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TESIS KIMBER PADILLA Y FIDEL VALENCIA\VELOCIDADES RUTA VIVA\"/>
    </mc:Choice>
  </mc:AlternateContent>
  <bookViews>
    <workbookView xWindow="0" yWindow="0" windowWidth="20490" windowHeight="7365" firstSheet="11" activeTab="12"/>
  </bookViews>
  <sheets>
    <sheet name="LUNES 04-02-2019!S" sheetId="2" r:id="rId1"/>
    <sheet name="LUNES 4-02-2019!B" sheetId="3" r:id="rId2"/>
    <sheet name="MARTES 5-02-2019 S " sheetId="5" r:id="rId3"/>
    <sheet name="MARTES 05-02-2019!B" sheetId="4" r:id="rId4"/>
    <sheet name="MIERCOLES 06-02-2019!S" sheetId="6" r:id="rId5"/>
    <sheet name="MIERCOLES 6-02-2019!B" sheetId="7" r:id="rId6"/>
    <sheet name="JUEVES 7-02-2019 S " sheetId="8" r:id="rId7"/>
    <sheet name="JUEVES 07-02-2019!B" sheetId="9" r:id="rId8"/>
    <sheet name="VIERNES 8-02-2019!S" sheetId="10" r:id="rId9"/>
    <sheet name="VIERNES 1-02-2019!B" sheetId="11" r:id="rId10"/>
    <sheet name="SABADO 9-02-2019!S" sheetId="13" r:id="rId11"/>
    <sheet name="SABADO 2-02-2019!B" sheetId="12" r:id="rId12"/>
    <sheet name="DOMINGO SUBIDA 3-02-2019   " sheetId="15" r:id="rId13"/>
    <sheet name="DOMINGO 3-02-201 B" sheetId="14" r:id="rId14"/>
  </sheets>
  <externalReferences>
    <externalReference r:id="rId15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5" i="15" l="1"/>
  <c r="Q210" i="14"/>
  <c r="DB206" i="13"/>
  <c r="DA206" i="13"/>
  <c r="CZ206" i="13"/>
  <c r="CY206" i="13"/>
  <c r="CX206" i="13"/>
  <c r="CW206" i="13"/>
  <c r="CV206" i="13"/>
  <c r="CU206" i="13"/>
  <c r="CT206" i="13"/>
  <c r="CS206" i="13"/>
  <c r="CR206" i="13"/>
  <c r="CQ206" i="13"/>
  <c r="CP206" i="13"/>
  <c r="CO206" i="13"/>
  <c r="DB205" i="13"/>
  <c r="DA205" i="13"/>
  <c r="CZ205" i="13"/>
  <c r="CY205" i="13"/>
  <c r="CX205" i="13"/>
  <c r="CW205" i="13"/>
  <c r="CV205" i="13"/>
  <c r="CT205" i="13"/>
  <c r="CS205" i="13"/>
  <c r="CR205" i="13"/>
  <c r="CQ205" i="13"/>
  <c r="CP205" i="13"/>
  <c r="CO205" i="13"/>
  <c r="DB204" i="13"/>
  <c r="DA204" i="13"/>
  <c r="CZ204" i="13"/>
  <c r="CY204" i="13"/>
  <c r="CX204" i="13"/>
  <c r="CW204" i="13"/>
  <c r="CV204" i="13"/>
  <c r="CU204" i="13"/>
  <c r="CT204" i="13"/>
  <c r="CS204" i="13"/>
  <c r="CR204" i="13"/>
  <c r="CQ204" i="13"/>
  <c r="CP204" i="13"/>
  <c r="CO204" i="13"/>
  <c r="P90" i="12"/>
  <c r="L90" i="12"/>
  <c r="H90" i="12"/>
  <c r="S89" i="12"/>
  <c r="Q89" i="12"/>
  <c r="R88" i="12"/>
  <c r="R89" i="12" s="1"/>
  <c r="P88" i="12"/>
  <c r="P89" i="12" s="1"/>
  <c r="O88" i="12"/>
  <c r="O89" i="12" s="1"/>
  <c r="N88" i="12"/>
  <c r="N89" i="12" s="1"/>
  <c r="M88" i="12"/>
  <c r="M89" i="12" s="1"/>
  <c r="L88" i="12"/>
  <c r="L89" i="12" s="1"/>
  <c r="K88" i="12"/>
  <c r="K89" i="12" s="1"/>
  <c r="J88" i="12"/>
  <c r="J89" i="12" s="1"/>
  <c r="I88" i="12"/>
  <c r="I89" i="12" s="1"/>
  <c r="H88" i="12"/>
  <c r="H89" i="12" s="1"/>
  <c r="G88" i="12"/>
  <c r="G89" i="12" s="1"/>
  <c r="F88" i="12"/>
  <c r="F89" i="12" s="1"/>
  <c r="R87" i="12"/>
  <c r="Q87" i="12"/>
  <c r="P87" i="12"/>
  <c r="O87" i="12"/>
  <c r="N87" i="12"/>
  <c r="L87" i="12"/>
  <c r="G87" i="12"/>
  <c r="F87" i="12"/>
  <c r="S86" i="12"/>
  <c r="S90" i="12" s="1"/>
  <c r="R86" i="12"/>
  <c r="R90" i="12" s="1"/>
  <c r="Q86" i="12"/>
  <c r="Q90" i="12" s="1"/>
  <c r="P86" i="12"/>
  <c r="O86" i="12"/>
  <c r="O90" i="12" s="1"/>
  <c r="N86" i="12"/>
  <c r="N90" i="12" s="1"/>
  <c r="M86" i="12"/>
  <c r="M90" i="12" s="1"/>
  <c r="L86" i="12"/>
  <c r="K86" i="12"/>
  <c r="K90" i="12" s="1"/>
  <c r="J86" i="12"/>
  <c r="I86" i="12"/>
  <c r="I90" i="12" s="1"/>
  <c r="H86" i="12"/>
  <c r="G86" i="12"/>
  <c r="T85" i="12"/>
  <c r="Y84" i="12"/>
  <c r="X84" i="12"/>
  <c r="W84" i="12"/>
  <c r="V84" i="12"/>
  <c r="S37" i="12"/>
  <c r="S36" i="12"/>
  <c r="J36" i="12"/>
  <c r="G36" i="12"/>
  <c r="F36" i="12"/>
  <c r="M35" i="12"/>
  <c r="L35" i="12"/>
  <c r="I35" i="12"/>
  <c r="H35" i="12"/>
  <c r="Q34" i="12"/>
  <c r="Q37" i="12" s="1"/>
  <c r="P34" i="12"/>
  <c r="P37" i="12" s="1"/>
  <c r="M34" i="12"/>
  <c r="M37" i="12" s="1"/>
  <c r="L34" i="12"/>
  <c r="L37" i="12" s="1"/>
  <c r="H34" i="12"/>
  <c r="H37" i="12" s="1"/>
  <c r="R33" i="12"/>
  <c r="R36" i="12" s="1"/>
  <c r="Q33" i="12"/>
  <c r="Q36" i="12" s="1"/>
  <c r="P33" i="12"/>
  <c r="O33" i="12"/>
  <c r="O36" i="12" s="1"/>
  <c r="N33" i="12"/>
  <c r="N36" i="12" s="1"/>
  <c r="M33" i="12"/>
  <c r="M36" i="12" s="1"/>
  <c r="K33" i="12"/>
  <c r="I33" i="12"/>
  <c r="H33" i="12"/>
  <c r="H36" i="12" s="1"/>
  <c r="S32" i="12"/>
  <c r="S35" i="12" s="1"/>
  <c r="R32" i="12"/>
  <c r="Q32" i="12"/>
  <c r="Q35" i="12" s="1"/>
  <c r="P32" i="12"/>
  <c r="O32" i="12"/>
  <c r="O35" i="12" s="1"/>
  <c r="N32" i="12"/>
  <c r="M32" i="12"/>
  <c r="K32" i="12"/>
  <c r="K35" i="12" s="1"/>
  <c r="J32" i="12"/>
  <c r="J35" i="12" s="1"/>
  <c r="I32" i="12"/>
  <c r="F32" i="12"/>
  <c r="F35" i="12" s="1"/>
  <c r="S31" i="12"/>
  <c r="R31" i="12"/>
  <c r="R34" i="12" s="1"/>
  <c r="Q31" i="12"/>
  <c r="P31" i="12"/>
  <c r="O31" i="12"/>
  <c r="O34" i="12" s="1"/>
  <c r="O37" i="12" s="1"/>
  <c r="N31" i="12"/>
  <c r="N34" i="12" s="1"/>
  <c r="N37" i="12" s="1"/>
  <c r="M31" i="12"/>
  <c r="K31" i="12"/>
  <c r="K34" i="12" s="1"/>
  <c r="K37" i="12" s="1"/>
  <c r="J31" i="12"/>
  <c r="J34" i="12" s="1"/>
  <c r="J37" i="12" s="1"/>
  <c r="I31" i="12"/>
  <c r="I34" i="12" s="1"/>
  <c r="I37" i="12" s="1"/>
  <c r="H31" i="12"/>
  <c r="G31" i="12"/>
  <c r="G34" i="12" s="1"/>
  <c r="G37" i="12" s="1"/>
  <c r="F31" i="12"/>
  <c r="F34" i="12" s="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B111" i="11"/>
  <c r="CO110" i="11"/>
  <c r="CN110" i="11"/>
  <c r="CM110" i="11"/>
  <c r="CL110" i="11"/>
  <c r="CK110" i="11"/>
  <c r="CJ110" i="11"/>
  <c r="CI110" i="11"/>
  <c r="CH110" i="11"/>
  <c r="CG110" i="11"/>
  <c r="CF110" i="11"/>
  <c r="CE110" i="11"/>
  <c r="CD110" i="11"/>
  <c r="CC110" i="11"/>
  <c r="CB110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D109" i="11"/>
  <c r="CC109" i="11"/>
  <c r="CB109" i="11"/>
  <c r="CO108" i="11"/>
  <c r="CN108" i="11"/>
  <c r="CM108" i="11"/>
  <c r="CL108" i="11"/>
  <c r="CK108" i="11"/>
  <c r="CJ108" i="11"/>
  <c r="CI108" i="11"/>
  <c r="CH108" i="11"/>
  <c r="CG108" i="11"/>
  <c r="CF108" i="11"/>
  <c r="CE108" i="11"/>
  <c r="CD108" i="11"/>
  <c r="CC108" i="11"/>
  <c r="CB108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B107" i="11"/>
  <c r="CO106" i="11"/>
  <c r="CN106" i="11"/>
  <c r="CM106" i="11"/>
  <c r="CL106" i="11"/>
  <c r="CK106" i="11"/>
  <c r="CJ106" i="11"/>
  <c r="CI106" i="11"/>
  <c r="CH106" i="11"/>
  <c r="CG106" i="11"/>
  <c r="CF106" i="11"/>
  <c r="CE106" i="11"/>
  <c r="CD106" i="11"/>
  <c r="CC106" i="11"/>
  <c r="CB106" i="11"/>
  <c r="CO105" i="11"/>
  <c r="CN105" i="11"/>
  <c r="CM105" i="11"/>
  <c r="CL105" i="11"/>
  <c r="CK105" i="11"/>
  <c r="CJ105" i="11"/>
  <c r="CI105" i="11"/>
  <c r="CH105" i="11"/>
  <c r="CG105" i="11"/>
  <c r="CF105" i="11"/>
  <c r="CE105" i="11"/>
  <c r="CD105" i="11"/>
  <c r="CC105" i="11"/>
  <c r="CB105" i="11"/>
  <c r="CO101" i="11"/>
  <c r="CN101" i="11"/>
  <c r="CM101" i="11"/>
  <c r="CL101" i="11"/>
  <c r="CK101" i="11"/>
  <c r="CJ101" i="11"/>
  <c r="CI101" i="11"/>
  <c r="CH101" i="11"/>
  <c r="CG101" i="11"/>
  <c r="CF101" i="11"/>
  <c r="CE101" i="11"/>
  <c r="CD101" i="11"/>
  <c r="CC101" i="11"/>
  <c r="CB101" i="11"/>
  <c r="CO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C100" i="11"/>
  <c r="CB100" i="11"/>
  <c r="CO99" i="11"/>
  <c r="CN99" i="11"/>
  <c r="CM99" i="11"/>
  <c r="CL99" i="11"/>
  <c r="CK99" i="11"/>
  <c r="CJ99" i="11"/>
  <c r="CI99" i="11"/>
  <c r="CH99" i="11"/>
  <c r="CG99" i="11"/>
  <c r="CF99" i="11"/>
  <c r="CE99" i="11"/>
  <c r="CD99" i="11"/>
  <c r="CC99" i="11"/>
  <c r="CB99" i="11"/>
  <c r="CO98" i="11"/>
  <c r="CN98" i="11"/>
  <c r="CM98" i="11"/>
  <c r="CL98" i="11"/>
  <c r="CK98" i="11"/>
  <c r="CJ98" i="11"/>
  <c r="CI98" i="11"/>
  <c r="CH98" i="11"/>
  <c r="CG98" i="11"/>
  <c r="CF98" i="11"/>
  <c r="CE98" i="11"/>
  <c r="CD98" i="11"/>
  <c r="CC98" i="11"/>
  <c r="CB98" i="11"/>
  <c r="CO97" i="11"/>
  <c r="CN97" i="11"/>
  <c r="CM97" i="11"/>
  <c r="CL97" i="11"/>
  <c r="CK97" i="11"/>
  <c r="CJ97" i="11"/>
  <c r="CI97" i="11"/>
  <c r="CH97" i="11"/>
  <c r="CG97" i="11"/>
  <c r="CF97" i="11"/>
  <c r="CE97" i="11"/>
  <c r="CD97" i="11"/>
  <c r="CC97" i="11"/>
  <c r="CB97" i="11"/>
  <c r="CO96" i="11"/>
  <c r="CN96" i="11"/>
  <c r="CM96" i="11"/>
  <c r="CL96" i="11"/>
  <c r="CK96" i="11"/>
  <c r="CJ96" i="11"/>
  <c r="CI96" i="11"/>
  <c r="CH96" i="11"/>
  <c r="CG96" i="11"/>
  <c r="CF96" i="11"/>
  <c r="CE96" i="11"/>
  <c r="CD96" i="11"/>
  <c r="CC96" i="11"/>
  <c r="CB96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B95" i="11"/>
  <c r="CO94" i="11"/>
  <c r="CN94" i="11"/>
  <c r="CM94" i="11"/>
  <c r="CL94" i="11"/>
  <c r="CK94" i="11"/>
  <c r="CJ94" i="11"/>
  <c r="CI94" i="11"/>
  <c r="CH94" i="11"/>
  <c r="CG94" i="11"/>
  <c r="CF94" i="11"/>
  <c r="CE94" i="11"/>
  <c r="CD94" i="11"/>
  <c r="CC94" i="11"/>
  <c r="CB94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B91" i="11"/>
  <c r="CO90" i="11"/>
  <c r="CN90" i="11"/>
  <c r="CM90" i="11"/>
  <c r="CL90" i="11"/>
  <c r="CK90" i="11"/>
  <c r="CJ90" i="11"/>
  <c r="CI90" i="11"/>
  <c r="CH90" i="11"/>
  <c r="CG90" i="11"/>
  <c r="CF90" i="11"/>
  <c r="CE90" i="11"/>
  <c r="CD90" i="11"/>
  <c r="CC90" i="11"/>
  <c r="CB90" i="11"/>
  <c r="CO89" i="11"/>
  <c r="CN89" i="11"/>
  <c r="CM89" i="11"/>
  <c r="CL89" i="11"/>
  <c r="CK89" i="11"/>
  <c r="CJ89" i="11"/>
  <c r="CI89" i="11"/>
  <c r="CH89" i="11"/>
  <c r="CG89" i="11"/>
  <c r="CF89" i="11"/>
  <c r="CE89" i="11"/>
  <c r="CD89" i="11"/>
  <c r="CC89" i="11"/>
  <c r="CB89" i="11"/>
  <c r="CO88" i="11"/>
  <c r="CN88" i="11"/>
  <c r="CM88" i="11"/>
  <c r="CL88" i="11"/>
  <c r="CK88" i="11"/>
  <c r="CJ88" i="11"/>
  <c r="CI88" i="11"/>
  <c r="CH88" i="11"/>
  <c r="CG88" i="11"/>
  <c r="CF88" i="11"/>
  <c r="CE88" i="11"/>
  <c r="CD88" i="11"/>
  <c r="CC88" i="11"/>
  <c r="CB88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B87" i="11"/>
  <c r="CO86" i="11"/>
  <c r="CN86" i="11"/>
  <c r="CM86" i="11"/>
  <c r="CL86" i="11"/>
  <c r="CK86" i="11"/>
  <c r="CJ86" i="11"/>
  <c r="CI86" i="11"/>
  <c r="CH86" i="11"/>
  <c r="CG86" i="11"/>
  <c r="CF86" i="11"/>
  <c r="CE86" i="11"/>
  <c r="CD86" i="11"/>
  <c r="CC86" i="11"/>
  <c r="CB86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O84" i="11"/>
  <c r="CN84" i="11"/>
  <c r="CM84" i="11"/>
  <c r="CL84" i="11"/>
  <c r="CK84" i="11"/>
  <c r="CJ84" i="11"/>
  <c r="CI84" i="11"/>
  <c r="CH84" i="11"/>
  <c r="CG84" i="11"/>
  <c r="CF84" i="11"/>
  <c r="CE84" i="11"/>
  <c r="CD84" i="11"/>
  <c r="CC84" i="11"/>
  <c r="CB84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B83" i="11"/>
  <c r="CF81" i="11"/>
  <c r="CE81" i="11"/>
  <c r="CD81" i="11"/>
  <c r="CC81" i="11"/>
  <c r="CB81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C80" i="11"/>
  <c r="CB80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B79" i="11"/>
  <c r="CO78" i="11"/>
  <c r="CN78" i="11"/>
  <c r="CM78" i="11"/>
  <c r="CL78" i="11"/>
  <c r="CK78" i="11"/>
  <c r="CJ78" i="11"/>
  <c r="CI78" i="11"/>
  <c r="CH78" i="11"/>
  <c r="CG78" i="11"/>
  <c r="CF78" i="11"/>
  <c r="CE78" i="11"/>
  <c r="CD78" i="11"/>
  <c r="CC78" i="11"/>
  <c r="CB78" i="11"/>
  <c r="CO77" i="11"/>
  <c r="CN77" i="11"/>
  <c r="CM77" i="11"/>
  <c r="CL77" i="11"/>
  <c r="CK77" i="11"/>
  <c r="CJ77" i="11"/>
  <c r="CI77" i="11"/>
  <c r="CH77" i="11"/>
  <c r="CG77" i="11"/>
  <c r="CF77" i="11"/>
  <c r="CE77" i="11"/>
  <c r="CD77" i="11"/>
  <c r="CC77" i="11"/>
  <c r="CB77" i="11"/>
  <c r="CO76" i="11"/>
  <c r="CN76" i="11"/>
  <c r="CM76" i="11"/>
  <c r="CL76" i="11"/>
  <c r="CK76" i="11"/>
  <c r="CJ76" i="11"/>
  <c r="CI76" i="11"/>
  <c r="CH76" i="11"/>
  <c r="CG76" i="11"/>
  <c r="CF76" i="11"/>
  <c r="CE76" i="11"/>
  <c r="CD76" i="11"/>
  <c r="CC76" i="11"/>
  <c r="CB76" i="11"/>
  <c r="CO75" i="11"/>
  <c r="CN75" i="11"/>
  <c r="CM75" i="11"/>
  <c r="CL75" i="11"/>
  <c r="CK75" i="11"/>
  <c r="CJ75" i="11"/>
  <c r="CI75" i="11"/>
  <c r="CH75" i="11"/>
  <c r="CG75" i="11"/>
  <c r="CF75" i="11"/>
  <c r="CE75" i="11"/>
  <c r="CD75" i="11"/>
  <c r="CC75" i="11"/>
  <c r="CB75" i="11"/>
  <c r="CO74" i="11"/>
  <c r="CN74" i="11"/>
  <c r="CM74" i="11"/>
  <c r="CL74" i="11"/>
  <c r="CK74" i="11"/>
  <c r="CJ74" i="11"/>
  <c r="CI74" i="11"/>
  <c r="CH74" i="11"/>
  <c r="CG74" i="11"/>
  <c r="CF74" i="11"/>
  <c r="CE74" i="11"/>
  <c r="CD74" i="11"/>
  <c r="CC74" i="11"/>
  <c r="CB74" i="11"/>
  <c r="CO73" i="11"/>
  <c r="CN73" i="11"/>
  <c r="CM73" i="11"/>
  <c r="CL73" i="11"/>
  <c r="CK73" i="11"/>
  <c r="CJ73" i="11"/>
  <c r="CI73" i="11"/>
  <c r="CH73" i="11"/>
  <c r="CG73" i="11"/>
  <c r="CF73" i="11"/>
  <c r="CE73" i="11"/>
  <c r="CD73" i="11"/>
  <c r="CC73" i="11"/>
  <c r="CB73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B72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O13" i="11"/>
  <c r="CN13" i="11"/>
  <c r="CM13" i="11"/>
  <c r="CL13" i="11"/>
  <c r="CK13" i="11"/>
  <c r="CJ13" i="11"/>
  <c r="CI13" i="11"/>
  <c r="CH13" i="11"/>
  <c r="CG13" i="11"/>
  <c r="CF13" i="11"/>
  <c r="CE13" i="11"/>
  <c r="CD13" i="11"/>
  <c r="CC13" i="11"/>
  <c r="CB13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B12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O10" i="11"/>
  <c r="CN10" i="11"/>
  <c r="CM10" i="11"/>
  <c r="CL10" i="11"/>
  <c r="CK10" i="11"/>
  <c r="CJ10" i="11"/>
  <c r="CI10" i="11"/>
  <c r="CH10" i="11"/>
  <c r="CG10" i="11"/>
  <c r="CF10" i="11"/>
  <c r="CE10" i="11"/>
  <c r="CD10" i="11"/>
  <c r="CC10" i="11"/>
  <c r="CB10" i="11"/>
  <c r="CO9" i="11"/>
  <c r="CN9" i="11"/>
  <c r="CM9" i="11"/>
  <c r="CL9" i="11"/>
  <c r="CK9" i="11"/>
  <c r="CJ9" i="11"/>
  <c r="CI9" i="11"/>
  <c r="CH9" i="11"/>
  <c r="CG9" i="11"/>
  <c r="CF9" i="11"/>
  <c r="CE9" i="11"/>
  <c r="CD9" i="11"/>
  <c r="CC9" i="11"/>
  <c r="CB9" i="11"/>
  <c r="CO8" i="11"/>
  <c r="CN8" i="11"/>
  <c r="CM8" i="11"/>
  <c r="CL8" i="11"/>
  <c r="CK8" i="11"/>
  <c r="CJ8" i="11"/>
  <c r="CI8" i="11"/>
  <c r="CH8" i="11"/>
  <c r="CG8" i="11"/>
  <c r="CF8" i="11"/>
  <c r="CE8" i="11"/>
  <c r="CD8" i="11"/>
  <c r="CC8" i="11"/>
  <c r="CB8" i="11"/>
  <c r="CO7" i="11"/>
  <c r="CN7" i="11"/>
  <c r="CM7" i="11"/>
  <c r="CL7" i="11"/>
  <c r="CK7" i="11"/>
  <c r="CJ7" i="11"/>
  <c r="CI7" i="11"/>
  <c r="CH7" i="11"/>
  <c r="CG7" i="11"/>
  <c r="CF7" i="11"/>
  <c r="CE7" i="11"/>
  <c r="CD7" i="11"/>
  <c r="CC7" i="11"/>
  <c r="CB7" i="11"/>
  <c r="CO6" i="11"/>
  <c r="CN6" i="11"/>
  <c r="CM6" i="11"/>
  <c r="CL6" i="11"/>
  <c r="CK6" i="11"/>
  <c r="CJ6" i="11"/>
  <c r="CI6" i="11"/>
  <c r="CH6" i="11"/>
  <c r="CG6" i="11"/>
  <c r="CF6" i="11"/>
  <c r="CE6" i="11"/>
  <c r="CD6" i="11"/>
  <c r="CC6" i="11"/>
  <c r="CB6" i="11"/>
  <c r="DB228" i="9"/>
  <c r="DA228" i="9"/>
  <c r="CZ228" i="9"/>
  <c r="CY228" i="9"/>
  <c r="CX228" i="9"/>
  <c r="CW228" i="9"/>
  <c r="CV228" i="9"/>
  <c r="CU228" i="9"/>
  <c r="CT228" i="9"/>
  <c r="CS228" i="9"/>
  <c r="CR228" i="9"/>
  <c r="CQ228" i="9"/>
  <c r="CP228" i="9"/>
  <c r="CO228" i="9"/>
  <c r="BQ228" i="9"/>
  <c r="BP228" i="9"/>
  <c r="BO228" i="9"/>
  <c r="BN228" i="9"/>
  <c r="BM228" i="9"/>
  <c r="BL228" i="9"/>
  <c r="BK228" i="9"/>
  <c r="BJ228" i="9"/>
  <c r="BI228" i="9"/>
  <c r="BH228" i="9"/>
  <c r="BG228" i="9"/>
  <c r="BF228" i="9"/>
  <c r="BE228" i="9"/>
  <c r="BD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DB227" i="9"/>
  <c r="DA227" i="9"/>
  <c r="CZ227" i="9"/>
  <c r="CY227" i="9"/>
  <c r="CX227" i="9"/>
  <c r="CW227" i="9"/>
  <c r="CV227" i="9"/>
  <c r="CU227" i="9"/>
  <c r="CT227" i="9"/>
  <c r="CS227" i="9"/>
  <c r="CR227" i="9"/>
  <c r="CQ227" i="9"/>
  <c r="CP227" i="9"/>
  <c r="CO227" i="9"/>
  <c r="BQ227" i="9"/>
  <c r="BP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AG227" i="9"/>
  <c r="AF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DB226" i="9"/>
  <c r="DA226" i="9"/>
  <c r="CZ226" i="9"/>
  <c r="CY226" i="9"/>
  <c r="CX226" i="9"/>
  <c r="CW226" i="9"/>
  <c r="CV226" i="9"/>
  <c r="CU226" i="9"/>
  <c r="CT226" i="9"/>
  <c r="CS226" i="9"/>
  <c r="CR226" i="9"/>
  <c r="CQ226" i="9"/>
  <c r="CP226" i="9"/>
  <c r="CO226" i="9"/>
  <c r="BQ226" i="9"/>
  <c r="BP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DB217" i="9"/>
  <c r="DA217" i="9"/>
  <c r="CZ217" i="9"/>
  <c r="CY217" i="9"/>
  <c r="CX217" i="9"/>
  <c r="CW217" i="9"/>
  <c r="CV217" i="9"/>
  <c r="CU217" i="9"/>
  <c r="CT217" i="9"/>
  <c r="CS217" i="9"/>
  <c r="CR217" i="9"/>
  <c r="CQ217" i="9"/>
  <c r="CP217" i="9"/>
  <c r="CO217" i="9"/>
  <c r="BQ217" i="9"/>
  <c r="BP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DB216" i="9"/>
  <c r="DA216" i="9"/>
  <c r="CZ216" i="9"/>
  <c r="CY216" i="9"/>
  <c r="CX216" i="9"/>
  <c r="CW216" i="9"/>
  <c r="CV216" i="9"/>
  <c r="CU216" i="9"/>
  <c r="CT216" i="9"/>
  <c r="CS216" i="9"/>
  <c r="CR216" i="9"/>
  <c r="CQ216" i="9"/>
  <c r="CP216" i="9"/>
  <c r="CO216" i="9"/>
  <c r="BQ216" i="9"/>
  <c r="BP216" i="9"/>
  <c r="BO216" i="9"/>
  <c r="BN216" i="9"/>
  <c r="BM216" i="9"/>
  <c r="BL216" i="9"/>
  <c r="BK216" i="9"/>
  <c r="BJ216" i="9"/>
  <c r="BI216" i="9"/>
  <c r="BH216" i="9"/>
  <c r="BG216" i="9"/>
  <c r="BF216" i="9"/>
  <c r="BE216" i="9"/>
  <c r="BD216" i="9"/>
  <c r="AG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DB215" i="9"/>
  <c r="DA215" i="9"/>
  <c r="CZ215" i="9"/>
  <c r="CY215" i="9"/>
  <c r="CX215" i="9"/>
  <c r="CW215" i="9"/>
  <c r="CV215" i="9"/>
  <c r="CU215" i="9"/>
  <c r="CT215" i="9"/>
  <c r="CS215" i="9"/>
  <c r="CR215" i="9"/>
  <c r="CQ215" i="9"/>
  <c r="CP215" i="9"/>
  <c r="CO215" i="9"/>
  <c r="BQ215" i="9"/>
  <c r="BP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DB206" i="9"/>
  <c r="DA206" i="9"/>
  <c r="CZ206" i="9"/>
  <c r="CY206" i="9"/>
  <c r="CX206" i="9"/>
  <c r="CW206" i="9"/>
  <c r="CV206" i="9"/>
  <c r="CU206" i="9"/>
  <c r="CT206" i="9"/>
  <c r="CS206" i="9"/>
  <c r="CR206" i="9"/>
  <c r="CQ206" i="9"/>
  <c r="CP206" i="9"/>
  <c r="CO206" i="9"/>
  <c r="BQ206" i="9"/>
  <c r="BP206" i="9"/>
  <c r="BO206" i="9"/>
  <c r="BN206" i="9"/>
  <c r="BM206" i="9"/>
  <c r="BL206" i="9"/>
  <c r="BK206" i="9"/>
  <c r="BJ206" i="9"/>
  <c r="BI206" i="9"/>
  <c r="BH206" i="9"/>
  <c r="BG206" i="9"/>
  <c r="BF206" i="9"/>
  <c r="BE206" i="9"/>
  <c r="BD206" i="9"/>
  <c r="AG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DB205" i="9"/>
  <c r="DA205" i="9"/>
  <c r="CZ205" i="9"/>
  <c r="CY205" i="9"/>
  <c r="CX205" i="9"/>
  <c r="CW205" i="9"/>
  <c r="CV205" i="9"/>
  <c r="CU205" i="9"/>
  <c r="CT205" i="9"/>
  <c r="CS205" i="9"/>
  <c r="CR205" i="9"/>
  <c r="CQ205" i="9"/>
  <c r="CP205" i="9"/>
  <c r="CO205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DB204" i="9"/>
  <c r="DA204" i="9"/>
  <c r="CZ204" i="9"/>
  <c r="CY204" i="9"/>
  <c r="CX204" i="9"/>
  <c r="CW204" i="9"/>
  <c r="CV204" i="9"/>
  <c r="CU204" i="9"/>
  <c r="CT204" i="9"/>
  <c r="CS204" i="9"/>
  <c r="CR204" i="9"/>
  <c r="CQ204" i="9"/>
  <c r="CP204" i="9"/>
  <c r="CO204" i="9"/>
  <c r="BQ204" i="9"/>
  <c r="BP204" i="9"/>
  <c r="BO204" i="9"/>
  <c r="BN204" i="9"/>
  <c r="BM204" i="9"/>
  <c r="BL204" i="9"/>
  <c r="BK204" i="9"/>
  <c r="BJ204" i="9"/>
  <c r="BI204" i="9"/>
  <c r="BH204" i="9"/>
  <c r="BG204" i="9"/>
  <c r="BF204" i="9"/>
  <c r="BE204" i="9"/>
  <c r="BD204" i="9"/>
  <c r="AG204" i="9"/>
  <c r="AF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DB195" i="9"/>
  <c r="DA195" i="9"/>
  <c r="CZ195" i="9"/>
  <c r="CY195" i="9"/>
  <c r="CX195" i="9"/>
  <c r="CW195" i="9"/>
  <c r="CV195" i="9"/>
  <c r="CU195" i="9"/>
  <c r="CT195" i="9"/>
  <c r="CS195" i="9"/>
  <c r="CR195" i="9"/>
  <c r="CQ195" i="9"/>
  <c r="CP195" i="9"/>
  <c r="CO195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DB194" i="9"/>
  <c r="DA194" i="9"/>
  <c r="CZ194" i="9"/>
  <c r="CY194" i="9"/>
  <c r="CX194" i="9"/>
  <c r="CW194" i="9"/>
  <c r="CV194" i="9"/>
  <c r="CU194" i="9"/>
  <c r="CT194" i="9"/>
  <c r="CS194" i="9"/>
  <c r="CR194" i="9"/>
  <c r="CQ194" i="9"/>
  <c r="CP194" i="9"/>
  <c r="CO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DB193" i="9"/>
  <c r="DA193" i="9"/>
  <c r="CZ193" i="9"/>
  <c r="CY193" i="9"/>
  <c r="CX193" i="9"/>
  <c r="CW193" i="9"/>
  <c r="CV193" i="9"/>
  <c r="CU193" i="9"/>
  <c r="CT193" i="9"/>
  <c r="CS193" i="9"/>
  <c r="CR193" i="9"/>
  <c r="CQ193" i="9"/>
  <c r="CP193" i="9"/>
  <c r="CO193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DB184" i="9"/>
  <c r="DA184" i="9"/>
  <c r="CZ184" i="9"/>
  <c r="CY184" i="9"/>
  <c r="CX184" i="9"/>
  <c r="CW184" i="9"/>
  <c r="CV184" i="9"/>
  <c r="CU184" i="9"/>
  <c r="CT184" i="9"/>
  <c r="CS184" i="9"/>
  <c r="CR184" i="9"/>
  <c r="CQ184" i="9"/>
  <c r="CP184" i="9"/>
  <c r="CO184" i="9"/>
  <c r="BQ184" i="9"/>
  <c r="BP184" i="9"/>
  <c r="BO184" i="9"/>
  <c r="BN184" i="9"/>
  <c r="BM184" i="9"/>
  <c r="BL184" i="9"/>
  <c r="BK184" i="9"/>
  <c r="BJ184" i="9"/>
  <c r="BI184" i="9"/>
  <c r="BH184" i="9"/>
  <c r="BG184" i="9"/>
  <c r="BF184" i="9"/>
  <c r="BE184" i="9"/>
  <c r="BD184" i="9"/>
  <c r="AG184" i="9"/>
  <c r="AF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DB183" i="9"/>
  <c r="DA183" i="9"/>
  <c r="CZ183" i="9"/>
  <c r="CY183" i="9"/>
  <c r="CX183" i="9"/>
  <c r="CW183" i="9"/>
  <c r="CV183" i="9"/>
  <c r="CU183" i="9"/>
  <c r="CT183" i="9"/>
  <c r="CS183" i="9"/>
  <c r="CR183" i="9"/>
  <c r="CQ183" i="9"/>
  <c r="CP183" i="9"/>
  <c r="CO183" i="9"/>
  <c r="BQ183" i="9"/>
  <c r="BP183" i="9"/>
  <c r="BO183" i="9"/>
  <c r="BN183" i="9"/>
  <c r="BM183" i="9"/>
  <c r="BL183" i="9"/>
  <c r="BK183" i="9"/>
  <c r="BJ183" i="9"/>
  <c r="BI183" i="9"/>
  <c r="BH183" i="9"/>
  <c r="BG183" i="9"/>
  <c r="BF183" i="9"/>
  <c r="BE183" i="9"/>
  <c r="BD183" i="9"/>
  <c r="AG183" i="9"/>
  <c r="AF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DB182" i="9"/>
  <c r="DA182" i="9"/>
  <c r="CZ182" i="9"/>
  <c r="CY182" i="9"/>
  <c r="CX182" i="9"/>
  <c r="CW182" i="9"/>
  <c r="CV182" i="9"/>
  <c r="CU182" i="9"/>
  <c r="CT182" i="9"/>
  <c r="CS182" i="9"/>
  <c r="CR182" i="9"/>
  <c r="CQ182" i="9"/>
  <c r="CP182" i="9"/>
  <c r="CO182" i="9"/>
  <c r="BQ182" i="9"/>
  <c r="BP182" i="9"/>
  <c r="BO182" i="9"/>
  <c r="BN182" i="9"/>
  <c r="BM182" i="9"/>
  <c r="BL182" i="9"/>
  <c r="BK182" i="9"/>
  <c r="BJ182" i="9"/>
  <c r="BI182" i="9"/>
  <c r="BH182" i="9"/>
  <c r="BG182" i="9"/>
  <c r="BF182" i="9"/>
  <c r="BE182" i="9"/>
  <c r="BD182" i="9"/>
  <c r="AG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DB173" i="9"/>
  <c r="DA173" i="9"/>
  <c r="CZ173" i="9"/>
  <c r="CY173" i="9"/>
  <c r="CX173" i="9"/>
  <c r="CW173" i="9"/>
  <c r="CV173" i="9"/>
  <c r="CU173" i="9"/>
  <c r="CT173" i="9"/>
  <c r="CS173" i="9"/>
  <c r="CR173" i="9"/>
  <c r="CQ173" i="9"/>
  <c r="CP173" i="9"/>
  <c r="CO173" i="9"/>
  <c r="BQ173" i="9"/>
  <c r="BP173" i="9"/>
  <c r="BO173" i="9"/>
  <c r="BN173" i="9"/>
  <c r="BM173" i="9"/>
  <c r="BL173" i="9"/>
  <c r="BK173" i="9"/>
  <c r="BJ173" i="9"/>
  <c r="BI173" i="9"/>
  <c r="BH173" i="9"/>
  <c r="BG173" i="9"/>
  <c r="BF173" i="9"/>
  <c r="BE173" i="9"/>
  <c r="BD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DB172" i="9"/>
  <c r="DA172" i="9"/>
  <c r="CZ172" i="9"/>
  <c r="CY172" i="9"/>
  <c r="CX172" i="9"/>
  <c r="CW172" i="9"/>
  <c r="CV172" i="9"/>
  <c r="CU172" i="9"/>
  <c r="CT172" i="9"/>
  <c r="CS172" i="9"/>
  <c r="CR172" i="9"/>
  <c r="CQ172" i="9"/>
  <c r="CP172" i="9"/>
  <c r="CO172" i="9"/>
  <c r="BQ172" i="9"/>
  <c r="BP172" i="9"/>
  <c r="BO172" i="9"/>
  <c r="BN172" i="9"/>
  <c r="BM172" i="9"/>
  <c r="BL172" i="9"/>
  <c r="BK172" i="9"/>
  <c r="BJ172" i="9"/>
  <c r="BI172" i="9"/>
  <c r="BH172" i="9"/>
  <c r="BG172" i="9"/>
  <c r="BF172" i="9"/>
  <c r="BE172" i="9"/>
  <c r="BD172" i="9"/>
  <c r="AG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DB171" i="9"/>
  <c r="DA171" i="9"/>
  <c r="CZ171" i="9"/>
  <c r="CY171" i="9"/>
  <c r="CX171" i="9"/>
  <c r="CW171" i="9"/>
  <c r="CV171" i="9"/>
  <c r="CU171" i="9"/>
  <c r="CT171" i="9"/>
  <c r="CS171" i="9"/>
  <c r="CR171" i="9"/>
  <c r="CQ171" i="9"/>
  <c r="CP171" i="9"/>
  <c r="CO171" i="9"/>
  <c r="BQ171" i="9"/>
  <c r="BP171" i="9"/>
  <c r="BO171" i="9"/>
  <c r="BN171" i="9"/>
  <c r="BM171" i="9"/>
  <c r="BL171" i="9"/>
  <c r="BK171" i="9"/>
  <c r="BJ171" i="9"/>
  <c r="BI171" i="9"/>
  <c r="BH171" i="9"/>
  <c r="BG171" i="9"/>
  <c r="BF171" i="9"/>
  <c r="BE171" i="9"/>
  <c r="BD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DB162" i="9"/>
  <c r="DA162" i="9"/>
  <c r="CZ162" i="9"/>
  <c r="CY162" i="9"/>
  <c r="CX162" i="9"/>
  <c r="CW162" i="9"/>
  <c r="CV162" i="9"/>
  <c r="CU162" i="9"/>
  <c r="CT162" i="9"/>
  <c r="CS162" i="9"/>
  <c r="CR162" i="9"/>
  <c r="CQ162" i="9"/>
  <c r="CP162" i="9"/>
  <c r="CO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DB161" i="9"/>
  <c r="DA161" i="9"/>
  <c r="CZ161" i="9"/>
  <c r="CY161" i="9"/>
  <c r="CX161" i="9"/>
  <c r="CW161" i="9"/>
  <c r="CV161" i="9"/>
  <c r="CU161" i="9"/>
  <c r="CT161" i="9"/>
  <c r="CS161" i="9"/>
  <c r="CR161" i="9"/>
  <c r="CQ161" i="9"/>
  <c r="CP161" i="9"/>
  <c r="CO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DB160" i="9"/>
  <c r="DA160" i="9"/>
  <c r="CZ160" i="9"/>
  <c r="CY160" i="9"/>
  <c r="CX160" i="9"/>
  <c r="CW160" i="9"/>
  <c r="CV160" i="9"/>
  <c r="CU160" i="9"/>
  <c r="CT160" i="9"/>
  <c r="CS160" i="9"/>
  <c r="CR160" i="9"/>
  <c r="CQ160" i="9"/>
  <c r="CP160" i="9"/>
  <c r="CO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DB151" i="9"/>
  <c r="DA151" i="9"/>
  <c r="CZ151" i="9"/>
  <c r="CY151" i="9"/>
  <c r="CX151" i="9"/>
  <c r="CW151" i="9"/>
  <c r="CV151" i="9"/>
  <c r="CU151" i="9"/>
  <c r="CT151" i="9"/>
  <c r="CS151" i="9"/>
  <c r="CR151" i="9"/>
  <c r="CQ151" i="9"/>
  <c r="CP151" i="9"/>
  <c r="CO151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DB150" i="9"/>
  <c r="DA150" i="9"/>
  <c r="CZ150" i="9"/>
  <c r="CY150" i="9"/>
  <c r="CX150" i="9"/>
  <c r="CW150" i="9"/>
  <c r="CV150" i="9"/>
  <c r="CU150" i="9"/>
  <c r="CT150" i="9"/>
  <c r="CS150" i="9"/>
  <c r="CR150" i="9"/>
  <c r="CQ150" i="9"/>
  <c r="CP150" i="9"/>
  <c r="CO150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DB149" i="9"/>
  <c r="DA149" i="9"/>
  <c r="CZ149" i="9"/>
  <c r="CY149" i="9"/>
  <c r="CX149" i="9"/>
  <c r="CW149" i="9"/>
  <c r="CV149" i="9"/>
  <c r="CU149" i="9"/>
  <c r="CT149" i="9"/>
  <c r="CS149" i="9"/>
  <c r="CR149" i="9"/>
  <c r="CQ149" i="9"/>
  <c r="CP149" i="9"/>
  <c r="CO149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DB118" i="9"/>
  <c r="DA118" i="9"/>
  <c r="CZ118" i="9"/>
  <c r="CY118" i="9"/>
  <c r="CX118" i="9"/>
  <c r="CW118" i="9"/>
  <c r="CV118" i="9"/>
  <c r="CU118" i="9"/>
  <c r="CT118" i="9"/>
  <c r="CS118" i="9"/>
  <c r="CR118" i="9"/>
  <c r="CQ118" i="9"/>
  <c r="CP118" i="9"/>
  <c r="CO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DB117" i="9"/>
  <c r="DA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DB116" i="9"/>
  <c r="DA116" i="9"/>
  <c r="CZ116" i="9"/>
  <c r="CY116" i="9"/>
  <c r="CX116" i="9"/>
  <c r="CW116" i="9"/>
  <c r="CV116" i="9"/>
  <c r="CU116" i="9"/>
  <c r="CT116" i="9"/>
  <c r="CS116" i="9"/>
  <c r="CR116" i="9"/>
  <c r="CQ116" i="9"/>
  <c r="CP116" i="9"/>
  <c r="CO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DB106" i="9"/>
  <c r="DA106" i="9"/>
  <c r="CZ106" i="9"/>
  <c r="CY106" i="9"/>
  <c r="CX106" i="9"/>
  <c r="CW106" i="9"/>
  <c r="CV106" i="9"/>
  <c r="CU106" i="9"/>
  <c r="CT106" i="9"/>
  <c r="CS106" i="9"/>
  <c r="CR106" i="9"/>
  <c r="CQ106" i="9"/>
  <c r="CP106" i="9"/>
  <c r="CO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DB105" i="9"/>
  <c r="DA105" i="9"/>
  <c r="CZ105" i="9"/>
  <c r="CY105" i="9"/>
  <c r="CX105" i="9"/>
  <c r="CW105" i="9"/>
  <c r="CV105" i="9"/>
  <c r="CU105" i="9"/>
  <c r="CT105" i="9"/>
  <c r="CS105" i="9"/>
  <c r="CR105" i="9"/>
  <c r="CQ105" i="9"/>
  <c r="CP105" i="9"/>
  <c r="CO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DB96" i="9"/>
  <c r="DA96" i="9"/>
  <c r="CZ96" i="9"/>
  <c r="CY96" i="9"/>
  <c r="CX96" i="9"/>
  <c r="CW96" i="9"/>
  <c r="CV96" i="9"/>
  <c r="CU96" i="9"/>
  <c r="CT96" i="9"/>
  <c r="CS96" i="9"/>
  <c r="CR96" i="9"/>
  <c r="CQ96" i="9"/>
  <c r="CP96" i="9"/>
  <c r="CO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DB94" i="9"/>
  <c r="DA94" i="9"/>
  <c r="CZ94" i="9"/>
  <c r="CY94" i="9"/>
  <c r="CX94" i="9"/>
  <c r="CW94" i="9"/>
  <c r="CV94" i="9"/>
  <c r="CU94" i="9"/>
  <c r="CT94" i="9"/>
  <c r="CS94" i="9"/>
  <c r="CR94" i="9"/>
  <c r="CQ94" i="9"/>
  <c r="CP94" i="9"/>
  <c r="CO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DB85" i="9"/>
  <c r="DA85" i="9"/>
  <c r="CZ85" i="9"/>
  <c r="CY85" i="9"/>
  <c r="CX85" i="9"/>
  <c r="CW85" i="9"/>
  <c r="CV85" i="9"/>
  <c r="CU85" i="9"/>
  <c r="CT85" i="9"/>
  <c r="CS85" i="9"/>
  <c r="CR85" i="9"/>
  <c r="CQ85" i="9"/>
  <c r="CP85" i="9"/>
  <c r="CO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DB84" i="9"/>
  <c r="DA84" i="9"/>
  <c r="CZ84" i="9"/>
  <c r="CY84" i="9"/>
  <c r="CX84" i="9"/>
  <c r="CW84" i="9"/>
  <c r="CV84" i="9"/>
  <c r="CU84" i="9"/>
  <c r="CT84" i="9"/>
  <c r="CS84" i="9"/>
  <c r="CR84" i="9"/>
  <c r="CQ84" i="9"/>
  <c r="CP84" i="9"/>
  <c r="CO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DB74" i="9"/>
  <c r="DA74" i="9"/>
  <c r="CZ74" i="9"/>
  <c r="CY74" i="9"/>
  <c r="CX74" i="9"/>
  <c r="CW74" i="9"/>
  <c r="CV74" i="9"/>
  <c r="CU74" i="9"/>
  <c r="CT74" i="9"/>
  <c r="CS74" i="9"/>
  <c r="CR74" i="9"/>
  <c r="CQ74" i="9"/>
  <c r="CP74" i="9"/>
  <c r="CO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DB73" i="9"/>
  <c r="DA73" i="9"/>
  <c r="CZ73" i="9"/>
  <c r="CY73" i="9"/>
  <c r="CX73" i="9"/>
  <c r="CW73" i="9"/>
  <c r="CV73" i="9"/>
  <c r="CU73" i="9"/>
  <c r="CT73" i="9"/>
  <c r="CS73" i="9"/>
  <c r="CR73" i="9"/>
  <c r="CQ73" i="9"/>
  <c r="CP73" i="9"/>
  <c r="CO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DB72" i="9"/>
  <c r="DA72" i="9"/>
  <c r="CZ72" i="9"/>
  <c r="CY72" i="9"/>
  <c r="CX72" i="9"/>
  <c r="CW72" i="9"/>
  <c r="CV72" i="9"/>
  <c r="CU72" i="9"/>
  <c r="CT72" i="9"/>
  <c r="CS72" i="9"/>
  <c r="CR72" i="9"/>
  <c r="CQ72" i="9"/>
  <c r="CP72" i="9"/>
  <c r="CO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DB62" i="9"/>
  <c r="DA62" i="9"/>
  <c r="CZ62" i="9"/>
  <c r="CY62" i="9"/>
  <c r="CX62" i="9"/>
  <c r="CW62" i="9"/>
  <c r="CV62" i="9"/>
  <c r="CU62" i="9"/>
  <c r="CT62" i="9"/>
  <c r="CS62" i="9"/>
  <c r="CR62" i="9"/>
  <c r="CQ62" i="9"/>
  <c r="CP62" i="9"/>
  <c r="CO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DB61" i="9"/>
  <c r="DA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DB52" i="9"/>
  <c r="DA52" i="9"/>
  <c r="CZ52" i="9"/>
  <c r="CY52" i="9"/>
  <c r="CX52" i="9"/>
  <c r="CW52" i="9"/>
  <c r="CV52" i="9"/>
  <c r="CU52" i="9"/>
  <c r="CT52" i="9"/>
  <c r="CS52" i="9"/>
  <c r="CR52" i="9"/>
  <c r="CQ52" i="9"/>
  <c r="CP52" i="9"/>
  <c r="CO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DB51" i="9"/>
  <c r="DA51" i="9"/>
  <c r="CZ51" i="9"/>
  <c r="CY51" i="9"/>
  <c r="CX51" i="9"/>
  <c r="CW51" i="9"/>
  <c r="CV51" i="9"/>
  <c r="CU51" i="9"/>
  <c r="CT51" i="9"/>
  <c r="CS51" i="9"/>
  <c r="CR51" i="9"/>
  <c r="CQ51" i="9"/>
  <c r="CP51" i="9"/>
  <c r="CO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DB50" i="9"/>
  <c r="DA50" i="9"/>
  <c r="CZ50" i="9"/>
  <c r="CY50" i="9"/>
  <c r="CX50" i="9"/>
  <c r="CW50" i="9"/>
  <c r="CV50" i="9"/>
  <c r="CU50" i="9"/>
  <c r="CT50" i="9"/>
  <c r="CS50" i="9"/>
  <c r="CR50" i="9"/>
  <c r="CQ50" i="9"/>
  <c r="CP50" i="9"/>
  <c r="CO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DB40" i="9"/>
  <c r="DA40" i="9"/>
  <c r="CZ40" i="9"/>
  <c r="CY40" i="9"/>
  <c r="CX40" i="9"/>
  <c r="CW40" i="9"/>
  <c r="CV40" i="9"/>
  <c r="CU40" i="9"/>
  <c r="CT40" i="9"/>
  <c r="CS40" i="9"/>
  <c r="CR40" i="9"/>
  <c r="CQ40" i="9"/>
  <c r="CP40" i="9"/>
  <c r="CO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DB39" i="9"/>
  <c r="DA39" i="9"/>
  <c r="CZ39" i="9"/>
  <c r="CY39" i="9"/>
  <c r="CX39" i="9"/>
  <c r="CW39" i="9"/>
  <c r="CV39" i="9"/>
  <c r="CU39" i="9"/>
  <c r="CT39" i="9"/>
  <c r="CS39" i="9"/>
  <c r="CR39" i="9"/>
  <c r="CQ39" i="9"/>
  <c r="CP39" i="9"/>
  <c r="CO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DB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O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DB6" i="9"/>
  <c r="DA6" i="9"/>
  <c r="CZ6" i="9"/>
  <c r="CY6" i="9"/>
  <c r="CX6" i="9"/>
  <c r="CW6" i="9"/>
  <c r="CV6" i="9"/>
  <c r="CU6" i="9"/>
  <c r="CT6" i="9"/>
  <c r="CS6" i="9"/>
  <c r="CR6" i="9"/>
  <c r="CQ6" i="9"/>
  <c r="CP6" i="9"/>
  <c r="CO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AC74" i="7"/>
  <c r="AB74" i="7"/>
  <c r="AA74" i="7"/>
  <c r="Z74" i="7"/>
  <c r="Y74" i="7"/>
  <c r="X74" i="7"/>
  <c r="W74" i="7"/>
  <c r="V74" i="7"/>
  <c r="U74" i="7"/>
  <c r="T74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AG72" i="7"/>
  <c r="AC72" i="7"/>
  <c r="AB72" i="7"/>
  <c r="Z72" i="7"/>
  <c r="Y72" i="7"/>
  <c r="V72" i="7"/>
  <c r="U72" i="7"/>
  <c r="T72" i="7"/>
  <c r="U53" i="7"/>
  <c r="T53" i="7"/>
  <c r="Y52" i="7"/>
  <c r="X52" i="7"/>
  <c r="W52" i="7"/>
  <c r="V52" i="7"/>
  <c r="U52" i="7"/>
  <c r="T52" i="7"/>
  <c r="AE51" i="7"/>
  <c r="AD51" i="7"/>
  <c r="AC51" i="7"/>
  <c r="AB51" i="7"/>
  <c r="AA51" i="7"/>
  <c r="Z51" i="7"/>
  <c r="Y51" i="7"/>
  <c r="X51" i="7"/>
  <c r="W51" i="7"/>
  <c r="V51" i="7"/>
  <c r="U51" i="7"/>
  <c r="T51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DB227" i="6"/>
  <c r="DA227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DB226" i="6"/>
  <c r="DA226" i="6"/>
  <c r="CZ226" i="6"/>
  <c r="CY226" i="6"/>
  <c r="CX226" i="6"/>
  <c r="CW226" i="6"/>
  <c r="CV226" i="6"/>
  <c r="CU226" i="6"/>
  <c r="CT226" i="6"/>
  <c r="CS226" i="6"/>
  <c r="CR226" i="6"/>
  <c r="CQ226" i="6"/>
  <c r="CP226" i="6"/>
  <c r="CO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DB217" i="6"/>
  <c r="DA217" i="6"/>
  <c r="CZ217" i="6"/>
  <c r="CY217" i="6"/>
  <c r="CX217" i="6"/>
  <c r="CW217" i="6"/>
  <c r="CV217" i="6"/>
  <c r="CU217" i="6"/>
  <c r="CT217" i="6"/>
  <c r="CS217" i="6"/>
  <c r="CR217" i="6"/>
  <c r="CQ217" i="6"/>
  <c r="CP217" i="6"/>
  <c r="CO217" i="6"/>
  <c r="BQ217" i="6"/>
  <c r="BP217" i="6"/>
  <c r="BO217" i="6"/>
  <c r="BN217" i="6"/>
  <c r="BL217" i="6"/>
  <c r="BK217" i="6"/>
  <c r="BJ217" i="6"/>
  <c r="BI217" i="6"/>
  <c r="BH217" i="6"/>
  <c r="BG217" i="6"/>
  <c r="BF217" i="6"/>
  <c r="BE217" i="6"/>
  <c r="BD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DB216" i="6"/>
  <c r="DA216" i="6"/>
  <c r="CZ216" i="6"/>
  <c r="CY216" i="6"/>
  <c r="CX216" i="6"/>
  <c r="CW216" i="6"/>
  <c r="CV216" i="6"/>
  <c r="CU216" i="6"/>
  <c r="CT216" i="6"/>
  <c r="CS216" i="6"/>
  <c r="CR216" i="6"/>
  <c r="CQ216" i="6"/>
  <c r="CP216" i="6"/>
  <c r="CO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DB215" i="6"/>
  <c r="DA215" i="6"/>
  <c r="CZ215" i="6"/>
  <c r="CY215" i="6"/>
  <c r="CX215" i="6"/>
  <c r="CW215" i="6"/>
  <c r="CV215" i="6"/>
  <c r="CU215" i="6"/>
  <c r="CT215" i="6"/>
  <c r="CS215" i="6"/>
  <c r="CR215" i="6"/>
  <c r="CQ215" i="6"/>
  <c r="CP215" i="6"/>
  <c r="CO215" i="6"/>
  <c r="BQ215" i="6"/>
  <c r="BP215" i="6"/>
  <c r="BO215" i="6"/>
  <c r="BN215" i="6"/>
  <c r="BM215" i="6"/>
  <c r="BL215" i="6"/>
  <c r="BJ215" i="6"/>
  <c r="BI215" i="6"/>
  <c r="BH215" i="6"/>
  <c r="BG215" i="6"/>
  <c r="BF215" i="6"/>
  <c r="BE215" i="6"/>
  <c r="BD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DB206" i="6"/>
  <c r="DA206" i="6"/>
  <c r="CZ206" i="6"/>
  <c r="CY206" i="6"/>
  <c r="CX206" i="6"/>
  <c r="CW206" i="6"/>
  <c r="CV206" i="6"/>
  <c r="CU206" i="6"/>
  <c r="CT206" i="6"/>
  <c r="CS206" i="6"/>
  <c r="CR206" i="6"/>
  <c r="CQ206" i="6"/>
  <c r="CP206" i="6"/>
  <c r="CO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DB205" i="6"/>
  <c r="DA205" i="6"/>
  <c r="CZ205" i="6"/>
  <c r="CY205" i="6"/>
  <c r="CX205" i="6"/>
  <c r="CW205" i="6"/>
  <c r="CV205" i="6"/>
  <c r="CU205" i="6"/>
  <c r="CT205" i="6"/>
  <c r="CS205" i="6"/>
  <c r="CR205" i="6"/>
  <c r="CQ205" i="6"/>
  <c r="CP205" i="6"/>
  <c r="CO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DB204" i="6"/>
  <c r="DA204" i="6"/>
  <c r="CZ204" i="6"/>
  <c r="CY204" i="6"/>
  <c r="CX204" i="6"/>
  <c r="CW204" i="6"/>
  <c r="CV204" i="6"/>
  <c r="CU204" i="6"/>
  <c r="CT204" i="6"/>
  <c r="CS204" i="6"/>
  <c r="CR204" i="6"/>
  <c r="CQ204" i="6"/>
  <c r="CP204" i="6"/>
  <c r="CO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DB184" i="6"/>
  <c r="DA184" i="6"/>
  <c r="CZ184" i="6"/>
  <c r="CY184" i="6"/>
  <c r="CX184" i="6"/>
  <c r="CW184" i="6"/>
  <c r="CV184" i="6"/>
  <c r="CU184" i="6"/>
  <c r="CT184" i="6"/>
  <c r="CS184" i="6"/>
  <c r="CR184" i="6"/>
  <c r="CQ184" i="6"/>
  <c r="CP184" i="6"/>
  <c r="CO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DB183" i="6"/>
  <c r="DA183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DB182" i="6"/>
  <c r="DA182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DB173" i="6"/>
  <c r="DA173" i="6"/>
  <c r="CZ173" i="6"/>
  <c r="CY173" i="6"/>
  <c r="CX173" i="6"/>
  <c r="CW173" i="6"/>
  <c r="CV173" i="6"/>
  <c r="CU173" i="6"/>
  <c r="CT173" i="6"/>
  <c r="CS173" i="6"/>
  <c r="CR173" i="6"/>
  <c r="CQ173" i="6"/>
  <c r="CP173" i="6"/>
  <c r="CO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DB172" i="6"/>
  <c r="DA172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DB171" i="6"/>
  <c r="DA171" i="6"/>
  <c r="CZ171" i="6"/>
  <c r="CY171" i="6"/>
  <c r="CX171" i="6"/>
  <c r="CW171" i="6"/>
  <c r="CV171" i="6"/>
  <c r="CU171" i="6"/>
  <c r="CT171" i="6"/>
  <c r="CS171" i="6"/>
  <c r="CR171" i="6"/>
  <c r="CQ171" i="6"/>
  <c r="CP171" i="6"/>
  <c r="CO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DB162" i="6"/>
  <c r="DA162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DB161" i="6"/>
  <c r="DA161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DB160" i="6"/>
  <c r="DA160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DB140" i="6"/>
  <c r="DA140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DB139" i="6"/>
  <c r="DA139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DB138" i="6"/>
  <c r="DA138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DB129" i="6"/>
  <c r="DA129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AF129" i="6"/>
  <c r="AE129" i="6"/>
  <c r="AD129" i="6"/>
  <c r="AB129" i="6"/>
  <c r="AA129" i="6"/>
  <c r="Z129" i="6"/>
  <c r="Y129" i="6"/>
  <c r="W129" i="6"/>
  <c r="V129" i="6"/>
  <c r="U129" i="6"/>
  <c r="T129" i="6"/>
  <c r="DB128" i="6"/>
  <c r="DA128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DB127" i="6"/>
  <c r="DA127" i="6"/>
  <c r="CZ127" i="6"/>
  <c r="CY127" i="6"/>
  <c r="CX127" i="6"/>
  <c r="CW127" i="6"/>
  <c r="CV127" i="6"/>
  <c r="CU127" i="6"/>
  <c r="CT127" i="6"/>
  <c r="CS127" i="6"/>
  <c r="CR127" i="6"/>
  <c r="CQ127" i="6"/>
  <c r="CP127" i="6"/>
  <c r="CO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AG117" i="6"/>
  <c r="AD117" i="6"/>
  <c r="AB117" i="6"/>
  <c r="AA117" i="6"/>
  <c r="Z117" i="6"/>
  <c r="Y117" i="6"/>
  <c r="X117" i="6"/>
  <c r="U117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AG116" i="6"/>
  <c r="AE116" i="6"/>
  <c r="AD116" i="6"/>
  <c r="AC116" i="6"/>
  <c r="AB116" i="6"/>
  <c r="AA116" i="6"/>
  <c r="Z116" i="6"/>
  <c r="Y116" i="6"/>
  <c r="X116" i="6"/>
  <c r="W116" i="6"/>
  <c r="U116" i="6"/>
  <c r="T116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DB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DB85" i="6"/>
  <c r="DA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DB84" i="6"/>
  <c r="DA84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DB74" i="6"/>
  <c r="DA74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AG74" i="6"/>
  <c r="AF74" i="6"/>
  <c r="AE74" i="6"/>
  <c r="AD74" i="6"/>
  <c r="AB74" i="6"/>
  <c r="AA74" i="6"/>
  <c r="Z74" i="6"/>
  <c r="Y74" i="6"/>
  <c r="X74" i="6"/>
  <c r="W74" i="6"/>
  <c r="V74" i="6"/>
  <c r="U74" i="6"/>
  <c r="T74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AG73" i="6"/>
  <c r="AF73" i="6"/>
  <c r="AE73" i="6"/>
  <c r="AD73" i="6"/>
  <c r="AB73" i="6"/>
  <c r="AA73" i="6"/>
  <c r="Z73" i="6"/>
  <c r="Y73" i="6"/>
  <c r="X73" i="6"/>
  <c r="W73" i="6"/>
  <c r="V73" i="6"/>
  <c r="U73" i="6"/>
  <c r="T73" i="6"/>
  <c r="DB72" i="6"/>
  <c r="DA72" i="6"/>
  <c r="CZ72" i="6"/>
  <c r="CY72" i="6"/>
  <c r="CX72" i="6"/>
  <c r="CW72" i="6"/>
  <c r="CV72" i="6"/>
  <c r="CU72" i="6"/>
  <c r="CT72" i="6"/>
  <c r="CS72" i="6"/>
  <c r="CR72" i="6"/>
  <c r="CQ72" i="6"/>
  <c r="CP72" i="6"/>
  <c r="CO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AG72" i="6"/>
  <c r="AF72" i="6"/>
  <c r="AE72" i="6"/>
  <c r="AD72" i="6"/>
  <c r="AC72" i="6"/>
  <c r="AB72" i="6"/>
  <c r="AA72" i="6"/>
  <c r="Z72" i="6"/>
  <c r="Y72" i="6"/>
  <c r="W72" i="6"/>
  <c r="U72" i="6"/>
  <c r="T72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CU228" i="5"/>
  <c r="CT228" i="5"/>
  <c r="CS228" i="5"/>
  <c r="CR228" i="5"/>
  <c r="DD227" i="5"/>
  <c r="DC227" i="5"/>
  <c r="DB227" i="5"/>
  <c r="DA227" i="5"/>
  <c r="CZ227" i="5"/>
  <c r="CY227" i="5"/>
  <c r="CX227" i="5"/>
  <c r="CW227" i="5"/>
  <c r="CV227" i="5"/>
  <c r="CU227" i="5"/>
  <c r="CT227" i="5"/>
  <c r="CS227" i="5"/>
  <c r="CR227" i="5"/>
  <c r="CQ227" i="5"/>
  <c r="BR227" i="5"/>
  <c r="BQ227" i="5"/>
  <c r="BP227" i="5"/>
  <c r="BO227" i="5"/>
  <c r="BN227" i="5"/>
  <c r="BM227" i="5"/>
  <c r="BL227" i="5"/>
  <c r="BK227" i="5"/>
  <c r="BJ227" i="5"/>
  <c r="BI227" i="5"/>
  <c r="BH227" i="5"/>
  <c r="BG227" i="5"/>
  <c r="BF227" i="5"/>
  <c r="DC226" i="5"/>
  <c r="DB226" i="5"/>
  <c r="DA226" i="5"/>
  <c r="CZ226" i="5"/>
  <c r="CY226" i="5"/>
  <c r="CX226" i="5"/>
  <c r="CW226" i="5"/>
  <c r="CV226" i="5"/>
  <c r="CU226" i="5"/>
  <c r="CT226" i="5"/>
  <c r="CS226" i="5"/>
  <c r="CR226" i="5"/>
  <c r="CQ226" i="5"/>
  <c r="BR226" i="5"/>
  <c r="BQ226" i="5"/>
  <c r="BP226" i="5"/>
  <c r="BO226" i="5"/>
  <c r="BN226" i="5"/>
  <c r="BM226" i="5"/>
  <c r="BL226" i="5"/>
  <c r="BK226" i="5"/>
  <c r="BJ226" i="5"/>
  <c r="BI226" i="5"/>
  <c r="BH226" i="5"/>
  <c r="BG226" i="5"/>
  <c r="BF226" i="5"/>
  <c r="CT217" i="5"/>
  <c r="CS217" i="5"/>
  <c r="CR217" i="5"/>
  <c r="CQ217" i="5"/>
  <c r="DD216" i="5"/>
  <c r="DC216" i="5"/>
  <c r="DB216" i="5"/>
  <c r="DA216" i="5"/>
  <c r="CZ216" i="5"/>
  <c r="CY216" i="5"/>
  <c r="CX216" i="5"/>
  <c r="CW216" i="5"/>
  <c r="CV216" i="5"/>
  <c r="CU216" i="5"/>
  <c r="CT216" i="5"/>
  <c r="CS216" i="5"/>
  <c r="CR216" i="5"/>
  <c r="CQ216" i="5"/>
  <c r="BP216" i="5"/>
  <c r="BO216" i="5"/>
  <c r="BN216" i="5"/>
  <c r="BM216" i="5"/>
  <c r="BL216" i="5"/>
  <c r="BJ216" i="5"/>
  <c r="BI216" i="5"/>
  <c r="BH216" i="5"/>
  <c r="BF216" i="5"/>
  <c r="DD215" i="5"/>
  <c r="DC215" i="5"/>
  <c r="DB215" i="5"/>
  <c r="DA215" i="5"/>
  <c r="CZ215" i="5"/>
  <c r="CY215" i="5"/>
  <c r="CX215" i="5"/>
  <c r="CW215" i="5"/>
  <c r="CV215" i="5"/>
  <c r="CU215" i="5"/>
  <c r="CT215" i="5"/>
  <c r="CS215" i="5"/>
  <c r="CR215" i="5"/>
  <c r="CQ215" i="5"/>
  <c r="BS215" i="5"/>
  <c r="BR215" i="5"/>
  <c r="BQ215" i="5"/>
  <c r="BP215" i="5"/>
  <c r="BO215" i="5"/>
  <c r="BN215" i="5"/>
  <c r="BM215" i="5"/>
  <c r="BL215" i="5"/>
  <c r="BK215" i="5"/>
  <c r="BJ215" i="5"/>
  <c r="BI215" i="5"/>
  <c r="BH215" i="5"/>
  <c r="BG215" i="5"/>
  <c r="CQ206" i="5"/>
  <c r="DD205" i="5"/>
  <c r="DC205" i="5"/>
  <c r="DB205" i="5"/>
  <c r="DA205" i="5"/>
  <c r="CZ205" i="5"/>
  <c r="CY205" i="5"/>
  <c r="CX205" i="5"/>
  <c r="CW205" i="5"/>
  <c r="CV205" i="5"/>
  <c r="CU205" i="5"/>
  <c r="CT205" i="5"/>
  <c r="CS205" i="5"/>
  <c r="CR205" i="5"/>
  <c r="CQ205" i="5"/>
  <c r="BS205" i="5"/>
  <c r="BR205" i="5"/>
  <c r="BQ205" i="5"/>
  <c r="BP205" i="5"/>
  <c r="BO205" i="5"/>
  <c r="BN205" i="5"/>
  <c r="BM205" i="5"/>
  <c r="BL205" i="5"/>
  <c r="BK205" i="5"/>
  <c r="BJ205" i="5"/>
  <c r="BI205" i="5"/>
  <c r="BH205" i="5"/>
  <c r="BG205" i="5"/>
  <c r="BF205" i="5"/>
  <c r="DC204" i="5"/>
  <c r="DB204" i="5"/>
  <c r="DA204" i="5"/>
  <c r="CZ204" i="5"/>
  <c r="CY204" i="5"/>
  <c r="CX204" i="5"/>
  <c r="CW204" i="5"/>
  <c r="CV204" i="5"/>
  <c r="CU204" i="5"/>
  <c r="CT204" i="5"/>
  <c r="CS204" i="5"/>
  <c r="CR204" i="5"/>
  <c r="CQ204" i="5"/>
  <c r="BR204" i="5"/>
  <c r="BQ204" i="5"/>
  <c r="BP204" i="5"/>
  <c r="BO204" i="5"/>
  <c r="BN204" i="5"/>
  <c r="BL204" i="5"/>
  <c r="BK204" i="5"/>
  <c r="BJ204" i="5"/>
  <c r="BI204" i="5"/>
  <c r="BH204" i="5"/>
  <c r="BG204" i="5"/>
  <c r="BF204" i="5"/>
  <c r="CT195" i="5"/>
  <c r="CR195" i="5"/>
  <c r="CQ195" i="5"/>
  <c r="DD194" i="5"/>
  <c r="DC194" i="5"/>
  <c r="DB194" i="5"/>
  <c r="CZ194" i="5"/>
  <c r="CY194" i="5"/>
  <c r="CW194" i="5"/>
  <c r="CV194" i="5"/>
  <c r="CU194" i="5"/>
  <c r="CT194" i="5"/>
  <c r="CS194" i="5"/>
  <c r="CR194" i="5"/>
  <c r="CQ194" i="5"/>
  <c r="BR194" i="5"/>
  <c r="BQ194" i="5"/>
  <c r="BN194" i="5"/>
  <c r="BL194" i="5"/>
  <c r="BK194" i="5"/>
  <c r="BJ194" i="5"/>
  <c r="BI194" i="5"/>
  <c r="BG194" i="5"/>
  <c r="BF194" i="5"/>
  <c r="DD193" i="5"/>
  <c r="DC193" i="5"/>
  <c r="DB193" i="5"/>
  <c r="DA193" i="5"/>
  <c r="CZ193" i="5"/>
  <c r="CY193" i="5"/>
  <c r="CX193" i="5"/>
  <c r="CW193" i="5"/>
  <c r="CV193" i="5"/>
  <c r="CU193" i="5"/>
  <c r="CT193" i="5"/>
  <c r="CR193" i="5"/>
  <c r="CQ193" i="5"/>
  <c r="BS193" i="5"/>
  <c r="BR193" i="5"/>
  <c r="BQ193" i="5"/>
  <c r="BP193" i="5"/>
  <c r="BO193" i="5"/>
  <c r="BN193" i="5"/>
  <c r="BM193" i="5"/>
  <c r="BL193" i="5"/>
  <c r="BK193" i="5"/>
  <c r="BJ193" i="5"/>
  <c r="BI193" i="5"/>
  <c r="BG193" i="5"/>
  <c r="BF193" i="5"/>
  <c r="CU184" i="5"/>
  <c r="CT184" i="5"/>
  <c r="CQ184" i="5"/>
  <c r="DD183" i="5"/>
  <c r="DC183" i="5"/>
  <c r="DB183" i="5"/>
  <c r="DA183" i="5"/>
  <c r="CY183" i="5"/>
  <c r="CW183" i="5"/>
  <c r="CV183" i="5"/>
  <c r="CU183" i="5"/>
  <c r="CT183" i="5"/>
  <c r="CS183" i="5"/>
  <c r="CR183" i="5"/>
  <c r="CQ183" i="5"/>
  <c r="BM183" i="5"/>
  <c r="BL183" i="5"/>
  <c r="BK183" i="5"/>
  <c r="BJ183" i="5"/>
  <c r="BH183" i="5"/>
  <c r="BG183" i="5"/>
  <c r="BF183" i="5"/>
  <c r="DB182" i="5"/>
  <c r="DA182" i="5"/>
  <c r="CZ182" i="5"/>
  <c r="CY182" i="5"/>
  <c r="CX182" i="5"/>
  <c r="CW182" i="5"/>
  <c r="CV182" i="5"/>
  <c r="CU182" i="5"/>
  <c r="CT182" i="5"/>
  <c r="CS182" i="5"/>
  <c r="CR182" i="5"/>
  <c r="BR182" i="5"/>
  <c r="BQ182" i="5"/>
  <c r="BO182" i="5"/>
  <c r="BL182" i="5"/>
  <c r="BK182" i="5"/>
  <c r="BJ182" i="5"/>
  <c r="BI182" i="5"/>
  <c r="BH182" i="5"/>
  <c r="BG182" i="5"/>
  <c r="BF182" i="5"/>
  <c r="CV173" i="5"/>
  <c r="CU173" i="5"/>
  <c r="CT173" i="5"/>
  <c r="CS173" i="5"/>
  <c r="CR173" i="5"/>
  <c r="CQ173" i="5"/>
  <c r="DC172" i="5"/>
  <c r="DB172" i="5"/>
  <c r="DA172" i="5"/>
  <c r="CZ172" i="5"/>
  <c r="CY172" i="5"/>
  <c r="CX172" i="5"/>
  <c r="CW172" i="5"/>
  <c r="CV172" i="5"/>
  <c r="CU172" i="5"/>
  <c r="CT172" i="5"/>
  <c r="CS172" i="5"/>
  <c r="CR172" i="5"/>
  <c r="CQ172" i="5"/>
  <c r="BR172" i="5"/>
  <c r="BQ172" i="5"/>
  <c r="BO172" i="5"/>
  <c r="BN172" i="5"/>
  <c r="BM172" i="5"/>
  <c r="BL172" i="5"/>
  <c r="BK172" i="5"/>
  <c r="BJ172" i="5"/>
  <c r="BI172" i="5"/>
  <c r="BH172" i="5"/>
  <c r="BG172" i="5"/>
  <c r="BF172" i="5"/>
  <c r="DD171" i="5"/>
  <c r="DC171" i="5"/>
  <c r="DB171" i="5"/>
  <c r="CZ171" i="5"/>
  <c r="CY171" i="5"/>
  <c r="CX171" i="5"/>
  <c r="CW171" i="5"/>
  <c r="CV171" i="5"/>
  <c r="CU171" i="5"/>
  <c r="CT171" i="5"/>
  <c r="CS171" i="5"/>
  <c r="CR171" i="5"/>
  <c r="BS171" i="5"/>
  <c r="BR171" i="5"/>
  <c r="BQ171" i="5"/>
  <c r="BP171" i="5"/>
  <c r="BN171" i="5"/>
  <c r="BM171" i="5"/>
  <c r="BK171" i="5"/>
  <c r="BJ171" i="5"/>
  <c r="BI171" i="5"/>
  <c r="BH171" i="5"/>
  <c r="BG171" i="5"/>
  <c r="BF171" i="5"/>
  <c r="CU162" i="5"/>
  <c r="CT162" i="5"/>
  <c r="CS162" i="5"/>
  <c r="CR162" i="5"/>
  <c r="CQ162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BP161" i="5"/>
  <c r="BO161" i="5"/>
  <c r="BN161" i="5"/>
  <c r="BM161" i="5"/>
  <c r="BL161" i="5"/>
  <c r="BK161" i="5"/>
  <c r="BI161" i="5"/>
  <c r="BH161" i="5"/>
  <c r="BG161" i="5"/>
  <c r="BF161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BP160" i="5"/>
  <c r="BN160" i="5"/>
  <c r="BM160" i="5"/>
  <c r="BL160" i="5"/>
  <c r="BK160" i="5"/>
  <c r="BH160" i="5"/>
  <c r="BG160" i="5"/>
  <c r="BF160" i="5"/>
  <c r="CS151" i="5"/>
  <c r="CR151" i="5"/>
  <c r="CQ151" i="5"/>
  <c r="DD150" i="5"/>
  <c r="DC150" i="5"/>
  <c r="DB150" i="5"/>
  <c r="DA150" i="5"/>
  <c r="CZ150" i="5"/>
  <c r="CX150" i="5"/>
  <c r="CW150" i="5"/>
  <c r="CV150" i="5"/>
  <c r="CU150" i="5"/>
  <c r="CT150" i="5"/>
  <c r="CS150" i="5"/>
  <c r="CR150" i="5"/>
  <c r="CQ150" i="5"/>
  <c r="BM150" i="5"/>
  <c r="BL150" i="5"/>
  <c r="BK150" i="5"/>
  <c r="BJ150" i="5"/>
  <c r="BI150" i="5"/>
  <c r="BH150" i="5"/>
  <c r="BG150" i="5"/>
  <c r="BF150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BS149" i="5"/>
  <c r="BR149" i="5"/>
  <c r="BP149" i="5"/>
  <c r="BO149" i="5"/>
  <c r="BN149" i="5"/>
  <c r="BM149" i="5"/>
  <c r="BL149" i="5"/>
  <c r="BK149" i="5"/>
  <c r="BI149" i="5"/>
  <c r="BH149" i="5"/>
  <c r="CV140" i="5"/>
  <c r="CU140" i="5"/>
  <c r="CT140" i="5"/>
  <c r="CS140" i="5"/>
  <c r="CR140" i="5"/>
  <c r="DC139" i="5"/>
  <c r="DB139" i="5"/>
  <c r="DA139" i="5"/>
  <c r="CX139" i="5"/>
  <c r="CW139" i="5"/>
  <c r="CV139" i="5"/>
  <c r="CU139" i="5"/>
  <c r="CT139" i="5"/>
  <c r="CS139" i="5"/>
  <c r="CR139" i="5"/>
  <c r="CQ139" i="5"/>
  <c r="BL139" i="5"/>
  <c r="BJ139" i="5"/>
  <c r="BI139" i="5"/>
  <c r="BH139" i="5"/>
  <c r="BG139" i="5"/>
  <c r="BF139" i="5"/>
  <c r="DD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BS138" i="5"/>
  <c r="BQ138" i="5"/>
  <c r="BP138" i="5"/>
  <c r="BO138" i="5"/>
  <c r="BN138" i="5"/>
  <c r="BM138" i="5"/>
  <c r="BK138" i="5"/>
  <c r="BJ138" i="5"/>
  <c r="BI138" i="5"/>
  <c r="BH138" i="5"/>
  <c r="BG138" i="5"/>
  <c r="DC128" i="5"/>
  <c r="DB128" i="5"/>
  <c r="DA128" i="5"/>
  <c r="CZ128" i="5"/>
  <c r="CY128" i="5"/>
  <c r="CX128" i="5"/>
  <c r="CW128" i="5"/>
  <c r="CV128" i="5"/>
  <c r="CU128" i="5"/>
  <c r="CT128" i="5"/>
  <c r="CR128" i="5"/>
  <c r="CQ128" i="5"/>
  <c r="BP128" i="5"/>
  <c r="BO128" i="5"/>
  <c r="BN128" i="5"/>
  <c r="BM128" i="5"/>
  <c r="BL128" i="5"/>
  <c r="BK128" i="5"/>
  <c r="BJ128" i="5"/>
  <c r="BH128" i="5"/>
  <c r="BF128" i="5"/>
  <c r="DD127" i="5"/>
  <c r="DC127" i="5"/>
  <c r="DB127" i="5"/>
  <c r="DA127" i="5"/>
  <c r="CZ127" i="5"/>
  <c r="CY127" i="5"/>
  <c r="CX127" i="5"/>
  <c r="CW127" i="5"/>
  <c r="CV127" i="5"/>
  <c r="CU127" i="5"/>
  <c r="CT127" i="5"/>
  <c r="CS127" i="5"/>
  <c r="CR127" i="5"/>
  <c r="CQ127" i="5"/>
  <c r="BS127" i="5"/>
  <c r="BR127" i="5"/>
  <c r="BQ127" i="5"/>
  <c r="BP127" i="5"/>
  <c r="BO127" i="5"/>
  <c r="BN127" i="5"/>
  <c r="BM127" i="5"/>
  <c r="BL127" i="5"/>
  <c r="BK127" i="5"/>
  <c r="BJ127" i="5"/>
  <c r="BH127" i="5"/>
  <c r="BG127" i="5"/>
  <c r="BF127" i="5"/>
  <c r="CR118" i="5"/>
  <c r="CQ118" i="5"/>
  <c r="BG118" i="5"/>
  <c r="BF118" i="5"/>
  <c r="DD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DD116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CT107" i="5"/>
  <c r="CS107" i="5"/>
  <c r="CR107" i="5"/>
  <c r="CQ107" i="5"/>
  <c r="BF107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Q106" i="5"/>
  <c r="BS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DD105" i="5"/>
  <c r="DC105" i="5"/>
  <c r="DB105" i="5"/>
  <c r="DA105" i="5"/>
  <c r="CY105" i="5"/>
  <c r="CX105" i="5"/>
  <c r="CW105" i="5"/>
  <c r="CV105" i="5"/>
  <c r="CU105" i="5"/>
  <c r="CT105" i="5"/>
  <c r="CS105" i="5"/>
  <c r="CR105" i="5"/>
  <c r="CQ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BO95" i="5"/>
  <c r="BN95" i="5"/>
  <c r="BM95" i="5"/>
  <c r="BL95" i="5"/>
  <c r="BK95" i="5"/>
  <c r="BJ95" i="5"/>
  <c r="BI95" i="5"/>
  <c r="BH95" i="5"/>
  <c r="BG95" i="5"/>
  <c r="BF95" i="5"/>
  <c r="DD94" i="5"/>
  <c r="DC94" i="5"/>
  <c r="DB94" i="5"/>
  <c r="DA94" i="5"/>
  <c r="CZ94" i="5"/>
  <c r="CY94" i="5"/>
  <c r="CX94" i="5"/>
  <c r="CV94" i="5"/>
  <c r="CU94" i="5"/>
  <c r="CT94" i="5"/>
  <c r="CS94" i="5"/>
  <c r="CQ94" i="5"/>
  <c r="BS94" i="5"/>
  <c r="BR94" i="5"/>
  <c r="BQ94" i="5"/>
  <c r="BP94" i="5"/>
  <c r="BO94" i="5"/>
  <c r="BN94" i="5"/>
  <c r="BL94" i="5"/>
  <c r="BK94" i="5"/>
  <c r="BJ94" i="5"/>
  <c r="BI94" i="5"/>
  <c r="BH94" i="5"/>
  <c r="BG94" i="5"/>
  <c r="BF94" i="5"/>
  <c r="CT85" i="5"/>
  <c r="CS85" i="5"/>
  <c r="CR85" i="5"/>
  <c r="CQ85" i="5"/>
  <c r="DD84" i="5"/>
  <c r="DC84" i="5"/>
  <c r="DB84" i="5"/>
  <c r="DA84" i="5"/>
  <c r="CY84" i="5"/>
  <c r="CX84" i="5"/>
  <c r="CW84" i="5"/>
  <c r="CV84" i="5"/>
  <c r="CU84" i="5"/>
  <c r="CT84" i="5"/>
  <c r="CS84" i="5"/>
  <c r="CR84" i="5"/>
  <c r="CQ84" i="5"/>
  <c r="BP84" i="5"/>
  <c r="BO84" i="5"/>
  <c r="BN84" i="5"/>
  <c r="BM84" i="5"/>
  <c r="BL84" i="5"/>
  <c r="BK84" i="5"/>
  <c r="BJ84" i="5"/>
  <c r="BI84" i="5"/>
  <c r="BG84" i="5"/>
  <c r="BF84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DD73" i="5"/>
  <c r="DC73" i="5"/>
  <c r="DB73" i="5"/>
  <c r="DA73" i="5"/>
  <c r="CZ73" i="5"/>
  <c r="CY73" i="5"/>
  <c r="CX73" i="5"/>
  <c r="CW73" i="5"/>
  <c r="CV73" i="5"/>
  <c r="CU73" i="5"/>
  <c r="CT73" i="5"/>
  <c r="CS73" i="5"/>
  <c r="CR73" i="5"/>
  <c r="CQ73" i="5"/>
  <c r="BR73" i="5"/>
  <c r="BQ73" i="5"/>
  <c r="BP73" i="5"/>
  <c r="BO73" i="5"/>
  <c r="BM73" i="5"/>
  <c r="BL73" i="5"/>
  <c r="BK73" i="5"/>
  <c r="BJ73" i="5"/>
  <c r="BI73" i="5"/>
  <c r="BH73" i="5"/>
  <c r="BG73" i="5"/>
  <c r="BF73" i="5"/>
  <c r="DD72" i="5"/>
  <c r="DC72" i="5"/>
  <c r="DB72" i="5"/>
  <c r="DA72" i="5"/>
  <c r="CZ72" i="5"/>
  <c r="CY72" i="5"/>
  <c r="CX72" i="5"/>
  <c r="CW72" i="5"/>
  <c r="CV72" i="5"/>
  <c r="CU72" i="5"/>
  <c r="CT72" i="5"/>
  <c r="CS72" i="5"/>
  <c r="CR72" i="5"/>
  <c r="CQ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CV63" i="5"/>
  <c r="CU63" i="5"/>
  <c r="CT63" i="5"/>
  <c r="CS63" i="5"/>
  <c r="CR63" i="5"/>
  <c r="CQ63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BM62" i="5"/>
  <c r="BL62" i="5"/>
  <c r="BK62" i="5"/>
  <c r="BJ62" i="5"/>
  <c r="BI62" i="5"/>
  <c r="BH62" i="5"/>
  <c r="BG62" i="5"/>
  <c r="BF62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CR52" i="5"/>
  <c r="CQ52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BS50" i="5"/>
  <c r="BR50" i="5"/>
  <c r="BQ50" i="5"/>
  <c r="BP50" i="5"/>
  <c r="BO50" i="5"/>
  <c r="BN50" i="5"/>
  <c r="BL50" i="5"/>
  <c r="BK50" i="5"/>
  <c r="BJ50" i="5"/>
  <c r="BI50" i="5"/>
  <c r="BH50" i="5"/>
  <c r="BG50" i="5"/>
  <c r="BF50" i="5"/>
  <c r="CS41" i="5"/>
  <c r="CR41" i="5"/>
  <c r="CQ41" i="5"/>
  <c r="DD40" i="5"/>
  <c r="DB40" i="5"/>
  <c r="DA40" i="5"/>
  <c r="CZ40" i="5"/>
  <c r="CY40" i="5"/>
  <c r="CX40" i="5"/>
  <c r="CW40" i="5"/>
  <c r="CV40" i="5"/>
  <c r="CU40" i="5"/>
  <c r="CT40" i="5"/>
  <c r="CS40" i="5"/>
  <c r="CQ40" i="5"/>
  <c r="BP40" i="5"/>
  <c r="BO40" i="5"/>
  <c r="BN40" i="5"/>
  <c r="BM40" i="5"/>
  <c r="BL40" i="5"/>
  <c r="BK40" i="5"/>
  <c r="BJ40" i="5"/>
  <c r="BI40" i="5"/>
  <c r="BH40" i="5"/>
  <c r="BF40" i="5"/>
  <c r="DD39" i="5"/>
  <c r="DC39" i="5"/>
  <c r="DB39" i="5"/>
  <c r="DA39" i="5"/>
  <c r="CZ39" i="5"/>
  <c r="CY39" i="5"/>
  <c r="CX39" i="5"/>
  <c r="CW39" i="5"/>
  <c r="CV39" i="5"/>
  <c r="CU39" i="5"/>
  <c r="CT39" i="5"/>
  <c r="CS39" i="5"/>
  <c r="CR39" i="5"/>
  <c r="CQ39" i="5"/>
  <c r="BS39" i="5"/>
  <c r="BR39" i="5"/>
  <c r="BQ39" i="5"/>
  <c r="BP39" i="5"/>
  <c r="BO39" i="5"/>
  <c r="BN39" i="5"/>
  <c r="BM39" i="5"/>
  <c r="BL39" i="5"/>
  <c r="BK39" i="5"/>
  <c r="BJ39" i="5"/>
  <c r="BI39" i="5"/>
  <c r="BH39" i="5"/>
  <c r="BG39" i="5"/>
  <c r="BF39" i="5"/>
  <c r="CU30" i="5"/>
  <c r="CT30" i="5"/>
  <c r="CS30" i="5"/>
  <c r="CR30" i="5"/>
  <c r="CQ30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DD28" i="5"/>
  <c r="DC28" i="5"/>
  <c r="DB28" i="5"/>
  <c r="DA28" i="5"/>
  <c r="CZ28" i="5"/>
  <c r="CY28" i="5"/>
  <c r="CW28" i="5"/>
  <c r="CV28" i="5"/>
  <c r="CU28" i="5"/>
  <c r="CT28" i="5"/>
  <c r="CS28" i="5"/>
  <c r="CR28" i="5"/>
  <c r="CQ28" i="5"/>
  <c r="BS28" i="5"/>
  <c r="BR28" i="5"/>
  <c r="BQ28" i="5"/>
  <c r="BP28" i="5"/>
  <c r="BO28" i="5"/>
  <c r="BN28" i="5"/>
  <c r="BL28" i="5"/>
  <c r="BK28" i="5"/>
  <c r="BJ28" i="5"/>
  <c r="BI28" i="5"/>
  <c r="BH28" i="5"/>
  <c r="BG28" i="5"/>
  <c r="BF28" i="5"/>
  <c r="CV19" i="5"/>
  <c r="CU19" i="5"/>
  <c r="CT19" i="5"/>
  <c r="CS19" i="5"/>
  <c r="CR19" i="5"/>
  <c r="CQ19" i="5"/>
  <c r="DD18" i="5"/>
  <c r="DC18" i="5"/>
  <c r="DB18" i="5"/>
  <c r="DA18" i="5"/>
  <c r="CZ18" i="5"/>
  <c r="CY18" i="5"/>
  <c r="CX18" i="5"/>
  <c r="CW18" i="5"/>
  <c r="CV18" i="5"/>
  <c r="CU18" i="5"/>
  <c r="CT18" i="5"/>
  <c r="CS18" i="5"/>
  <c r="CR18" i="5"/>
  <c r="CQ18" i="5"/>
  <c r="BM18" i="5"/>
  <c r="BL18" i="5"/>
  <c r="BK18" i="5"/>
  <c r="BJ18" i="5"/>
  <c r="BI18" i="5"/>
  <c r="BH18" i="5"/>
  <c r="BG18" i="5"/>
  <c r="BF18" i="5"/>
  <c r="DD17" i="5"/>
  <c r="DC17" i="5"/>
  <c r="DB17" i="5"/>
  <c r="DA17" i="5"/>
  <c r="CZ17" i="5"/>
  <c r="CY17" i="5"/>
  <c r="CW17" i="5"/>
  <c r="CV17" i="5"/>
  <c r="CU17" i="5"/>
  <c r="CT17" i="5"/>
  <c r="CS17" i="5"/>
  <c r="CR17" i="5"/>
  <c r="CQ17" i="5"/>
  <c r="BS17" i="5"/>
  <c r="BR17" i="5"/>
  <c r="BQ17" i="5"/>
  <c r="BP17" i="5"/>
  <c r="BO17" i="5"/>
  <c r="BN17" i="5"/>
  <c r="BM17" i="5"/>
  <c r="BL17" i="5"/>
  <c r="BK17" i="5"/>
  <c r="BJ17" i="5"/>
  <c r="BI17" i="5"/>
  <c r="BG17" i="5"/>
  <c r="BF17" i="5"/>
  <c r="CV8" i="5"/>
  <c r="CU8" i="5"/>
  <c r="CT8" i="5"/>
  <c r="CS8" i="5"/>
  <c r="CQ8" i="5"/>
  <c r="DB7" i="5"/>
  <c r="DA7" i="5"/>
  <c r="CZ7" i="5"/>
  <c r="CY7" i="5"/>
  <c r="CX7" i="5"/>
  <c r="CW7" i="5"/>
  <c r="CV7" i="5"/>
  <c r="CU7" i="5"/>
  <c r="CT7" i="5"/>
  <c r="CS7" i="5"/>
  <c r="CR7" i="5"/>
  <c r="CQ7" i="5"/>
  <c r="BR7" i="5"/>
  <c r="BQ7" i="5"/>
  <c r="BP7" i="5"/>
  <c r="BO7" i="5"/>
  <c r="BM7" i="5"/>
  <c r="BL7" i="5"/>
  <c r="BK7" i="5"/>
  <c r="BJ7" i="5"/>
  <c r="BI7" i="5"/>
  <c r="BH7" i="5"/>
  <c r="BG7" i="5"/>
  <c r="BF7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DB228" i="4"/>
  <c r="DA228" i="4"/>
  <c r="CZ228" i="4"/>
  <c r="CY228" i="4"/>
  <c r="CX228" i="4"/>
  <c r="CW228" i="4"/>
  <c r="CV228" i="4"/>
  <c r="CU228" i="4"/>
  <c r="CT228" i="4"/>
  <c r="CS228" i="4"/>
  <c r="CR228" i="4"/>
  <c r="CQ228" i="4"/>
  <c r="CP228" i="4"/>
  <c r="CO228" i="4"/>
  <c r="BQ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D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DB227" i="4"/>
  <c r="DA227" i="4"/>
  <c r="CZ227" i="4"/>
  <c r="CY227" i="4"/>
  <c r="CX227" i="4"/>
  <c r="CW227" i="4"/>
  <c r="CV227" i="4"/>
  <c r="CU227" i="4"/>
  <c r="CT227" i="4"/>
  <c r="CS227" i="4"/>
  <c r="CR227" i="4"/>
  <c r="CQ227" i="4"/>
  <c r="CP227" i="4"/>
  <c r="CO227" i="4"/>
  <c r="BQ227" i="4"/>
  <c r="BP227" i="4"/>
  <c r="BO227" i="4"/>
  <c r="BN227" i="4"/>
  <c r="BM227" i="4"/>
  <c r="BL227" i="4"/>
  <c r="BK227" i="4"/>
  <c r="BJ227" i="4"/>
  <c r="BI227" i="4"/>
  <c r="BH227" i="4"/>
  <c r="BG227" i="4"/>
  <c r="BF227" i="4"/>
  <c r="BE227" i="4"/>
  <c r="BD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T227" i="4"/>
  <c r="DB226" i="4"/>
  <c r="DA226" i="4"/>
  <c r="CZ226" i="4"/>
  <c r="CY226" i="4"/>
  <c r="CX226" i="4"/>
  <c r="CW226" i="4"/>
  <c r="CV226" i="4"/>
  <c r="CU226" i="4"/>
  <c r="CT226" i="4"/>
  <c r="CS226" i="4"/>
  <c r="CR226" i="4"/>
  <c r="CQ226" i="4"/>
  <c r="CP226" i="4"/>
  <c r="CO226" i="4"/>
  <c r="BQ226" i="4"/>
  <c r="BP226" i="4"/>
  <c r="BO226" i="4"/>
  <c r="BN226" i="4"/>
  <c r="BM226" i="4"/>
  <c r="BL226" i="4"/>
  <c r="BK226" i="4"/>
  <c r="BJ226" i="4"/>
  <c r="BI226" i="4"/>
  <c r="BH226" i="4"/>
  <c r="BG226" i="4"/>
  <c r="BF226" i="4"/>
  <c r="BE226" i="4"/>
  <c r="BD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T226" i="4"/>
  <c r="DB217" i="4"/>
  <c r="DA217" i="4"/>
  <c r="CZ217" i="4"/>
  <c r="CY217" i="4"/>
  <c r="CW217" i="4"/>
  <c r="CV217" i="4"/>
  <c r="CU217" i="4"/>
  <c r="CT217" i="4"/>
  <c r="CS217" i="4"/>
  <c r="CR217" i="4"/>
  <c r="CQ217" i="4"/>
  <c r="CP217" i="4"/>
  <c r="CO217" i="4"/>
  <c r="BQ217" i="4"/>
  <c r="BP217" i="4"/>
  <c r="BO217" i="4"/>
  <c r="BN217" i="4"/>
  <c r="BL217" i="4"/>
  <c r="BK217" i="4"/>
  <c r="BJ217" i="4"/>
  <c r="BI217" i="4"/>
  <c r="BH217" i="4"/>
  <c r="BG217" i="4"/>
  <c r="BF217" i="4"/>
  <c r="BE217" i="4"/>
  <c r="BD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T217" i="4"/>
  <c r="DB216" i="4"/>
  <c r="DA216" i="4"/>
  <c r="CZ216" i="4"/>
  <c r="CY216" i="4"/>
  <c r="CW216" i="4"/>
  <c r="CV216" i="4"/>
  <c r="CU216" i="4"/>
  <c r="CT216" i="4"/>
  <c r="CS216" i="4"/>
  <c r="CR216" i="4"/>
  <c r="CQ216" i="4"/>
  <c r="CP216" i="4"/>
  <c r="CO216" i="4"/>
  <c r="BQ216" i="4"/>
  <c r="BP216" i="4"/>
  <c r="BO216" i="4"/>
  <c r="BN216" i="4"/>
  <c r="BL216" i="4"/>
  <c r="BK216" i="4"/>
  <c r="BJ216" i="4"/>
  <c r="BI216" i="4"/>
  <c r="BH216" i="4"/>
  <c r="BG216" i="4"/>
  <c r="BF216" i="4"/>
  <c r="BE216" i="4"/>
  <c r="BD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T216" i="4"/>
  <c r="DB215" i="4"/>
  <c r="DA215" i="4"/>
  <c r="CZ215" i="4"/>
  <c r="CY215" i="4"/>
  <c r="CW215" i="4"/>
  <c r="CV215" i="4"/>
  <c r="CU215" i="4"/>
  <c r="CT215" i="4"/>
  <c r="CS215" i="4"/>
  <c r="CR215" i="4"/>
  <c r="CQ215" i="4"/>
  <c r="CP215" i="4"/>
  <c r="CO215" i="4"/>
  <c r="BQ215" i="4"/>
  <c r="BP215" i="4"/>
  <c r="BO215" i="4"/>
  <c r="BN215" i="4"/>
  <c r="BL215" i="4"/>
  <c r="BK215" i="4"/>
  <c r="BJ215" i="4"/>
  <c r="BI215" i="4"/>
  <c r="BH215" i="4"/>
  <c r="BG215" i="4"/>
  <c r="BF215" i="4"/>
  <c r="BE215" i="4"/>
  <c r="BD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T215" i="4"/>
  <c r="DB206" i="4"/>
  <c r="DA206" i="4"/>
  <c r="CZ206" i="4"/>
  <c r="CY206" i="4"/>
  <c r="CX206" i="4"/>
  <c r="CW206" i="4"/>
  <c r="CV206" i="4"/>
  <c r="CU206" i="4"/>
  <c r="CT206" i="4"/>
  <c r="CS206" i="4"/>
  <c r="CR206" i="4"/>
  <c r="CQ206" i="4"/>
  <c r="CP206" i="4"/>
  <c r="CO206" i="4"/>
  <c r="BQ206" i="4"/>
  <c r="BP206" i="4"/>
  <c r="BO206" i="4"/>
  <c r="BN206" i="4"/>
  <c r="BM206" i="4"/>
  <c r="BL206" i="4"/>
  <c r="BK206" i="4"/>
  <c r="BJ206" i="4"/>
  <c r="BI206" i="4"/>
  <c r="BH206" i="4"/>
  <c r="BG206" i="4"/>
  <c r="BF206" i="4"/>
  <c r="BE206" i="4"/>
  <c r="BD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DB205" i="4"/>
  <c r="DA205" i="4"/>
  <c r="CZ205" i="4"/>
  <c r="CY205" i="4"/>
  <c r="CX205" i="4"/>
  <c r="CW205" i="4"/>
  <c r="CV205" i="4"/>
  <c r="CU205" i="4"/>
  <c r="CT205" i="4"/>
  <c r="CS205" i="4"/>
  <c r="CR205" i="4"/>
  <c r="CQ205" i="4"/>
  <c r="CP205" i="4"/>
  <c r="CO205" i="4"/>
  <c r="BQ205" i="4"/>
  <c r="BP205" i="4"/>
  <c r="BO205" i="4"/>
  <c r="BN205" i="4"/>
  <c r="BM205" i="4"/>
  <c r="BL205" i="4"/>
  <c r="BK205" i="4"/>
  <c r="BJ205" i="4"/>
  <c r="BI205" i="4"/>
  <c r="BH205" i="4"/>
  <c r="BG205" i="4"/>
  <c r="BF205" i="4"/>
  <c r="BE205" i="4"/>
  <c r="BD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T205" i="4"/>
  <c r="DB204" i="4"/>
  <c r="DA204" i="4"/>
  <c r="CZ204" i="4"/>
  <c r="CY204" i="4"/>
  <c r="CX204" i="4"/>
  <c r="CW204" i="4"/>
  <c r="CV204" i="4"/>
  <c r="CU204" i="4"/>
  <c r="CT204" i="4"/>
  <c r="CS204" i="4"/>
  <c r="CR204" i="4"/>
  <c r="CQ204" i="4"/>
  <c r="CP204" i="4"/>
  <c r="CO204" i="4"/>
  <c r="BQ204" i="4"/>
  <c r="BP204" i="4"/>
  <c r="BO204" i="4"/>
  <c r="BN204" i="4"/>
  <c r="BM204" i="4"/>
  <c r="BL204" i="4"/>
  <c r="BK204" i="4"/>
  <c r="BJ204" i="4"/>
  <c r="BI204" i="4"/>
  <c r="BH204" i="4"/>
  <c r="BG204" i="4"/>
  <c r="BF204" i="4"/>
  <c r="BE204" i="4"/>
  <c r="BD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T204" i="4"/>
  <c r="DB195" i="4"/>
  <c r="DA195" i="4"/>
  <c r="CZ195" i="4"/>
  <c r="CY195" i="4"/>
  <c r="CW195" i="4"/>
  <c r="CV195" i="4"/>
  <c r="CU195" i="4"/>
  <c r="CT195" i="4"/>
  <c r="CS195" i="4"/>
  <c r="CR195" i="4"/>
  <c r="CQ195" i="4"/>
  <c r="CP195" i="4"/>
  <c r="CO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DB194" i="4"/>
  <c r="DA194" i="4"/>
  <c r="CZ194" i="4"/>
  <c r="CY194" i="4"/>
  <c r="CW194" i="4"/>
  <c r="CV194" i="4"/>
  <c r="CU194" i="4"/>
  <c r="CT194" i="4"/>
  <c r="CS194" i="4"/>
  <c r="CR194" i="4"/>
  <c r="CQ194" i="4"/>
  <c r="CP194" i="4"/>
  <c r="CO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DB193" i="4"/>
  <c r="DA193" i="4"/>
  <c r="CZ193" i="4"/>
  <c r="CY193" i="4"/>
  <c r="CW193" i="4"/>
  <c r="CV193" i="4"/>
  <c r="CU193" i="4"/>
  <c r="CT193" i="4"/>
  <c r="CS193" i="4"/>
  <c r="CR193" i="4"/>
  <c r="CQ193" i="4"/>
  <c r="CP193" i="4"/>
  <c r="CO193" i="4"/>
  <c r="BQ193" i="4"/>
  <c r="BP193" i="4"/>
  <c r="BO193" i="4"/>
  <c r="BN193" i="4"/>
  <c r="BL193" i="4"/>
  <c r="BJ193" i="4"/>
  <c r="BI193" i="4"/>
  <c r="BH193" i="4"/>
  <c r="BG193" i="4"/>
  <c r="BF193" i="4"/>
  <c r="BE193" i="4"/>
  <c r="BD193" i="4"/>
  <c r="AG193" i="4"/>
  <c r="AF193" i="4"/>
  <c r="AE193" i="4"/>
  <c r="AD193" i="4"/>
  <c r="AB193" i="4"/>
  <c r="AA193" i="4"/>
  <c r="Z193" i="4"/>
  <c r="Y193" i="4"/>
  <c r="X193" i="4"/>
  <c r="W193" i="4"/>
  <c r="V193" i="4"/>
  <c r="U193" i="4"/>
  <c r="T193" i="4"/>
  <c r="DB184" i="4"/>
  <c r="CZ184" i="4"/>
  <c r="CY184" i="4"/>
  <c r="CW184" i="4"/>
  <c r="CV184" i="4"/>
  <c r="CU184" i="4"/>
  <c r="CT184" i="4"/>
  <c r="CS184" i="4"/>
  <c r="CR184" i="4"/>
  <c r="CQ184" i="4"/>
  <c r="CP184" i="4"/>
  <c r="CO184" i="4"/>
  <c r="BQ184" i="4"/>
  <c r="BP184" i="4"/>
  <c r="BO184" i="4"/>
  <c r="BN184" i="4"/>
  <c r="BL184" i="4"/>
  <c r="BK184" i="4"/>
  <c r="BJ184" i="4"/>
  <c r="BI184" i="4"/>
  <c r="BH184" i="4"/>
  <c r="BG184" i="4"/>
  <c r="BF184" i="4"/>
  <c r="BE184" i="4"/>
  <c r="BD184" i="4"/>
  <c r="AF184" i="4"/>
  <c r="AE184" i="4"/>
  <c r="AD184" i="4"/>
  <c r="AB184" i="4"/>
  <c r="AA184" i="4"/>
  <c r="Z184" i="4"/>
  <c r="Y184" i="4"/>
  <c r="X184" i="4"/>
  <c r="V184" i="4"/>
  <c r="U184" i="4"/>
  <c r="T184" i="4"/>
  <c r="DB183" i="4"/>
  <c r="DA183" i="4"/>
  <c r="CY183" i="4"/>
  <c r="CW183" i="4"/>
  <c r="CV183" i="4"/>
  <c r="CU183" i="4"/>
  <c r="CT183" i="4"/>
  <c r="CS183" i="4"/>
  <c r="CQ183" i="4"/>
  <c r="CP183" i="4"/>
  <c r="CO183" i="4"/>
  <c r="BQ183" i="4"/>
  <c r="BP183" i="4"/>
  <c r="BN183" i="4"/>
  <c r="BL183" i="4"/>
  <c r="BI183" i="4"/>
  <c r="BH183" i="4"/>
  <c r="BF183" i="4"/>
  <c r="BE183" i="4"/>
  <c r="BD183" i="4"/>
  <c r="AE183" i="4"/>
  <c r="AD183" i="4"/>
  <c r="AB183" i="4"/>
  <c r="AA183" i="4"/>
  <c r="Y183" i="4"/>
  <c r="X183" i="4"/>
  <c r="W183" i="4"/>
  <c r="V183" i="4"/>
  <c r="U183" i="4"/>
  <c r="T183" i="4"/>
  <c r="DB182" i="4"/>
  <c r="DA182" i="4"/>
  <c r="CY182" i="4"/>
  <c r="CW182" i="4"/>
  <c r="CV182" i="4"/>
  <c r="CU182" i="4"/>
  <c r="CT182" i="4"/>
  <c r="CS182" i="4"/>
  <c r="CQ182" i="4"/>
  <c r="CP182" i="4"/>
  <c r="CO182" i="4"/>
  <c r="BQ182" i="4"/>
  <c r="BP182" i="4"/>
  <c r="BN182" i="4"/>
  <c r="BL182" i="4"/>
  <c r="BK182" i="4"/>
  <c r="BJ182" i="4"/>
  <c r="BI182" i="4"/>
  <c r="BH182" i="4"/>
  <c r="BG182" i="4"/>
  <c r="BF182" i="4"/>
  <c r="BE182" i="4"/>
  <c r="BD182" i="4"/>
  <c r="AG182" i="4"/>
  <c r="AF182" i="4"/>
  <c r="AD182" i="4"/>
  <c r="AB182" i="4"/>
  <c r="Z182" i="4"/>
  <c r="Y182" i="4"/>
  <c r="X182" i="4"/>
  <c r="V182" i="4"/>
  <c r="U182" i="4"/>
  <c r="DB173" i="4"/>
  <c r="DA173" i="4"/>
  <c r="CZ173" i="4"/>
  <c r="CY173" i="4"/>
  <c r="CX173" i="4"/>
  <c r="CW173" i="4"/>
  <c r="CV173" i="4"/>
  <c r="CU173" i="4"/>
  <c r="CT173" i="4"/>
  <c r="CS173" i="4"/>
  <c r="CR173" i="4"/>
  <c r="CQ173" i="4"/>
  <c r="CP173" i="4"/>
  <c r="CO173" i="4"/>
  <c r="BQ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D173" i="4"/>
  <c r="AG173" i="4"/>
  <c r="AF173" i="4"/>
  <c r="AE173" i="4"/>
  <c r="AD173" i="4"/>
  <c r="AC173" i="4"/>
  <c r="AB173" i="4"/>
  <c r="Z173" i="4"/>
  <c r="Y173" i="4"/>
  <c r="X173" i="4"/>
  <c r="W173" i="4"/>
  <c r="V173" i="4"/>
  <c r="U173" i="4"/>
  <c r="T173" i="4"/>
  <c r="DB172" i="4"/>
  <c r="DA172" i="4"/>
  <c r="CZ172" i="4"/>
  <c r="CY172" i="4"/>
  <c r="CX172" i="4"/>
  <c r="CW172" i="4"/>
  <c r="CV172" i="4"/>
  <c r="CU172" i="4"/>
  <c r="CT172" i="4"/>
  <c r="CS172" i="4"/>
  <c r="CR172" i="4"/>
  <c r="CQ172" i="4"/>
  <c r="CP172" i="4"/>
  <c r="CO172" i="4"/>
  <c r="BP172" i="4"/>
  <c r="BO172" i="4"/>
  <c r="BN172" i="4"/>
  <c r="BM172" i="4"/>
  <c r="BL172" i="4"/>
  <c r="BK172" i="4"/>
  <c r="BJ172" i="4"/>
  <c r="BI172" i="4"/>
  <c r="BH172" i="4"/>
  <c r="BG172" i="4"/>
  <c r="BF172" i="4"/>
  <c r="BE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DB171" i="4"/>
  <c r="DA171" i="4"/>
  <c r="CZ171" i="4"/>
  <c r="CY171" i="4"/>
  <c r="CX171" i="4"/>
  <c r="CW171" i="4"/>
  <c r="CV171" i="4"/>
  <c r="CU171" i="4"/>
  <c r="CT171" i="4"/>
  <c r="CS171" i="4"/>
  <c r="CR171" i="4"/>
  <c r="CQ171" i="4"/>
  <c r="CP171" i="4"/>
  <c r="CO171" i="4"/>
  <c r="BP171" i="4"/>
  <c r="BO171" i="4"/>
  <c r="BN171" i="4"/>
  <c r="BM171" i="4"/>
  <c r="BL171" i="4"/>
  <c r="BK171" i="4"/>
  <c r="BJ171" i="4"/>
  <c r="BI171" i="4"/>
  <c r="BH171" i="4"/>
  <c r="BG171" i="4"/>
  <c r="BF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T171" i="4"/>
  <c r="DB162" i="4"/>
  <c r="DA162" i="4"/>
  <c r="CZ162" i="4"/>
  <c r="CY162" i="4"/>
  <c r="CW162" i="4"/>
  <c r="CV162" i="4"/>
  <c r="CU162" i="4"/>
  <c r="CT162" i="4"/>
  <c r="CS162" i="4"/>
  <c r="CR162" i="4"/>
  <c r="CQ162" i="4"/>
  <c r="CP162" i="4"/>
  <c r="CO162" i="4"/>
  <c r="BO162" i="4"/>
  <c r="BN162" i="4"/>
  <c r="BL162" i="4"/>
  <c r="BK162" i="4"/>
  <c r="BJ162" i="4"/>
  <c r="BI162" i="4"/>
  <c r="BH162" i="4"/>
  <c r="BG162" i="4"/>
  <c r="BF162" i="4"/>
  <c r="BE162" i="4"/>
  <c r="BD162" i="4"/>
  <c r="AG162" i="4"/>
  <c r="AF162" i="4"/>
  <c r="AE162" i="4"/>
  <c r="AD162" i="4"/>
  <c r="AB162" i="4"/>
  <c r="AA162" i="4"/>
  <c r="Z162" i="4"/>
  <c r="Y162" i="4"/>
  <c r="X162" i="4"/>
  <c r="W162" i="4"/>
  <c r="V162" i="4"/>
  <c r="U162" i="4"/>
  <c r="T162" i="4"/>
  <c r="DB161" i="4"/>
  <c r="DA161" i="4"/>
  <c r="CZ161" i="4"/>
  <c r="CY161" i="4"/>
  <c r="CW161" i="4"/>
  <c r="CV161" i="4"/>
  <c r="CU161" i="4"/>
  <c r="CT161" i="4"/>
  <c r="CS161" i="4"/>
  <c r="CR161" i="4"/>
  <c r="CQ161" i="4"/>
  <c r="CP161" i="4"/>
  <c r="CO161" i="4"/>
  <c r="BP161" i="4"/>
  <c r="BO161" i="4"/>
  <c r="BK161" i="4"/>
  <c r="BI161" i="4"/>
  <c r="BG161" i="4"/>
  <c r="BF161" i="4"/>
  <c r="BE161" i="4"/>
  <c r="BD161" i="4"/>
  <c r="AF161" i="4"/>
  <c r="AE161" i="4"/>
  <c r="AD161" i="4"/>
  <c r="W161" i="4"/>
  <c r="T161" i="4"/>
  <c r="DB160" i="4"/>
  <c r="DA160" i="4"/>
  <c r="CZ160" i="4"/>
  <c r="CY160" i="4"/>
  <c r="CW160" i="4"/>
  <c r="CV160" i="4"/>
  <c r="CU160" i="4"/>
  <c r="CT160" i="4"/>
  <c r="CS160" i="4"/>
  <c r="CR160" i="4"/>
  <c r="CQ160" i="4"/>
  <c r="CP160" i="4"/>
  <c r="CO160" i="4"/>
  <c r="BQ160" i="4"/>
  <c r="BP160" i="4"/>
  <c r="BO160" i="4"/>
  <c r="BN160" i="4"/>
  <c r="BL160" i="4"/>
  <c r="BK160" i="4"/>
  <c r="BJ160" i="4"/>
  <c r="BI160" i="4"/>
  <c r="BH160" i="4"/>
  <c r="BG160" i="4"/>
  <c r="BF160" i="4"/>
  <c r="BE160" i="4"/>
  <c r="BD160" i="4"/>
  <c r="AG160" i="4"/>
  <c r="AF160" i="4"/>
  <c r="AE160" i="4"/>
  <c r="AD160" i="4"/>
  <c r="AB160" i="4"/>
  <c r="AA160" i="4"/>
  <c r="Y160" i="4"/>
  <c r="W160" i="4"/>
  <c r="V160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BQ151" i="4"/>
  <c r="BP151" i="4"/>
  <c r="BO151" i="4"/>
  <c r="BN151" i="4"/>
  <c r="BM151" i="4"/>
  <c r="BL151" i="4"/>
  <c r="BK151" i="4"/>
  <c r="BH151" i="4"/>
  <c r="BF151" i="4"/>
  <c r="BD151" i="4"/>
  <c r="AG151" i="4"/>
  <c r="AE151" i="4"/>
  <c r="AD151" i="4"/>
  <c r="AC151" i="4"/>
  <c r="AB151" i="4"/>
  <c r="AA151" i="4"/>
  <c r="Z151" i="4"/>
  <c r="Y151" i="4"/>
  <c r="X151" i="4"/>
  <c r="W151" i="4"/>
  <c r="V151" i="4"/>
  <c r="T151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AG150" i="4"/>
  <c r="AF150" i="4"/>
  <c r="AD150" i="4"/>
  <c r="AC150" i="4"/>
  <c r="AB150" i="4"/>
  <c r="Y150" i="4"/>
  <c r="X150" i="4"/>
  <c r="W150" i="4"/>
  <c r="U150" i="4"/>
  <c r="T150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DB140" i="4"/>
  <c r="DA140" i="4"/>
  <c r="CZ140" i="4"/>
  <c r="CY140" i="4"/>
  <c r="CX140" i="4"/>
  <c r="CW140" i="4"/>
  <c r="CV140" i="4"/>
  <c r="CU140" i="4"/>
  <c r="CT140" i="4"/>
  <c r="CS140" i="4"/>
  <c r="CR140" i="4"/>
  <c r="CQ140" i="4"/>
  <c r="CP140" i="4"/>
  <c r="CO140" i="4"/>
  <c r="BQ140" i="4"/>
  <c r="BP140" i="4"/>
  <c r="BO140" i="4"/>
  <c r="BN140" i="4"/>
  <c r="BM140" i="4"/>
  <c r="BL140" i="4"/>
  <c r="BK140" i="4"/>
  <c r="BJ140" i="4"/>
  <c r="BI140" i="4"/>
  <c r="BH140" i="4"/>
  <c r="BG140" i="4"/>
  <c r="BF140" i="4"/>
  <c r="BE140" i="4"/>
  <c r="BD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DB139" i="4"/>
  <c r="DA139" i="4"/>
  <c r="CZ139" i="4"/>
  <c r="CY139" i="4"/>
  <c r="CW139" i="4"/>
  <c r="CU139" i="4"/>
  <c r="CT139" i="4"/>
  <c r="CS139" i="4"/>
  <c r="CR139" i="4"/>
  <c r="CQ139" i="4"/>
  <c r="CO139" i="4"/>
  <c r="BQ139" i="4"/>
  <c r="BP139" i="4"/>
  <c r="BO139" i="4"/>
  <c r="BN139" i="4"/>
  <c r="BM139" i="4"/>
  <c r="BL139" i="4"/>
  <c r="BK139" i="4"/>
  <c r="BJ139" i="4"/>
  <c r="BI139" i="4"/>
  <c r="BH139" i="4"/>
  <c r="BG139" i="4"/>
  <c r="BF139" i="4"/>
  <c r="BE139" i="4"/>
  <c r="BD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T139" i="4"/>
  <c r="DB138" i="4"/>
  <c r="DA138" i="4"/>
  <c r="CZ138" i="4"/>
  <c r="CY138" i="4"/>
  <c r="CX138" i="4"/>
  <c r="CW138" i="4"/>
  <c r="CV138" i="4"/>
  <c r="CU138" i="4"/>
  <c r="CT138" i="4"/>
  <c r="CS138" i="4"/>
  <c r="CQ138" i="4"/>
  <c r="CO138" i="4"/>
  <c r="BQ138" i="4"/>
  <c r="BP138" i="4"/>
  <c r="BO138" i="4"/>
  <c r="BN138" i="4"/>
  <c r="BM138" i="4"/>
  <c r="BL138" i="4"/>
  <c r="BK138" i="4"/>
  <c r="BJ138" i="4"/>
  <c r="BI138" i="4"/>
  <c r="BH138" i="4"/>
  <c r="BG138" i="4"/>
  <c r="BF138" i="4"/>
  <c r="BE138" i="4"/>
  <c r="BD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T138" i="4"/>
  <c r="BQ129" i="4"/>
  <c r="BP129" i="4"/>
  <c r="BO129" i="4"/>
  <c r="BN129" i="4"/>
  <c r="BL129" i="4"/>
  <c r="BK129" i="4"/>
  <c r="BJ129" i="4"/>
  <c r="BI129" i="4"/>
  <c r="BH129" i="4"/>
  <c r="BG129" i="4"/>
  <c r="BF129" i="4"/>
  <c r="BE129" i="4"/>
  <c r="BD129" i="4"/>
  <c r="BQ128" i="4"/>
  <c r="BP128" i="4"/>
  <c r="BO128" i="4"/>
  <c r="BN128" i="4"/>
  <c r="BL128" i="4"/>
  <c r="BK128" i="4"/>
  <c r="BJ128" i="4"/>
  <c r="BI128" i="4"/>
  <c r="BH128" i="4"/>
  <c r="BG128" i="4"/>
  <c r="BF128" i="4"/>
  <c r="BE128" i="4"/>
  <c r="BD128" i="4"/>
  <c r="BQ127" i="4"/>
  <c r="BP127" i="4"/>
  <c r="BO127" i="4"/>
  <c r="BN127" i="4"/>
  <c r="BL127" i="4"/>
  <c r="BK127" i="4"/>
  <c r="BJ127" i="4"/>
  <c r="BI127" i="4"/>
  <c r="BH127" i="4"/>
  <c r="BG127" i="4"/>
  <c r="BF127" i="4"/>
  <c r="BE127" i="4"/>
  <c r="BD127" i="4"/>
  <c r="BQ118" i="4"/>
  <c r="BP118" i="4"/>
  <c r="BO118" i="4"/>
  <c r="BN118" i="4"/>
  <c r="BL118" i="4"/>
  <c r="BK118" i="4"/>
  <c r="BJ118" i="4"/>
  <c r="BI118" i="4"/>
  <c r="BH118" i="4"/>
  <c r="BG118" i="4"/>
  <c r="BF118" i="4"/>
  <c r="BE118" i="4"/>
  <c r="BD118" i="4"/>
  <c r="BQ117" i="4"/>
  <c r="BP117" i="4"/>
  <c r="BO117" i="4"/>
  <c r="BN117" i="4"/>
  <c r="BL117" i="4"/>
  <c r="BK117" i="4"/>
  <c r="BJ117" i="4"/>
  <c r="BI117" i="4"/>
  <c r="BH117" i="4"/>
  <c r="BG117" i="4"/>
  <c r="BF117" i="4"/>
  <c r="BE117" i="4"/>
  <c r="BQ116" i="4"/>
  <c r="BP116" i="4"/>
  <c r="BO116" i="4"/>
  <c r="BN116" i="4"/>
  <c r="BL116" i="4"/>
  <c r="BK116" i="4"/>
  <c r="BJ116" i="4"/>
  <c r="BH116" i="4"/>
  <c r="BF116" i="4"/>
  <c r="BE116" i="4"/>
  <c r="BD116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DB106" i="4"/>
  <c r="CY106" i="4"/>
  <c r="CX106" i="4"/>
  <c r="CV106" i="4"/>
  <c r="CU106" i="4"/>
  <c r="CT106" i="4"/>
  <c r="CS106" i="4"/>
  <c r="CR106" i="4"/>
  <c r="CQ106" i="4"/>
  <c r="CP106" i="4"/>
  <c r="CO106" i="4"/>
  <c r="BQ106" i="4"/>
  <c r="BP106" i="4"/>
  <c r="BO106" i="4"/>
  <c r="BN106" i="4"/>
  <c r="BM106" i="4"/>
  <c r="BL106" i="4"/>
  <c r="BK106" i="4"/>
  <c r="BJ106" i="4"/>
  <c r="BI106" i="4"/>
  <c r="BH106" i="4"/>
  <c r="BG106" i="4"/>
  <c r="BF106" i="4"/>
  <c r="BE106" i="4"/>
  <c r="BD106" i="4"/>
  <c r="DB105" i="4"/>
  <c r="CZ105" i="4"/>
  <c r="CY105" i="4"/>
  <c r="CW105" i="4"/>
  <c r="CV105" i="4"/>
  <c r="CQ105" i="4"/>
  <c r="CP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DB96" i="4"/>
  <c r="DA96" i="4"/>
  <c r="CZ96" i="4"/>
  <c r="CY96" i="4"/>
  <c r="CW96" i="4"/>
  <c r="CV96" i="4"/>
  <c r="CU96" i="4"/>
  <c r="CT96" i="4"/>
  <c r="CS96" i="4"/>
  <c r="CR96" i="4"/>
  <c r="CQ96" i="4"/>
  <c r="CP96" i="4"/>
  <c r="CO96" i="4"/>
  <c r="BQ96" i="4"/>
  <c r="BP96" i="4"/>
  <c r="BO96" i="4"/>
  <c r="BN96" i="4"/>
  <c r="BL96" i="4"/>
  <c r="BK96" i="4"/>
  <c r="BJ96" i="4"/>
  <c r="BI96" i="4"/>
  <c r="BH96" i="4"/>
  <c r="BG96" i="4"/>
  <c r="BF96" i="4"/>
  <c r="BE96" i="4"/>
  <c r="BD96" i="4"/>
  <c r="AG96" i="4"/>
  <c r="AF96" i="4"/>
  <c r="AE96" i="4"/>
  <c r="AD96" i="4"/>
  <c r="AB96" i="4"/>
  <c r="AA96" i="4"/>
  <c r="Z96" i="4"/>
  <c r="Y96" i="4"/>
  <c r="X96" i="4"/>
  <c r="W96" i="4"/>
  <c r="V96" i="4"/>
  <c r="U96" i="4"/>
  <c r="T96" i="4"/>
  <c r="DB95" i="4"/>
  <c r="DA95" i="4"/>
  <c r="CZ95" i="4"/>
  <c r="CY95" i="4"/>
  <c r="CW95" i="4"/>
  <c r="CV95" i="4"/>
  <c r="CU95" i="4"/>
  <c r="CT95" i="4"/>
  <c r="CS95" i="4"/>
  <c r="CR95" i="4"/>
  <c r="CQ95" i="4"/>
  <c r="CP95" i="4"/>
  <c r="CO95" i="4"/>
  <c r="BQ95" i="4"/>
  <c r="BP95" i="4"/>
  <c r="BO95" i="4"/>
  <c r="BN95" i="4"/>
  <c r="BL95" i="4"/>
  <c r="BK95" i="4"/>
  <c r="BJ95" i="4"/>
  <c r="BI95" i="4"/>
  <c r="BH95" i="4"/>
  <c r="BG95" i="4"/>
  <c r="BF95" i="4"/>
  <c r="BE95" i="4"/>
  <c r="BD95" i="4"/>
  <c r="AG95" i="4"/>
  <c r="AF95" i="4"/>
  <c r="AE95" i="4"/>
  <c r="AD95" i="4"/>
  <c r="AB95" i="4"/>
  <c r="AA95" i="4"/>
  <c r="Z95" i="4"/>
  <c r="Y95" i="4"/>
  <c r="X95" i="4"/>
  <c r="W95" i="4"/>
  <c r="V95" i="4"/>
  <c r="U95" i="4"/>
  <c r="T95" i="4"/>
  <c r="DB94" i="4"/>
  <c r="DA94" i="4"/>
  <c r="CZ94" i="4"/>
  <c r="CY94" i="4"/>
  <c r="CW94" i="4"/>
  <c r="CV94" i="4"/>
  <c r="CU94" i="4"/>
  <c r="CT94" i="4"/>
  <c r="CS94" i="4"/>
  <c r="CR94" i="4"/>
  <c r="CQ94" i="4"/>
  <c r="CP94" i="4"/>
  <c r="CO94" i="4"/>
  <c r="BQ94" i="4"/>
  <c r="BP94" i="4"/>
  <c r="BO94" i="4"/>
  <c r="BN94" i="4"/>
  <c r="BL94" i="4"/>
  <c r="BK94" i="4"/>
  <c r="BJ94" i="4"/>
  <c r="BI94" i="4"/>
  <c r="BH94" i="4"/>
  <c r="BG94" i="4"/>
  <c r="BF94" i="4"/>
  <c r="BE94" i="4"/>
  <c r="BD94" i="4"/>
  <c r="AG94" i="4"/>
  <c r="AF94" i="4"/>
  <c r="AE94" i="4"/>
  <c r="AD94" i="4"/>
  <c r="AA94" i="4"/>
  <c r="Z94" i="4"/>
  <c r="W94" i="4"/>
  <c r="V94" i="4"/>
  <c r="DB85" i="4"/>
  <c r="DA85" i="4"/>
  <c r="CZ85" i="4"/>
  <c r="CY85" i="4"/>
  <c r="CW85" i="4"/>
  <c r="CV85" i="4"/>
  <c r="CU85" i="4"/>
  <c r="CT85" i="4"/>
  <c r="CS85" i="4"/>
  <c r="CR85" i="4"/>
  <c r="CQ85" i="4"/>
  <c r="CP85" i="4"/>
  <c r="CO85" i="4"/>
  <c r="BQ85" i="4"/>
  <c r="BP85" i="4"/>
  <c r="BO85" i="4"/>
  <c r="BN85" i="4"/>
  <c r="BL85" i="4"/>
  <c r="BK85" i="4"/>
  <c r="BJ85" i="4"/>
  <c r="BI85" i="4"/>
  <c r="BH85" i="4"/>
  <c r="BG85" i="4"/>
  <c r="BF85" i="4"/>
  <c r="BE85" i="4"/>
  <c r="BD85" i="4"/>
  <c r="DB84" i="4"/>
  <c r="DA84" i="4"/>
  <c r="CZ84" i="4"/>
  <c r="CY84" i="4"/>
  <c r="CW84" i="4"/>
  <c r="CV84" i="4"/>
  <c r="CU84" i="4"/>
  <c r="CT84" i="4"/>
  <c r="CS84" i="4"/>
  <c r="CR84" i="4"/>
  <c r="CQ84" i="4"/>
  <c r="CP84" i="4"/>
  <c r="CO84" i="4"/>
  <c r="BQ84" i="4"/>
  <c r="BP84" i="4"/>
  <c r="BO84" i="4"/>
  <c r="BN84" i="4"/>
  <c r="BL84" i="4"/>
  <c r="BK84" i="4"/>
  <c r="BJ84" i="4"/>
  <c r="BI84" i="4"/>
  <c r="BH84" i="4"/>
  <c r="BG84" i="4"/>
  <c r="BF84" i="4"/>
  <c r="BE84" i="4"/>
  <c r="BD84" i="4"/>
  <c r="DB83" i="4"/>
  <c r="DA83" i="4"/>
  <c r="CZ83" i="4"/>
  <c r="CY83" i="4"/>
  <c r="CW83" i="4"/>
  <c r="CV83" i="4"/>
  <c r="CU83" i="4"/>
  <c r="CT83" i="4"/>
  <c r="CS83" i="4"/>
  <c r="CR83" i="4"/>
  <c r="CQ83" i="4"/>
  <c r="CP83" i="4"/>
  <c r="CO83" i="4"/>
  <c r="BQ83" i="4"/>
  <c r="BP83" i="4"/>
  <c r="BO83" i="4"/>
  <c r="BN83" i="4"/>
  <c r="BL83" i="4"/>
  <c r="BK83" i="4"/>
  <c r="BJ83" i="4"/>
  <c r="BI83" i="4"/>
  <c r="BH83" i="4"/>
  <c r="BG83" i="4"/>
  <c r="BF83" i="4"/>
  <c r="BE83" i="4"/>
  <c r="BD83" i="4"/>
  <c r="DB74" i="4"/>
  <c r="DA74" i="4"/>
  <c r="CZ74" i="4"/>
  <c r="CY74" i="4"/>
  <c r="CX74" i="4"/>
  <c r="CW74" i="4"/>
  <c r="CV74" i="4"/>
  <c r="CU74" i="4"/>
  <c r="CT74" i="4"/>
  <c r="CS74" i="4"/>
  <c r="CR74" i="4"/>
  <c r="CQ74" i="4"/>
  <c r="CP74" i="4"/>
  <c r="CO74" i="4"/>
  <c r="BQ74" i="4"/>
  <c r="BP74" i="4"/>
  <c r="BO74" i="4"/>
  <c r="BN74" i="4"/>
  <c r="BM74" i="4"/>
  <c r="BL74" i="4"/>
  <c r="BK74" i="4"/>
  <c r="BJ74" i="4"/>
  <c r="BI74" i="4"/>
  <c r="BH74" i="4"/>
  <c r="BG74" i="4"/>
  <c r="BF74" i="4"/>
  <c r="BE74" i="4"/>
  <c r="BD74" i="4"/>
  <c r="DB73" i="4"/>
  <c r="DA73" i="4"/>
  <c r="CZ73" i="4"/>
  <c r="CY73" i="4"/>
  <c r="CX73" i="4"/>
  <c r="CW73" i="4"/>
  <c r="CV73" i="4"/>
  <c r="CU73" i="4"/>
  <c r="CT73" i="4"/>
  <c r="CS73" i="4"/>
  <c r="CR73" i="4"/>
  <c r="CQ73" i="4"/>
  <c r="CP73" i="4"/>
  <c r="CO73" i="4"/>
  <c r="BQ73" i="4"/>
  <c r="BP73" i="4"/>
  <c r="BO73" i="4"/>
  <c r="BN73" i="4"/>
  <c r="BM73" i="4"/>
  <c r="BL73" i="4"/>
  <c r="BK73" i="4"/>
  <c r="BJ73" i="4"/>
  <c r="BI73" i="4"/>
  <c r="BH73" i="4"/>
  <c r="BG73" i="4"/>
  <c r="BF73" i="4"/>
  <c r="BE73" i="4"/>
  <c r="BD73" i="4"/>
  <c r="DB72" i="4"/>
  <c r="DA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BQ72" i="4"/>
  <c r="BP72" i="4"/>
  <c r="BO72" i="4"/>
  <c r="BN72" i="4"/>
  <c r="BM72" i="4"/>
  <c r="BL72" i="4"/>
  <c r="BK72" i="4"/>
  <c r="BJ72" i="4"/>
  <c r="BI72" i="4"/>
  <c r="BH72" i="4"/>
  <c r="BG72" i="4"/>
  <c r="BF72" i="4"/>
  <c r="BE72" i="4"/>
  <c r="BD72" i="4"/>
  <c r="DB63" i="4"/>
  <c r="DA63" i="4"/>
  <c r="CZ63" i="4"/>
  <c r="CY63" i="4"/>
  <c r="CW63" i="4"/>
  <c r="CV63" i="4"/>
  <c r="CU63" i="4"/>
  <c r="CT63" i="4"/>
  <c r="CS63" i="4"/>
  <c r="CR63" i="4"/>
  <c r="CQ63" i="4"/>
  <c r="CP63" i="4"/>
  <c r="CO63" i="4"/>
  <c r="BQ63" i="4"/>
  <c r="BP63" i="4"/>
  <c r="BO63" i="4"/>
  <c r="BN63" i="4"/>
  <c r="BL63" i="4"/>
  <c r="BK63" i="4"/>
  <c r="BJ63" i="4"/>
  <c r="BI63" i="4"/>
  <c r="BH63" i="4"/>
  <c r="BG63" i="4"/>
  <c r="BF63" i="4"/>
  <c r="BE63" i="4"/>
  <c r="BD63" i="4"/>
  <c r="AG63" i="4"/>
  <c r="AF63" i="4"/>
  <c r="AE63" i="4"/>
  <c r="AD63" i="4"/>
  <c r="AB63" i="4"/>
  <c r="AA63" i="4"/>
  <c r="Z63" i="4"/>
  <c r="Y63" i="4"/>
  <c r="X63" i="4"/>
  <c r="W63" i="4"/>
  <c r="V63" i="4"/>
  <c r="U63" i="4"/>
  <c r="T63" i="4"/>
  <c r="DB62" i="4"/>
  <c r="DA62" i="4"/>
  <c r="CZ62" i="4"/>
  <c r="CY62" i="4"/>
  <c r="CW62" i="4"/>
  <c r="CV62" i="4"/>
  <c r="CU62" i="4"/>
  <c r="CT62" i="4"/>
  <c r="CS62" i="4"/>
  <c r="CR62" i="4"/>
  <c r="CQ62" i="4"/>
  <c r="CP62" i="4"/>
  <c r="CO62" i="4"/>
  <c r="BQ62" i="4"/>
  <c r="BP62" i="4"/>
  <c r="BO62" i="4"/>
  <c r="BN62" i="4"/>
  <c r="BL62" i="4"/>
  <c r="BK62" i="4"/>
  <c r="BJ62" i="4"/>
  <c r="BI62" i="4"/>
  <c r="BH62" i="4"/>
  <c r="BG62" i="4"/>
  <c r="BF62" i="4"/>
  <c r="BE62" i="4"/>
  <c r="BD62" i="4"/>
  <c r="AG62" i="4"/>
  <c r="AF62" i="4"/>
  <c r="AE62" i="4"/>
  <c r="AD62" i="4"/>
  <c r="AB62" i="4"/>
  <c r="Y62" i="4"/>
  <c r="X62" i="4"/>
  <c r="W62" i="4"/>
  <c r="V62" i="4"/>
  <c r="U62" i="4"/>
  <c r="T62" i="4"/>
  <c r="DB61" i="4"/>
  <c r="DA61" i="4"/>
  <c r="CZ61" i="4"/>
  <c r="CY61" i="4"/>
  <c r="CW61" i="4"/>
  <c r="CV61" i="4"/>
  <c r="CU61" i="4"/>
  <c r="CT61" i="4"/>
  <c r="CS61" i="4"/>
  <c r="CR61" i="4"/>
  <c r="CQ61" i="4"/>
  <c r="CP61" i="4"/>
  <c r="CO61" i="4"/>
  <c r="BQ61" i="4"/>
  <c r="BP61" i="4"/>
  <c r="BO61" i="4"/>
  <c r="BN61" i="4"/>
  <c r="BL61" i="4"/>
  <c r="BK61" i="4"/>
  <c r="BJ61" i="4"/>
  <c r="BI61" i="4"/>
  <c r="BH61" i="4"/>
  <c r="BG61" i="4"/>
  <c r="BF61" i="4"/>
  <c r="BE61" i="4"/>
  <c r="BD61" i="4"/>
  <c r="AG61" i="4"/>
  <c r="AF61" i="4"/>
  <c r="AE61" i="4"/>
  <c r="AD61" i="4"/>
  <c r="AB61" i="4"/>
  <c r="AA61" i="4"/>
  <c r="Z61" i="4"/>
  <c r="Y61" i="4"/>
  <c r="X61" i="4"/>
  <c r="W61" i="4"/>
  <c r="V61" i="4"/>
  <c r="U61" i="4"/>
  <c r="T61" i="4"/>
  <c r="DB52" i="4"/>
  <c r="DA52" i="4"/>
  <c r="CZ52" i="4"/>
  <c r="CY52" i="4"/>
  <c r="CW52" i="4"/>
  <c r="CV52" i="4"/>
  <c r="CU52" i="4"/>
  <c r="CT52" i="4"/>
  <c r="CS52" i="4"/>
  <c r="CR52" i="4"/>
  <c r="CQ52" i="4"/>
  <c r="CP52" i="4"/>
  <c r="CO52" i="4"/>
  <c r="BQ52" i="4"/>
  <c r="BP52" i="4"/>
  <c r="BO52" i="4"/>
  <c r="BN52" i="4"/>
  <c r="BL52" i="4"/>
  <c r="BK52" i="4"/>
  <c r="BJ52" i="4"/>
  <c r="BI52" i="4"/>
  <c r="BH52" i="4"/>
  <c r="BG52" i="4"/>
  <c r="BF52" i="4"/>
  <c r="BE52" i="4"/>
  <c r="BD52" i="4"/>
  <c r="AG52" i="4"/>
  <c r="AD52" i="4"/>
  <c r="AB52" i="4"/>
  <c r="AA52" i="4"/>
  <c r="Y52" i="4"/>
  <c r="X52" i="4"/>
  <c r="V52" i="4"/>
  <c r="U52" i="4"/>
  <c r="T52" i="4"/>
  <c r="DB51" i="4"/>
  <c r="DA51" i="4"/>
  <c r="CZ51" i="4"/>
  <c r="CY51" i="4"/>
  <c r="CW51" i="4"/>
  <c r="CV51" i="4"/>
  <c r="CU51" i="4"/>
  <c r="CT51" i="4"/>
  <c r="CS51" i="4"/>
  <c r="CR51" i="4"/>
  <c r="CQ51" i="4"/>
  <c r="CP51" i="4"/>
  <c r="CO51" i="4"/>
  <c r="BQ51" i="4"/>
  <c r="BP51" i="4"/>
  <c r="BO51" i="4"/>
  <c r="BN51" i="4"/>
  <c r="BL51" i="4"/>
  <c r="BK51" i="4"/>
  <c r="BJ51" i="4"/>
  <c r="BI51" i="4"/>
  <c r="BH51" i="4"/>
  <c r="BG51" i="4"/>
  <c r="BF51" i="4"/>
  <c r="BE51" i="4"/>
  <c r="BD51" i="4"/>
  <c r="AD51" i="4"/>
  <c r="AB51" i="4"/>
  <c r="AA51" i="4"/>
  <c r="Z51" i="4"/>
  <c r="Y51" i="4"/>
  <c r="X51" i="4"/>
  <c r="W51" i="4"/>
  <c r="V51" i="4"/>
  <c r="U51" i="4"/>
  <c r="T51" i="4"/>
  <c r="DB50" i="4"/>
  <c r="DA50" i="4"/>
  <c r="CZ50" i="4"/>
  <c r="CY50" i="4"/>
  <c r="CW50" i="4"/>
  <c r="CV50" i="4"/>
  <c r="CU50" i="4"/>
  <c r="CT50" i="4"/>
  <c r="CS50" i="4"/>
  <c r="CR50" i="4"/>
  <c r="CQ50" i="4"/>
  <c r="CP50" i="4"/>
  <c r="CO50" i="4"/>
  <c r="BQ50" i="4"/>
  <c r="BP50" i="4"/>
  <c r="BO50" i="4"/>
  <c r="BN50" i="4"/>
  <c r="BL50" i="4"/>
  <c r="BK50" i="4"/>
  <c r="BJ50" i="4"/>
  <c r="BI50" i="4"/>
  <c r="BH50" i="4"/>
  <c r="BG50" i="4"/>
  <c r="BF50" i="4"/>
  <c r="BE50" i="4"/>
  <c r="BD50" i="4"/>
  <c r="AG50" i="4"/>
  <c r="AF50" i="4"/>
  <c r="AE50" i="4"/>
  <c r="AD50" i="4"/>
  <c r="AB50" i="4"/>
  <c r="AA50" i="4"/>
  <c r="Z50" i="4"/>
  <c r="Y50" i="4"/>
  <c r="X50" i="4"/>
  <c r="W50" i="4"/>
  <c r="V50" i="4"/>
  <c r="U50" i="4"/>
  <c r="T50" i="4"/>
  <c r="DB41" i="4"/>
  <c r="DA41" i="4"/>
  <c r="CZ41" i="4"/>
  <c r="CY41" i="4"/>
  <c r="CW41" i="4"/>
  <c r="CV41" i="4"/>
  <c r="CU41" i="4"/>
  <c r="CT41" i="4"/>
  <c r="CS41" i="4"/>
  <c r="CR41" i="4"/>
  <c r="CQ41" i="4"/>
  <c r="CP41" i="4"/>
  <c r="CO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DB40" i="4"/>
  <c r="DA40" i="4"/>
  <c r="CZ40" i="4"/>
  <c r="CY40" i="4"/>
  <c r="CW40" i="4"/>
  <c r="CV40" i="4"/>
  <c r="CU40" i="4"/>
  <c r="CT40" i="4"/>
  <c r="CS40" i="4"/>
  <c r="CR40" i="4"/>
  <c r="CQ40" i="4"/>
  <c r="CP40" i="4"/>
  <c r="CO40" i="4"/>
  <c r="BQ40" i="4"/>
  <c r="BP40" i="4"/>
  <c r="BO40" i="4"/>
  <c r="BN40" i="4"/>
  <c r="BM40" i="4"/>
  <c r="BL40" i="4"/>
  <c r="BK40" i="4"/>
  <c r="BJ40" i="4"/>
  <c r="BI40" i="4"/>
  <c r="BH40" i="4"/>
  <c r="BG40" i="4"/>
  <c r="BF40" i="4"/>
  <c r="BE40" i="4"/>
  <c r="BD40" i="4"/>
  <c r="DB39" i="4"/>
  <c r="DA39" i="4"/>
  <c r="CZ39" i="4"/>
  <c r="CY39" i="4"/>
  <c r="CW39" i="4"/>
  <c r="CV39" i="4"/>
  <c r="CU39" i="4"/>
  <c r="CT39" i="4"/>
  <c r="CS39" i="4"/>
  <c r="CR39" i="4"/>
  <c r="CQ39" i="4"/>
  <c r="CP39" i="4"/>
  <c r="CO39" i="4"/>
  <c r="BQ39" i="4"/>
  <c r="BP39" i="4"/>
  <c r="BO39" i="4"/>
  <c r="BN39" i="4"/>
  <c r="BL39" i="4"/>
  <c r="BK39" i="4"/>
  <c r="BJ39" i="4"/>
  <c r="BI39" i="4"/>
  <c r="BH39" i="4"/>
  <c r="BG39" i="4"/>
  <c r="BF39" i="4"/>
  <c r="BE39" i="4"/>
  <c r="BD39" i="4"/>
  <c r="DB30" i="4"/>
  <c r="DA30" i="4"/>
  <c r="CZ30" i="4"/>
  <c r="CY30" i="4"/>
  <c r="CW30" i="4"/>
  <c r="CV30" i="4"/>
  <c r="CU30" i="4"/>
  <c r="CT30" i="4"/>
  <c r="CS30" i="4"/>
  <c r="CR30" i="4"/>
  <c r="CQ30" i="4"/>
  <c r="CP30" i="4"/>
  <c r="CO30" i="4"/>
  <c r="BQ30" i="4"/>
  <c r="BP30" i="4"/>
  <c r="BO30" i="4"/>
  <c r="BN30" i="4"/>
  <c r="BL30" i="4"/>
  <c r="BK30" i="4"/>
  <c r="BJ30" i="4"/>
  <c r="BI30" i="4"/>
  <c r="BH30" i="4"/>
  <c r="BG30" i="4"/>
  <c r="BF30" i="4"/>
  <c r="BE30" i="4"/>
  <c r="BD30" i="4"/>
  <c r="DB29" i="4"/>
  <c r="DA29" i="4"/>
  <c r="CZ29" i="4"/>
  <c r="CY29" i="4"/>
  <c r="CW29" i="4"/>
  <c r="CV29" i="4"/>
  <c r="CU29" i="4"/>
  <c r="CT29" i="4"/>
  <c r="CS29" i="4"/>
  <c r="CR29" i="4"/>
  <c r="CQ29" i="4"/>
  <c r="CP29" i="4"/>
  <c r="CO29" i="4"/>
  <c r="BQ29" i="4"/>
  <c r="BP29" i="4"/>
  <c r="BO29" i="4"/>
  <c r="BN29" i="4"/>
  <c r="BL29" i="4"/>
  <c r="BK29" i="4"/>
  <c r="BJ29" i="4"/>
  <c r="BI29" i="4"/>
  <c r="BH29" i="4"/>
  <c r="BG29" i="4"/>
  <c r="BF29" i="4"/>
  <c r="BE29" i="4"/>
  <c r="BD29" i="4"/>
  <c r="DB28" i="4"/>
  <c r="DA28" i="4"/>
  <c r="CZ28" i="4"/>
  <c r="CY28" i="4"/>
  <c r="CW28" i="4"/>
  <c r="CV28" i="4"/>
  <c r="CU28" i="4"/>
  <c r="CT28" i="4"/>
  <c r="CS28" i="4"/>
  <c r="CR28" i="4"/>
  <c r="CQ28" i="4"/>
  <c r="CP28" i="4"/>
  <c r="CO28" i="4"/>
  <c r="BQ28" i="4"/>
  <c r="BP28" i="4"/>
  <c r="BO28" i="4"/>
  <c r="BN28" i="4"/>
  <c r="BL28" i="4"/>
  <c r="BK28" i="4"/>
  <c r="BJ28" i="4"/>
  <c r="BI28" i="4"/>
  <c r="BH28" i="4"/>
  <c r="BG28" i="4"/>
  <c r="BF28" i="4"/>
  <c r="BE28" i="4"/>
  <c r="BD28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CK225" i="3"/>
  <c r="CJ225" i="3"/>
  <c r="CG225" i="3"/>
  <c r="CD225" i="3"/>
  <c r="CC225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CN214" i="3"/>
  <c r="CM214" i="3"/>
  <c r="CI214" i="3"/>
  <c r="CF214" i="3"/>
  <c r="CE214" i="3"/>
  <c r="CB214" i="3"/>
  <c r="CA214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V182" i="3"/>
  <c r="BA92" i="3"/>
  <c r="BC91" i="3"/>
  <c r="AY91" i="3"/>
  <c r="AX91" i="3"/>
  <c r="AU91" i="3"/>
  <c r="AT91" i="3"/>
  <c r="AQ91" i="3"/>
  <c r="AP91" i="3"/>
  <c r="BA90" i="3"/>
  <c r="AW90" i="3"/>
  <c r="AV90" i="3"/>
  <c r="AS90" i="3"/>
  <c r="AR90" i="3"/>
  <c r="BC89" i="3"/>
  <c r="BC92" i="3" s="1"/>
  <c r="BB89" i="3"/>
  <c r="AY89" i="3"/>
  <c r="AY92" i="3" s="1"/>
  <c r="AU89" i="3"/>
  <c r="AU92" i="3" s="1"/>
  <c r="AT89" i="3"/>
  <c r="AT92" i="3" s="1"/>
  <c r="AQ89" i="3"/>
  <c r="AQ92" i="3" s="1"/>
  <c r="AP89" i="3"/>
  <c r="BC88" i="3"/>
  <c r="BB88" i="3"/>
  <c r="BA88" i="3"/>
  <c r="BA91" i="3" s="1"/>
  <c r="AZ88" i="3"/>
  <c r="AY88" i="3"/>
  <c r="AX88" i="3"/>
  <c r="AW88" i="3"/>
  <c r="AW91" i="3" s="1"/>
  <c r="AV88" i="3"/>
  <c r="AU88" i="3"/>
  <c r="AT88" i="3"/>
  <c r="AS88" i="3"/>
  <c r="AS91" i="3" s="1"/>
  <c r="AR88" i="3"/>
  <c r="AR91" i="3" s="1"/>
  <c r="AQ88" i="3"/>
  <c r="AP88" i="3"/>
  <c r="BC87" i="3"/>
  <c r="BC90" i="3" s="1"/>
  <c r="BB87" i="3"/>
  <c r="BA87" i="3"/>
  <c r="AZ87" i="3"/>
  <c r="AY87" i="3"/>
  <c r="AY90" i="3" s="1"/>
  <c r="AX87" i="3"/>
  <c r="AX90" i="3" s="1"/>
  <c r="AW87" i="3"/>
  <c r="AV87" i="3"/>
  <c r="AU87" i="3"/>
  <c r="AU90" i="3" s="1"/>
  <c r="AT87" i="3"/>
  <c r="AS87" i="3"/>
  <c r="AR87" i="3"/>
  <c r="AQ87" i="3"/>
  <c r="AQ90" i="3" s="1"/>
  <c r="AP87" i="3"/>
  <c r="AP90" i="3" s="1"/>
  <c r="BC86" i="3"/>
  <c r="BB86" i="3"/>
  <c r="BA86" i="3"/>
  <c r="BA89" i="3" s="1"/>
  <c r="AZ86" i="3"/>
  <c r="AZ89" i="3" s="1"/>
  <c r="AY86" i="3"/>
  <c r="AX86" i="3"/>
  <c r="AW86" i="3"/>
  <c r="AW89" i="3" s="1"/>
  <c r="AW92" i="3" s="1"/>
  <c r="AV86" i="3"/>
  <c r="AU86" i="3"/>
  <c r="AT86" i="3"/>
  <c r="AS86" i="3"/>
  <c r="AS89" i="3" s="1"/>
  <c r="AR86" i="3"/>
  <c r="AQ86" i="3"/>
  <c r="AP86" i="3"/>
  <c r="U30" i="3"/>
  <c r="Y29" i="3"/>
  <c r="W29" i="3"/>
  <c r="V29" i="3"/>
  <c r="T29" i="3"/>
  <c r="AC28" i="3"/>
  <c r="Y28" i="3"/>
  <c r="X28" i="3"/>
  <c r="V28" i="3"/>
  <c r="U28" i="3"/>
  <c r="T28" i="3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DB217" i="2"/>
  <c r="DA217" i="2"/>
  <c r="CZ217" i="2"/>
  <c r="CY217" i="2"/>
  <c r="CW217" i="2"/>
  <c r="CV217" i="2"/>
  <c r="CU217" i="2"/>
  <c r="CT217" i="2"/>
  <c r="CS217" i="2"/>
  <c r="CR217" i="2"/>
  <c r="CQ217" i="2"/>
  <c r="CP217" i="2"/>
  <c r="CO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DB216" i="2"/>
  <c r="DA216" i="2"/>
  <c r="CZ216" i="2"/>
  <c r="CY216" i="2"/>
  <c r="CW216" i="2"/>
  <c r="CV216" i="2"/>
  <c r="CU216" i="2"/>
  <c r="CT216" i="2"/>
  <c r="CS216" i="2"/>
  <c r="CR216" i="2"/>
  <c r="CQ216" i="2"/>
  <c r="CP216" i="2"/>
  <c r="CO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DB215" i="2"/>
  <c r="DA215" i="2"/>
  <c r="CZ215" i="2"/>
  <c r="CY215" i="2"/>
  <c r="CW215" i="2"/>
  <c r="CV215" i="2"/>
  <c r="CU215" i="2"/>
  <c r="CT215" i="2"/>
  <c r="CS215" i="2"/>
  <c r="CR215" i="2"/>
  <c r="CQ215" i="2"/>
  <c r="CP215" i="2"/>
  <c r="CO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DB206" i="2"/>
  <c r="DA206" i="2"/>
  <c r="CZ206" i="2"/>
  <c r="CX206" i="2"/>
  <c r="CW206" i="2"/>
  <c r="CV206" i="2"/>
  <c r="CR206" i="2"/>
  <c r="CQ206" i="2"/>
  <c r="CP206" i="2"/>
  <c r="CO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DB205" i="2"/>
  <c r="DA205" i="2"/>
  <c r="CY205" i="2"/>
  <c r="CV205" i="2"/>
  <c r="CT205" i="2"/>
  <c r="CS205" i="2"/>
  <c r="CQ205" i="2"/>
  <c r="CP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DB204" i="2"/>
  <c r="DA204" i="2"/>
  <c r="CZ204" i="2"/>
  <c r="CY204" i="2"/>
  <c r="CX204" i="2"/>
  <c r="CW204" i="2"/>
  <c r="CV204" i="2"/>
  <c r="CU204" i="2"/>
  <c r="CT204" i="2"/>
  <c r="CS204" i="2"/>
  <c r="C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DB195" i="2"/>
  <c r="DA195" i="2"/>
  <c r="CZ195" i="2"/>
  <c r="CY195" i="2"/>
  <c r="CX195" i="2"/>
  <c r="CW195" i="2"/>
  <c r="CV195" i="2"/>
  <c r="CQ195" i="2"/>
  <c r="CP195" i="2"/>
  <c r="CO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DB194" i="2"/>
  <c r="DA194" i="2"/>
  <c r="CZ194" i="2"/>
  <c r="CY194" i="2"/>
  <c r="CX194" i="2"/>
  <c r="CW194" i="2"/>
  <c r="CV194" i="2"/>
  <c r="CU194" i="2"/>
  <c r="CT194" i="2"/>
  <c r="CR194" i="2"/>
  <c r="CQ194" i="2"/>
  <c r="CP194" i="2"/>
  <c r="CO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DB193" i="2"/>
  <c r="DA193" i="2"/>
  <c r="CZ193" i="2"/>
  <c r="CY193" i="2"/>
  <c r="CW193" i="2"/>
  <c r="CV193" i="2"/>
  <c r="CU193" i="2"/>
  <c r="CT193" i="2"/>
  <c r="CS193" i="2"/>
  <c r="CR193" i="2"/>
  <c r="CQ193" i="2"/>
  <c r="CP193" i="2"/>
  <c r="CO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DB184" i="2"/>
  <c r="DA184" i="2"/>
  <c r="CZ184" i="2"/>
  <c r="CY184" i="2"/>
  <c r="CW184" i="2"/>
  <c r="CU184" i="2"/>
  <c r="CT184" i="2"/>
  <c r="CS184" i="2"/>
  <c r="CR184" i="2"/>
  <c r="CQ184" i="2"/>
  <c r="CO184" i="2"/>
  <c r="BO184" i="2"/>
  <c r="BN184" i="2"/>
  <c r="BL184" i="2"/>
  <c r="BK184" i="2"/>
  <c r="BI184" i="2"/>
  <c r="BG184" i="2"/>
  <c r="BF184" i="2"/>
  <c r="BD184" i="2"/>
  <c r="DB183" i="2"/>
  <c r="DA183" i="2"/>
  <c r="CY183" i="2"/>
  <c r="CW183" i="2"/>
  <c r="CV183" i="2"/>
  <c r="CU183" i="2"/>
  <c r="CS183" i="2"/>
  <c r="CR183" i="2"/>
  <c r="CQ183" i="2"/>
  <c r="CP183" i="2"/>
  <c r="CO183" i="2"/>
  <c r="BQ183" i="2"/>
  <c r="BP183" i="2"/>
  <c r="BL183" i="2"/>
  <c r="BH183" i="2"/>
  <c r="BG183" i="2"/>
  <c r="BF183" i="2"/>
  <c r="BD183" i="2"/>
  <c r="DB182" i="2"/>
  <c r="DA182" i="2"/>
  <c r="CY182" i="2"/>
  <c r="CW182" i="2"/>
  <c r="CU182" i="2"/>
  <c r="CT182" i="2"/>
  <c r="CS182" i="2"/>
  <c r="CR182" i="2"/>
  <c r="CQ182" i="2"/>
  <c r="CP182" i="2"/>
  <c r="CO182" i="2"/>
  <c r="BO182" i="2"/>
  <c r="BN182" i="2"/>
  <c r="BL182" i="2"/>
  <c r="BK182" i="2"/>
  <c r="BJ182" i="2"/>
  <c r="BI182" i="2"/>
  <c r="BH182" i="2"/>
  <c r="BG182" i="2"/>
  <c r="BF182" i="2"/>
  <c r="BE182" i="2"/>
  <c r="CY173" i="2"/>
  <c r="CW173" i="2"/>
  <c r="CV173" i="2"/>
  <c r="CU173" i="2"/>
  <c r="CT173" i="2"/>
  <c r="CS173" i="2"/>
  <c r="CP173" i="2"/>
  <c r="CO173" i="2"/>
  <c r="BN173" i="2"/>
  <c r="BM173" i="2"/>
  <c r="BL173" i="2"/>
  <c r="BK173" i="2"/>
  <c r="BJ173" i="2"/>
  <c r="BI173" i="2"/>
  <c r="BH173" i="2"/>
  <c r="BE173" i="2"/>
  <c r="AF173" i="2"/>
  <c r="AE173" i="2"/>
  <c r="AD173" i="2"/>
  <c r="AC173" i="2"/>
  <c r="AB173" i="2"/>
  <c r="Y173" i="2"/>
  <c r="X173" i="2"/>
  <c r="V173" i="2"/>
  <c r="U173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O172" i="2"/>
  <c r="BQ172" i="2"/>
  <c r="BP172" i="2"/>
  <c r="BO172" i="2"/>
  <c r="BN172" i="2"/>
  <c r="BM172" i="2"/>
  <c r="BL172" i="2"/>
  <c r="BK172" i="2"/>
  <c r="BJ172" i="2"/>
  <c r="BI172" i="2"/>
  <c r="BH172" i="2"/>
  <c r="BG172" i="2"/>
  <c r="BE172" i="2"/>
  <c r="BD172" i="2"/>
  <c r="AG172" i="2"/>
  <c r="AE172" i="2"/>
  <c r="AD172" i="2"/>
  <c r="AB172" i="2"/>
  <c r="Z172" i="2"/>
  <c r="Y172" i="2"/>
  <c r="X172" i="2"/>
  <c r="W172" i="2"/>
  <c r="V172" i="2"/>
  <c r="T172" i="2"/>
  <c r="DB171" i="2"/>
  <c r="DA171" i="2"/>
  <c r="CZ171" i="2"/>
  <c r="CY171" i="2"/>
  <c r="CX171" i="2"/>
  <c r="CW171" i="2"/>
  <c r="CV171" i="2"/>
  <c r="CT171" i="2"/>
  <c r="CS171" i="2"/>
  <c r="CQ171" i="2"/>
  <c r="CP171" i="2"/>
  <c r="BQ171" i="2"/>
  <c r="BP171" i="2"/>
  <c r="BO171" i="2"/>
  <c r="BN171" i="2"/>
  <c r="BM171" i="2"/>
  <c r="BL171" i="2"/>
  <c r="BK171" i="2"/>
  <c r="BI171" i="2"/>
  <c r="BH171" i="2"/>
  <c r="BG171" i="2"/>
  <c r="BF171" i="2"/>
  <c r="BD171" i="2"/>
  <c r="AG171" i="2"/>
  <c r="AF171" i="2"/>
  <c r="AE171" i="2"/>
  <c r="AD171" i="2"/>
  <c r="AC171" i="2"/>
  <c r="AB171" i="2"/>
  <c r="AA171" i="2"/>
  <c r="X171" i="2"/>
  <c r="V171" i="2"/>
  <c r="U171" i="2"/>
  <c r="DB162" i="2"/>
  <c r="DA162" i="2"/>
  <c r="CZ162" i="2"/>
  <c r="CY162" i="2"/>
  <c r="CW162" i="2"/>
  <c r="CV162" i="2"/>
  <c r="CU162" i="2"/>
  <c r="CT162" i="2"/>
  <c r="CS162" i="2"/>
  <c r="CR162" i="2"/>
  <c r="CQ162" i="2"/>
  <c r="CP162" i="2"/>
  <c r="BQ162" i="2"/>
  <c r="BP162" i="2"/>
  <c r="BL162" i="2"/>
  <c r="BK162" i="2"/>
  <c r="BJ162" i="2"/>
  <c r="BI162" i="2"/>
  <c r="BF162" i="2"/>
  <c r="BE162" i="2"/>
  <c r="BD162" i="2"/>
  <c r="DB161" i="2"/>
  <c r="DA161" i="2"/>
  <c r="CZ161" i="2"/>
  <c r="CY161" i="2"/>
  <c r="CW161" i="2"/>
  <c r="CV161" i="2"/>
  <c r="CU161" i="2"/>
  <c r="CT161" i="2"/>
  <c r="CS161" i="2"/>
  <c r="CR161" i="2"/>
  <c r="CQ161" i="2"/>
  <c r="CP161" i="2"/>
  <c r="CO161" i="2"/>
  <c r="BK161" i="2"/>
  <c r="BJ161" i="2"/>
  <c r="BG161" i="2"/>
  <c r="BF161" i="2"/>
  <c r="DB160" i="2"/>
  <c r="DA160" i="2"/>
  <c r="CZ160" i="2"/>
  <c r="CY160" i="2"/>
  <c r="CW160" i="2"/>
  <c r="CV160" i="2"/>
  <c r="CT160" i="2"/>
  <c r="CS160" i="2"/>
  <c r="CR160" i="2"/>
  <c r="CQ160" i="2"/>
  <c r="CP160" i="2"/>
  <c r="CO160" i="2"/>
  <c r="BQ160" i="2"/>
  <c r="BP160" i="2"/>
  <c r="BO160" i="2"/>
  <c r="BN160" i="2"/>
  <c r="BL160" i="2"/>
  <c r="BK160" i="2"/>
  <c r="BI160" i="2"/>
  <c r="BH160" i="2"/>
  <c r="BG160" i="2"/>
  <c r="BF160" i="2"/>
  <c r="BD160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BQ151" i="2"/>
  <c r="BP151" i="2"/>
  <c r="BO151" i="2"/>
  <c r="BM151" i="2"/>
  <c r="BL151" i="2"/>
  <c r="BJ151" i="2"/>
  <c r="BI151" i="2"/>
  <c r="BH151" i="2"/>
  <c r="BG151" i="2"/>
  <c r="BF151" i="2"/>
  <c r="BE151" i="2"/>
  <c r="BD151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BP150" i="2"/>
  <c r="BN150" i="2"/>
  <c r="BM150" i="2"/>
  <c r="BK150" i="2"/>
  <c r="BJ150" i="2"/>
  <c r="BI150" i="2"/>
  <c r="BG150" i="2"/>
  <c r="BF150" i="2"/>
  <c r="BE150" i="2"/>
  <c r="BD150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DA140" i="2"/>
  <c r="CT140" i="2"/>
  <c r="CQ140" i="2"/>
  <c r="CO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CX139" i="2"/>
  <c r="CW139" i="2"/>
  <c r="CV139" i="2"/>
  <c r="CU139" i="2"/>
  <c r="CT139" i="2"/>
  <c r="CS139" i="2"/>
  <c r="CQ139" i="2"/>
  <c r="CP139" i="2"/>
  <c r="CO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DA138" i="2"/>
  <c r="CY138" i="2"/>
  <c r="CW138" i="2"/>
  <c r="CS138" i="2"/>
  <c r="CP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Q130" i="2"/>
  <c r="BP130" i="2"/>
  <c r="BN130" i="2"/>
  <c r="BK130" i="2"/>
  <c r="BJ130" i="2"/>
  <c r="BH130" i="2"/>
  <c r="BN129" i="2"/>
  <c r="BL129" i="2"/>
  <c r="BJ129" i="2"/>
  <c r="BI129" i="2"/>
  <c r="BH129" i="2"/>
  <c r="BD129" i="2"/>
  <c r="BP128" i="2"/>
  <c r="BN128" i="2"/>
  <c r="BJ128" i="2"/>
  <c r="BG128" i="2"/>
  <c r="BE128" i="2"/>
  <c r="AB118" i="2"/>
  <c r="AA118" i="2"/>
  <c r="Z118" i="2"/>
  <c r="X118" i="2"/>
  <c r="W118" i="2"/>
  <c r="V118" i="2"/>
  <c r="U118" i="2"/>
  <c r="T118" i="2"/>
  <c r="AB117" i="2"/>
  <c r="AA117" i="2"/>
  <c r="Z117" i="2"/>
  <c r="X117" i="2"/>
  <c r="W117" i="2"/>
  <c r="V117" i="2"/>
  <c r="U117" i="2"/>
  <c r="T117" i="2"/>
  <c r="BM116" i="2"/>
  <c r="BL116" i="2"/>
  <c r="BH116" i="2"/>
  <c r="BG116" i="2"/>
  <c r="BF116" i="2"/>
  <c r="BE116" i="2"/>
  <c r="BD116" i="2"/>
  <c r="AB116" i="2"/>
  <c r="AA116" i="2"/>
  <c r="Z116" i="2"/>
  <c r="X116" i="2"/>
  <c r="W116" i="2"/>
  <c r="V116" i="2"/>
  <c r="U116" i="2"/>
  <c r="T116" i="2"/>
  <c r="BO106" i="2"/>
  <c r="BN106" i="2"/>
  <c r="BL106" i="2"/>
  <c r="BK106" i="2"/>
  <c r="BG106" i="2"/>
  <c r="BF106" i="2"/>
  <c r="BE106" i="2"/>
  <c r="BN105" i="2"/>
  <c r="BM105" i="2"/>
  <c r="BL105" i="2"/>
  <c r="BK105" i="2"/>
  <c r="BJ105" i="2"/>
  <c r="BI105" i="2"/>
  <c r="BH105" i="2"/>
  <c r="BG105" i="2"/>
  <c r="BF105" i="2"/>
  <c r="BD105" i="2"/>
  <c r="DA96" i="2"/>
  <c r="CW96" i="2"/>
  <c r="CT96" i="2"/>
  <c r="CS96" i="2"/>
  <c r="CP96" i="2"/>
  <c r="BQ96" i="2"/>
  <c r="BO96" i="2"/>
  <c r="BL96" i="2"/>
  <c r="BK96" i="2"/>
  <c r="BJ96" i="2"/>
  <c r="BI96" i="2"/>
  <c r="BH96" i="2"/>
  <c r="BG96" i="2"/>
  <c r="BD96" i="2"/>
  <c r="CZ95" i="2"/>
  <c r="CX95" i="2"/>
  <c r="CV95" i="2"/>
  <c r="CU95" i="2"/>
  <c r="CT95" i="2"/>
  <c r="CP95" i="2"/>
  <c r="CO95" i="2"/>
  <c r="BQ95" i="2"/>
  <c r="BP95" i="2"/>
  <c r="BO95" i="2"/>
  <c r="BN95" i="2"/>
  <c r="BM95" i="2"/>
  <c r="BL95" i="2"/>
  <c r="BK95" i="2"/>
  <c r="BJ95" i="2"/>
  <c r="BH95" i="2"/>
  <c r="BF95" i="2"/>
  <c r="Z95" i="2"/>
  <c r="X95" i="2"/>
  <c r="W95" i="2"/>
  <c r="V95" i="2"/>
  <c r="T95" i="2"/>
  <c r="DB94" i="2"/>
  <c r="DA94" i="2"/>
  <c r="CV94" i="2"/>
  <c r="CU94" i="2"/>
  <c r="CS94" i="2"/>
  <c r="CQ94" i="2"/>
  <c r="CP94" i="2"/>
  <c r="CO94" i="2"/>
  <c r="BP94" i="2"/>
  <c r="BO94" i="2"/>
  <c r="BN94" i="2"/>
  <c r="BL94" i="2"/>
  <c r="BK94" i="2"/>
  <c r="BJ94" i="2"/>
  <c r="BH94" i="2"/>
  <c r="BF94" i="2"/>
  <c r="BE94" i="2"/>
  <c r="BD94" i="2"/>
  <c r="Z94" i="2"/>
  <c r="X94" i="2"/>
  <c r="W94" i="2"/>
  <c r="V94" i="2"/>
  <c r="U94" i="2"/>
  <c r="T94" i="2"/>
  <c r="DB85" i="2"/>
  <c r="DA85" i="2"/>
  <c r="CZ85" i="2"/>
  <c r="CY85" i="2"/>
  <c r="CW85" i="2"/>
  <c r="CV85" i="2"/>
  <c r="CU85" i="2"/>
  <c r="CT85" i="2"/>
  <c r="CS85" i="2"/>
  <c r="CR85" i="2"/>
  <c r="CQ85" i="2"/>
  <c r="CP85" i="2"/>
  <c r="CO85" i="2"/>
  <c r="BQ85" i="2"/>
  <c r="BP85" i="2"/>
  <c r="BO85" i="2"/>
  <c r="BN85" i="2"/>
  <c r="BL85" i="2"/>
  <c r="BK85" i="2"/>
  <c r="BJ85" i="2"/>
  <c r="BI85" i="2"/>
  <c r="BH85" i="2"/>
  <c r="BG85" i="2"/>
  <c r="BF85" i="2"/>
  <c r="BE85" i="2"/>
  <c r="BD85" i="2"/>
  <c r="DB84" i="2"/>
  <c r="DA84" i="2"/>
  <c r="CZ84" i="2"/>
  <c r="CY84" i="2"/>
  <c r="CW84" i="2"/>
  <c r="CV84" i="2"/>
  <c r="CU84" i="2"/>
  <c r="CT84" i="2"/>
  <c r="CS84" i="2"/>
  <c r="CR84" i="2"/>
  <c r="CQ84" i="2"/>
  <c r="CP84" i="2"/>
  <c r="CO84" i="2"/>
  <c r="BQ84" i="2"/>
  <c r="BP84" i="2"/>
  <c r="BO84" i="2"/>
  <c r="BN84" i="2"/>
  <c r="BL84" i="2"/>
  <c r="BK84" i="2"/>
  <c r="BJ84" i="2"/>
  <c r="BI84" i="2"/>
  <c r="BH84" i="2"/>
  <c r="BG84" i="2"/>
  <c r="BF84" i="2"/>
  <c r="BE84" i="2"/>
  <c r="BD84" i="2"/>
  <c r="DB83" i="2"/>
  <c r="DA83" i="2"/>
  <c r="CZ83" i="2"/>
  <c r="CY83" i="2"/>
  <c r="CW83" i="2"/>
  <c r="CV83" i="2"/>
  <c r="CU83" i="2"/>
  <c r="CT83" i="2"/>
  <c r="CS83" i="2"/>
  <c r="CR83" i="2"/>
  <c r="CQ83" i="2"/>
  <c r="CP83" i="2"/>
  <c r="CO83" i="2"/>
  <c r="BQ83" i="2"/>
  <c r="BP83" i="2"/>
  <c r="BO83" i="2"/>
  <c r="BN83" i="2"/>
  <c r="BL83" i="2"/>
  <c r="BK83" i="2"/>
  <c r="BJ83" i="2"/>
  <c r="BI83" i="2"/>
  <c r="BH83" i="2"/>
  <c r="BG83" i="2"/>
  <c r="BF83" i="2"/>
  <c r="BE83" i="2"/>
  <c r="BD83" i="2"/>
  <c r="DB74" i="2"/>
  <c r="DA74" i="2"/>
  <c r="CZ74" i="2"/>
  <c r="CY74" i="2"/>
  <c r="CW74" i="2"/>
  <c r="CU74" i="2"/>
  <c r="CT74" i="2"/>
  <c r="CR74" i="2"/>
  <c r="CQ74" i="2"/>
  <c r="CP74" i="2"/>
  <c r="CO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DB73" i="2"/>
  <c r="DA73" i="2"/>
  <c r="CZ73" i="2"/>
  <c r="CX73" i="2"/>
  <c r="CW73" i="2"/>
  <c r="CV73" i="2"/>
  <c r="CU73" i="2"/>
  <c r="CT73" i="2"/>
  <c r="CS73" i="2"/>
  <c r="CR73" i="2"/>
  <c r="CQ73" i="2"/>
  <c r="CP73" i="2"/>
  <c r="CO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DB72" i="2"/>
  <c r="DA72" i="2"/>
  <c r="CY72" i="2"/>
  <c r="CX72" i="2"/>
  <c r="CV72" i="2"/>
  <c r="CU72" i="2"/>
  <c r="CT72" i="2"/>
  <c r="CS72" i="2"/>
  <c r="CR72" i="2"/>
  <c r="CQ72" i="2"/>
  <c r="CP72" i="2"/>
  <c r="CO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DB63" i="2"/>
  <c r="CY63" i="2"/>
  <c r="CV63" i="2"/>
  <c r="CU63" i="2"/>
  <c r="CT63" i="2"/>
  <c r="CS63" i="2"/>
  <c r="CR63" i="2"/>
  <c r="CQ63" i="2"/>
  <c r="CP63" i="2"/>
  <c r="CO63" i="2"/>
  <c r="BQ63" i="2"/>
  <c r="BP63" i="2"/>
  <c r="BO63" i="2"/>
  <c r="BN63" i="2"/>
  <c r="BL63" i="2"/>
  <c r="BK63" i="2"/>
  <c r="BJ63" i="2"/>
  <c r="BI63" i="2"/>
  <c r="BH63" i="2"/>
  <c r="BG63" i="2"/>
  <c r="BF63" i="2"/>
  <c r="BE63" i="2"/>
  <c r="BD63" i="2"/>
  <c r="DB62" i="2"/>
  <c r="DA62" i="2"/>
  <c r="CZ62" i="2"/>
  <c r="CY62" i="2"/>
  <c r="CW62" i="2"/>
  <c r="CV62" i="2"/>
  <c r="CT62" i="2"/>
  <c r="CS62" i="2"/>
  <c r="CR62" i="2"/>
  <c r="CQ62" i="2"/>
  <c r="CP62" i="2"/>
  <c r="CO62" i="2"/>
  <c r="BQ62" i="2"/>
  <c r="BP62" i="2"/>
  <c r="BO62" i="2"/>
  <c r="BN62" i="2"/>
  <c r="BL62" i="2"/>
  <c r="BK62" i="2"/>
  <c r="BJ62" i="2"/>
  <c r="BI62" i="2"/>
  <c r="BH62" i="2"/>
  <c r="BG62" i="2"/>
  <c r="BF62" i="2"/>
  <c r="BE62" i="2"/>
  <c r="BD62" i="2"/>
  <c r="DB61" i="2"/>
  <c r="DA61" i="2"/>
  <c r="CZ61" i="2"/>
  <c r="CY61" i="2"/>
  <c r="CW61" i="2"/>
  <c r="CV61" i="2"/>
  <c r="CU61" i="2"/>
  <c r="CT61" i="2"/>
  <c r="CS61" i="2"/>
  <c r="CR61" i="2"/>
  <c r="CQ61" i="2"/>
  <c r="CP61" i="2"/>
  <c r="CO61" i="2"/>
  <c r="BQ61" i="2"/>
  <c r="BP61" i="2"/>
  <c r="BO61" i="2"/>
  <c r="BN61" i="2"/>
  <c r="BL61" i="2"/>
  <c r="BK61" i="2"/>
  <c r="BJ61" i="2"/>
  <c r="BI61" i="2"/>
  <c r="BH61" i="2"/>
  <c r="BG61" i="2"/>
  <c r="BF61" i="2"/>
  <c r="BE61" i="2"/>
  <c r="BD61" i="2"/>
  <c r="DB52" i="2"/>
  <c r="DA52" i="2"/>
  <c r="CZ52" i="2"/>
  <c r="CY52" i="2"/>
  <c r="CW52" i="2"/>
  <c r="CV52" i="2"/>
  <c r="CU52" i="2"/>
  <c r="CT52" i="2"/>
  <c r="CS52" i="2"/>
  <c r="CR52" i="2"/>
  <c r="CP52" i="2"/>
  <c r="CO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DB51" i="2"/>
  <c r="DA51" i="2"/>
  <c r="CZ51" i="2"/>
  <c r="CY51" i="2"/>
  <c r="CW51" i="2"/>
  <c r="CV51" i="2"/>
  <c r="CU51" i="2"/>
  <c r="CT51" i="2"/>
  <c r="CS51" i="2"/>
  <c r="CR51" i="2"/>
  <c r="CQ51" i="2"/>
  <c r="CP51" i="2"/>
  <c r="CO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DB50" i="2"/>
  <c r="DA50" i="2"/>
  <c r="CZ50" i="2"/>
  <c r="CY50" i="2"/>
  <c r="CW50" i="2"/>
  <c r="CV50" i="2"/>
  <c r="CU50" i="2"/>
  <c r="CS50" i="2"/>
  <c r="CR50" i="2"/>
  <c r="CQ50" i="2"/>
  <c r="CP50" i="2"/>
  <c r="CO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DB30" i="2"/>
  <c r="DA30" i="2"/>
  <c r="CZ30" i="2"/>
  <c r="CY30" i="2"/>
  <c r="CW30" i="2"/>
  <c r="CV30" i="2"/>
  <c r="CU30" i="2"/>
  <c r="CT30" i="2"/>
  <c r="CS30" i="2"/>
  <c r="CR30" i="2"/>
  <c r="CQ30" i="2"/>
  <c r="CP30" i="2"/>
  <c r="CO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DB29" i="2"/>
  <c r="DA29" i="2"/>
  <c r="CZ29" i="2"/>
  <c r="CY29" i="2"/>
  <c r="CW29" i="2"/>
  <c r="CV29" i="2"/>
  <c r="CU29" i="2"/>
  <c r="CT29" i="2"/>
  <c r="CS29" i="2"/>
  <c r="CR29" i="2"/>
  <c r="CQ29" i="2"/>
  <c r="CP29" i="2"/>
  <c r="CO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DB28" i="2"/>
  <c r="DA28" i="2"/>
  <c r="CZ28" i="2"/>
  <c r="CY28" i="2"/>
  <c r="CW28" i="2"/>
  <c r="CV28" i="2"/>
  <c r="CU28" i="2"/>
  <c r="CT28" i="2"/>
  <c r="CS28" i="2"/>
  <c r="CR28" i="2"/>
  <c r="CQ28" i="2"/>
  <c r="CP28" i="2"/>
  <c r="CO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F37" i="12" l="1"/>
  <c r="AZ92" i="3"/>
  <c r="BB90" i="3"/>
  <c r="AP92" i="3"/>
  <c r="CA225" i="3"/>
  <c r="CE225" i="3"/>
  <c r="CI225" i="3"/>
  <c r="AV89" i="3"/>
  <c r="AZ91" i="3"/>
  <c r="BB92" i="3"/>
  <c r="CF225" i="3"/>
  <c r="AR89" i="3"/>
  <c r="AX89" i="3"/>
  <c r="AT90" i="3"/>
  <c r="AZ90" i="3"/>
  <c r="AV91" i="3"/>
  <c r="BB91" i="3"/>
  <c r="AS92" i="3"/>
  <c r="CJ214" i="3"/>
  <c r="CB225" i="3"/>
  <c r="CL225" i="3"/>
  <c r="CH214" i="3"/>
  <c r="CM225" i="3"/>
  <c r="CD214" i="3"/>
  <c r="CC214" i="3"/>
  <c r="CG214" i="3"/>
  <c r="CK214" i="3"/>
  <c r="CL214" i="3"/>
  <c r="CH225" i="3"/>
  <c r="CN225" i="3"/>
  <c r="AR92" i="3" l="1"/>
  <c r="AV92" i="3"/>
  <c r="AX92" i="3"/>
</calcChain>
</file>

<file path=xl/sharedStrings.xml><?xml version="1.0" encoding="utf-8"?>
<sst xmlns="http://schemas.openxmlformats.org/spreadsheetml/2006/main" count="12227" uniqueCount="184">
  <si>
    <t>SABADO SENTIDO (ORIENTE-OCCIDENTE)</t>
  </si>
  <si>
    <t>SABAD0 SENTIDO (ORIENTE-OCCIDENTE)</t>
  </si>
  <si>
    <t>MAÑANA</t>
  </si>
  <si>
    <t>TARDE</t>
  </si>
  <si>
    <t>NOCHE</t>
  </si>
  <si>
    <t>CLIMA</t>
  </si>
  <si>
    <t xml:space="preserve">VELOCIDADES </t>
  </si>
  <si>
    <t>VELOCIDADES</t>
  </si>
  <si>
    <t>ABSCISA</t>
  </si>
  <si>
    <t>HORA</t>
  </si>
  <si>
    <t>Soleado</t>
  </si>
  <si>
    <t>0+000</t>
  </si>
  <si>
    <t>7:00 - 8:00</t>
  </si>
  <si>
    <t>0+500</t>
  </si>
  <si>
    <t>12:00 -12:10</t>
  </si>
  <si>
    <t>17:00 -17:10</t>
  </si>
  <si>
    <t>0+800</t>
  </si>
  <si>
    <t>12:12 - 12:22</t>
  </si>
  <si>
    <t>17:12 - 17:22</t>
  </si>
  <si>
    <t>1+200</t>
  </si>
  <si>
    <t>12:24-12:34</t>
  </si>
  <si>
    <t>17:25-17:35</t>
  </si>
  <si>
    <t>1+400</t>
  </si>
  <si>
    <t>2+000</t>
  </si>
  <si>
    <t>8:00-9:00</t>
  </si>
  <si>
    <t>12:37-12:47</t>
  </si>
  <si>
    <t>17:37-17:47</t>
  </si>
  <si>
    <t>2+800</t>
  </si>
  <si>
    <t>3+500</t>
  </si>
  <si>
    <t>12:50-13:00</t>
  </si>
  <si>
    <t>17:50-18:00</t>
  </si>
  <si>
    <t>4+400</t>
  </si>
  <si>
    <t>4+900</t>
  </si>
  <si>
    <t>5+200</t>
  </si>
  <si>
    <t>13:02-13:12</t>
  </si>
  <si>
    <t>18:02-18:12</t>
  </si>
  <si>
    <t>5+850</t>
  </si>
  <si>
    <t>13:14-13:24</t>
  </si>
  <si>
    <t>18:15-18:25</t>
  </si>
  <si>
    <t>6+200</t>
  </si>
  <si>
    <t>6+800</t>
  </si>
  <si>
    <t>7+100</t>
  </si>
  <si>
    <t>13:26-13:36</t>
  </si>
  <si>
    <t>18:27-18:37</t>
  </si>
  <si>
    <t>7+600</t>
  </si>
  <si>
    <t>8+400</t>
  </si>
  <si>
    <t>13:38- 13:48</t>
  </si>
  <si>
    <t>18:40 -18:50</t>
  </si>
  <si>
    <t>9+500</t>
  </si>
  <si>
    <t>13:51-14:01</t>
  </si>
  <si>
    <t>18.52 - 19:02</t>
  </si>
  <si>
    <t>10+800</t>
  </si>
  <si>
    <t>11+100</t>
  </si>
  <si>
    <t>14:03 -14:13</t>
  </si>
  <si>
    <t>19:05-19:15</t>
  </si>
  <si>
    <t>12+500</t>
  </si>
  <si>
    <t>14:15 - 14:25</t>
  </si>
  <si>
    <t>19:17-19:27</t>
  </si>
  <si>
    <t>LUNES SENTIDO (OCCIDENTE-ORIENTE)</t>
  </si>
  <si>
    <t>7:00 -7:10</t>
  </si>
  <si>
    <t>X</t>
  </si>
  <si>
    <t>0+300</t>
  </si>
  <si>
    <t>7:12 - 7:22</t>
  </si>
  <si>
    <t>0+700</t>
  </si>
  <si>
    <t>7:25-7:35</t>
  </si>
  <si>
    <t>1+100</t>
  </si>
  <si>
    <t>7:37-7:47</t>
  </si>
  <si>
    <t>7.50-8:00</t>
  </si>
  <si>
    <t>8:02-8:12</t>
  </si>
  <si>
    <t>2+500</t>
  </si>
  <si>
    <t>8:15-8:25</t>
  </si>
  <si>
    <t>3+400</t>
  </si>
  <si>
    <t>8:27-8:37</t>
  </si>
  <si>
    <t>4+000</t>
  </si>
  <si>
    <t>8:40 -8:50</t>
  </si>
  <si>
    <t>4+700</t>
  </si>
  <si>
    <t>8.52 - 9:02</t>
  </si>
  <si>
    <t>9:05-9:15</t>
  </si>
  <si>
    <t>9:17-9:27</t>
  </si>
  <si>
    <t>6+300</t>
  </si>
  <si>
    <t>6+700</t>
  </si>
  <si>
    <t>7+000</t>
  </si>
  <si>
    <t>7+700</t>
  </si>
  <si>
    <t>8+300</t>
  </si>
  <si>
    <t>9+700</t>
  </si>
  <si>
    <t>10+600</t>
  </si>
  <si>
    <t>11+000</t>
  </si>
  <si>
    <t>11+500</t>
  </si>
  <si>
    <t>|</t>
  </si>
  <si>
    <t>MARTES SENTIDO (ORIENTE-OCCIDENTE)</t>
  </si>
  <si>
    <t xml:space="preserve">TRAMO </t>
  </si>
  <si>
    <t xml:space="preserve"> LIVIANOS</t>
  </si>
  <si>
    <t>PESADOS</t>
  </si>
  <si>
    <t>LLUVIA</t>
  </si>
  <si>
    <t>SECO</t>
  </si>
  <si>
    <t>12:00 -12:08</t>
  </si>
  <si>
    <t>17:00 -17:08</t>
  </si>
  <si>
    <t>12:10 - 12:18</t>
  </si>
  <si>
    <t>17:10 - 17:18</t>
  </si>
  <si>
    <t>12:20 - 12:28</t>
  </si>
  <si>
    <t>17:20 - 17:28</t>
  </si>
  <si>
    <t>12:30-12:38</t>
  </si>
  <si>
    <t>17:30-17:38</t>
  </si>
  <si>
    <t>12:40-12:48</t>
  </si>
  <si>
    <t>17:40-17:48</t>
  </si>
  <si>
    <t>12:50-12:58</t>
  </si>
  <si>
    <t>17:50-17:58</t>
  </si>
  <si>
    <t>13:0-13:08</t>
  </si>
  <si>
    <t>18:00-18:08</t>
  </si>
  <si>
    <t>13:10-13:18</t>
  </si>
  <si>
    <t>18:10-18:18</t>
  </si>
  <si>
    <t>13:20-13:28</t>
  </si>
  <si>
    <t>18:20-18:28</t>
  </si>
  <si>
    <t>13:30-13:38</t>
  </si>
  <si>
    <t>18:30-18:38</t>
  </si>
  <si>
    <t>13:40-13:48</t>
  </si>
  <si>
    <t>18:40-18:48</t>
  </si>
  <si>
    <t>13:50 -13:58</t>
  </si>
  <si>
    <t>18:50 -18:58</t>
  </si>
  <si>
    <t>14:00 -14:08</t>
  </si>
  <si>
    <t>19:00 - 19:08</t>
  </si>
  <si>
    <t>14:10-14:18</t>
  </si>
  <si>
    <t>19:10-19:18</t>
  </si>
  <si>
    <t>14:20-14:28</t>
  </si>
  <si>
    <t>19:20-19:28</t>
  </si>
  <si>
    <t>14:30-14:38</t>
  </si>
  <si>
    <t>19:30-19:38</t>
  </si>
  <si>
    <t>14:40-14:48</t>
  </si>
  <si>
    <t>19:40-19:48</t>
  </si>
  <si>
    <t>14:50-14:58</t>
  </si>
  <si>
    <t>19:50-19:58</t>
  </si>
  <si>
    <t>15:00-15:08</t>
  </si>
  <si>
    <t>20:00-20:08</t>
  </si>
  <si>
    <t>15:10-15:18</t>
  </si>
  <si>
    <t>20:10-20:18</t>
  </si>
  <si>
    <t>15:20-15:28</t>
  </si>
  <si>
    <t>20:20-20:28</t>
  </si>
  <si>
    <t>MIERCOLES SENTIDO (OCCIDENTE-ORIENTE)</t>
  </si>
  <si>
    <t>MIERCOLES SENTIDO (ORIENTE-OCCIDENTE)</t>
  </si>
  <si>
    <t>JUEVES SENTIDO (ORIENTE-OCCIDENTE)</t>
  </si>
  <si>
    <t>VIERNES SENTIDO (OCCIDENTE-ORIENTE)</t>
  </si>
  <si>
    <t>SABADO SENTIDO (OCCIDENTE-ORIENTE)</t>
  </si>
  <si>
    <t>SABAD0 SENTIDO (OCCIDENTE-ORIENTE)</t>
  </si>
  <si>
    <t>DOMINGO SENTIDO (OCCIDENTE-ORIENTE)</t>
  </si>
  <si>
    <t>DOMINGO SENTIDO (ORIENTE-OCCIDENTE)</t>
  </si>
  <si>
    <t>02/02/2019 - MAÑANA</t>
  </si>
  <si>
    <t>02/02/2019 - TARDE</t>
  </si>
  <si>
    <t>02/02/2019 - NOCHE</t>
  </si>
  <si>
    <t>09/02/2019 - TARDE</t>
  </si>
  <si>
    <t>09/02/2019 - MAÑANA</t>
  </si>
  <si>
    <t>09/02/2019 - NOCHE</t>
  </si>
  <si>
    <t>04/02/2019 - MAÑANA</t>
  </si>
  <si>
    <t>04/02/2019 - TARDE</t>
  </si>
  <si>
    <t>04/02/2019 - NOCHE</t>
  </si>
  <si>
    <t>11/02/2019 - MAÑANA</t>
  </si>
  <si>
    <t>11/02/2019 - TARDE</t>
  </si>
  <si>
    <t>11/02/2019 - NOCHE</t>
  </si>
  <si>
    <t>6/02/2019 - MAÑANA</t>
  </si>
  <si>
    <t>6/02/2019 - TARDE</t>
  </si>
  <si>
    <t>6/02/2019 - NOCHE</t>
  </si>
  <si>
    <t>13/02/2019 - MAÑANA</t>
  </si>
  <si>
    <t>13/02/2019 - TARDE</t>
  </si>
  <si>
    <t>13/02/2019 - NOCHE</t>
  </si>
  <si>
    <t>8/02/2019 - MAÑANA</t>
  </si>
  <si>
    <t>8/02/2019 - TARDE</t>
  </si>
  <si>
    <t>8/02/2019 - NOCHE</t>
  </si>
  <si>
    <t>15/08/2019 - MAÑANA</t>
  </si>
  <si>
    <t>15/08/2019 - TARDE</t>
  </si>
  <si>
    <t>15/08/2019 - NOCHE</t>
  </si>
  <si>
    <t>12/02/2019 - MAÑANA</t>
  </si>
  <si>
    <t>12/02/2019 - TARDE</t>
  </si>
  <si>
    <t>12/02/2019 - NOCHE</t>
  </si>
  <si>
    <t>18/02/2019 - MAÑANA</t>
  </si>
  <si>
    <t>18/02/2019 - TARDE</t>
  </si>
  <si>
    <t>18/02/2019 - NOCHE</t>
  </si>
  <si>
    <t>14/02/2019 - MAÑANA</t>
  </si>
  <si>
    <t>14/02/2019 - TARDE</t>
  </si>
  <si>
    <t>14/02/2019 - NOCHE</t>
  </si>
  <si>
    <t>17/02/2019 - MAÑANA</t>
  </si>
  <si>
    <t>17/02/2019 - TARDE</t>
  </si>
  <si>
    <t>17/02/2019 - NOCHE</t>
  </si>
  <si>
    <t>24/02/2019- MAÑANA</t>
  </si>
  <si>
    <t>24/02/2019- TARDE</t>
  </si>
  <si>
    <t>24/02/2019- NOCHE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</si>
</sst>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72C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0" fillId="0" borderId="0" xfId="0" applyAlignment="1">
      <alignment vertical="center"/>
    </xf>
    <xf numFmtId="0" fontId="1" fillId="5" borderId="10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0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0" fontId="0" fillId="0" borderId="25" xfId="0" applyBorder="1" applyAlignment="1">
      <alignment horizontal="center"/>
    </xf>
    <xf numFmtId="1" fontId="0" fillId="0" borderId="26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32" xfId="0" applyNumberFormat="1" applyBorder="1" applyAlignment="1">
      <alignment horizontal="center"/>
    </xf>
    <xf numFmtId="1" fontId="0" fillId="0" borderId="0" xfId="0" applyNumberFormat="1"/>
    <xf numFmtId="1" fontId="0" fillId="0" borderId="23" xfId="0" applyNumberFormat="1" applyBorder="1"/>
    <xf numFmtId="2" fontId="0" fillId="0" borderId="19" xfId="0" applyNumberFormat="1" applyBorder="1" applyAlignment="1">
      <alignment horizontal="center"/>
    </xf>
    <xf numFmtId="0" fontId="0" fillId="4" borderId="0" xfId="0" applyFill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0" fillId="4" borderId="36" xfId="0" applyNumberForma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1" xfId="0" applyBorder="1" applyAlignment="1">
      <alignment horizontal="center" vertical="center"/>
    </xf>
    <xf numFmtId="1" fontId="0" fillId="4" borderId="22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4" borderId="26" xfId="0" applyNumberFormat="1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ill="1" applyAlignment="1">
      <alignment horizontal="center"/>
    </xf>
    <xf numFmtId="0" fontId="0" fillId="0" borderId="0" xfId="0" applyFill="1"/>
    <xf numFmtId="0" fontId="0" fillId="4" borderId="14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23" xfId="0" applyBorder="1"/>
    <xf numFmtId="1" fontId="0" fillId="0" borderId="36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0" fontId="0" fillId="0" borderId="27" xfId="0" applyBorder="1"/>
    <xf numFmtId="1" fontId="0" fillId="0" borderId="39" xfId="0" applyNumberFormat="1" applyBorder="1" applyAlignment="1">
      <alignment horizontal="center"/>
    </xf>
    <xf numFmtId="1" fontId="0" fillId="0" borderId="40" xfId="0" applyNumberForma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41" xfId="0" applyBorder="1"/>
    <xf numFmtId="1" fontId="0" fillId="0" borderId="42" xfId="0" applyNumberFormat="1" applyBorder="1" applyAlignment="1">
      <alignment horizontal="center"/>
    </xf>
    <xf numFmtId="0" fontId="0" fillId="0" borderId="43" xfId="0" applyBorder="1"/>
    <xf numFmtId="1" fontId="0" fillId="0" borderId="44" xfId="0" applyNumberFormat="1" applyBorder="1" applyAlignment="1">
      <alignment horizontal="center"/>
    </xf>
    <xf numFmtId="1" fontId="0" fillId="0" borderId="45" xfId="0" applyNumberFormat="1" applyBorder="1" applyAlignment="1">
      <alignment horizontal="center"/>
    </xf>
    <xf numFmtId="1" fontId="0" fillId="0" borderId="46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22" xfId="0" applyBorder="1"/>
    <xf numFmtId="0" fontId="0" fillId="0" borderId="23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4" borderId="0" xfId="0" applyFill="1" applyBorder="1"/>
    <xf numFmtId="0" fontId="0" fillId="4" borderId="0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34" xfId="0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 vertical="center"/>
    </xf>
    <xf numFmtId="0" fontId="0" fillId="8" borderId="21" xfId="0" applyFill="1" applyBorder="1" applyAlignment="1">
      <alignment horizontal="center" vertical="center"/>
    </xf>
    <xf numFmtId="0" fontId="0" fillId="8" borderId="11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/>
    </xf>
    <xf numFmtId="0" fontId="0" fillId="10" borderId="21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0" fillId="11" borderId="21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2" borderId="14" xfId="0" applyFill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0" fillId="13" borderId="14" xfId="0" applyFill="1" applyBorder="1" applyAlignment="1">
      <alignment horizontal="center" vertical="center"/>
    </xf>
    <xf numFmtId="0" fontId="0" fillId="13" borderId="21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48" xfId="0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48" xfId="0" applyFont="1" applyFill="1" applyBorder="1" applyAlignment="1">
      <alignment horizontal="center"/>
    </xf>
    <xf numFmtId="0" fontId="3" fillId="3" borderId="33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0" fontId="3" fillId="3" borderId="3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SIS\VELOCIDAD%20SIN%20UNIR\FORMATO%20VELOCIDADES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"/>
      <sheetName val="VIERNES 1-02-2019!B"/>
      <sheetName val="SABADO 2-02-2019!B"/>
      <sheetName val="LUNES 4-02-2019!B"/>
      <sheetName val="MIERCOLES 6-02-2019!B"/>
      <sheetName val="VIERNES 8-02-2019!S"/>
      <sheetName val="SABADO 9-02-2019!S"/>
      <sheetName val="LUNES 04-02-2019!S"/>
      <sheetName val="MARTES 05-02-2019!B"/>
      <sheetName val="MIERCOLES 06-02-2019!S"/>
      <sheetName val="JUEVES 07-02-2019!B"/>
    </sheetNames>
    <sheetDataSet>
      <sheetData sheetId="0"/>
      <sheetData sheetId="1"/>
      <sheetData sheetId="2"/>
      <sheetData sheetId="3">
        <row r="50">
          <cell r="T50">
            <v>80</v>
          </cell>
          <cell r="U50">
            <v>77</v>
          </cell>
          <cell r="V50">
            <v>83</v>
          </cell>
          <cell r="W50">
            <v>63</v>
          </cell>
          <cell r="X50">
            <v>78</v>
          </cell>
          <cell r="Y50">
            <v>76</v>
          </cell>
          <cell r="Z50">
            <v>60</v>
          </cell>
          <cell r="AA50">
            <v>77</v>
          </cell>
          <cell r="AB50">
            <v>66</v>
          </cell>
          <cell r="AC50">
            <v>57</v>
          </cell>
          <cell r="AD50">
            <v>66</v>
          </cell>
          <cell r="AE50">
            <v>67</v>
          </cell>
          <cell r="AF50">
            <v>83</v>
          </cell>
          <cell r="AG50">
            <v>60</v>
          </cell>
        </row>
        <row r="51">
          <cell r="T51">
            <v>86</v>
          </cell>
          <cell r="U51">
            <v>73</v>
          </cell>
          <cell r="V51">
            <v>76</v>
          </cell>
          <cell r="W51">
            <v>78</v>
          </cell>
          <cell r="X51">
            <v>71</v>
          </cell>
          <cell r="Y51">
            <v>76</v>
          </cell>
          <cell r="Z51">
            <v>66</v>
          </cell>
          <cell r="AA51">
            <v>80</v>
          </cell>
          <cell r="AB51">
            <v>70</v>
          </cell>
          <cell r="AC51">
            <v>60</v>
          </cell>
          <cell r="AD51">
            <v>55</v>
          </cell>
          <cell r="AE51">
            <v>54</v>
          </cell>
        </row>
        <row r="52">
          <cell r="T52">
            <v>70</v>
          </cell>
          <cell r="U52">
            <v>70</v>
          </cell>
          <cell r="V52">
            <v>71</v>
          </cell>
          <cell r="W52">
            <v>76</v>
          </cell>
          <cell r="X52">
            <v>75</v>
          </cell>
          <cell r="Y52">
            <v>76</v>
          </cell>
        </row>
        <row r="53">
          <cell r="T53">
            <v>77</v>
          </cell>
          <cell r="U53">
            <v>74</v>
          </cell>
        </row>
        <row r="72">
          <cell r="T72">
            <v>87</v>
          </cell>
          <cell r="U72">
            <v>73</v>
          </cell>
          <cell r="V72">
            <v>70</v>
          </cell>
          <cell r="Y72">
            <v>82</v>
          </cell>
          <cell r="Z72">
            <v>58</v>
          </cell>
          <cell r="AB72">
            <v>75</v>
          </cell>
          <cell r="AC72">
            <v>67</v>
          </cell>
          <cell r="AG72">
            <v>79</v>
          </cell>
        </row>
        <row r="73">
          <cell r="T73">
            <v>71</v>
          </cell>
          <cell r="U73">
            <v>83</v>
          </cell>
          <cell r="V73">
            <v>70</v>
          </cell>
          <cell r="W73">
            <v>84</v>
          </cell>
          <cell r="X73">
            <v>81</v>
          </cell>
          <cell r="Y73">
            <v>86</v>
          </cell>
          <cell r="Z73">
            <v>72</v>
          </cell>
          <cell r="AA73">
            <v>70</v>
          </cell>
          <cell r="AB73">
            <v>75</v>
          </cell>
          <cell r="AC73">
            <v>66</v>
          </cell>
          <cell r="AD73">
            <v>68</v>
          </cell>
          <cell r="AE73">
            <v>70</v>
          </cell>
          <cell r="AF73">
            <v>71</v>
          </cell>
        </row>
        <row r="74">
          <cell r="T74">
            <v>87</v>
          </cell>
          <cell r="U74">
            <v>71</v>
          </cell>
          <cell r="V74">
            <v>74</v>
          </cell>
          <cell r="W74">
            <v>73</v>
          </cell>
          <cell r="X74">
            <v>78</v>
          </cell>
          <cell r="Y74">
            <v>82</v>
          </cell>
          <cell r="Z74">
            <v>67</v>
          </cell>
          <cell r="AA74">
            <v>68</v>
          </cell>
          <cell r="AB74">
            <v>60</v>
          </cell>
          <cell r="AC74">
            <v>61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zoomScale="51" zoomScaleNormal="51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0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154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155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156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/>
      <c r="F6" s="9">
        <v>71.539999999999992</v>
      </c>
      <c r="G6" s="10">
        <v>44.1</v>
      </c>
      <c r="H6" s="10">
        <v>43.12</v>
      </c>
      <c r="I6" s="10">
        <v>55.86</v>
      </c>
      <c r="J6" s="10">
        <v>52.92</v>
      </c>
      <c r="K6" s="10">
        <v>50</v>
      </c>
      <c r="L6" s="10">
        <v>55.86</v>
      </c>
      <c r="M6" s="10">
        <v>55.86</v>
      </c>
      <c r="N6" s="10">
        <v>46.06</v>
      </c>
      <c r="O6" s="10">
        <v>63.699999999999996</v>
      </c>
      <c r="P6" s="10">
        <v>33.32</v>
      </c>
      <c r="Q6" s="10">
        <v>71.539999999999992</v>
      </c>
      <c r="R6" s="10">
        <v>67.62</v>
      </c>
      <c r="S6" s="11">
        <v>56.839999999999996</v>
      </c>
      <c r="T6" s="9">
        <v>64.385999999999996</v>
      </c>
      <c r="U6" s="10">
        <v>38.367000000000004</v>
      </c>
      <c r="V6" s="10">
        <v>37.514399999999995</v>
      </c>
      <c r="W6" s="10">
        <v>48.598199999999999</v>
      </c>
      <c r="X6" s="10">
        <v>46.040399999999998</v>
      </c>
      <c r="Y6" s="10">
        <v>45</v>
      </c>
      <c r="Z6" s="10">
        <v>48.598199999999999</v>
      </c>
      <c r="AA6" s="10">
        <v>48.598199999999999</v>
      </c>
      <c r="AB6" s="10">
        <v>40.072200000000002</v>
      </c>
      <c r="AC6" s="10">
        <v>55.418999999999997</v>
      </c>
      <c r="AD6" s="10">
        <v>28.988399999999999</v>
      </c>
      <c r="AE6" s="10">
        <v>62.239799999999995</v>
      </c>
      <c r="AF6" s="10">
        <v>58.829400000000007</v>
      </c>
      <c r="AG6" s="11">
        <v>49.450799999999994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60.500000000000007</v>
      </c>
      <c r="AQ6" s="10">
        <v>63.800000000000004</v>
      </c>
      <c r="AR6" s="10">
        <v>71.5</v>
      </c>
      <c r="AS6" s="10">
        <v>70.400000000000006</v>
      </c>
      <c r="AT6" s="10">
        <v>68.2</v>
      </c>
      <c r="AU6" s="10">
        <v>70.400000000000006</v>
      </c>
      <c r="AV6" s="10">
        <v>59.400000000000006</v>
      </c>
      <c r="AW6" s="10">
        <v>56.1</v>
      </c>
      <c r="AX6" s="10">
        <v>61.600000000000009</v>
      </c>
      <c r="AY6" s="10">
        <v>66</v>
      </c>
      <c r="AZ6" s="10">
        <v>57.2</v>
      </c>
      <c r="BA6" s="10">
        <v>82.5</v>
      </c>
      <c r="BB6" s="10">
        <v>78.100000000000009</v>
      </c>
      <c r="BC6" s="11">
        <v>66</v>
      </c>
      <c r="BD6" s="9">
        <f>AP6*0.85</f>
        <v>51.425000000000004</v>
      </c>
      <c r="BE6" s="10">
        <f t="shared" ref="BE6:BQ8" si="0">AQ6*0.85</f>
        <v>54.230000000000004</v>
      </c>
      <c r="BF6" s="10">
        <f t="shared" si="0"/>
        <v>60.774999999999999</v>
      </c>
      <c r="BG6" s="10">
        <f t="shared" si="0"/>
        <v>59.84</v>
      </c>
      <c r="BH6" s="10">
        <f t="shared" si="0"/>
        <v>57.97</v>
      </c>
      <c r="BI6" s="10">
        <f t="shared" si="0"/>
        <v>59.84</v>
      </c>
      <c r="BJ6" s="10">
        <f t="shared" si="0"/>
        <v>50.49</v>
      </c>
      <c r="BK6" s="10">
        <f t="shared" si="0"/>
        <v>47.685000000000002</v>
      </c>
      <c r="BL6" s="10">
        <f t="shared" si="0"/>
        <v>52.360000000000007</v>
      </c>
      <c r="BM6" s="10">
        <f t="shared" si="0"/>
        <v>56.1</v>
      </c>
      <c r="BN6" s="10">
        <f t="shared" si="0"/>
        <v>48.620000000000005</v>
      </c>
      <c r="BO6" s="10">
        <f t="shared" si="0"/>
        <v>70.125</v>
      </c>
      <c r="BP6" s="10">
        <f t="shared" si="0"/>
        <v>66.385000000000005</v>
      </c>
      <c r="BQ6" s="11">
        <f t="shared" si="0"/>
        <v>56.1</v>
      </c>
      <c r="BR6" s="12"/>
      <c r="BS6" s="13"/>
      <c r="BT6" s="12" t="s">
        <v>60</v>
      </c>
      <c r="BW6" s="82">
        <v>1</v>
      </c>
      <c r="BX6" s="85" t="s">
        <v>11</v>
      </c>
      <c r="BY6" s="88"/>
      <c r="BZ6" s="91"/>
      <c r="CA6" s="9">
        <v>56.05</v>
      </c>
      <c r="CB6" s="10">
        <v>58.9</v>
      </c>
      <c r="CC6" s="10">
        <v>65.55</v>
      </c>
      <c r="CD6" s="10">
        <v>64.599999999999994</v>
      </c>
      <c r="CE6" s="10">
        <v>62.699999999999996</v>
      </c>
      <c r="CF6" s="10">
        <v>64.599999999999994</v>
      </c>
      <c r="CG6" s="10">
        <v>55.099999999999994</v>
      </c>
      <c r="CH6" s="10">
        <v>52.25</v>
      </c>
      <c r="CI6" s="10">
        <v>57</v>
      </c>
      <c r="CJ6" s="10">
        <v>60.8</v>
      </c>
      <c r="CK6" s="10">
        <v>53.199999999999996</v>
      </c>
      <c r="CL6" s="10">
        <v>75.05</v>
      </c>
      <c r="CM6" s="10">
        <v>71.25</v>
      </c>
      <c r="CN6" s="11">
        <v>60.8</v>
      </c>
      <c r="CO6" s="9">
        <f>CA6*0.83</f>
        <v>46.521499999999996</v>
      </c>
      <c r="CP6" s="10">
        <f t="shared" ref="CP6:DB8" si="1">CB6*0.83</f>
        <v>48.886999999999993</v>
      </c>
      <c r="CQ6" s="10">
        <f t="shared" si="1"/>
        <v>54.406499999999994</v>
      </c>
      <c r="CR6" s="10">
        <f t="shared" si="1"/>
        <v>53.617999999999995</v>
      </c>
      <c r="CS6" s="10">
        <f t="shared" si="1"/>
        <v>52.040999999999997</v>
      </c>
      <c r="CT6" s="10">
        <f t="shared" si="1"/>
        <v>53.617999999999995</v>
      </c>
      <c r="CU6" s="10">
        <f t="shared" si="1"/>
        <v>45.73299999999999</v>
      </c>
      <c r="CV6" s="10">
        <f t="shared" si="1"/>
        <v>43.3675</v>
      </c>
      <c r="CW6" s="10">
        <f t="shared" si="1"/>
        <v>47.309999999999995</v>
      </c>
      <c r="CX6" s="10">
        <f t="shared" si="1"/>
        <v>50.463999999999999</v>
      </c>
      <c r="CY6" s="10">
        <f t="shared" si="1"/>
        <v>44.155999999999992</v>
      </c>
      <c r="CZ6" s="10">
        <f t="shared" si="1"/>
        <v>62.291499999999992</v>
      </c>
      <c r="DA6" s="10">
        <f t="shared" si="1"/>
        <v>59.137499999999996</v>
      </c>
      <c r="DB6" s="11">
        <f t="shared" si="1"/>
        <v>50.463999999999999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55.86</v>
      </c>
      <c r="G7" s="15">
        <v>52.92</v>
      </c>
      <c r="H7" s="15">
        <v>63.699999999999996</v>
      </c>
      <c r="I7" s="15">
        <v>44.1</v>
      </c>
      <c r="J7" s="15">
        <v>67.62</v>
      </c>
      <c r="K7" s="15">
        <v>50</v>
      </c>
      <c r="L7" s="15">
        <v>74.48</v>
      </c>
      <c r="M7" s="15">
        <v>61.74</v>
      </c>
      <c r="N7" s="15">
        <v>45.08</v>
      </c>
      <c r="O7" s="15">
        <v>56.839999999999996</v>
      </c>
      <c r="P7" s="15">
        <v>51.94</v>
      </c>
      <c r="Q7" s="15">
        <v>54.879999999999995</v>
      </c>
      <c r="R7" s="15">
        <v>61.74</v>
      </c>
      <c r="S7" s="16">
        <v>69.58</v>
      </c>
      <c r="T7" s="14">
        <v>48.598199999999999</v>
      </c>
      <c r="U7" s="15">
        <v>46.040399999999998</v>
      </c>
      <c r="V7" s="15">
        <v>55.418999999999997</v>
      </c>
      <c r="W7" s="15">
        <v>38.367000000000004</v>
      </c>
      <c r="X7" s="15">
        <v>58.829400000000007</v>
      </c>
      <c r="Y7" s="15">
        <v>50</v>
      </c>
      <c r="Z7" s="15">
        <v>64.797600000000003</v>
      </c>
      <c r="AA7" s="15">
        <v>53.713799999999999</v>
      </c>
      <c r="AB7" s="15">
        <v>39.2196</v>
      </c>
      <c r="AC7" s="15">
        <v>49.450799999999994</v>
      </c>
      <c r="AD7" s="15">
        <v>45.187799999999996</v>
      </c>
      <c r="AE7" s="15">
        <v>47.745599999999996</v>
      </c>
      <c r="AF7" s="15">
        <v>53.713799999999999</v>
      </c>
      <c r="AG7" s="16">
        <v>60.534599999999998</v>
      </c>
      <c r="AH7" s="17"/>
      <c r="AI7" s="13"/>
      <c r="AJ7" s="17" t="s">
        <v>60</v>
      </c>
      <c r="AL7" s="83"/>
      <c r="AM7" s="86"/>
      <c r="AN7" s="89"/>
      <c r="AO7" s="91"/>
      <c r="AP7" s="14">
        <v>61.600000000000009</v>
      </c>
      <c r="AQ7" s="15">
        <v>55.000000000000007</v>
      </c>
      <c r="AR7" s="15">
        <v>60.500000000000007</v>
      </c>
      <c r="AS7" s="15">
        <v>68.2</v>
      </c>
      <c r="AT7" s="15">
        <v>56.1</v>
      </c>
      <c r="AU7" s="15">
        <v>61.600000000000009</v>
      </c>
      <c r="AV7" s="15">
        <v>60.500000000000007</v>
      </c>
      <c r="AW7" s="15">
        <v>66</v>
      </c>
      <c r="AX7" s="15">
        <v>57.2</v>
      </c>
      <c r="AY7" s="15">
        <v>56.1</v>
      </c>
      <c r="AZ7" s="15">
        <v>57.2</v>
      </c>
      <c r="BA7" s="15">
        <v>68.2</v>
      </c>
      <c r="BB7" s="15">
        <v>75.900000000000006</v>
      </c>
      <c r="BC7" s="16">
        <v>80.300000000000011</v>
      </c>
      <c r="BD7" s="14">
        <f t="shared" ref="BD7:BD8" si="2">AP7*0.85</f>
        <v>52.360000000000007</v>
      </c>
      <c r="BE7" s="15">
        <f t="shared" si="0"/>
        <v>46.750000000000007</v>
      </c>
      <c r="BF7" s="15">
        <f t="shared" si="0"/>
        <v>51.425000000000004</v>
      </c>
      <c r="BG7" s="15">
        <f t="shared" si="0"/>
        <v>57.97</v>
      </c>
      <c r="BH7" s="15">
        <f t="shared" si="0"/>
        <v>47.685000000000002</v>
      </c>
      <c r="BI7" s="15">
        <f t="shared" si="0"/>
        <v>52.360000000000007</v>
      </c>
      <c r="BJ7" s="15">
        <f t="shared" si="0"/>
        <v>51.425000000000004</v>
      </c>
      <c r="BK7" s="15">
        <f t="shared" si="0"/>
        <v>56.1</v>
      </c>
      <c r="BL7" s="15">
        <f t="shared" si="0"/>
        <v>48.620000000000005</v>
      </c>
      <c r="BM7" s="15">
        <f t="shared" si="0"/>
        <v>47.685000000000002</v>
      </c>
      <c r="BN7" s="15">
        <f t="shared" si="0"/>
        <v>48.620000000000005</v>
      </c>
      <c r="BO7" s="15">
        <f t="shared" si="0"/>
        <v>57.97</v>
      </c>
      <c r="BP7" s="15">
        <f t="shared" si="0"/>
        <v>64.515000000000001</v>
      </c>
      <c r="BQ7" s="16">
        <f t="shared" si="0"/>
        <v>68.25500000000001</v>
      </c>
      <c r="BR7" s="17"/>
      <c r="BS7" s="13"/>
      <c r="BT7" s="17" t="s">
        <v>60</v>
      </c>
      <c r="BW7" s="83"/>
      <c r="BX7" s="86"/>
      <c r="BY7" s="89"/>
      <c r="BZ7" s="91"/>
      <c r="CA7" s="14">
        <v>57</v>
      </c>
      <c r="CB7" s="15">
        <v>51.3</v>
      </c>
      <c r="CC7" s="15">
        <v>56.05</v>
      </c>
      <c r="CD7" s="15">
        <v>62.699999999999996</v>
      </c>
      <c r="CE7" s="15">
        <v>52.25</v>
      </c>
      <c r="CF7" s="15">
        <v>57</v>
      </c>
      <c r="CG7" s="15">
        <v>56.05</v>
      </c>
      <c r="CH7" s="15">
        <v>60.8</v>
      </c>
      <c r="CI7" s="15">
        <v>53.199999999999996</v>
      </c>
      <c r="CJ7" s="15">
        <v>52.25</v>
      </c>
      <c r="CK7" s="15">
        <v>53.199999999999996</v>
      </c>
      <c r="CL7" s="15">
        <v>62.699999999999996</v>
      </c>
      <c r="CM7" s="15">
        <v>69.349999999999994</v>
      </c>
      <c r="CN7" s="16">
        <v>73.149999999999991</v>
      </c>
      <c r="CO7" s="14">
        <f t="shared" ref="CO7:CO8" si="3">CA7*0.83</f>
        <v>47.309999999999995</v>
      </c>
      <c r="CP7" s="15">
        <f t="shared" si="1"/>
        <v>42.578999999999994</v>
      </c>
      <c r="CQ7" s="15">
        <f t="shared" si="1"/>
        <v>46.521499999999996</v>
      </c>
      <c r="CR7" s="15">
        <f t="shared" si="1"/>
        <v>52.040999999999997</v>
      </c>
      <c r="CS7" s="15">
        <f t="shared" si="1"/>
        <v>43.3675</v>
      </c>
      <c r="CT7" s="15">
        <f t="shared" si="1"/>
        <v>47.309999999999995</v>
      </c>
      <c r="CU7" s="15">
        <f t="shared" si="1"/>
        <v>46.521499999999996</v>
      </c>
      <c r="CV7" s="15">
        <f t="shared" si="1"/>
        <v>50.463999999999999</v>
      </c>
      <c r="CW7" s="15">
        <f t="shared" si="1"/>
        <v>44.155999999999992</v>
      </c>
      <c r="CX7" s="15">
        <f t="shared" si="1"/>
        <v>43.3675</v>
      </c>
      <c r="CY7" s="15">
        <f t="shared" si="1"/>
        <v>44.155999999999992</v>
      </c>
      <c r="CZ7" s="15">
        <f t="shared" si="1"/>
        <v>52.040999999999997</v>
      </c>
      <c r="DA7" s="15">
        <f t="shared" si="1"/>
        <v>57.56049999999999</v>
      </c>
      <c r="DB7" s="16">
        <f t="shared" si="1"/>
        <v>60.714499999999987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45.08</v>
      </c>
      <c r="G8" s="15">
        <v>51.94</v>
      </c>
      <c r="H8" s="15">
        <v>75.459999999999994</v>
      </c>
      <c r="I8" s="15">
        <v>39.200000000000003</v>
      </c>
      <c r="J8" s="15">
        <v>53.9</v>
      </c>
      <c r="K8" s="15">
        <v>55</v>
      </c>
      <c r="L8" s="15">
        <v>61.74</v>
      </c>
      <c r="M8" s="15">
        <v>49.98</v>
      </c>
      <c r="N8" s="15">
        <v>56.839999999999996</v>
      </c>
      <c r="O8" s="15">
        <v>62.72</v>
      </c>
      <c r="P8" s="15">
        <v>49</v>
      </c>
      <c r="Q8" s="15">
        <v>58.8</v>
      </c>
      <c r="R8" s="15">
        <v>47.04</v>
      </c>
      <c r="S8" s="16">
        <v>53.9</v>
      </c>
      <c r="T8" s="14">
        <v>39.2196</v>
      </c>
      <c r="U8" s="15">
        <v>45.187799999999996</v>
      </c>
      <c r="V8" s="15">
        <v>65.650199999999998</v>
      </c>
      <c r="W8" s="15">
        <v>34.103999999999999</v>
      </c>
      <c r="X8" s="15">
        <v>46.893000000000001</v>
      </c>
      <c r="Y8" s="15">
        <v>49</v>
      </c>
      <c r="Z8" s="15">
        <v>53.713799999999999</v>
      </c>
      <c r="AA8" s="15">
        <v>43.482599999999998</v>
      </c>
      <c r="AB8" s="15">
        <v>49.450799999999994</v>
      </c>
      <c r="AC8" s="15">
        <v>54.566400000000002</v>
      </c>
      <c r="AD8" s="15">
        <v>42.63</v>
      </c>
      <c r="AE8" s="15">
        <v>51.155999999999999</v>
      </c>
      <c r="AF8" s="15">
        <v>40.924799999999998</v>
      </c>
      <c r="AG8" s="16">
        <v>46.893000000000001</v>
      </c>
      <c r="AH8" s="17"/>
      <c r="AI8" s="13"/>
      <c r="AJ8" s="17" t="s">
        <v>60</v>
      </c>
      <c r="AL8" s="83"/>
      <c r="AM8" s="86"/>
      <c r="AN8" s="89"/>
      <c r="AO8" s="91"/>
      <c r="AP8" s="14">
        <v>66</v>
      </c>
      <c r="AQ8" s="15">
        <v>56.1</v>
      </c>
      <c r="AR8" s="15">
        <v>59.400000000000006</v>
      </c>
      <c r="AS8" s="15">
        <v>60.500000000000007</v>
      </c>
      <c r="AT8" s="15">
        <v>57.2</v>
      </c>
      <c r="AU8" s="15">
        <v>61.600000000000009</v>
      </c>
      <c r="AV8" s="15">
        <v>58.300000000000004</v>
      </c>
      <c r="AW8" s="15">
        <v>64.900000000000006</v>
      </c>
      <c r="AX8" s="15">
        <v>70.400000000000006</v>
      </c>
      <c r="AY8" s="15">
        <v>59.400000000000006</v>
      </c>
      <c r="AZ8" s="15">
        <v>62.7</v>
      </c>
      <c r="BA8" s="15">
        <v>66</v>
      </c>
      <c r="BB8" s="15">
        <v>59.400000000000006</v>
      </c>
      <c r="BC8" s="16">
        <v>62.7</v>
      </c>
      <c r="BD8" s="14">
        <f t="shared" si="2"/>
        <v>56.1</v>
      </c>
      <c r="BE8" s="15">
        <f t="shared" si="0"/>
        <v>47.685000000000002</v>
      </c>
      <c r="BF8" s="15">
        <f t="shared" si="0"/>
        <v>50.49</v>
      </c>
      <c r="BG8" s="15">
        <f t="shared" si="0"/>
        <v>51.425000000000004</v>
      </c>
      <c r="BH8" s="15">
        <f t="shared" si="0"/>
        <v>48.620000000000005</v>
      </c>
      <c r="BI8" s="15">
        <f t="shared" si="0"/>
        <v>52.360000000000007</v>
      </c>
      <c r="BJ8" s="15">
        <f t="shared" si="0"/>
        <v>49.555</v>
      </c>
      <c r="BK8" s="15">
        <f t="shared" si="0"/>
        <v>55.165000000000006</v>
      </c>
      <c r="BL8" s="15">
        <f t="shared" si="0"/>
        <v>59.84</v>
      </c>
      <c r="BM8" s="15">
        <f t="shared" si="0"/>
        <v>50.49</v>
      </c>
      <c r="BN8" s="15">
        <f t="shared" si="0"/>
        <v>53.295000000000002</v>
      </c>
      <c r="BO8" s="15">
        <f t="shared" si="0"/>
        <v>56.1</v>
      </c>
      <c r="BP8" s="15">
        <f t="shared" si="0"/>
        <v>50.49</v>
      </c>
      <c r="BQ8" s="16">
        <f t="shared" si="0"/>
        <v>53.295000000000002</v>
      </c>
      <c r="BR8" s="17"/>
      <c r="BS8" s="13"/>
      <c r="BT8" s="17" t="s">
        <v>60</v>
      </c>
      <c r="BW8" s="83"/>
      <c r="BX8" s="86"/>
      <c r="BY8" s="89"/>
      <c r="BZ8" s="91"/>
      <c r="CA8" s="14">
        <v>60.8</v>
      </c>
      <c r="CB8" s="15">
        <v>52.25</v>
      </c>
      <c r="CC8" s="15">
        <v>55.099999999999994</v>
      </c>
      <c r="CD8" s="15">
        <v>56.05</v>
      </c>
      <c r="CE8" s="15">
        <v>53.199999999999996</v>
      </c>
      <c r="CF8" s="15">
        <v>57</v>
      </c>
      <c r="CG8" s="15">
        <v>54.15</v>
      </c>
      <c r="CH8" s="15">
        <v>59.849999999999994</v>
      </c>
      <c r="CI8" s="15">
        <v>64.599999999999994</v>
      </c>
      <c r="CJ8" s="15">
        <v>55.099999999999994</v>
      </c>
      <c r="CK8" s="15">
        <v>57.949999999999996</v>
      </c>
      <c r="CL8" s="15">
        <v>60.8</v>
      </c>
      <c r="CM8" s="15">
        <v>55.099999999999994</v>
      </c>
      <c r="CN8" s="16">
        <v>57.949999999999996</v>
      </c>
      <c r="CO8" s="14">
        <f t="shared" si="3"/>
        <v>50.463999999999999</v>
      </c>
      <c r="CP8" s="15">
        <f t="shared" si="1"/>
        <v>43.3675</v>
      </c>
      <c r="CQ8" s="15">
        <f t="shared" si="1"/>
        <v>45.73299999999999</v>
      </c>
      <c r="CR8" s="15">
        <f t="shared" si="1"/>
        <v>46.521499999999996</v>
      </c>
      <c r="CS8" s="15">
        <f t="shared" si="1"/>
        <v>44.155999999999992</v>
      </c>
      <c r="CT8" s="15">
        <f t="shared" si="1"/>
        <v>47.309999999999995</v>
      </c>
      <c r="CU8" s="15">
        <f t="shared" si="1"/>
        <v>44.944499999999998</v>
      </c>
      <c r="CV8" s="15">
        <f t="shared" si="1"/>
        <v>49.675499999999992</v>
      </c>
      <c r="CW8" s="15">
        <f t="shared" si="1"/>
        <v>53.617999999999995</v>
      </c>
      <c r="CX8" s="15">
        <f t="shared" si="1"/>
        <v>45.73299999999999</v>
      </c>
      <c r="CY8" s="15">
        <f t="shared" si="1"/>
        <v>48.098499999999994</v>
      </c>
      <c r="CZ8" s="15">
        <f t="shared" si="1"/>
        <v>50.463999999999999</v>
      </c>
      <c r="DA8" s="15">
        <f t="shared" si="1"/>
        <v>45.73299999999999</v>
      </c>
      <c r="DB8" s="16">
        <f t="shared" si="1"/>
        <v>48.098499999999994</v>
      </c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60.76</v>
      </c>
      <c r="G9" s="15">
        <v>54.879999999999995</v>
      </c>
      <c r="H9" s="15">
        <v>78.400000000000006</v>
      </c>
      <c r="I9" s="15">
        <v>42.14</v>
      </c>
      <c r="J9" s="15">
        <v>56.839999999999996</v>
      </c>
      <c r="K9" s="15">
        <v>56</v>
      </c>
      <c r="L9" s="15">
        <v>52.92</v>
      </c>
      <c r="M9" s="15">
        <v>50.96</v>
      </c>
      <c r="N9" s="15">
        <v>56.839999999999996</v>
      </c>
      <c r="O9" s="15">
        <v>53.9</v>
      </c>
      <c r="P9" s="15">
        <v>51.94</v>
      </c>
      <c r="Q9" s="15">
        <v>61.74</v>
      </c>
      <c r="R9" s="15">
        <v>49.98</v>
      </c>
      <c r="S9" s="16">
        <v>56.839999999999996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59.400000000000006</v>
      </c>
      <c r="AQ9" s="15">
        <v>48.400000000000006</v>
      </c>
      <c r="AR9" s="15">
        <v>56.1</v>
      </c>
      <c r="AS9" s="15">
        <v>47.300000000000004</v>
      </c>
      <c r="AT9" s="15">
        <v>69.300000000000011</v>
      </c>
      <c r="AU9" s="15">
        <v>46.2</v>
      </c>
      <c r="AV9" s="15">
        <v>53.900000000000006</v>
      </c>
      <c r="AW9" s="15">
        <v>71.5</v>
      </c>
      <c r="AX9" s="15">
        <v>52.800000000000004</v>
      </c>
      <c r="AY9" s="15">
        <v>45.1</v>
      </c>
      <c r="AZ9" s="15">
        <v>46.2</v>
      </c>
      <c r="BA9" s="15">
        <v>44</v>
      </c>
      <c r="BB9" s="15">
        <v>50.6</v>
      </c>
      <c r="BC9" s="16">
        <v>66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/>
      <c r="BT9" s="17" t="s">
        <v>60</v>
      </c>
      <c r="BW9" s="83"/>
      <c r="BX9" s="86"/>
      <c r="BY9" s="89"/>
      <c r="BZ9" s="91"/>
      <c r="CA9" s="14">
        <v>55.099999999999994</v>
      </c>
      <c r="CB9" s="15">
        <v>45.599999999999994</v>
      </c>
      <c r="CC9" s="15">
        <v>52.25</v>
      </c>
      <c r="CD9" s="15">
        <v>44.65</v>
      </c>
      <c r="CE9" s="15">
        <v>63.65</v>
      </c>
      <c r="CF9" s="15">
        <v>43.699999999999996</v>
      </c>
      <c r="CG9" s="15">
        <v>50.349999999999994</v>
      </c>
      <c r="CH9" s="15">
        <v>65.55</v>
      </c>
      <c r="CI9" s="15">
        <v>49.4</v>
      </c>
      <c r="CJ9" s="15">
        <v>42.75</v>
      </c>
      <c r="CK9" s="15">
        <v>43.699999999999996</v>
      </c>
      <c r="CL9" s="15">
        <v>41.8</v>
      </c>
      <c r="CM9" s="15">
        <v>47.5</v>
      </c>
      <c r="CN9" s="16">
        <v>60.8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67.62</v>
      </c>
      <c r="G10" s="15">
        <v>56.839999999999996</v>
      </c>
      <c r="H10" s="15">
        <v>64.679999999999993</v>
      </c>
      <c r="I10" s="15">
        <v>55.86</v>
      </c>
      <c r="J10" s="15">
        <v>52.92</v>
      </c>
      <c r="K10" s="15">
        <v>66.64</v>
      </c>
      <c r="L10" s="15">
        <v>62.72</v>
      </c>
      <c r="M10" s="15">
        <v>56.839999999999996</v>
      </c>
      <c r="N10" s="15">
        <v>57.82</v>
      </c>
      <c r="O10" s="15">
        <v>54.879999999999995</v>
      </c>
      <c r="P10" s="15">
        <v>49.98</v>
      </c>
      <c r="Q10" s="15">
        <v>51.94</v>
      </c>
      <c r="R10" s="15">
        <v>55.86</v>
      </c>
      <c r="S10" s="16">
        <v>58.8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53.900000000000006</v>
      </c>
      <c r="AQ10" s="15">
        <v>55.000000000000007</v>
      </c>
      <c r="AR10" s="15">
        <v>68.2</v>
      </c>
      <c r="AS10" s="15">
        <v>63.800000000000004</v>
      </c>
      <c r="AT10" s="15">
        <v>62.7</v>
      </c>
      <c r="AU10" s="15">
        <v>45.1</v>
      </c>
      <c r="AV10" s="15">
        <v>60.500000000000007</v>
      </c>
      <c r="AW10" s="15">
        <v>58.300000000000004</v>
      </c>
      <c r="AX10" s="15">
        <v>60.500000000000007</v>
      </c>
      <c r="AY10" s="15">
        <v>66</v>
      </c>
      <c r="AZ10" s="15">
        <v>48.400000000000006</v>
      </c>
      <c r="BA10" s="15">
        <v>53.900000000000006</v>
      </c>
      <c r="BB10" s="15">
        <v>49.500000000000007</v>
      </c>
      <c r="BC10" s="16">
        <v>63.800000000000004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83"/>
      <c r="BX10" s="86"/>
      <c r="BY10" s="89"/>
      <c r="BZ10" s="91"/>
      <c r="CA10" s="14">
        <v>50.349999999999994</v>
      </c>
      <c r="CB10" s="15">
        <v>51.3</v>
      </c>
      <c r="CC10" s="15">
        <v>62.699999999999996</v>
      </c>
      <c r="CD10" s="15">
        <v>58.9</v>
      </c>
      <c r="CE10" s="15">
        <v>57.949999999999996</v>
      </c>
      <c r="CF10" s="15">
        <v>42.75</v>
      </c>
      <c r="CG10" s="15">
        <v>56.05</v>
      </c>
      <c r="CH10" s="15">
        <v>54.15</v>
      </c>
      <c r="CI10" s="15">
        <v>56.05</v>
      </c>
      <c r="CJ10" s="15">
        <v>60.8</v>
      </c>
      <c r="CK10" s="15">
        <v>45.599999999999994</v>
      </c>
      <c r="CL10" s="15">
        <v>50.349999999999994</v>
      </c>
      <c r="CM10" s="15">
        <v>46.55</v>
      </c>
      <c r="CN10" s="16">
        <v>58.9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62.72</v>
      </c>
      <c r="G11" s="15">
        <v>52.92</v>
      </c>
      <c r="H11" s="15">
        <v>67.62</v>
      </c>
      <c r="I11" s="15">
        <v>49.98</v>
      </c>
      <c r="J11" s="15">
        <v>49</v>
      </c>
      <c r="K11" s="15">
        <v>55.86</v>
      </c>
      <c r="L11" s="15">
        <v>53.9</v>
      </c>
      <c r="M11" s="15">
        <v>53.9</v>
      </c>
      <c r="N11" s="15">
        <v>67.62</v>
      </c>
      <c r="O11" s="15">
        <v>49</v>
      </c>
      <c r="P11" s="15">
        <v>57.82</v>
      </c>
      <c r="Q11" s="15">
        <v>50.96</v>
      </c>
      <c r="R11" s="15">
        <v>50.96</v>
      </c>
      <c r="S11" s="16">
        <v>57.82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59.400000000000006</v>
      </c>
      <c r="AQ11" s="15">
        <v>48.400000000000006</v>
      </c>
      <c r="AR11" s="15">
        <v>49.500000000000007</v>
      </c>
      <c r="AS11" s="15">
        <v>45.1</v>
      </c>
      <c r="AT11" s="15">
        <v>53.900000000000006</v>
      </c>
      <c r="AU11" s="15">
        <v>45.1</v>
      </c>
      <c r="AV11" s="15">
        <v>44</v>
      </c>
      <c r="AW11" s="15">
        <v>68.2</v>
      </c>
      <c r="AX11" s="15">
        <v>56.1</v>
      </c>
      <c r="AY11" s="15">
        <v>49.500000000000007</v>
      </c>
      <c r="AZ11" s="15">
        <v>66</v>
      </c>
      <c r="BA11" s="15">
        <v>44</v>
      </c>
      <c r="BB11" s="15">
        <v>71.5</v>
      </c>
      <c r="BC11" s="16">
        <v>83.600000000000009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83"/>
      <c r="BX11" s="86"/>
      <c r="BY11" s="89"/>
      <c r="BZ11" s="91"/>
      <c r="CA11" s="14">
        <v>47.5</v>
      </c>
      <c r="CB11" s="15">
        <v>38</v>
      </c>
      <c r="CC11" s="15">
        <v>38.949999999999996</v>
      </c>
      <c r="CD11" s="15">
        <v>35.15</v>
      </c>
      <c r="CE11" s="15">
        <v>42.75</v>
      </c>
      <c r="CF11" s="15">
        <v>35.15</v>
      </c>
      <c r="CG11" s="15">
        <v>34.199999999999996</v>
      </c>
      <c r="CH11" s="15">
        <v>55.099999999999994</v>
      </c>
      <c r="CI11" s="15">
        <v>44.65</v>
      </c>
      <c r="CJ11" s="15">
        <v>38.949999999999996</v>
      </c>
      <c r="CK11" s="15">
        <v>53.199999999999996</v>
      </c>
      <c r="CL11" s="15">
        <v>34.199999999999996</v>
      </c>
      <c r="CM11" s="15">
        <v>65.55</v>
      </c>
      <c r="CN11" s="16">
        <v>76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53.9</v>
      </c>
      <c r="G12" s="15">
        <v>67.62</v>
      </c>
      <c r="H12" s="15">
        <v>56.839999999999996</v>
      </c>
      <c r="I12" s="15">
        <v>65.66</v>
      </c>
      <c r="J12" s="15">
        <v>60.76</v>
      </c>
      <c r="K12" s="15">
        <v>63.699999999999996</v>
      </c>
      <c r="L12" s="15">
        <v>51.94</v>
      </c>
      <c r="M12" s="15">
        <v>64.679999999999993</v>
      </c>
      <c r="N12" s="15">
        <v>55.86</v>
      </c>
      <c r="O12" s="15">
        <v>47.04</v>
      </c>
      <c r="P12" s="15">
        <v>67.62</v>
      </c>
      <c r="Q12" s="15">
        <v>52.92</v>
      </c>
      <c r="R12" s="15">
        <v>60.76</v>
      </c>
      <c r="S12" s="16">
        <v>50.96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46.2</v>
      </c>
      <c r="AQ12" s="15">
        <v>45.1</v>
      </c>
      <c r="AR12" s="15">
        <v>46.2</v>
      </c>
      <c r="AS12" s="15">
        <v>47.300000000000004</v>
      </c>
      <c r="AT12" s="15">
        <v>47.300000000000004</v>
      </c>
      <c r="AU12" s="15">
        <v>47.300000000000004</v>
      </c>
      <c r="AV12" s="15">
        <v>49.500000000000007</v>
      </c>
      <c r="AW12" s="15">
        <v>49.500000000000007</v>
      </c>
      <c r="AX12" s="15">
        <v>49.500000000000007</v>
      </c>
      <c r="AY12" s="15">
        <v>45.1</v>
      </c>
      <c r="AZ12" s="15">
        <v>48.400000000000006</v>
      </c>
      <c r="BA12" s="15">
        <v>46.2</v>
      </c>
      <c r="BB12" s="15">
        <v>45.1</v>
      </c>
      <c r="BC12" s="16">
        <v>49.500000000000007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83"/>
      <c r="BX12" s="86"/>
      <c r="BY12" s="89"/>
      <c r="BZ12" s="91"/>
      <c r="CA12" s="14">
        <v>36.1</v>
      </c>
      <c r="CB12" s="15">
        <v>35.15</v>
      </c>
      <c r="CC12" s="15">
        <v>36.1</v>
      </c>
      <c r="CD12" s="15">
        <v>37.049999999999997</v>
      </c>
      <c r="CE12" s="15">
        <v>37.049999999999997</v>
      </c>
      <c r="CF12" s="15">
        <v>37.049999999999997</v>
      </c>
      <c r="CG12" s="15">
        <v>38.949999999999996</v>
      </c>
      <c r="CH12" s="15">
        <v>38.949999999999996</v>
      </c>
      <c r="CI12" s="15">
        <v>38.949999999999996</v>
      </c>
      <c r="CJ12" s="15">
        <v>35.15</v>
      </c>
      <c r="CK12" s="15">
        <v>38</v>
      </c>
      <c r="CL12" s="15">
        <v>36.1</v>
      </c>
      <c r="CM12" s="15">
        <v>42.75</v>
      </c>
      <c r="CN12" s="16">
        <v>46.55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69.58</v>
      </c>
      <c r="G13" s="15">
        <v>51.94</v>
      </c>
      <c r="H13" s="15">
        <v>68.599999999999994</v>
      </c>
      <c r="I13" s="15">
        <v>61.74</v>
      </c>
      <c r="J13" s="15">
        <v>62.72</v>
      </c>
      <c r="K13" s="15">
        <v>63.699999999999996</v>
      </c>
      <c r="L13" s="15">
        <v>65.66</v>
      </c>
      <c r="M13" s="15">
        <v>57.82</v>
      </c>
      <c r="N13" s="15">
        <v>55.86</v>
      </c>
      <c r="O13" s="15">
        <v>51.94</v>
      </c>
      <c r="P13" s="15">
        <v>52.92</v>
      </c>
      <c r="Q13" s="15">
        <v>50.96</v>
      </c>
      <c r="R13" s="15">
        <v>58.8</v>
      </c>
      <c r="S13" s="16">
        <v>64.679999999999993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46.2</v>
      </c>
      <c r="AQ13" s="15">
        <v>47.300000000000004</v>
      </c>
      <c r="AR13" s="15">
        <v>45.1</v>
      </c>
      <c r="AS13" s="15">
        <v>50.6</v>
      </c>
      <c r="AT13" s="15">
        <v>50.6</v>
      </c>
      <c r="AU13" s="15">
        <v>44</v>
      </c>
      <c r="AV13" s="15">
        <v>50.6</v>
      </c>
      <c r="AW13" s="15">
        <v>46.2</v>
      </c>
      <c r="AX13" s="15">
        <v>52.800000000000004</v>
      </c>
      <c r="AY13" s="15">
        <v>47.300000000000004</v>
      </c>
      <c r="AZ13" s="15">
        <v>53.900000000000006</v>
      </c>
      <c r="BA13" s="15">
        <v>50.6</v>
      </c>
      <c r="BB13" s="15">
        <v>64.900000000000006</v>
      </c>
      <c r="BC13" s="16">
        <v>60.500000000000007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83"/>
      <c r="BX13" s="86"/>
      <c r="BY13" s="89"/>
      <c r="BZ13" s="91"/>
      <c r="CA13" s="14">
        <v>36.1</v>
      </c>
      <c r="CB13" s="15">
        <v>37.049999999999997</v>
      </c>
      <c r="CC13" s="15">
        <v>35.15</v>
      </c>
      <c r="CD13" s="15">
        <v>39.9</v>
      </c>
      <c r="CE13" s="15">
        <v>39.9</v>
      </c>
      <c r="CF13" s="15">
        <v>34.199999999999996</v>
      </c>
      <c r="CG13" s="15">
        <v>39.9</v>
      </c>
      <c r="CH13" s="15">
        <v>36.1</v>
      </c>
      <c r="CI13" s="15">
        <v>41.8</v>
      </c>
      <c r="CJ13" s="15">
        <v>37.049999999999997</v>
      </c>
      <c r="CK13" s="15">
        <v>42.75</v>
      </c>
      <c r="CL13" s="15">
        <v>39.9</v>
      </c>
      <c r="CM13" s="15">
        <v>59.849999999999994</v>
      </c>
      <c r="CN13" s="16">
        <v>56.05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>
        <v>70.56</v>
      </c>
      <c r="G14" s="15">
        <v>59.78</v>
      </c>
      <c r="H14" s="15">
        <v>60.76</v>
      </c>
      <c r="I14" s="15">
        <v>65.66</v>
      </c>
      <c r="J14" s="15">
        <v>59.78</v>
      </c>
      <c r="K14" s="15">
        <v>51.94</v>
      </c>
      <c r="L14" s="15">
        <v>54.879999999999995</v>
      </c>
      <c r="M14" s="15">
        <v>53.9</v>
      </c>
      <c r="N14" s="15">
        <v>55.86</v>
      </c>
      <c r="O14" s="15">
        <v>51.94</v>
      </c>
      <c r="P14" s="15">
        <v>66.64</v>
      </c>
      <c r="Q14" s="15">
        <v>56.839999999999996</v>
      </c>
      <c r="R14" s="15">
        <v>58.8</v>
      </c>
      <c r="S14" s="16">
        <v>62.72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49.500000000000007</v>
      </c>
      <c r="AQ14" s="15">
        <v>50.6</v>
      </c>
      <c r="AR14" s="15">
        <v>50.6</v>
      </c>
      <c r="AS14" s="15">
        <v>53.900000000000006</v>
      </c>
      <c r="AT14" s="15">
        <v>50.6</v>
      </c>
      <c r="AU14" s="15">
        <v>50.6</v>
      </c>
      <c r="AV14" s="15">
        <v>50.6</v>
      </c>
      <c r="AW14" s="15">
        <v>50.6</v>
      </c>
      <c r="AX14" s="15">
        <v>50.6</v>
      </c>
      <c r="AY14" s="15">
        <v>51.7</v>
      </c>
      <c r="AZ14" s="15">
        <v>55.000000000000007</v>
      </c>
      <c r="BA14" s="15">
        <v>51.7</v>
      </c>
      <c r="BB14" s="15">
        <v>60.500000000000007</v>
      </c>
      <c r="BC14" s="16">
        <v>78.100000000000009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>
        <v>38.949999999999996</v>
      </c>
      <c r="CB14" s="15">
        <v>39.9</v>
      </c>
      <c r="CC14" s="15">
        <v>39.9</v>
      </c>
      <c r="CD14" s="15">
        <v>42.75</v>
      </c>
      <c r="CE14" s="15">
        <v>39.9</v>
      </c>
      <c r="CF14" s="15">
        <v>39.9</v>
      </c>
      <c r="CG14" s="15">
        <v>39.9</v>
      </c>
      <c r="CH14" s="15">
        <v>39.9</v>
      </c>
      <c r="CI14" s="15">
        <v>39.9</v>
      </c>
      <c r="CJ14" s="15">
        <v>40.85</v>
      </c>
      <c r="CK14" s="15">
        <v>43.699999999999996</v>
      </c>
      <c r="CL14" s="15">
        <v>40.85</v>
      </c>
      <c r="CM14" s="15">
        <v>56.05</v>
      </c>
      <c r="CN14" s="16">
        <v>71.25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>
        <v>66.64</v>
      </c>
      <c r="G15" s="15">
        <v>57.82</v>
      </c>
      <c r="H15" s="15">
        <v>65.66</v>
      </c>
      <c r="I15" s="15">
        <v>61.74</v>
      </c>
      <c r="J15" s="15">
        <v>53.9</v>
      </c>
      <c r="K15" s="15">
        <v>60</v>
      </c>
      <c r="L15" s="15">
        <v>54.879999999999995</v>
      </c>
      <c r="M15" s="15">
        <v>59.78</v>
      </c>
      <c r="N15" s="15">
        <v>58.8</v>
      </c>
      <c r="O15" s="15">
        <v>72.52</v>
      </c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50.6</v>
      </c>
      <c r="AQ15" s="15">
        <v>62.7</v>
      </c>
      <c r="AR15" s="15">
        <v>59.400000000000006</v>
      </c>
      <c r="AS15" s="15">
        <v>64.900000000000006</v>
      </c>
      <c r="AT15" s="15">
        <v>57.2</v>
      </c>
      <c r="AU15" s="15">
        <v>71.5</v>
      </c>
      <c r="AV15" s="15">
        <v>59.400000000000006</v>
      </c>
      <c r="AW15" s="15">
        <v>60.500000000000007</v>
      </c>
      <c r="AX15" s="15">
        <v>67.100000000000009</v>
      </c>
      <c r="AY15" s="15">
        <v>56.1</v>
      </c>
      <c r="AZ15" s="15">
        <v>63.800000000000004</v>
      </c>
      <c r="BA15" s="15">
        <v>56.1</v>
      </c>
      <c r="BB15" s="15">
        <v>62.7</v>
      </c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83"/>
      <c r="BX15" s="86"/>
      <c r="BY15" s="89"/>
      <c r="BZ15" s="91"/>
      <c r="CA15" s="14">
        <v>47.5</v>
      </c>
      <c r="CB15" s="15">
        <v>57.949999999999996</v>
      </c>
      <c r="CC15" s="15">
        <v>55.099999999999994</v>
      </c>
      <c r="CD15" s="15">
        <v>59.849999999999994</v>
      </c>
      <c r="CE15" s="15">
        <v>53.199999999999996</v>
      </c>
      <c r="CF15" s="15">
        <v>65.55</v>
      </c>
      <c r="CG15" s="15">
        <v>55.099999999999994</v>
      </c>
      <c r="CH15" s="15">
        <v>56.05</v>
      </c>
      <c r="CI15" s="15">
        <v>61.75</v>
      </c>
      <c r="CJ15" s="15">
        <v>52.25</v>
      </c>
      <c r="CK15" s="15">
        <v>58.9</v>
      </c>
      <c r="CL15" s="15">
        <v>52.25</v>
      </c>
      <c r="CM15" s="15">
        <v>57.949999999999996</v>
      </c>
      <c r="CN15" s="16"/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13</v>
      </c>
      <c r="D17" s="89"/>
      <c r="E17" s="93"/>
      <c r="F17" s="9">
        <v>76.44</v>
      </c>
      <c r="G17" s="10">
        <v>49</v>
      </c>
      <c r="H17" s="10">
        <v>48.019999999999996</v>
      </c>
      <c r="I17" s="10">
        <v>60.76</v>
      </c>
      <c r="J17" s="10">
        <v>57.82</v>
      </c>
      <c r="K17" s="10">
        <v>64.679999999999993</v>
      </c>
      <c r="L17" s="10">
        <v>60.76</v>
      </c>
      <c r="M17" s="10">
        <v>60.76</v>
      </c>
      <c r="N17" s="10">
        <v>50.96</v>
      </c>
      <c r="O17" s="10">
        <v>68.599999999999994</v>
      </c>
      <c r="P17" s="10">
        <v>38.22</v>
      </c>
      <c r="Q17" s="10">
        <v>76.44</v>
      </c>
      <c r="R17" s="10">
        <v>72.52</v>
      </c>
      <c r="S17" s="11">
        <v>61.74</v>
      </c>
      <c r="T17" s="14">
        <v>70.324799999999996</v>
      </c>
      <c r="U17" s="15">
        <v>45.080000000000005</v>
      </c>
      <c r="V17" s="15">
        <v>44.178399999999996</v>
      </c>
      <c r="W17" s="15">
        <v>55.8992</v>
      </c>
      <c r="X17" s="15">
        <v>53.194400000000002</v>
      </c>
      <c r="Y17" s="15">
        <v>60</v>
      </c>
      <c r="Z17" s="15">
        <v>55.8992</v>
      </c>
      <c r="AA17" s="15">
        <v>54.683999999999997</v>
      </c>
      <c r="AB17" s="15">
        <v>45.864000000000004</v>
      </c>
      <c r="AC17" s="15">
        <v>61.739999999999995</v>
      </c>
      <c r="AD17" s="15">
        <v>34.398000000000003</v>
      </c>
      <c r="AE17" s="15">
        <v>68.796000000000006</v>
      </c>
      <c r="AF17" s="15">
        <v>65.268000000000001</v>
      </c>
      <c r="AG17" s="16">
        <v>55.566000000000003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 t="s">
        <v>14</v>
      </c>
      <c r="AP17" s="9">
        <v>61.600000000000009</v>
      </c>
      <c r="AQ17" s="10">
        <v>61.600000000000009</v>
      </c>
      <c r="AR17" s="10">
        <v>70.400000000000006</v>
      </c>
      <c r="AS17" s="10">
        <v>67.100000000000009</v>
      </c>
      <c r="AT17" s="10">
        <v>81.400000000000006</v>
      </c>
      <c r="AU17" s="10">
        <v>61.600000000000009</v>
      </c>
      <c r="AV17" s="10">
        <v>60.500000000000007</v>
      </c>
      <c r="AW17" s="10">
        <v>74.800000000000011</v>
      </c>
      <c r="AX17" s="10">
        <v>67.100000000000009</v>
      </c>
      <c r="AY17" s="10">
        <v>80.300000000000011</v>
      </c>
      <c r="AZ17" s="10">
        <v>80.300000000000011</v>
      </c>
      <c r="BA17" s="10">
        <v>89.100000000000009</v>
      </c>
      <c r="BB17" s="10">
        <v>84.7</v>
      </c>
      <c r="BC17" s="11">
        <v>72.600000000000009</v>
      </c>
      <c r="BD17" s="14">
        <f>AP17*0.85</f>
        <v>52.360000000000007</v>
      </c>
      <c r="BE17" s="15">
        <f t="shared" ref="BE17:BQ19" si="4">AQ17*0.85</f>
        <v>52.360000000000007</v>
      </c>
      <c r="BF17" s="15">
        <f t="shared" si="4"/>
        <v>59.84</v>
      </c>
      <c r="BG17" s="15">
        <f t="shared" si="4"/>
        <v>57.035000000000004</v>
      </c>
      <c r="BH17" s="15">
        <f t="shared" si="4"/>
        <v>69.19</v>
      </c>
      <c r="BI17" s="15">
        <f t="shared" si="4"/>
        <v>52.360000000000007</v>
      </c>
      <c r="BJ17" s="15">
        <f t="shared" si="4"/>
        <v>51.425000000000004</v>
      </c>
      <c r="BK17" s="15">
        <f t="shared" si="4"/>
        <v>63.580000000000005</v>
      </c>
      <c r="BL17" s="15">
        <f t="shared" si="4"/>
        <v>57.035000000000004</v>
      </c>
      <c r="BM17" s="15">
        <f t="shared" si="4"/>
        <v>68.25500000000001</v>
      </c>
      <c r="BN17" s="15">
        <f t="shared" si="4"/>
        <v>68.25500000000001</v>
      </c>
      <c r="BO17" s="15">
        <f t="shared" si="4"/>
        <v>75.734999999999999</v>
      </c>
      <c r="BP17" s="15">
        <f t="shared" si="4"/>
        <v>71.995000000000005</v>
      </c>
      <c r="BQ17" s="16">
        <f t="shared" si="4"/>
        <v>61.710000000000008</v>
      </c>
      <c r="BR17" s="12"/>
      <c r="BS17" s="13"/>
      <c r="BT17" s="12" t="s">
        <v>60</v>
      </c>
      <c r="BW17" s="83">
        <v>2</v>
      </c>
      <c r="BX17" s="85" t="s">
        <v>13</v>
      </c>
      <c r="BY17" s="89"/>
      <c r="BZ17" s="93" t="s">
        <v>15</v>
      </c>
      <c r="CA17" s="9">
        <v>49.4</v>
      </c>
      <c r="CB17" s="10">
        <v>49.4</v>
      </c>
      <c r="CC17" s="10">
        <v>57</v>
      </c>
      <c r="CD17" s="10">
        <v>54.15</v>
      </c>
      <c r="CE17" s="10">
        <v>66.5</v>
      </c>
      <c r="CF17" s="10">
        <v>49.4</v>
      </c>
      <c r="CG17" s="10">
        <v>48.449999999999996</v>
      </c>
      <c r="CH17" s="10">
        <v>60.8</v>
      </c>
      <c r="CI17" s="10">
        <v>54.15</v>
      </c>
      <c r="CJ17" s="10">
        <v>65.55</v>
      </c>
      <c r="CK17" s="10">
        <v>65.55</v>
      </c>
      <c r="CL17" s="10">
        <v>73.149999999999991</v>
      </c>
      <c r="CM17" s="10">
        <v>69.349999999999994</v>
      </c>
      <c r="CN17" s="11">
        <v>58.9</v>
      </c>
      <c r="CO17" s="14">
        <v>70</v>
      </c>
      <c r="CP17" s="15">
        <v>45.448</v>
      </c>
      <c r="CQ17" s="15">
        <v>52.440000000000005</v>
      </c>
      <c r="CR17" s="15">
        <v>49.817999999999998</v>
      </c>
      <c r="CS17" s="15">
        <v>61.18</v>
      </c>
      <c r="CT17" s="15">
        <v>45.448</v>
      </c>
      <c r="CU17" s="15">
        <v>44.573999999999998</v>
      </c>
      <c r="CV17" s="15">
        <v>55.936</v>
      </c>
      <c r="CW17" s="15">
        <v>49.817999999999998</v>
      </c>
      <c r="CX17" s="15">
        <v>60.305999999999997</v>
      </c>
      <c r="CY17" s="15">
        <v>60.305999999999997</v>
      </c>
      <c r="CZ17" s="15">
        <v>67.298000000000002</v>
      </c>
      <c r="DA17" s="15">
        <v>63.802</v>
      </c>
      <c r="DB17" s="16">
        <v>54.188000000000002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64.679999999999993</v>
      </c>
      <c r="G18" s="15">
        <v>61.74</v>
      </c>
      <c r="H18" s="15">
        <v>72.52</v>
      </c>
      <c r="I18" s="15">
        <v>52.92</v>
      </c>
      <c r="J18" s="15">
        <v>76.44</v>
      </c>
      <c r="K18" s="15">
        <v>55.86</v>
      </c>
      <c r="L18" s="15">
        <v>79.38</v>
      </c>
      <c r="M18" s="15">
        <v>66.64</v>
      </c>
      <c r="N18" s="15">
        <v>53.9</v>
      </c>
      <c r="O18" s="15">
        <v>65.66</v>
      </c>
      <c r="P18" s="15">
        <v>60.76</v>
      </c>
      <c r="Q18" s="15">
        <v>63.699999999999996</v>
      </c>
      <c r="R18" s="15">
        <v>70.56</v>
      </c>
      <c r="S18" s="16">
        <v>74.48</v>
      </c>
      <c r="T18" s="14">
        <v>59.505599999999994</v>
      </c>
      <c r="U18" s="15">
        <v>56.800800000000002</v>
      </c>
      <c r="V18" s="15">
        <v>66.718400000000003</v>
      </c>
      <c r="W18" s="15">
        <v>48.686400000000006</v>
      </c>
      <c r="X18" s="15">
        <v>70.324799999999996</v>
      </c>
      <c r="Y18" s="15">
        <v>55</v>
      </c>
      <c r="Z18" s="15">
        <v>73.029600000000002</v>
      </c>
      <c r="AA18" s="15">
        <v>59.975999999999999</v>
      </c>
      <c r="AB18" s="15">
        <v>48.51</v>
      </c>
      <c r="AC18" s="15">
        <v>59.094000000000001</v>
      </c>
      <c r="AD18" s="15">
        <v>54.683999999999997</v>
      </c>
      <c r="AE18" s="15">
        <v>57.33</v>
      </c>
      <c r="AF18" s="15">
        <v>63.504000000000005</v>
      </c>
      <c r="AG18" s="16">
        <v>67.032000000000011</v>
      </c>
      <c r="AH18" s="17"/>
      <c r="AI18" s="13"/>
      <c r="AJ18" s="17" t="s">
        <v>60</v>
      </c>
      <c r="AL18" s="83"/>
      <c r="AM18" s="86"/>
      <c r="AN18" s="89"/>
      <c r="AO18" s="91"/>
      <c r="AP18" s="14">
        <v>85.800000000000011</v>
      </c>
      <c r="AQ18" s="15">
        <v>74.800000000000011</v>
      </c>
      <c r="AR18" s="15">
        <v>60.500000000000007</v>
      </c>
      <c r="AS18" s="15">
        <v>73.7</v>
      </c>
      <c r="AT18" s="15">
        <v>77</v>
      </c>
      <c r="AU18" s="15">
        <v>81.400000000000006</v>
      </c>
      <c r="AV18" s="15">
        <v>62.7</v>
      </c>
      <c r="AW18" s="15">
        <v>72.600000000000009</v>
      </c>
      <c r="AX18" s="15">
        <v>78.100000000000009</v>
      </c>
      <c r="AY18" s="15">
        <v>69.300000000000011</v>
      </c>
      <c r="AZ18" s="15">
        <v>67.100000000000009</v>
      </c>
      <c r="BA18" s="15">
        <v>74.800000000000011</v>
      </c>
      <c r="BB18" s="15">
        <v>82.5</v>
      </c>
      <c r="BC18" s="16">
        <v>86.9</v>
      </c>
      <c r="BD18" s="14">
        <f t="shared" ref="BD18:BD19" si="5">AP18*0.85</f>
        <v>72.930000000000007</v>
      </c>
      <c r="BE18" s="15">
        <f t="shared" si="4"/>
        <v>63.580000000000005</v>
      </c>
      <c r="BF18" s="15">
        <f t="shared" si="4"/>
        <v>51.425000000000004</v>
      </c>
      <c r="BG18" s="15">
        <f t="shared" si="4"/>
        <v>62.645000000000003</v>
      </c>
      <c r="BH18" s="15">
        <f t="shared" si="4"/>
        <v>65.45</v>
      </c>
      <c r="BI18" s="15">
        <f t="shared" si="4"/>
        <v>69.19</v>
      </c>
      <c r="BJ18" s="15">
        <f t="shared" si="4"/>
        <v>53.295000000000002</v>
      </c>
      <c r="BK18" s="15">
        <f t="shared" si="4"/>
        <v>61.710000000000008</v>
      </c>
      <c r="BL18" s="15">
        <f t="shared" si="4"/>
        <v>66.385000000000005</v>
      </c>
      <c r="BM18" s="15">
        <f t="shared" si="4"/>
        <v>58.905000000000008</v>
      </c>
      <c r="BN18" s="15">
        <f t="shared" si="4"/>
        <v>57.035000000000004</v>
      </c>
      <c r="BO18" s="15">
        <f t="shared" si="4"/>
        <v>63.580000000000005</v>
      </c>
      <c r="BP18" s="15">
        <f t="shared" si="4"/>
        <v>70.125</v>
      </c>
      <c r="BQ18" s="16">
        <f t="shared" si="4"/>
        <v>73.865000000000009</v>
      </c>
      <c r="BR18" s="17"/>
      <c r="BS18" s="13"/>
      <c r="BT18" s="17" t="s">
        <v>60</v>
      </c>
      <c r="BW18" s="83"/>
      <c r="BX18" s="86"/>
      <c r="BY18" s="89"/>
      <c r="BZ18" s="91"/>
      <c r="CA18" s="14">
        <v>70.3</v>
      </c>
      <c r="CB18" s="15">
        <v>60.8</v>
      </c>
      <c r="CC18" s="15">
        <v>48.449999999999996</v>
      </c>
      <c r="CD18" s="15">
        <v>59.849999999999994</v>
      </c>
      <c r="CE18" s="15">
        <v>62.699999999999996</v>
      </c>
      <c r="CF18" s="15">
        <v>66.5</v>
      </c>
      <c r="CG18" s="15">
        <v>50.349999999999994</v>
      </c>
      <c r="CH18" s="15">
        <v>58.9</v>
      </c>
      <c r="CI18" s="15">
        <v>63.65</v>
      </c>
      <c r="CJ18" s="15">
        <v>56.05</v>
      </c>
      <c r="CK18" s="15">
        <v>54.15</v>
      </c>
      <c r="CL18" s="15">
        <v>60.8</v>
      </c>
      <c r="CM18" s="15">
        <v>67.45</v>
      </c>
      <c r="CN18" s="16">
        <v>71.25</v>
      </c>
      <c r="CO18" s="14">
        <v>64.676000000000002</v>
      </c>
      <c r="CP18" s="15">
        <v>55.936</v>
      </c>
      <c r="CQ18" s="15">
        <v>44.573999999999998</v>
      </c>
      <c r="CR18" s="15">
        <v>55.061999999999998</v>
      </c>
      <c r="CS18" s="15">
        <v>57.683999999999997</v>
      </c>
      <c r="CT18" s="15">
        <v>61.18</v>
      </c>
      <c r="CU18" s="15">
        <v>46.321999999999996</v>
      </c>
      <c r="CV18" s="15">
        <v>54.188000000000002</v>
      </c>
      <c r="CW18" s="15">
        <v>58.558</v>
      </c>
      <c r="CX18" s="15">
        <v>51.566000000000003</v>
      </c>
      <c r="CY18" s="15">
        <v>49.817999999999998</v>
      </c>
      <c r="CZ18" s="15">
        <v>55.936</v>
      </c>
      <c r="DA18" s="15">
        <v>62.054000000000002</v>
      </c>
      <c r="DB18" s="16">
        <v>65.55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51.94</v>
      </c>
      <c r="G19" s="15">
        <v>58.8</v>
      </c>
      <c r="H19" s="15">
        <v>82.32</v>
      </c>
      <c r="I19" s="15">
        <v>46.06</v>
      </c>
      <c r="J19" s="15">
        <v>60.76</v>
      </c>
      <c r="K19" s="15">
        <v>58.8</v>
      </c>
      <c r="L19" s="15">
        <v>64.679999999999993</v>
      </c>
      <c r="M19" s="15">
        <v>52.92</v>
      </c>
      <c r="N19" s="15">
        <v>63.699999999999996</v>
      </c>
      <c r="O19" s="15">
        <v>69.58</v>
      </c>
      <c r="P19" s="15">
        <v>55.86</v>
      </c>
      <c r="Q19" s="15">
        <v>65.66</v>
      </c>
      <c r="R19" s="15">
        <v>53.9</v>
      </c>
      <c r="S19" s="16">
        <v>58.8</v>
      </c>
      <c r="T19" s="22">
        <v>47.784799999999997</v>
      </c>
      <c r="U19" s="15">
        <v>54.095999999999997</v>
      </c>
      <c r="V19" s="15">
        <v>75.734399999999994</v>
      </c>
      <c r="W19" s="15">
        <v>42.375200000000007</v>
      </c>
      <c r="X19" s="15">
        <v>55.8992</v>
      </c>
      <c r="Y19" s="15">
        <v>58</v>
      </c>
      <c r="Z19" s="15">
        <v>59.505599999999994</v>
      </c>
      <c r="AA19" s="15">
        <v>47.628</v>
      </c>
      <c r="AB19" s="15">
        <v>57.33</v>
      </c>
      <c r="AC19" s="15">
        <v>62.622</v>
      </c>
      <c r="AD19" s="15">
        <v>50.274000000000001</v>
      </c>
      <c r="AE19" s="15">
        <v>59.094000000000001</v>
      </c>
      <c r="AF19" s="23">
        <v>48.51</v>
      </c>
      <c r="AG19" s="15">
        <v>52.92</v>
      </c>
      <c r="AH19" s="17"/>
      <c r="AI19" s="13"/>
      <c r="AJ19" s="17" t="s">
        <v>60</v>
      </c>
      <c r="AL19" s="83"/>
      <c r="AM19" s="86"/>
      <c r="AN19" s="89"/>
      <c r="AO19" s="91"/>
      <c r="AP19" s="14">
        <v>77</v>
      </c>
      <c r="AQ19" s="15">
        <v>75.900000000000006</v>
      </c>
      <c r="AR19" s="15">
        <v>60.500000000000007</v>
      </c>
      <c r="AS19" s="15">
        <v>62.7</v>
      </c>
      <c r="AT19" s="15">
        <v>59.400000000000006</v>
      </c>
      <c r="AU19" s="15">
        <v>74.800000000000011</v>
      </c>
      <c r="AV19" s="15">
        <v>70.400000000000006</v>
      </c>
      <c r="AW19" s="15">
        <v>57.2</v>
      </c>
      <c r="AX19" s="15">
        <v>57.2</v>
      </c>
      <c r="AY19" s="15">
        <v>73.7</v>
      </c>
      <c r="AZ19" s="15">
        <v>55.000000000000007</v>
      </c>
      <c r="BA19" s="15">
        <v>79.2</v>
      </c>
      <c r="BB19" s="15">
        <v>66</v>
      </c>
      <c r="BC19" s="16">
        <v>69.300000000000011</v>
      </c>
      <c r="BD19" s="22">
        <f t="shared" si="5"/>
        <v>65.45</v>
      </c>
      <c r="BE19" s="15">
        <f t="shared" si="4"/>
        <v>64.515000000000001</v>
      </c>
      <c r="BF19" s="15">
        <f t="shared" si="4"/>
        <v>51.425000000000004</v>
      </c>
      <c r="BG19" s="15">
        <f t="shared" si="4"/>
        <v>53.295000000000002</v>
      </c>
      <c r="BH19" s="15">
        <f t="shared" si="4"/>
        <v>50.49</v>
      </c>
      <c r="BI19" s="15">
        <f t="shared" si="4"/>
        <v>63.580000000000005</v>
      </c>
      <c r="BJ19" s="15">
        <f t="shared" si="4"/>
        <v>59.84</v>
      </c>
      <c r="BK19" s="15">
        <f t="shared" si="4"/>
        <v>48.620000000000005</v>
      </c>
      <c r="BL19" s="15">
        <f t="shared" si="4"/>
        <v>48.620000000000005</v>
      </c>
      <c r="BM19" s="15">
        <f t="shared" si="4"/>
        <v>62.645000000000003</v>
      </c>
      <c r="BN19" s="15">
        <f t="shared" si="4"/>
        <v>46.750000000000007</v>
      </c>
      <c r="BO19" s="15">
        <f t="shared" si="4"/>
        <v>67.320000000000007</v>
      </c>
      <c r="BP19" s="23">
        <f t="shared" si="4"/>
        <v>56.1</v>
      </c>
      <c r="BQ19" s="15">
        <f t="shared" si="4"/>
        <v>58.905000000000008</v>
      </c>
      <c r="BR19" s="17"/>
      <c r="BS19" s="13"/>
      <c r="BT19" s="17" t="s">
        <v>60</v>
      </c>
      <c r="BW19" s="83"/>
      <c r="BX19" s="86"/>
      <c r="BY19" s="89"/>
      <c r="BZ19" s="91"/>
      <c r="CA19" s="14">
        <v>62.699999999999996</v>
      </c>
      <c r="CB19" s="15">
        <v>61.75</v>
      </c>
      <c r="CC19" s="15">
        <v>48.449999999999996</v>
      </c>
      <c r="CD19" s="15">
        <v>50.349999999999994</v>
      </c>
      <c r="CE19" s="15">
        <v>47.5</v>
      </c>
      <c r="CF19" s="15">
        <v>60.8</v>
      </c>
      <c r="CG19" s="15">
        <v>57</v>
      </c>
      <c r="CH19" s="15">
        <v>45.599999999999994</v>
      </c>
      <c r="CI19" s="15">
        <v>45.599999999999994</v>
      </c>
      <c r="CJ19" s="15">
        <v>59.849999999999994</v>
      </c>
      <c r="CK19" s="15">
        <v>43.699999999999996</v>
      </c>
      <c r="CL19" s="15">
        <v>64.599999999999994</v>
      </c>
      <c r="CM19" s="15">
        <v>53.199999999999996</v>
      </c>
      <c r="CN19" s="16">
        <v>56.05</v>
      </c>
      <c r="CO19" s="22">
        <v>57.683999999999997</v>
      </c>
      <c r="CP19" s="15">
        <v>56.81</v>
      </c>
      <c r="CQ19" s="15">
        <v>44.573999999999998</v>
      </c>
      <c r="CR19" s="15">
        <v>46.321999999999996</v>
      </c>
      <c r="CS19" s="15">
        <v>43.7</v>
      </c>
      <c r="CT19" s="15">
        <v>55.936</v>
      </c>
      <c r="CU19" s="15">
        <v>52.440000000000005</v>
      </c>
      <c r="CV19" s="15">
        <v>41.951999999999998</v>
      </c>
      <c r="CW19" s="15">
        <v>41.951999999999998</v>
      </c>
      <c r="CX19" s="15">
        <v>55.061999999999998</v>
      </c>
      <c r="CY19" s="15">
        <v>40.204000000000001</v>
      </c>
      <c r="CZ19" s="15">
        <v>59.431999999999995</v>
      </c>
      <c r="DA19" s="23">
        <v>48.943999999999996</v>
      </c>
      <c r="DB19" s="15">
        <v>51.566000000000003</v>
      </c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67.62</v>
      </c>
      <c r="G20" s="15">
        <v>61.74</v>
      </c>
      <c r="H20" s="15">
        <v>85.26</v>
      </c>
      <c r="I20" s="15">
        <v>49</v>
      </c>
      <c r="J20" s="15">
        <v>63.699999999999996</v>
      </c>
      <c r="K20" s="15">
        <v>58.8</v>
      </c>
      <c r="L20" s="15">
        <v>55.86</v>
      </c>
      <c r="M20" s="15">
        <v>53.9</v>
      </c>
      <c r="N20" s="15">
        <v>63.699999999999996</v>
      </c>
      <c r="O20" s="15">
        <v>60.76</v>
      </c>
      <c r="P20" s="15">
        <v>58.8</v>
      </c>
      <c r="Q20" s="15">
        <v>68.599999999999994</v>
      </c>
      <c r="R20" s="15">
        <v>56.839999999999996</v>
      </c>
      <c r="S20" s="16">
        <v>61.74</v>
      </c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73.7</v>
      </c>
      <c r="AQ20" s="15">
        <v>60.500000000000007</v>
      </c>
      <c r="AR20" s="15">
        <v>55.000000000000007</v>
      </c>
      <c r="AS20" s="15">
        <v>73.7</v>
      </c>
      <c r="AT20" s="15">
        <v>69.300000000000011</v>
      </c>
      <c r="AU20" s="15">
        <v>60.500000000000007</v>
      </c>
      <c r="AV20" s="15">
        <v>60.500000000000007</v>
      </c>
      <c r="AW20" s="15">
        <v>64.900000000000006</v>
      </c>
      <c r="AX20" s="15">
        <v>64.900000000000006</v>
      </c>
      <c r="AY20" s="15">
        <v>62.7</v>
      </c>
      <c r="AZ20" s="15">
        <v>57.2</v>
      </c>
      <c r="BA20" s="15">
        <v>62.7</v>
      </c>
      <c r="BB20" s="15">
        <v>69.300000000000011</v>
      </c>
      <c r="BC20" s="16">
        <v>72.600000000000009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59.849999999999994</v>
      </c>
      <c r="CB20" s="15">
        <v>48.449999999999996</v>
      </c>
      <c r="CC20" s="15">
        <v>43.699999999999996</v>
      </c>
      <c r="CD20" s="15">
        <v>59.849999999999994</v>
      </c>
      <c r="CE20" s="15">
        <v>56.05</v>
      </c>
      <c r="CF20" s="15">
        <v>48.449999999999996</v>
      </c>
      <c r="CG20" s="15">
        <v>48.449999999999996</v>
      </c>
      <c r="CH20" s="15">
        <v>52.25</v>
      </c>
      <c r="CI20" s="15">
        <v>52.25</v>
      </c>
      <c r="CJ20" s="15">
        <v>50.349999999999994</v>
      </c>
      <c r="CK20" s="15">
        <v>45.599999999999994</v>
      </c>
      <c r="CL20" s="15">
        <v>50.349999999999994</v>
      </c>
      <c r="CM20" s="15">
        <v>56.05</v>
      </c>
      <c r="CN20" s="16">
        <v>58.9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72.52</v>
      </c>
      <c r="G21" s="15">
        <v>63.699999999999996</v>
      </c>
      <c r="H21" s="15">
        <v>67.62</v>
      </c>
      <c r="I21" s="15">
        <v>59.78</v>
      </c>
      <c r="J21" s="15">
        <v>64.679999999999993</v>
      </c>
      <c r="K21" s="15">
        <v>66.64</v>
      </c>
      <c r="L21" s="15">
        <v>58.8</v>
      </c>
      <c r="M21" s="15">
        <v>62.72</v>
      </c>
      <c r="N21" s="15">
        <v>65.66</v>
      </c>
      <c r="O21" s="15">
        <v>53.9</v>
      </c>
      <c r="P21" s="15">
        <v>67.62</v>
      </c>
      <c r="Q21" s="15">
        <v>63.699999999999996</v>
      </c>
      <c r="R21" s="15">
        <v>54.879999999999995</v>
      </c>
      <c r="S21" s="16">
        <v>63.699999999999996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67.100000000000009</v>
      </c>
      <c r="AQ21" s="15">
        <v>72.600000000000009</v>
      </c>
      <c r="AR21" s="15">
        <v>71.5</v>
      </c>
      <c r="AS21" s="15">
        <v>62.7</v>
      </c>
      <c r="AT21" s="15">
        <v>71.5</v>
      </c>
      <c r="AU21" s="15">
        <v>56.1</v>
      </c>
      <c r="AV21" s="15">
        <v>66</v>
      </c>
      <c r="AW21" s="15">
        <v>53.900000000000006</v>
      </c>
      <c r="AX21" s="15">
        <v>61.600000000000009</v>
      </c>
      <c r="AY21" s="15">
        <v>53.900000000000006</v>
      </c>
      <c r="AZ21" s="15">
        <v>55.000000000000007</v>
      </c>
      <c r="BA21" s="15">
        <v>58.300000000000004</v>
      </c>
      <c r="BB21" s="15">
        <v>81.400000000000006</v>
      </c>
      <c r="BC21" s="16">
        <v>56.1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54.15</v>
      </c>
      <c r="CB21" s="15">
        <v>58.9</v>
      </c>
      <c r="CC21" s="15">
        <v>57.949999999999996</v>
      </c>
      <c r="CD21" s="15">
        <v>50.349999999999994</v>
      </c>
      <c r="CE21" s="15">
        <v>57.949999999999996</v>
      </c>
      <c r="CF21" s="15">
        <v>44.65</v>
      </c>
      <c r="CG21" s="15">
        <v>53.199999999999996</v>
      </c>
      <c r="CH21" s="15">
        <v>42.75</v>
      </c>
      <c r="CI21" s="15">
        <v>49.4</v>
      </c>
      <c r="CJ21" s="15">
        <v>42.75</v>
      </c>
      <c r="CK21" s="15">
        <v>43.699999999999996</v>
      </c>
      <c r="CL21" s="15">
        <v>46.55</v>
      </c>
      <c r="CM21" s="15">
        <v>66.5</v>
      </c>
      <c r="CN21" s="16">
        <v>44.65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63.699999999999996</v>
      </c>
      <c r="G22" s="15">
        <v>62.72</v>
      </c>
      <c r="H22" s="15">
        <v>57.82</v>
      </c>
      <c r="I22" s="15">
        <v>62.72</v>
      </c>
      <c r="J22" s="15">
        <v>55.86</v>
      </c>
      <c r="K22" s="15">
        <v>64.679999999999993</v>
      </c>
      <c r="L22" s="15">
        <v>58.8</v>
      </c>
      <c r="M22" s="15">
        <v>59.78</v>
      </c>
      <c r="N22" s="15">
        <v>53.9</v>
      </c>
      <c r="O22" s="15">
        <v>53.9</v>
      </c>
      <c r="P22" s="15">
        <v>71.539999999999992</v>
      </c>
      <c r="Q22" s="15">
        <v>62.72</v>
      </c>
      <c r="R22" s="15">
        <v>67.62</v>
      </c>
      <c r="S22" s="16">
        <v>73.5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78.100000000000009</v>
      </c>
      <c r="AQ22" s="15">
        <v>74.800000000000011</v>
      </c>
      <c r="AR22" s="15">
        <v>67.100000000000009</v>
      </c>
      <c r="AS22" s="15">
        <v>53.900000000000006</v>
      </c>
      <c r="AT22" s="15">
        <v>72.600000000000009</v>
      </c>
      <c r="AU22" s="15">
        <v>57.2</v>
      </c>
      <c r="AV22" s="15">
        <v>59.400000000000006</v>
      </c>
      <c r="AW22" s="15">
        <v>71.5</v>
      </c>
      <c r="AX22" s="15">
        <v>73.7</v>
      </c>
      <c r="AY22" s="15">
        <v>57.2</v>
      </c>
      <c r="AZ22" s="15">
        <v>61.600000000000009</v>
      </c>
      <c r="BA22" s="15">
        <v>57.2</v>
      </c>
      <c r="BB22" s="15">
        <v>73.7</v>
      </c>
      <c r="BC22" s="16">
        <v>84.7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63.65</v>
      </c>
      <c r="CB22" s="15">
        <v>60.8</v>
      </c>
      <c r="CC22" s="15">
        <v>54.15</v>
      </c>
      <c r="CD22" s="15">
        <v>42.75</v>
      </c>
      <c r="CE22" s="15">
        <v>58.9</v>
      </c>
      <c r="CF22" s="15">
        <v>45.599999999999994</v>
      </c>
      <c r="CG22" s="15">
        <v>47.5</v>
      </c>
      <c r="CH22" s="15">
        <v>57.949999999999996</v>
      </c>
      <c r="CI22" s="15">
        <v>59.849999999999994</v>
      </c>
      <c r="CJ22" s="15">
        <v>45.599999999999994</v>
      </c>
      <c r="CK22" s="15">
        <v>49.4</v>
      </c>
      <c r="CL22" s="15">
        <v>45.599999999999994</v>
      </c>
      <c r="CM22" s="15">
        <v>59.849999999999994</v>
      </c>
      <c r="CN22" s="16">
        <v>69.349999999999994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71.539999999999992</v>
      </c>
      <c r="G23" s="15">
        <v>68.599999999999994</v>
      </c>
      <c r="H23" s="15">
        <v>66.64</v>
      </c>
      <c r="I23" s="15">
        <v>67.62</v>
      </c>
      <c r="J23" s="15">
        <v>65.66</v>
      </c>
      <c r="K23" s="15">
        <v>60.76</v>
      </c>
      <c r="L23" s="15">
        <v>66.64</v>
      </c>
      <c r="M23" s="15">
        <v>53.9</v>
      </c>
      <c r="N23" s="15">
        <v>66.64</v>
      </c>
      <c r="O23" s="15">
        <v>55.86</v>
      </c>
      <c r="P23" s="15">
        <v>57.82</v>
      </c>
      <c r="Q23" s="15">
        <v>53.9</v>
      </c>
      <c r="R23" s="15">
        <v>66.64</v>
      </c>
      <c r="S23" s="16">
        <v>77.42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73.7</v>
      </c>
      <c r="AQ23" s="15">
        <v>71.5</v>
      </c>
      <c r="AR23" s="15">
        <v>63.800000000000004</v>
      </c>
      <c r="AS23" s="15">
        <v>58.300000000000004</v>
      </c>
      <c r="AT23" s="15">
        <v>70.400000000000006</v>
      </c>
      <c r="AU23" s="15">
        <v>57.2</v>
      </c>
      <c r="AV23" s="15">
        <v>74.800000000000011</v>
      </c>
      <c r="AW23" s="15">
        <v>58.300000000000004</v>
      </c>
      <c r="AX23" s="15">
        <v>68.2</v>
      </c>
      <c r="AY23" s="15">
        <v>53.900000000000006</v>
      </c>
      <c r="AZ23" s="15">
        <v>72.600000000000009</v>
      </c>
      <c r="BA23" s="15">
        <v>56.1</v>
      </c>
      <c r="BB23" s="15">
        <v>85.800000000000011</v>
      </c>
      <c r="BC23" s="16">
        <v>74.800000000000011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59.849999999999994</v>
      </c>
      <c r="CB23" s="15">
        <v>57.949999999999996</v>
      </c>
      <c r="CC23" s="15">
        <v>51.3</v>
      </c>
      <c r="CD23" s="15">
        <v>46.55</v>
      </c>
      <c r="CE23" s="15">
        <v>57</v>
      </c>
      <c r="CF23" s="15">
        <v>45.599999999999994</v>
      </c>
      <c r="CG23" s="15">
        <v>60.8</v>
      </c>
      <c r="CH23" s="15">
        <v>46.55</v>
      </c>
      <c r="CI23" s="15">
        <v>55.099999999999994</v>
      </c>
      <c r="CJ23" s="15">
        <v>42.75</v>
      </c>
      <c r="CK23" s="15">
        <v>58.9</v>
      </c>
      <c r="CL23" s="15">
        <v>44.65</v>
      </c>
      <c r="CM23" s="15">
        <v>70.3</v>
      </c>
      <c r="CN23" s="16">
        <v>60.8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57.82</v>
      </c>
      <c r="G24" s="15">
        <v>77.42</v>
      </c>
      <c r="H24" s="15">
        <v>71.539999999999992</v>
      </c>
      <c r="I24" s="15">
        <v>74.48</v>
      </c>
      <c r="J24" s="15">
        <v>72.52</v>
      </c>
      <c r="K24" s="15">
        <v>60.76</v>
      </c>
      <c r="L24" s="15">
        <v>63.699999999999996</v>
      </c>
      <c r="M24" s="15">
        <v>61.74</v>
      </c>
      <c r="N24" s="15">
        <v>70.56</v>
      </c>
      <c r="O24" s="15">
        <v>67.62</v>
      </c>
      <c r="P24" s="15">
        <v>77.42</v>
      </c>
      <c r="Q24" s="15">
        <v>65.66</v>
      </c>
      <c r="R24" s="15">
        <v>68.599999999999994</v>
      </c>
      <c r="S24" s="16">
        <v>64.679999999999993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74.800000000000011</v>
      </c>
      <c r="AQ24" s="15">
        <v>64.900000000000006</v>
      </c>
      <c r="AR24" s="15">
        <v>71.5</v>
      </c>
      <c r="AS24" s="15">
        <v>57.2</v>
      </c>
      <c r="AT24" s="15">
        <v>71.5</v>
      </c>
      <c r="AU24" s="15">
        <v>69.300000000000011</v>
      </c>
      <c r="AV24" s="15">
        <v>74.800000000000011</v>
      </c>
      <c r="AW24" s="15">
        <v>62.7</v>
      </c>
      <c r="AX24" s="15">
        <v>68.2</v>
      </c>
      <c r="AY24" s="15">
        <v>59.400000000000006</v>
      </c>
      <c r="AZ24" s="15">
        <v>74.800000000000011</v>
      </c>
      <c r="BA24" s="15">
        <v>60.500000000000007</v>
      </c>
      <c r="BB24" s="15">
        <v>66</v>
      </c>
      <c r="BC24" s="16">
        <v>77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60.8</v>
      </c>
      <c r="CB24" s="15">
        <v>52.25</v>
      </c>
      <c r="CC24" s="15">
        <v>57.949999999999996</v>
      </c>
      <c r="CD24" s="15">
        <v>45.599999999999994</v>
      </c>
      <c r="CE24" s="15">
        <v>57.949999999999996</v>
      </c>
      <c r="CF24" s="15">
        <v>56.05</v>
      </c>
      <c r="CG24" s="15">
        <v>60.8</v>
      </c>
      <c r="CH24" s="15">
        <v>50.349999999999994</v>
      </c>
      <c r="CI24" s="15">
        <v>55.099999999999994</v>
      </c>
      <c r="CJ24" s="15">
        <v>47.5</v>
      </c>
      <c r="CK24" s="15">
        <v>60.8</v>
      </c>
      <c r="CL24" s="15">
        <v>48.449999999999996</v>
      </c>
      <c r="CM24" s="15">
        <v>53.199999999999996</v>
      </c>
      <c r="CN24" s="16">
        <v>62.699999999999996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65.66</v>
      </c>
      <c r="G25" s="15">
        <v>67.62</v>
      </c>
      <c r="H25" s="15">
        <v>75.459999999999994</v>
      </c>
      <c r="I25" s="15">
        <v>55.86</v>
      </c>
      <c r="J25" s="15">
        <v>66.64</v>
      </c>
      <c r="K25" s="15">
        <v>58.8</v>
      </c>
      <c r="L25" s="15">
        <v>68.599999999999994</v>
      </c>
      <c r="M25" s="15">
        <v>66.64</v>
      </c>
      <c r="N25" s="15">
        <v>55.86</v>
      </c>
      <c r="O25" s="15">
        <v>67.62</v>
      </c>
      <c r="P25" s="15">
        <v>70.56</v>
      </c>
      <c r="Q25" s="15">
        <v>71.539999999999992</v>
      </c>
      <c r="R25" s="15">
        <v>56.839999999999996</v>
      </c>
      <c r="S25" s="16">
        <v>59.78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57.2</v>
      </c>
      <c r="AQ25" s="15">
        <v>73.7</v>
      </c>
      <c r="AR25" s="15">
        <v>73.7</v>
      </c>
      <c r="AS25" s="15">
        <v>73.7</v>
      </c>
      <c r="AT25" s="15">
        <v>73.7</v>
      </c>
      <c r="AU25" s="15">
        <v>77</v>
      </c>
      <c r="AV25" s="15">
        <v>56.1</v>
      </c>
      <c r="AW25" s="15">
        <v>61.600000000000009</v>
      </c>
      <c r="AX25" s="15">
        <v>59.400000000000006</v>
      </c>
      <c r="AY25" s="15">
        <v>61.600000000000009</v>
      </c>
      <c r="AZ25" s="15">
        <v>66</v>
      </c>
      <c r="BA25" s="15">
        <v>58.300000000000004</v>
      </c>
      <c r="BB25" s="15">
        <v>78.100000000000009</v>
      </c>
      <c r="BC25" s="16">
        <v>70.400000000000006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45.599999999999994</v>
      </c>
      <c r="CB25" s="15">
        <v>59.849999999999994</v>
      </c>
      <c r="CC25" s="15">
        <v>59.849999999999994</v>
      </c>
      <c r="CD25" s="15">
        <v>59.849999999999994</v>
      </c>
      <c r="CE25" s="15">
        <v>59.849999999999994</v>
      </c>
      <c r="CF25" s="15">
        <v>62.699999999999996</v>
      </c>
      <c r="CG25" s="15">
        <v>44.65</v>
      </c>
      <c r="CH25" s="15">
        <v>49.4</v>
      </c>
      <c r="CI25" s="15">
        <v>47.5</v>
      </c>
      <c r="CJ25" s="15">
        <v>49.4</v>
      </c>
      <c r="CK25" s="15">
        <v>53.199999999999996</v>
      </c>
      <c r="CL25" s="15">
        <v>46.55</v>
      </c>
      <c r="CM25" s="15">
        <v>63.65</v>
      </c>
      <c r="CN25" s="16">
        <v>57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>
        <v>67.62</v>
      </c>
      <c r="G26" s="15">
        <v>71.539999999999992</v>
      </c>
      <c r="H26" s="15">
        <v>74.48</v>
      </c>
      <c r="I26" s="15">
        <v>61.74</v>
      </c>
      <c r="J26" s="15">
        <v>63.699999999999996</v>
      </c>
      <c r="K26" s="15">
        <v>62.72</v>
      </c>
      <c r="L26" s="15">
        <v>67.62</v>
      </c>
      <c r="M26" s="15">
        <v>70.56</v>
      </c>
      <c r="N26" s="15">
        <v>63.699999999999996</v>
      </c>
      <c r="O26" s="15">
        <v>70.56</v>
      </c>
      <c r="P26" s="15">
        <v>55.86</v>
      </c>
      <c r="Q26" s="15">
        <v>73.5</v>
      </c>
      <c r="R26" s="15">
        <v>77.42</v>
      </c>
      <c r="S26" s="16">
        <v>63.699999999999996</v>
      </c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56.1</v>
      </c>
      <c r="AQ26" s="15">
        <v>61.600000000000009</v>
      </c>
      <c r="AR26" s="15">
        <v>74.800000000000011</v>
      </c>
      <c r="AS26" s="15">
        <v>73.7</v>
      </c>
      <c r="AT26" s="15">
        <v>66</v>
      </c>
      <c r="AU26" s="15">
        <v>66</v>
      </c>
      <c r="AV26" s="15">
        <v>71.5</v>
      </c>
      <c r="AW26" s="15">
        <v>77</v>
      </c>
      <c r="AX26" s="15">
        <v>62.7</v>
      </c>
      <c r="AY26" s="15">
        <v>67.100000000000009</v>
      </c>
      <c r="AZ26" s="15">
        <v>67.100000000000009</v>
      </c>
      <c r="BA26" s="15">
        <v>69.300000000000011</v>
      </c>
      <c r="BB26" s="15">
        <v>79.2</v>
      </c>
      <c r="BC26" s="16">
        <v>79.2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44.65</v>
      </c>
      <c r="CB26" s="15">
        <v>49.4</v>
      </c>
      <c r="CC26" s="15">
        <v>60.8</v>
      </c>
      <c r="CD26" s="15">
        <v>59.849999999999994</v>
      </c>
      <c r="CE26" s="15">
        <v>53.199999999999996</v>
      </c>
      <c r="CF26" s="15">
        <v>53.199999999999996</v>
      </c>
      <c r="CG26" s="15">
        <v>57.949999999999996</v>
      </c>
      <c r="CH26" s="15">
        <v>62.699999999999996</v>
      </c>
      <c r="CI26" s="15">
        <v>50.349999999999994</v>
      </c>
      <c r="CJ26" s="15">
        <v>54.15</v>
      </c>
      <c r="CK26" s="15">
        <v>54.15</v>
      </c>
      <c r="CL26" s="15">
        <v>56.05</v>
      </c>
      <c r="CM26" s="15">
        <v>64.599999999999994</v>
      </c>
      <c r="CN26" s="16">
        <v>64.599999999999994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>
        <v>73.5</v>
      </c>
      <c r="G27" s="19">
        <v>55.86</v>
      </c>
      <c r="H27" s="19">
        <v>69.58</v>
      </c>
      <c r="I27" s="19">
        <v>71.539999999999992</v>
      </c>
      <c r="J27" s="19">
        <v>73.5</v>
      </c>
      <c r="K27" s="19">
        <v>56.839999999999996</v>
      </c>
      <c r="L27" s="19">
        <v>71.539999999999992</v>
      </c>
      <c r="M27" s="19">
        <v>66.64</v>
      </c>
      <c r="N27" s="19">
        <v>75.459999999999994</v>
      </c>
      <c r="O27" s="19">
        <v>72.52</v>
      </c>
      <c r="P27" s="19">
        <v>75.459999999999994</v>
      </c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75.900000000000006</v>
      </c>
      <c r="AQ27" s="19">
        <v>85.800000000000011</v>
      </c>
      <c r="AR27" s="19">
        <v>66</v>
      </c>
      <c r="AS27" s="19">
        <v>84.7</v>
      </c>
      <c r="AT27" s="19">
        <v>85.800000000000011</v>
      </c>
      <c r="AU27" s="19">
        <v>77</v>
      </c>
      <c r="AV27" s="19">
        <v>88</v>
      </c>
      <c r="AW27" s="19">
        <v>78.100000000000009</v>
      </c>
      <c r="AX27" s="19">
        <v>66</v>
      </c>
      <c r="AY27" s="19">
        <v>89.100000000000009</v>
      </c>
      <c r="AZ27" s="19">
        <v>72.600000000000009</v>
      </c>
      <c r="BA27" s="19">
        <v>73.7</v>
      </c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>
        <v>61.75</v>
      </c>
      <c r="CB27" s="19">
        <v>70.3</v>
      </c>
      <c r="CC27" s="19">
        <v>53.199999999999996</v>
      </c>
      <c r="CD27" s="19">
        <v>69.349999999999994</v>
      </c>
      <c r="CE27" s="19">
        <v>70.3</v>
      </c>
      <c r="CF27" s="19">
        <v>62.699999999999996</v>
      </c>
      <c r="CG27" s="19">
        <v>72.2</v>
      </c>
      <c r="CH27" s="19">
        <v>63.65</v>
      </c>
      <c r="CI27" s="19">
        <v>53.199999999999996</v>
      </c>
      <c r="CJ27" s="19">
        <v>73.149999999999991</v>
      </c>
      <c r="CK27" s="19">
        <v>58.9</v>
      </c>
      <c r="CL27" s="19">
        <v>59.849999999999994</v>
      </c>
      <c r="CM27" s="19">
        <v>57</v>
      </c>
      <c r="CN27" s="20">
        <v>57.949999999999996</v>
      </c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16</v>
      </c>
      <c r="D28" s="89"/>
      <c r="E28" s="93"/>
      <c r="F28" s="9">
        <v>68.599999999999994</v>
      </c>
      <c r="G28" s="10">
        <v>72.52</v>
      </c>
      <c r="H28" s="10">
        <v>70.56</v>
      </c>
      <c r="I28" s="10">
        <v>83.3</v>
      </c>
      <c r="J28" s="10">
        <v>91.14</v>
      </c>
      <c r="K28" s="10">
        <v>73.5</v>
      </c>
      <c r="L28" s="10">
        <v>68.599999999999994</v>
      </c>
      <c r="M28" s="10">
        <v>80.36</v>
      </c>
      <c r="N28" s="10">
        <v>59.78</v>
      </c>
      <c r="O28" s="10">
        <v>46.06</v>
      </c>
      <c r="P28" s="10">
        <v>71.539999999999992</v>
      </c>
      <c r="Q28" s="10">
        <v>70.56</v>
      </c>
      <c r="R28" s="10">
        <v>45.08</v>
      </c>
      <c r="S28" s="11">
        <v>67.62</v>
      </c>
      <c r="T28" s="14">
        <v>59.681999999999995</v>
      </c>
      <c r="U28" s="15">
        <v>63.092399999999998</v>
      </c>
      <c r="V28" s="15">
        <v>61.3872</v>
      </c>
      <c r="W28" s="15">
        <v>72.471000000000004</v>
      </c>
      <c r="X28" s="15">
        <v>79.291799999999995</v>
      </c>
      <c r="Y28" s="15">
        <v>80</v>
      </c>
      <c r="Z28" s="15">
        <v>59.681999999999995</v>
      </c>
      <c r="AA28" s="15">
        <v>69.913200000000003</v>
      </c>
      <c r="AB28" s="15">
        <v>52.008600000000001</v>
      </c>
      <c r="AC28" s="15">
        <v>40.072200000000002</v>
      </c>
      <c r="AD28" s="15">
        <v>62.239799999999995</v>
      </c>
      <c r="AE28" s="15">
        <v>61.3872</v>
      </c>
      <c r="AF28" s="15">
        <v>39.2196</v>
      </c>
      <c r="AG28" s="16">
        <v>58.829400000000007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 t="s">
        <v>17</v>
      </c>
      <c r="AP28" s="9">
        <v>80.300000000000011</v>
      </c>
      <c r="AQ28" s="10">
        <v>93.500000000000014</v>
      </c>
      <c r="AR28" s="10">
        <v>70.400000000000006</v>
      </c>
      <c r="AS28" s="10">
        <v>55.000000000000007</v>
      </c>
      <c r="AT28" s="10">
        <v>80.300000000000011</v>
      </c>
      <c r="AU28" s="10">
        <v>84.7</v>
      </c>
      <c r="AV28" s="10">
        <v>82.5</v>
      </c>
      <c r="AW28" s="10">
        <v>96.800000000000011</v>
      </c>
      <c r="AX28" s="10">
        <v>105.60000000000001</v>
      </c>
      <c r="AY28" s="10">
        <v>0</v>
      </c>
      <c r="AZ28" s="10">
        <v>83.600000000000009</v>
      </c>
      <c r="BA28" s="10">
        <v>82.5</v>
      </c>
      <c r="BB28" s="10">
        <v>53.900000000000006</v>
      </c>
      <c r="BC28" s="11">
        <v>79.2</v>
      </c>
      <c r="BD28" s="14">
        <f>AP28*0.85</f>
        <v>68.25500000000001</v>
      </c>
      <c r="BE28" s="15">
        <f t="shared" ref="BE28:BQ41" si="6">AQ28*0.85</f>
        <v>79.475000000000009</v>
      </c>
      <c r="BF28" s="15">
        <f t="shared" si="6"/>
        <v>59.84</v>
      </c>
      <c r="BG28" s="15">
        <f t="shared" si="6"/>
        <v>46.750000000000007</v>
      </c>
      <c r="BH28" s="15">
        <f t="shared" si="6"/>
        <v>68.25500000000001</v>
      </c>
      <c r="BI28" s="15">
        <f t="shared" si="6"/>
        <v>71.995000000000005</v>
      </c>
      <c r="BJ28" s="15">
        <f t="shared" si="6"/>
        <v>70.125</v>
      </c>
      <c r="BK28" s="15">
        <f t="shared" si="6"/>
        <v>82.28</v>
      </c>
      <c r="BL28" s="15">
        <f t="shared" si="6"/>
        <v>89.76</v>
      </c>
      <c r="BM28" s="15">
        <f t="shared" si="6"/>
        <v>0</v>
      </c>
      <c r="BN28" s="15">
        <f t="shared" si="6"/>
        <v>71.06</v>
      </c>
      <c r="BO28" s="15">
        <f t="shared" si="6"/>
        <v>70.125</v>
      </c>
      <c r="BP28" s="15">
        <f t="shared" si="6"/>
        <v>45.815000000000005</v>
      </c>
      <c r="BQ28" s="16">
        <f t="shared" si="6"/>
        <v>67.320000000000007</v>
      </c>
      <c r="BR28" s="26"/>
      <c r="BS28" s="13"/>
      <c r="BT28" s="12" t="s">
        <v>60</v>
      </c>
      <c r="BW28" s="82">
        <v>3</v>
      </c>
      <c r="BX28" s="94" t="s">
        <v>16</v>
      </c>
      <c r="BY28" s="89"/>
      <c r="BZ28" s="93" t="s">
        <v>18</v>
      </c>
      <c r="CA28" s="9">
        <v>65.55</v>
      </c>
      <c r="CB28" s="10">
        <v>88.35</v>
      </c>
      <c r="CC28" s="10">
        <v>68.399999999999991</v>
      </c>
      <c r="CD28" s="10">
        <v>55.099999999999994</v>
      </c>
      <c r="CE28" s="10">
        <v>76.95</v>
      </c>
      <c r="CF28" s="10">
        <v>80.75</v>
      </c>
      <c r="CG28" s="10">
        <v>75.05</v>
      </c>
      <c r="CH28" s="10">
        <v>87.399999999999991</v>
      </c>
      <c r="CI28" s="10">
        <v>94.05</v>
      </c>
      <c r="CJ28" s="10">
        <v>3.8</v>
      </c>
      <c r="CK28" s="10">
        <v>76</v>
      </c>
      <c r="CL28" s="10">
        <v>75.05</v>
      </c>
      <c r="CM28" s="10">
        <v>50.349999999999994</v>
      </c>
      <c r="CN28" s="11">
        <v>72.2</v>
      </c>
      <c r="CO28" s="14">
        <f>CA29*0.75</f>
        <v>53.4375</v>
      </c>
      <c r="CP28" s="15">
        <f t="shared" ref="CP28:DB28" si="7">CB29*0.75</f>
        <v>60.5625</v>
      </c>
      <c r="CQ28" s="15">
        <f t="shared" si="7"/>
        <v>52.012499999999996</v>
      </c>
      <c r="CR28" s="15">
        <f t="shared" si="7"/>
        <v>49.162499999999994</v>
      </c>
      <c r="CS28" s="15">
        <f t="shared" si="7"/>
        <v>44.887499999999996</v>
      </c>
      <c r="CT28" s="15">
        <f t="shared" si="7"/>
        <v>55.574999999999996</v>
      </c>
      <c r="CU28" s="15">
        <f t="shared" si="7"/>
        <v>67.6875</v>
      </c>
      <c r="CV28" s="15">
        <f t="shared" si="7"/>
        <v>54.862499999999997</v>
      </c>
      <c r="CW28" s="15">
        <f t="shared" si="7"/>
        <v>52.012499999999996</v>
      </c>
      <c r="CX28" s="15">
        <v>50</v>
      </c>
      <c r="CY28" s="15">
        <f t="shared" si="7"/>
        <v>62.699999999999996</v>
      </c>
      <c r="CZ28" s="15">
        <f t="shared" si="7"/>
        <v>56.287499999999994</v>
      </c>
      <c r="DA28" s="15">
        <f t="shared" si="7"/>
        <v>52.724999999999994</v>
      </c>
      <c r="DB28" s="16">
        <f t="shared" si="7"/>
        <v>65.55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75.459999999999994</v>
      </c>
      <c r="G29" s="15">
        <v>73.5</v>
      </c>
      <c r="H29" s="15">
        <v>68.599999999999994</v>
      </c>
      <c r="I29" s="15">
        <v>76.44</v>
      </c>
      <c r="J29" s="15">
        <v>72.52</v>
      </c>
      <c r="K29" s="15">
        <v>73.5</v>
      </c>
      <c r="L29" s="15">
        <v>70.56</v>
      </c>
      <c r="M29" s="15">
        <v>73.5</v>
      </c>
      <c r="N29" s="15">
        <v>83.3</v>
      </c>
      <c r="O29" s="15">
        <v>83.3</v>
      </c>
      <c r="P29" s="15">
        <v>79.38</v>
      </c>
      <c r="Q29" s="15">
        <v>70.56</v>
      </c>
      <c r="R29" s="15">
        <v>65.66</v>
      </c>
      <c r="S29" s="16">
        <v>83.3</v>
      </c>
      <c r="T29" s="14">
        <v>66</v>
      </c>
      <c r="U29" s="15">
        <v>70</v>
      </c>
      <c r="V29" s="15">
        <v>59.681999999999995</v>
      </c>
      <c r="W29" s="15">
        <v>66.502799999999993</v>
      </c>
      <c r="X29" s="15">
        <v>63.092399999999998</v>
      </c>
      <c r="Y29" s="15">
        <v>75</v>
      </c>
      <c r="Z29" s="15">
        <v>70</v>
      </c>
      <c r="AA29" s="15">
        <v>63.945</v>
      </c>
      <c r="AB29" s="15">
        <v>72.471000000000004</v>
      </c>
      <c r="AC29" s="15">
        <v>72.471000000000004</v>
      </c>
      <c r="AD29" s="15">
        <v>69.060599999999994</v>
      </c>
      <c r="AE29" s="15">
        <v>61.3872</v>
      </c>
      <c r="AF29" s="15">
        <v>57.124199999999995</v>
      </c>
      <c r="AG29" s="16">
        <v>72.471000000000004</v>
      </c>
      <c r="AH29" s="17"/>
      <c r="AI29" s="13"/>
      <c r="AJ29" s="17" t="s">
        <v>60</v>
      </c>
      <c r="AL29" s="83"/>
      <c r="AM29" s="95"/>
      <c r="AN29" s="89"/>
      <c r="AO29" s="91"/>
      <c r="AP29" s="14">
        <v>73.7</v>
      </c>
      <c r="AQ29" s="15">
        <v>77</v>
      </c>
      <c r="AR29" s="15">
        <v>71.5</v>
      </c>
      <c r="AS29" s="15">
        <v>67.100000000000009</v>
      </c>
      <c r="AT29" s="15">
        <v>60.500000000000007</v>
      </c>
      <c r="AU29" s="15">
        <v>77</v>
      </c>
      <c r="AV29" s="15">
        <v>104.50000000000001</v>
      </c>
      <c r="AW29" s="15">
        <v>80.300000000000011</v>
      </c>
      <c r="AX29" s="15">
        <v>75.900000000000006</v>
      </c>
      <c r="AY29" s="15">
        <v>0</v>
      </c>
      <c r="AZ29" s="15">
        <v>92.4</v>
      </c>
      <c r="BA29" s="15">
        <v>82.5</v>
      </c>
      <c r="BB29" s="15">
        <v>77</v>
      </c>
      <c r="BC29" s="16">
        <v>96.800000000000011</v>
      </c>
      <c r="BD29" s="14">
        <f t="shared" ref="BD29:BQ63" si="8">AP29*0.85</f>
        <v>62.645000000000003</v>
      </c>
      <c r="BE29" s="15">
        <f t="shared" si="6"/>
        <v>65.45</v>
      </c>
      <c r="BF29" s="15">
        <f t="shared" si="6"/>
        <v>60.774999999999999</v>
      </c>
      <c r="BG29" s="15">
        <f t="shared" si="6"/>
        <v>57.035000000000004</v>
      </c>
      <c r="BH29" s="15">
        <f t="shared" si="6"/>
        <v>51.425000000000004</v>
      </c>
      <c r="BI29" s="15">
        <f t="shared" si="6"/>
        <v>65.45</v>
      </c>
      <c r="BJ29" s="15">
        <f t="shared" si="6"/>
        <v>88.825000000000003</v>
      </c>
      <c r="BK29" s="15">
        <f t="shared" si="6"/>
        <v>68.25500000000001</v>
      </c>
      <c r="BL29" s="15">
        <f t="shared" si="6"/>
        <v>64.515000000000001</v>
      </c>
      <c r="BM29" s="15">
        <f t="shared" si="6"/>
        <v>0</v>
      </c>
      <c r="BN29" s="15">
        <f t="shared" si="6"/>
        <v>78.540000000000006</v>
      </c>
      <c r="BO29" s="15">
        <f t="shared" si="6"/>
        <v>70.125</v>
      </c>
      <c r="BP29" s="15">
        <f t="shared" si="6"/>
        <v>65.45</v>
      </c>
      <c r="BQ29" s="16">
        <f t="shared" si="6"/>
        <v>82.28</v>
      </c>
      <c r="BR29" s="17"/>
      <c r="BS29" s="13"/>
      <c r="BT29" s="17" t="s">
        <v>60</v>
      </c>
      <c r="BW29" s="83"/>
      <c r="BX29" s="95"/>
      <c r="BY29" s="89"/>
      <c r="BZ29" s="91"/>
      <c r="CA29" s="14">
        <v>71.25</v>
      </c>
      <c r="CB29" s="15">
        <v>80.75</v>
      </c>
      <c r="CC29" s="15">
        <v>69.349999999999994</v>
      </c>
      <c r="CD29" s="15">
        <v>65.55</v>
      </c>
      <c r="CE29" s="15">
        <v>59.849999999999994</v>
      </c>
      <c r="CF29" s="15">
        <v>74.099999999999994</v>
      </c>
      <c r="CG29" s="15">
        <v>90.25</v>
      </c>
      <c r="CH29" s="15">
        <v>73.149999999999991</v>
      </c>
      <c r="CI29" s="15">
        <v>69.349999999999994</v>
      </c>
      <c r="CJ29" s="15">
        <v>3.8</v>
      </c>
      <c r="CK29" s="15">
        <v>83.6</v>
      </c>
      <c r="CL29" s="15">
        <v>75.05</v>
      </c>
      <c r="CM29" s="15">
        <v>70.3</v>
      </c>
      <c r="CN29" s="16">
        <v>87.399999999999991</v>
      </c>
      <c r="CO29" s="14">
        <f>CA29*0.95</f>
        <v>67.6875</v>
      </c>
      <c r="CP29" s="15">
        <f t="shared" ref="CP29:CW30" si="9">CB29*0.95</f>
        <v>76.712499999999991</v>
      </c>
      <c r="CQ29" s="15">
        <f t="shared" si="9"/>
        <v>65.882499999999993</v>
      </c>
      <c r="CR29" s="15">
        <f t="shared" si="9"/>
        <v>62.272499999999994</v>
      </c>
      <c r="CS29" s="15">
        <f t="shared" si="9"/>
        <v>56.857499999999995</v>
      </c>
      <c r="CT29" s="15">
        <f t="shared" si="9"/>
        <v>70.394999999999996</v>
      </c>
      <c r="CU29" s="15">
        <f t="shared" si="9"/>
        <v>85.737499999999997</v>
      </c>
      <c r="CV29" s="15">
        <f t="shared" si="9"/>
        <v>69.492499999999993</v>
      </c>
      <c r="CW29" s="15">
        <f t="shared" si="9"/>
        <v>65.882499999999993</v>
      </c>
      <c r="CX29" s="15">
        <v>50</v>
      </c>
      <c r="CY29" s="15">
        <f t="shared" ref="CY29:DB30" si="10">CK29*0.95</f>
        <v>79.419999999999987</v>
      </c>
      <c r="CZ29" s="15">
        <f t="shared" si="10"/>
        <v>71.297499999999999</v>
      </c>
      <c r="DA29" s="15">
        <f t="shared" si="10"/>
        <v>66.784999999999997</v>
      </c>
      <c r="DB29" s="16">
        <f t="shared" si="10"/>
        <v>83.029999999999987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47.04</v>
      </c>
      <c r="G30" s="15">
        <v>68.599999999999994</v>
      </c>
      <c r="H30" s="15">
        <v>69.58</v>
      </c>
      <c r="I30" s="15">
        <v>68.599999999999994</v>
      </c>
      <c r="J30" s="15">
        <v>66.64</v>
      </c>
      <c r="K30" s="15">
        <v>60.76</v>
      </c>
      <c r="L30" s="15">
        <v>47.04</v>
      </c>
      <c r="M30" s="15">
        <v>73.5</v>
      </c>
      <c r="N30" s="15">
        <v>36.26</v>
      </c>
      <c r="O30" s="15">
        <v>60.76</v>
      </c>
      <c r="P30" s="15">
        <v>74.48</v>
      </c>
      <c r="Q30" s="15">
        <v>77.42</v>
      </c>
      <c r="R30" s="15">
        <v>64.679999999999993</v>
      </c>
      <c r="S30" s="16">
        <v>73.5</v>
      </c>
      <c r="T30" s="14">
        <v>40.924799999999998</v>
      </c>
      <c r="U30" s="15">
        <v>59.681999999999995</v>
      </c>
      <c r="V30" s="15">
        <v>60.534599999999998</v>
      </c>
      <c r="W30" s="15">
        <v>59.681999999999995</v>
      </c>
      <c r="X30" s="15">
        <v>57.976799999999997</v>
      </c>
      <c r="Y30" s="15">
        <v>80</v>
      </c>
      <c r="Z30" s="15">
        <v>75</v>
      </c>
      <c r="AA30" s="15">
        <v>63.945</v>
      </c>
      <c r="AB30" s="15">
        <v>76</v>
      </c>
      <c r="AC30" s="15">
        <v>52.861199999999997</v>
      </c>
      <c r="AD30" s="15">
        <v>64.797600000000003</v>
      </c>
      <c r="AE30" s="15">
        <v>67.355400000000003</v>
      </c>
      <c r="AF30" s="15">
        <v>56.271599999999992</v>
      </c>
      <c r="AG30" s="16">
        <v>63.945</v>
      </c>
      <c r="AH30" s="17"/>
      <c r="AI30" s="13"/>
      <c r="AJ30" s="17" t="s">
        <v>60</v>
      </c>
      <c r="AL30" s="83"/>
      <c r="AM30" s="95"/>
      <c r="AN30" s="89"/>
      <c r="AO30" s="91"/>
      <c r="AP30" s="14">
        <v>58.300000000000004</v>
      </c>
      <c r="AQ30" s="15">
        <v>88</v>
      </c>
      <c r="AR30" s="15">
        <v>46.2</v>
      </c>
      <c r="AS30" s="15">
        <v>73.7</v>
      </c>
      <c r="AT30" s="15">
        <v>58.300000000000004</v>
      </c>
      <c r="AU30" s="15">
        <v>82.5</v>
      </c>
      <c r="AV30" s="15">
        <v>83.600000000000009</v>
      </c>
      <c r="AW30" s="15">
        <v>82.5</v>
      </c>
      <c r="AX30" s="15">
        <v>78.100000000000009</v>
      </c>
      <c r="AY30" s="15">
        <v>0</v>
      </c>
      <c r="AZ30" s="15">
        <v>86.9</v>
      </c>
      <c r="BA30" s="15">
        <v>90.2</v>
      </c>
      <c r="BB30" s="15">
        <v>75.900000000000006</v>
      </c>
      <c r="BC30" s="16">
        <v>85.800000000000011</v>
      </c>
      <c r="BD30" s="14">
        <f t="shared" si="8"/>
        <v>49.555</v>
      </c>
      <c r="BE30" s="15">
        <f t="shared" si="6"/>
        <v>74.8</v>
      </c>
      <c r="BF30" s="15">
        <f t="shared" si="6"/>
        <v>39.270000000000003</v>
      </c>
      <c r="BG30" s="15">
        <f t="shared" si="6"/>
        <v>62.645000000000003</v>
      </c>
      <c r="BH30" s="15">
        <f t="shared" si="6"/>
        <v>49.555</v>
      </c>
      <c r="BI30" s="15">
        <f t="shared" si="6"/>
        <v>70.125</v>
      </c>
      <c r="BJ30" s="15">
        <f t="shared" si="6"/>
        <v>71.06</v>
      </c>
      <c r="BK30" s="15">
        <f t="shared" si="6"/>
        <v>70.125</v>
      </c>
      <c r="BL30" s="15">
        <f t="shared" si="6"/>
        <v>66.385000000000005</v>
      </c>
      <c r="BM30" s="15">
        <f t="shared" si="6"/>
        <v>0</v>
      </c>
      <c r="BN30" s="15">
        <f t="shared" si="6"/>
        <v>73.865000000000009</v>
      </c>
      <c r="BO30" s="15">
        <f t="shared" si="6"/>
        <v>76.67</v>
      </c>
      <c r="BP30" s="15">
        <f t="shared" si="6"/>
        <v>64.515000000000001</v>
      </c>
      <c r="BQ30" s="16">
        <f t="shared" si="6"/>
        <v>72.930000000000007</v>
      </c>
      <c r="BR30" s="17"/>
      <c r="BS30" s="13"/>
      <c r="BT30" s="17" t="s">
        <v>60</v>
      </c>
      <c r="BW30" s="83"/>
      <c r="BX30" s="95"/>
      <c r="BY30" s="89"/>
      <c r="BZ30" s="91"/>
      <c r="CA30" s="14">
        <v>57.949999999999996</v>
      </c>
      <c r="CB30" s="15">
        <v>83.6</v>
      </c>
      <c r="CC30" s="15">
        <v>65.55</v>
      </c>
      <c r="CD30" s="15">
        <v>71.25</v>
      </c>
      <c r="CE30" s="15">
        <v>57.949999999999996</v>
      </c>
      <c r="CF30" s="15">
        <v>78.849999999999994</v>
      </c>
      <c r="CG30" s="15">
        <v>76</v>
      </c>
      <c r="CH30" s="15">
        <v>75.05</v>
      </c>
      <c r="CI30" s="15">
        <v>71.25</v>
      </c>
      <c r="CJ30" s="15">
        <v>3.8</v>
      </c>
      <c r="CK30" s="15">
        <v>78.849999999999994</v>
      </c>
      <c r="CL30" s="15">
        <v>81.7</v>
      </c>
      <c r="CM30" s="15">
        <v>69.349999999999994</v>
      </c>
      <c r="CN30" s="16">
        <v>77.899999999999991</v>
      </c>
      <c r="CO30" s="14">
        <f>CA30*0.95</f>
        <v>55.052499999999995</v>
      </c>
      <c r="CP30" s="15">
        <f t="shared" si="9"/>
        <v>79.419999999999987</v>
      </c>
      <c r="CQ30" s="15">
        <f t="shared" si="9"/>
        <v>62.272499999999994</v>
      </c>
      <c r="CR30" s="15">
        <f t="shared" si="9"/>
        <v>67.6875</v>
      </c>
      <c r="CS30" s="15">
        <f t="shared" si="9"/>
        <v>55.052499999999995</v>
      </c>
      <c r="CT30" s="15">
        <f t="shared" si="9"/>
        <v>74.907499999999985</v>
      </c>
      <c r="CU30" s="15">
        <f t="shared" si="9"/>
        <v>72.2</v>
      </c>
      <c r="CV30" s="15">
        <f t="shared" si="9"/>
        <v>71.297499999999999</v>
      </c>
      <c r="CW30" s="15">
        <f t="shared" si="9"/>
        <v>67.6875</v>
      </c>
      <c r="CX30" s="15">
        <v>50</v>
      </c>
      <c r="CY30" s="15">
        <f t="shared" si="10"/>
        <v>74.907499999999985</v>
      </c>
      <c r="CZ30" s="15">
        <f t="shared" si="10"/>
        <v>77.614999999999995</v>
      </c>
      <c r="DA30" s="15">
        <f t="shared" si="10"/>
        <v>65.882499999999993</v>
      </c>
      <c r="DB30" s="16">
        <f t="shared" si="10"/>
        <v>74.004999999999995</v>
      </c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v>72.52</v>
      </c>
      <c r="G31" s="15">
        <v>67.62</v>
      </c>
      <c r="H31" s="15">
        <v>69.58</v>
      </c>
      <c r="I31" s="15">
        <v>71.539999999999992</v>
      </c>
      <c r="J31" s="15">
        <v>64.679999999999993</v>
      </c>
      <c r="K31" s="15">
        <v>71.539999999999992</v>
      </c>
      <c r="L31" s="15">
        <v>72.52</v>
      </c>
      <c r="M31" s="15">
        <v>60.76</v>
      </c>
      <c r="N31" s="15">
        <v>69.58</v>
      </c>
      <c r="O31" s="15">
        <v>63.699999999999996</v>
      </c>
      <c r="P31" s="15">
        <v>65.66</v>
      </c>
      <c r="Q31" s="15">
        <v>66.64</v>
      </c>
      <c r="R31" s="15">
        <v>69.58</v>
      </c>
      <c r="S31" s="16">
        <v>60.76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68.2</v>
      </c>
      <c r="AQ31" s="15">
        <v>69.300000000000011</v>
      </c>
      <c r="AR31" s="15">
        <v>68.2</v>
      </c>
      <c r="AS31" s="15">
        <v>73.7</v>
      </c>
      <c r="AT31" s="15">
        <v>71.5</v>
      </c>
      <c r="AU31" s="15">
        <v>80.300000000000011</v>
      </c>
      <c r="AV31" s="15">
        <v>78.100000000000009</v>
      </c>
      <c r="AW31" s="15">
        <v>75.900000000000006</v>
      </c>
      <c r="AX31" s="15">
        <v>75.900000000000006</v>
      </c>
      <c r="AY31" s="15">
        <v>81.400000000000006</v>
      </c>
      <c r="AZ31" s="15">
        <v>77</v>
      </c>
      <c r="BA31" s="15">
        <v>78.100000000000009</v>
      </c>
      <c r="BB31" s="15">
        <v>81.400000000000006</v>
      </c>
      <c r="BC31" s="16">
        <v>71.5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75.05</v>
      </c>
      <c r="CB31" s="15">
        <v>76.95</v>
      </c>
      <c r="CC31" s="15">
        <v>66.5</v>
      </c>
      <c r="CD31" s="15">
        <v>71.25</v>
      </c>
      <c r="CE31" s="15">
        <v>69.349999999999994</v>
      </c>
      <c r="CF31" s="15">
        <v>76.95</v>
      </c>
      <c r="CG31" s="15">
        <v>71.25</v>
      </c>
      <c r="CH31" s="15">
        <v>69.349999999999994</v>
      </c>
      <c r="CI31" s="15">
        <v>69.349999999999994</v>
      </c>
      <c r="CJ31" s="15">
        <v>74.099999999999994</v>
      </c>
      <c r="CK31" s="15">
        <v>70.3</v>
      </c>
      <c r="CL31" s="15">
        <v>71.25</v>
      </c>
      <c r="CM31" s="15">
        <v>74.099999999999994</v>
      </c>
      <c r="CN31" s="16">
        <v>65.55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v>67.62</v>
      </c>
      <c r="G32" s="15">
        <v>75.459999999999994</v>
      </c>
      <c r="H32" s="15">
        <v>72.52</v>
      </c>
      <c r="I32" s="15">
        <v>80.36</v>
      </c>
      <c r="J32" s="15">
        <v>61.74</v>
      </c>
      <c r="K32" s="15">
        <v>69.58</v>
      </c>
      <c r="L32" s="15">
        <v>79.38</v>
      </c>
      <c r="M32" s="15">
        <v>69.58</v>
      </c>
      <c r="N32" s="15">
        <v>71.539999999999992</v>
      </c>
      <c r="O32" s="15">
        <v>81.34</v>
      </c>
      <c r="P32" s="15">
        <v>57.82</v>
      </c>
      <c r="Q32" s="15">
        <v>61.74</v>
      </c>
      <c r="R32" s="15">
        <v>67.62</v>
      </c>
      <c r="S32" s="16">
        <v>56.839999999999996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71.5</v>
      </c>
      <c r="AQ32" s="15">
        <v>74.800000000000011</v>
      </c>
      <c r="AR32" s="15">
        <v>71.5</v>
      </c>
      <c r="AS32" s="15">
        <v>69.300000000000011</v>
      </c>
      <c r="AT32" s="15">
        <v>85.800000000000011</v>
      </c>
      <c r="AU32" s="15">
        <v>70.400000000000006</v>
      </c>
      <c r="AV32" s="15">
        <v>80.300000000000011</v>
      </c>
      <c r="AW32" s="15">
        <v>82.5</v>
      </c>
      <c r="AX32" s="15">
        <v>72.600000000000009</v>
      </c>
      <c r="AY32" s="15">
        <v>81.400000000000006</v>
      </c>
      <c r="AZ32" s="15">
        <v>68.2</v>
      </c>
      <c r="BA32" s="15">
        <v>72.600000000000009</v>
      </c>
      <c r="BB32" s="15">
        <v>79.2</v>
      </c>
      <c r="BC32" s="16">
        <v>67.100000000000009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69.349999999999994</v>
      </c>
      <c r="CB32" s="15">
        <v>72.2</v>
      </c>
      <c r="CC32" s="15">
        <v>69.349999999999994</v>
      </c>
      <c r="CD32" s="15">
        <v>67.45</v>
      </c>
      <c r="CE32" s="15">
        <v>81.7</v>
      </c>
      <c r="CF32" s="15">
        <v>68.399999999999991</v>
      </c>
      <c r="CG32" s="15">
        <v>65.55</v>
      </c>
      <c r="CH32" s="15">
        <v>63.65</v>
      </c>
      <c r="CI32" s="15">
        <v>67.45</v>
      </c>
      <c r="CJ32" s="15">
        <v>62.699999999999996</v>
      </c>
      <c r="CK32" s="15">
        <v>51.3</v>
      </c>
      <c r="CL32" s="15">
        <v>56.05</v>
      </c>
      <c r="CM32" s="15">
        <v>60.8</v>
      </c>
      <c r="CN32" s="16">
        <v>61.75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77.42</v>
      </c>
      <c r="G33" s="15">
        <v>75.459999999999994</v>
      </c>
      <c r="H33" s="15">
        <v>81.34</v>
      </c>
      <c r="I33" s="15">
        <v>73.5</v>
      </c>
      <c r="J33" s="15">
        <v>67.62</v>
      </c>
      <c r="K33" s="15">
        <v>61.74</v>
      </c>
      <c r="L33" s="15">
        <v>78.400000000000006</v>
      </c>
      <c r="M33" s="15">
        <v>68.599999999999994</v>
      </c>
      <c r="N33" s="15">
        <v>81.34</v>
      </c>
      <c r="O33" s="15">
        <v>77.42</v>
      </c>
      <c r="P33" s="15">
        <v>68.599999999999994</v>
      </c>
      <c r="Q33" s="15">
        <v>65.66</v>
      </c>
      <c r="R33" s="15">
        <v>67.62</v>
      </c>
      <c r="S33" s="16">
        <v>57.82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70.400000000000006</v>
      </c>
      <c r="AQ33" s="15">
        <v>79.2</v>
      </c>
      <c r="AR33" s="15">
        <v>74.800000000000011</v>
      </c>
      <c r="AS33" s="15">
        <v>63.800000000000004</v>
      </c>
      <c r="AT33" s="15">
        <v>67.100000000000009</v>
      </c>
      <c r="AU33" s="15">
        <v>79.2</v>
      </c>
      <c r="AV33" s="15">
        <v>68.2</v>
      </c>
      <c r="AW33" s="15">
        <v>67.100000000000009</v>
      </c>
      <c r="AX33" s="15">
        <v>79.2</v>
      </c>
      <c r="AY33" s="15">
        <v>72.600000000000009</v>
      </c>
      <c r="AZ33" s="15">
        <v>80.300000000000011</v>
      </c>
      <c r="BA33" s="15">
        <v>77</v>
      </c>
      <c r="BB33" s="15">
        <v>79.2</v>
      </c>
      <c r="BC33" s="16">
        <v>68.2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75.05</v>
      </c>
      <c r="CB33" s="15">
        <v>82.649999999999991</v>
      </c>
      <c r="CC33" s="15">
        <v>78.849999999999994</v>
      </c>
      <c r="CD33" s="15">
        <v>69.349999999999994</v>
      </c>
      <c r="CE33" s="15">
        <v>72.2</v>
      </c>
      <c r="CF33" s="15">
        <v>82.649999999999991</v>
      </c>
      <c r="CG33" s="15">
        <v>73.149999999999991</v>
      </c>
      <c r="CH33" s="15">
        <v>72.2</v>
      </c>
      <c r="CI33" s="15">
        <v>82.649999999999991</v>
      </c>
      <c r="CJ33" s="15">
        <v>76.95</v>
      </c>
      <c r="CK33" s="15">
        <v>83.6</v>
      </c>
      <c r="CL33" s="15">
        <v>71.25</v>
      </c>
      <c r="CM33" s="15">
        <v>54.15</v>
      </c>
      <c r="CN33" s="16">
        <v>77.899999999999991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v>76.44</v>
      </c>
      <c r="G34" s="15">
        <v>90.16</v>
      </c>
      <c r="H34" s="15">
        <v>83.3</v>
      </c>
      <c r="I34" s="15">
        <v>90.16</v>
      </c>
      <c r="J34" s="15">
        <v>70.56</v>
      </c>
      <c r="K34" s="15">
        <v>80.36</v>
      </c>
      <c r="L34" s="15">
        <v>83.3</v>
      </c>
      <c r="M34" s="15">
        <v>82.32</v>
      </c>
      <c r="N34" s="15">
        <v>87.22</v>
      </c>
      <c r="O34" s="15">
        <v>66.64</v>
      </c>
      <c r="P34" s="15">
        <v>74.48</v>
      </c>
      <c r="Q34" s="15">
        <v>79.38</v>
      </c>
      <c r="R34" s="15">
        <v>72.52</v>
      </c>
      <c r="S34" s="16">
        <v>88.2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77</v>
      </c>
      <c r="AQ34" s="15">
        <v>78.100000000000009</v>
      </c>
      <c r="AR34" s="15">
        <v>73.7</v>
      </c>
      <c r="AS34" s="15">
        <v>67.100000000000009</v>
      </c>
      <c r="AT34" s="15">
        <v>72.600000000000009</v>
      </c>
      <c r="AU34" s="15">
        <v>64.900000000000006</v>
      </c>
      <c r="AV34" s="15">
        <v>70.400000000000006</v>
      </c>
      <c r="AW34" s="15">
        <v>72.600000000000009</v>
      </c>
      <c r="AX34" s="15">
        <v>82.5</v>
      </c>
      <c r="AY34" s="15">
        <v>93.500000000000014</v>
      </c>
      <c r="AZ34" s="15">
        <v>86.9</v>
      </c>
      <c r="BA34" s="15">
        <v>92.4</v>
      </c>
      <c r="BB34" s="15">
        <v>84.7</v>
      </c>
      <c r="BC34" s="16">
        <v>102.30000000000001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84.55</v>
      </c>
      <c r="CB34" s="15">
        <v>81.7</v>
      </c>
      <c r="CC34" s="15">
        <v>77.899999999999991</v>
      </c>
      <c r="CD34" s="15">
        <v>72.2</v>
      </c>
      <c r="CE34" s="15">
        <v>76.95</v>
      </c>
      <c r="CF34" s="15">
        <v>70.3</v>
      </c>
      <c r="CG34" s="15">
        <v>75.05</v>
      </c>
      <c r="CH34" s="15">
        <v>76.95</v>
      </c>
      <c r="CI34" s="15">
        <v>85.5</v>
      </c>
      <c r="CJ34" s="15">
        <v>95</v>
      </c>
      <c r="CK34" s="15">
        <v>89.3</v>
      </c>
      <c r="CL34" s="15">
        <v>72.2</v>
      </c>
      <c r="CM34" s="15">
        <v>65.55</v>
      </c>
      <c r="CN34" s="16">
        <v>92.149999999999991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v>59.78</v>
      </c>
      <c r="G35" s="15">
        <v>89.179999999999993</v>
      </c>
      <c r="H35" s="15">
        <v>70.56</v>
      </c>
      <c r="I35" s="15">
        <v>67.62</v>
      </c>
      <c r="J35" s="15">
        <v>51.94</v>
      </c>
      <c r="K35" s="15">
        <v>63.699999999999996</v>
      </c>
      <c r="L35" s="15">
        <v>86.24</v>
      </c>
      <c r="M35" s="15">
        <v>86.24</v>
      </c>
      <c r="N35" s="15">
        <v>89.179999999999993</v>
      </c>
      <c r="O35" s="15">
        <v>72.52</v>
      </c>
      <c r="P35" s="15">
        <v>46.06</v>
      </c>
      <c r="Q35" s="15">
        <v>87.22</v>
      </c>
      <c r="R35" s="15">
        <v>72.52</v>
      </c>
      <c r="S35" s="16">
        <v>76.44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83.600000000000009</v>
      </c>
      <c r="AQ35" s="15">
        <v>77</v>
      </c>
      <c r="AR35" s="15">
        <v>72.600000000000009</v>
      </c>
      <c r="AS35" s="15">
        <v>84.7</v>
      </c>
      <c r="AT35" s="15">
        <v>84.7</v>
      </c>
      <c r="AU35" s="15">
        <v>75.900000000000006</v>
      </c>
      <c r="AV35" s="15">
        <v>78.100000000000009</v>
      </c>
      <c r="AW35" s="15">
        <v>80.300000000000011</v>
      </c>
      <c r="AX35" s="15">
        <v>61.600000000000009</v>
      </c>
      <c r="AY35" s="15">
        <v>74.800000000000011</v>
      </c>
      <c r="AZ35" s="15">
        <v>55.000000000000007</v>
      </c>
      <c r="BA35" s="15">
        <v>101.2</v>
      </c>
      <c r="BB35" s="15">
        <v>84.7</v>
      </c>
      <c r="BC35" s="16">
        <v>89.100000000000009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86.45</v>
      </c>
      <c r="CB35" s="15">
        <v>80.75</v>
      </c>
      <c r="CC35" s="15">
        <v>76.95</v>
      </c>
      <c r="CD35" s="15">
        <v>87.399999999999991</v>
      </c>
      <c r="CE35" s="15">
        <v>87.399999999999991</v>
      </c>
      <c r="CF35" s="15">
        <v>79.8</v>
      </c>
      <c r="CG35" s="15">
        <v>81.7</v>
      </c>
      <c r="CH35" s="15">
        <v>83.6</v>
      </c>
      <c r="CI35" s="15">
        <v>67.45</v>
      </c>
      <c r="CJ35" s="15">
        <v>78.849999999999994</v>
      </c>
      <c r="CK35" s="15">
        <v>61.75</v>
      </c>
      <c r="CL35" s="15">
        <v>79.8</v>
      </c>
      <c r="CM35" s="15">
        <v>65.55</v>
      </c>
      <c r="CN35" s="16">
        <v>80.75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v>95.06</v>
      </c>
      <c r="G36" s="15">
        <v>64.679999999999993</v>
      </c>
      <c r="H36" s="15">
        <v>91.14</v>
      </c>
      <c r="I36" s="15">
        <v>76.44</v>
      </c>
      <c r="J36" s="15">
        <v>53.9</v>
      </c>
      <c r="K36" s="15">
        <v>67.62</v>
      </c>
      <c r="L36" s="15">
        <v>88.2</v>
      </c>
      <c r="M36" s="15">
        <v>89.179999999999993</v>
      </c>
      <c r="N36" s="15">
        <v>79.38</v>
      </c>
      <c r="O36" s="15">
        <v>76.44</v>
      </c>
      <c r="P36" s="15">
        <v>87.22</v>
      </c>
      <c r="Q36" s="15">
        <v>66.64</v>
      </c>
      <c r="R36" s="15">
        <v>48.019999999999996</v>
      </c>
      <c r="S36" s="16">
        <v>69.58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78.100000000000009</v>
      </c>
      <c r="AQ36" s="15">
        <v>72.600000000000009</v>
      </c>
      <c r="AR36" s="15">
        <v>64.900000000000006</v>
      </c>
      <c r="AS36" s="15">
        <v>74.800000000000011</v>
      </c>
      <c r="AT36" s="15">
        <v>80.300000000000011</v>
      </c>
      <c r="AU36" s="15">
        <v>66</v>
      </c>
      <c r="AV36" s="15">
        <v>83.600000000000009</v>
      </c>
      <c r="AW36" s="15">
        <v>81.400000000000006</v>
      </c>
      <c r="AX36" s="15">
        <v>63.800000000000004</v>
      </c>
      <c r="AY36" s="15">
        <v>79.2</v>
      </c>
      <c r="AZ36" s="15">
        <v>101.2</v>
      </c>
      <c r="BA36" s="15">
        <v>78.100000000000009</v>
      </c>
      <c r="BB36" s="15">
        <v>57.2</v>
      </c>
      <c r="BC36" s="16">
        <v>81.400000000000006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81.7</v>
      </c>
      <c r="CB36" s="15">
        <v>76.95</v>
      </c>
      <c r="CC36" s="15">
        <v>70.3</v>
      </c>
      <c r="CD36" s="15">
        <v>78.849999999999994</v>
      </c>
      <c r="CE36" s="15">
        <v>83.6</v>
      </c>
      <c r="CF36" s="15">
        <v>71.25</v>
      </c>
      <c r="CG36" s="15">
        <v>86.45</v>
      </c>
      <c r="CH36" s="15">
        <v>84.55</v>
      </c>
      <c r="CI36" s="15">
        <v>69.349999999999994</v>
      </c>
      <c r="CJ36" s="15">
        <v>82.649999999999991</v>
      </c>
      <c r="CK36" s="15">
        <v>101.64999999999999</v>
      </c>
      <c r="CL36" s="15">
        <v>76</v>
      </c>
      <c r="CM36" s="15">
        <v>57.949999999999996</v>
      </c>
      <c r="CN36" s="16">
        <v>74.099999999999994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v>91.14</v>
      </c>
      <c r="G37" s="15">
        <v>82.32</v>
      </c>
      <c r="H37" s="15">
        <v>79.38</v>
      </c>
      <c r="I37" s="15">
        <v>86.24</v>
      </c>
      <c r="J37" s="15">
        <v>66.64</v>
      </c>
      <c r="K37" s="15">
        <v>73.5</v>
      </c>
      <c r="L37" s="15">
        <v>83.3</v>
      </c>
      <c r="M37" s="15">
        <v>62.72</v>
      </c>
      <c r="N37" s="15">
        <v>66.64</v>
      </c>
      <c r="O37" s="15">
        <v>59.78</v>
      </c>
      <c r="P37" s="15">
        <v>75.459999999999994</v>
      </c>
      <c r="Q37" s="15">
        <v>54.879999999999995</v>
      </c>
      <c r="R37" s="15">
        <v>49</v>
      </c>
      <c r="S37" s="16">
        <v>91.14</v>
      </c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84.7</v>
      </c>
      <c r="AQ37" s="15">
        <v>61.600000000000009</v>
      </c>
      <c r="AR37" s="15">
        <v>66</v>
      </c>
      <c r="AS37" s="15">
        <v>58.300000000000004</v>
      </c>
      <c r="AT37" s="15">
        <v>93.500000000000014</v>
      </c>
      <c r="AU37" s="15">
        <v>83.600000000000009</v>
      </c>
      <c r="AV37" s="15">
        <v>80.300000000000011</v>
      </c>
      <c r="AW37" s="15">
        <v>88</v>
      </c>
      <c r="AX37" s="15">
        <v>78.100000000000009</v>
      </c>
      <c r="AY37" s="15">
        <v>85.800000000000011</v>
      </c>
      <c r="AZ37" s="15">
        <v>88</v>
      </c>
      <c r="BA37" s="15">
        <v>64.900000000000006</v>
      </c>
      <c r="BB37" s="15">
        <v>58.300000000000004</v>
      </c>
      <c r="BC37" s="16">
        <v>105.60000000000001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76.95</v>
      </c>
      <c r="CB37" s="15">
        <v>57</v>
      </c>
      <c r="CC37" s="15">
        <v>60.8</v>
      </c>
      <c r="CD37" s="15">
        <v>75.05</v>
      </c>
      <c r="CE37" s="15">
        <v>84.55</v>
      </c>
      <c r="CF37" s="15">
        <v>84.55</v>
      </c>
      <c r="CG37" s="15">
        <v>73.149999999999991</v>
      </c>
      <c r="CH37" s="15">
        <v>79.8</v>
      </c>
      <c r="CI37" s="15">
        <v>71.25</v>
      </c>
      <c r="CJ37" s="15">
        <v>77.899999999999991</v>
      </c>
      <c r="CK37" s="15">
        <v>79.8</v>
      </c>
      <c r="CL37" s="15">
        <v>59.849999999999994</v>
      </c>
      <c r="CM37" s="15">
        <v>63.65</v>
      </c>
      <c r="CN37" s="16">
        <v>95</v>
      </c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>
        <v>68.599999999999994</v>
      </c>
      <c r="G38" s="19">
        <v>89.179999999999993</v>
      </c>
      <c r="H38" s="19">
        <v>79.38</v>
      </c>
      <c r="I38" s="19">
        <v>92.12</v>
      </c>
      <c r="J38" s="19">
        <v>80.36</v>
      </c>
      <c r="K38" s="19">
        <v>81.34</v>
      </c>
      <c r="L38" s="19">
        <v>87.22</v>
      </c>
      <c r="M38" s="19">
        <v>78.400000000000006</v>
      </c>
      <c r="N38" s="19">
        <v>66.64</v>
      </c>
      <c r="O38" s="19">
        <v>69.58</v>
      </c>
      <c r="P38" s="19">
        <v>68.599999999999994</v>
      </c>
      <c r="Q38" s="19">
        <v>73.5</v>
      </c>
      <c r="R38" s="19">
        <v>69.58</v>
      </c>
      <c r="S38" s="20">
        <v>67.62</v>
      </c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101.2</v>
      </c>
      <c r="AQ38" s="19">
        <v>91.300000000000011</v>
      </c>
      <c r="AR38" s="19">
        <v>78.100000000000009</v>
      </c>
      <c r="AS38" s="19">
        <v>81.400000000000006</v>
      </c>
      <c r="AT38" s="19">
        <v>80.300000000000011</v>
      </c>
      <c r="AU38" s="19">
        <v>103.4</v>
      </c>
      <c r="AV38" s="19">
        <v>92.4</v>
      </c>
      <c r="AW38" s="19">
        <v>106.7</v>
      </c>
      <c r="AX38" s="19">
        <v>93.500000000000014</v>
      </c>
      <c r="AY38" s="19">
        <v>94.600000000000009</v>
      </c>
      <c r="AZ38" s="19">
        <v>80.300000000000011</v>
      </c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>
        <v>83.6</v>
      </c>
      <c r="CB38" s="19">
        <v>75.05</v>
      </c>
      <c r="CC38" s="19">
        <v>63.65</v>
      </c>
      <c r="CD38" s="19">
        <v>66.5</v>
      </c>
      <c r="CE38" s="19">
        <v>65.55</v>
      </c>
      <c r="CF38" s="19">
        <v>85.5</v>
      </c>
      <c r="CG38" s="19">
        <v>76</v>
      </c>
      <c r="CH38" s="19">
        <v>88.35</v>
      </c>
      <c r="CI38" s="19">
        <v>76.95</v>
      </c>
      <c r="CJ38" s="19">
        <v>77.899999999999991</v>
      </c>
      <c r="CK38" s="19">
        <v>65.55</v>
      </c>
      <c r="CL38" s="19">
        <v>67.45</v>
      </c>
      <c r="CM38" s="19">
        <v>52.25</v>
      </c>
      <c r="CN38" s="20">
        <v>57</v>
      </c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19</v>
      </c>
      <c r="D39" s="89"/>
      <c r="E39" s="91"/>
      <c r="F39" s="9">
        <v>68.599999999999994</v>
      </c>
      <c r="G39" s="10">
        <v>85.26</v>
      </c>
      <c r="H39" s="10">
        <v>65.66</v>
      </c>
      <c r="I39" s="10">
        <v>81.34</v>
      </c>
      <c r="J39" s="10">
        <v>60.76</v>
      </c>
      <c r="K39" s="10">
        <v>79.38</v>
      </c>
      <c r="L39" s="10">
        <v>85.26</v>
      </c>
      <c r="M39" s="10">
        <v>77.42</v>
      </c>
      <c r="N39" s="10">
        <v>75.459999999999994</v>
      </c>
      <c r="O39" s="10">
        <v>42.14</v>
      </c>
      <c r="P39" s="10">
        <v>79.38</v>
      </c>
      <c r="Q39" s="10">
        <v>76.44</v>
      </c>
      <c r="R39" s="10">
        <v>94.08</v>
      </c>
      <c r="S39" s="11">
        <v>83.3</v>
      </c>
      <c r="T39" s="14">
        <v>58.309999999999995</v>
      </c>
      <c r="U39" s="15">
        <v>72.471000000000004</v>
      </c>
      <c r="V39" s="15">
        <v>55.810999999999993</v>
      </c>
      <c r="W39" s="15">
        <v>69.138999999999996</v>
      </c>
      <c r="X39" s="15">
        <v>54.0764</v>
      </c>
      <c r="Y39" s="15">
        <v>50</v>
      </c>
      <c r="Z39" s="15">
        <v>75.881399999999999</v>
      </c>
      <c r="AA39" s="15">
        <v>61.936000000000007</v>
      </c>
      <c r="AB39" s="15">
        <v>60.367999999999995</v>
      </c>
      <c r="AC39" s="15">
        <v>33.712000000000003</v>
      </c>
      <c r="AD39" s="15">
        <v>63.503999999999998</v>
      </c>
      <c r="AE39" s="15">
        <v>61.152000000000001</v>
      </c>
      <c r="AF39" s="15">
        <v>75.263999999999996</v>
      </c>
      <c r="AG39" s="16">
        <v>74.137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 t="s">
        <v>20</v>
      </c>
      <c r="AP39" s="9">
        <v>99.000000000000014</v>
      </c>
      <c r="AQ39" s="10">
        <v>90.2</v>
      </c>
      <c r="AR39" s="10">
        <v>88</v>
      </c>
      <c r="AS39" s="10">
        <v>50.6</v>
      </c>
      <c r="AT39" s="10">
        <v>80.300000000000011</v>
      </c>
      <c r="AU39" s="10">
        <v>99.000000000000014</v>
      </c>
      <c r="AV39" s="10">
        <v>77</v>
      </c>
      <c r="AW39" s="10">
        <v>94.600000000000009</v>
      </c>
      <c r="AX39" s="10">
        <v>71.5</v>
      </c>
      <c r="AY39" s="10">
        <v>0</v>
      </c>
      <c r="AZ39" s="10">
        <v>92.4</v>
      </c>
      <c r="BA39" s="10">
        <v>89.100000000000009</v>
      </c>
      <c r="BB39" s="10">
        <v>108.9</v>
      </c>
      <c r="BC39" s="11">
        <v>96.800000000000011</v>
      </c>
      <c r="BD39" s="14">
        <f t="shared" si="8"/>
        <v>84.15</v>
      </c>
      <c r="BE39" s="15">
        <f t="shared" si="6"/>
        <v>76.67</v>
      </c>
      <c r="BF39" s="15">
        <f t="shared" si="6"/>
        <v>74.8</v>
      </c>
      <c r="BG39" s="15">
        <f t="shared" si="6"/>
        <v>43.01</v>
      </c>
      <c r="BH39" s="15">
        <f t="shared" si="6"/>
        <v>68.25500000000001</v>
      </c>
      <c r="BI39" s="15">
        <f t="shared" si="6"/>
        <v>84.15</v>
      </c>
      <c r="BJ39" s="15">
        <f t="shared" si="6"/>
        <v>65.45</v>
      </c>
      <c r="BK39" s="15">
        <f t="shared" si="6"/>
        <v>80.410000000000011</v>
      </c>
      <c r="BL39" s="15">
        <f t="shared" si="6"/>
        <v>60.774999999999999</v>
      </c>
      <c r="BM39" s="15">
        <f t="shared" si="6"/>
        <v>0</v>
      </c>
      <c r="BN39" s="15">
        <f t="shared" si="6"/>
        <v>78.540000000000006</v>
      </c>
      <c r="BO39" s="15">
        <f t="shared" si="6"/>
        <v>75.734999999999999</v>
      </c>
      <c r="BP39" s="15">
        <f t="shared" si="6"/>
        <v>92.564999999999998</v>
      </c>
      <c r="BQ39" s="16">
        <f t="shared" si="6"/>
        <v>82.28</v>
      </c>
      <c r="BR39" s="12"/>
      <c r="BS39" s="13"/>
      <c r="BT39" s="12" t="s">
        <v>60</v>
      </c>
      <c r="BW39" s="83">
        <v>4</v>
      </c>
      <c r="BX39" s="94" t="s">
        <v>19</v>
      </c>
      <c r="BY39" s="89"/>
      <c r="BZ39" s="91" t="s">
        <v>21</v>
      </c>
      <c r="CA39" s="9">
        <v>72.2</v>
      </c>
      <c r="CB39" s="10">
        <v>84.55</v>
      </c>
      <c r="CC39" s="10">
        <v>82.649999999999991</v>
      </c>
      <c r="CD39" s="10">
        <v>50.349999999999994</v>
      </c>
      <c r="CE39" s="10">
        <v>73.149999999999991</v>
      </c>
      <c r="CF39" s="10">
        <v>92.149999999999991</v>
      </c>
      <c r="CG39" s="10">
        <v>63.65</v>
      </c>
      <c r="CH39" s="10">
        <v>56.05</v>
      </c>
      <c r="CI39" s="10">
        <v>68.399999999999991</v>
      </c>
      <c r="CJ39" s="10">
        <v>6.6499999999999995</v>
      </c>
      <c r="CK39" s="10">
        <v>86.45</v>
      </c>
      <c r="CL39" s="10">
        <v>83.6</v>
      </c>
      <c r="CM39" s="10">
        <v>92.149999999999991</v>
      </c>
      <c r="CN39" s="11">
        <v>46.55</v>
      </c>
      <c r="CO39" s="14">
        <f>CA39*0.8</f>
        <v>57.760000000000005</v>
      </c>
      <c r="CP39" s="15">
        <f t="shared" ref="CP39:CW41" si="11">CB39*0.8</f>
        <v>67.64</v>
      </c>
      <c r="CQ39" s="15">
        <f t="shared" si="11"/>
        <v>66.11999999999999</v>
      </c>
      <c r="CR39" s="15">
        <f t="shared" si="11"/>
        <v>40.28</v>
      </c>
      <c r="CS39" s="15">
        <f t="shared" si="11"/>
        <v>58.519999999999996</v>
      </c>
      <c r="CT39" s="15">
        <f t="shared" si="11"/>
        <v>73.72</v>
      </c>
      <c r="CU39" s="15">
        <f t="shared" si="11"/>
        <v>50.92</v>
      </c>
      <c r="CV39" s="15">
        <f t="shared" si="11"/>
        <v>44.84</v>
      </c>
      <c r="CW39" s="15">
        <f t="shared" si="11"/>
        <v>54.72</v>
      </c>
      <c r="CX39" s="15">
        <f>CJ39*0.8</f>
        <v>5.32</v>
      </c>
      <c r="CY39" s="15">
        <f t="shared" ref="CY39:DB41" si="12">CK39*0.8</f>
        <v>69.160000000000011</v>
      </c>
      <c r="CZ39" s="15">
        <f t="shared" si="12"/>
        <v>66.88</v>
      </c>
      <c r="DA39" s="15">
        <f t="shared" si="12"/>
        <v>73.72</v>
      </c>
      <c r="DB39" s="16">
        <f t="shared" si="12"/>
        <v>37.24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61.74</v>
      </c>
      <c r="G40" s="15">
        <v>87.22</v>
      </c>
      <c r="H40" s="15">
        <v>77.42</v>
      </c>
      <c r="I40" s="15">
        <v>62.72</v>
      </c>
      <c r="J40" s="15">
        <v>74.48</v>
      </c>
      <c r="K40" s="15">
        <v>65.66</v>
      </c>
      <c r="L40" s="15">
        <v>97.02</v>
      </c>
      <c r="M40" s="15">
        <v>71.539999999999992</v>
      </c>
      <c r="N40" s="15">
        <v>79.38</v>
      </c>
      <c r="O40" s="15">
        <v>66.64</v>
      </c>
      <c r="P40" s="15">
        <v>65.66</v>
      </c>
      <c r="Q40" s="15">
        <v>68.599999999999994</v>
      </c>
      <c r="R40" s="15">
        <v>81.34</v>
      </c>
      <c r="S40" s="16">
        <v>36.26</v>
      </c>
      <c r="T40" s="14">
        <v>52.478999999999999</v>
      </c>
      <c r="U40" s="15">
        <v>74.137</v>
      </c>
      <c r="V40" s="15">
        <v>65.807000000000002</v>
      </c>
      <c r="W40" s="15">
        <v>53.311999999999998</v>
      </c>
      <c r="X40" s="15">
        <v>66.287199999999999</v>
      </c>
      <c r="Y40" s="15">
        <v>63</v>
      </c>
      <c r="Z40" s="15">
        <v>56</v>
      </c>
      <c r="AA40" s="15">
        <v>57.231999999999999</v>
      </c>
      <c r="AB40" s="15">
        <v>63.503999999999998</v>
      </c>
      <c r="AC40" s="15">
        <v>53.312000000000005</v>
      </c>
      <c r="AD40" s="15">
        <v>52.527999999999999</v>
      </c>
      <c r="AE40" s="15">
        <v>54.879999999999995</v>
      </c>
      <c r="AF40" s="15">
        <v>65.072000000000003</v>
      </c>
      <c r="AG40" s="16">
        <v>32.2714</v>
      </c>
      <c r="AH40" s="17"/>
      <c r="AI40" s="13"/>
      <c r="AJ40" s="17" t="s">
        <v>60</v>
      </c>
      <c r="AL40" s="83"/>
      <c r="AM40" s="95"/>
      <c r="AN40" s="89"/>
      <c r="AO40" s="91"/>
      <c r="AP40" s="14">
        <v>75.900000000000006</v>
      </c>
      <c r="AQ40" s="15">
        <v>73.7</v>
      </c>
      <c r="AR40" s="15">
        <v>82.5</v>
      </c>
      <c r="AS40" s="15">
        <v>74.800000000000011</v>
      </c>
      <c r="AT40" s="15">
        <v>78.100000000000009</v>
      </c>
      <c r="AU40" s="15">
        <v>74.800000000000011</v>
      </c>
      <c r="AV40" s="15">
        <v>81.400000000000006</v>
      </c>
      <c r="AW40" s="15">
        <v>93.500000000000014</v>
      </c>
      <c r="AX40" s="15">
        <v>82.5</v>
      </c>
      <c r="AY40" s="15">
        <v>85.800000000000011</v>
      </c>
      <c r="AZ40" s="15">
        <v>82.5</v>
      </c>
      <c r="BA40" s="15">
        <v>80.300000000000011</v>
      </c>
      <c r="BB40" s="15">
        <v>94.600000000000009</v>
      </c>
      <c r="BC40" s="16">
        <v>44</v>
      </c>
      <c r="BD40" s="14">
        <f t="shared" si="8"/>
        <v>64.515000000000001</v>
      </c>
      <c r="BE40" s="15">
        <f t="shared" si="6"/>
        <v>62.645000000000003</v>
      </c>
      <c r="BF40" s="15">
        <f t="shared" si="6"/>
        <v>70.125</v>
      </c>
      <c r="BG40" s="15">
        <f t="shared" si="6"/>
        <v>63.580000000000005</v>
      </c>
      <c r="BH40" s="15">
        <f t="shared" si="6"/>
        <v>66.385000000000005</v>
      </c>
      <c r="BI40" s="15">
        <f t="shared" si="6"/>
        <v>63.580000000000005</v>
      </c>
      <c r="BJ40" s="15">
        <f t="shared" si="6"/>
        <v>69.19</v>
      </c>
      <c r="BK40" s="15">
        <f t="shared" si="6"/>
        <v>79.475000000000009</v>
      </c>
      <c r="BL40" s="15">
        <f t="shared" si="6"/>
        <v>70.125</v>
      </c>
      <c r="BM40" s="15">
        <f t="shared" si="6"/>
        <v>72.930000000000007</v>
      </c>
      <c r="BN40" s="15">
        <f t="shared" si="6"/>
        <v>70.125</v>
      </c>
      <c r="BO40" s="15">
        <f t="shared" si="6"/>
        <v>68.25500000000001</v>
      </c>
      <c r="BP40" s="15">
        <f t="shared" si="6"/>
        <v>80.410000000000011</v>
      </c>
      <c r="BQ40" s="16">
        <f t="shared" si="6"/>
        <v>37.4</v>
      </c>
      <c r="BR40" s="17"/>
      <c r="BS40" s="13"/>
      <c r="BT40" s="17" t="s">
        <v>60</v>
      </c>
      <c r="BW40" s="83"/>
      <c r="BX40" s="95"/>
      <c r="BY40" s="89"/>
      <c r="BZ40" s="91"/>
      <c r="CA40" s="14">
        <v>72.2</v>
      </c>
      <c r="CB40" s="15">
        <v>70.3</v>
      </c>
      <c r="CC40" s="15">
        <v>77.899999999999991</v>
      </c>
      <c r="CD40" s="15">
        <v>49.4</v>
      </c>
      <c r="CE40" s="15">
        <v>74.099999999999994</v>
      </c>
      <c r="CF40" s="15">
        <v>71.25</v>
      </c>
      <c r="CG40" s="15">
        <v>76.95</v>
      </c>
      <c r="CH40" s="15">
        <v>87.399999999999991</v>
      </c>
      <c r="CI40" s="15">
        <v>77.899999999999991</v>
      </c>
      <c r="CJ40" s="15">
        <v>80.75</v>
      </c>
      <c r="CK40" s="15">
        <v>77.899999999999991</v>
      </c>
      <c r="CL40" s="15">
        <v>76</v>
      </c>
      <c r="CM40" s="15">
        <v>88.35</v>
      </c>
      <c r="CN40" s="16">
        <v>43.699999999999996</v>
      </c>
      <c r="CO40" s="14">
        <f>CA40*0.8</f>
        <v>57.760000000000005</v>
      </c>
      <c r="CP40" s="15">
        <f t="shared" si="11"/>
        <v>56.24</v>
      </c>
      <c r="CQ40" s="15">
        <f t="shared" si="11"/>
        <v>62.319999999999993</v>
      </c>
      <c r="CR40" s="15">
        <f t="shared" si="11"/>
        <v>39.520000000000003</v>
      </c>
      <c r="CS40" s="15">
        <f t="shared" si="11"/>
        <v>59.28</v>
      </c>
      <c r="CT40" s="15">
        <f t="shared" si="11"/>
        <v>57</v>
      </c>
      <c r="CU40" s="15">
        <f t="shared" si="11"/>
        <v>61.56</v>
      </c>
      <c r="CV40" s="15">
        <f t="shared" si="11"/>
        <v>69.92</v>
      </c>
      <c r="CW40" s="15">
        <f t="shared" si="11"/>
        <v>62.319999999999993</v>
      </c>
      <c r="CX40" s="15">
        <f>CJ40*0.8</f>
        <v>64.600000000000009</v>
      </c>
      <c r="CY40" s="15">
        <f t="shared" si="12"/>
        <v>62.319999999999993</v>
      </c>
      <c r="CZ40" s="15">
        <f t="shared" si="12"/>
        <v>60.800000000000004</v>
      </c>
      <c r="DA40" s="15">
        <f t="shared" si="12"/>
        <v>70.679999999999993</v>
      </c>
      <c r="DB40" s="16">
        <f t="shared" si="12"/>
        <v>34.96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69.58</v>
      </c>
      <c r="G41" s="15">
        <v>60.76</v>
      </c>
      <c r="H41" s="15">
        <v>65.66</v>
      </c>
      <c r="I41" s="15">
        <v>75.459999999999994</v>
      </c>
      <c r="J41" s="15">
        <v>86.24</v>
      </c>
      <c r="K41" s="15">
        <v>78.400000000000006</v>
      </c>
      <c r="L41" s="15">
        <v>93.1</v>
      </c>
      <c r="M41" s="15">
        <v>92.12</v>
      </c>
      <c r="N41" s="15">
        <v>95.06</v>
      </c>
      <c r="O41" s="15">
        <v>67.62</v>
      </c>
      <c r="P41" s="15">
        <v>78.400000000000006</v>
      </c>
      <c r="Q41" s="15">
        <v>83.3</v>
      </c>
      <c r="R41" s="15">
        <v>81.34</v>
      </c>
      <c r="S41" s="16">
        <v>76.44</v>
      </c>
      <c r="T41" s="14">
        <v>59.142999999999994</v>
      </c>
      <c r="U41" s="15">
        <v>51.645999999999994</v>
      </c>
      <c r="V41" s="15">
        <v>55.810999999999993</v>
      </c>
      <c r="W41" s="15">
        <v>64.140999999999991</v>
      </c>
      <c r="X41" s="15">
        <v>76.753599999999992</v>
      </c>
      <c r="Y41" s="15">
        <v>50</v>
      </c>
      <c r="Z41" s="15">
        <v>82.858999999999995</v>
      </c>
      <c r="AA41" s="15">
        <v>73.696000000000012</v>
      </c>
      <c r="AB41" s="15">
        <v>76.048000000000002</v>
      </c>
      <c r="AC41" s="15">
        <v>54.096000000000004</v>
      </c>
      <c r="AD41" s="15">
        <v>62.720000000000006</v>
      </c>
      <c r="AE41" s="15">
        <v>66.64</v>
      </c>
      <c r="AF41" s="15">
        <v>65.072000000000003</v>
      </c>
      <c r="AG41" s="16">
        <v>68.031599999999997</v>
      </c>
      <c r="AH41" s="17"/>
      <c r="AI41" s="13"/>
      <c r="AJ41" s="17" t="s">
        <v>60</v>
      </c>
      <c r="AL41" s="83"/>
      <c r="AM41" s="95"/>
      <c r="AN41" s="89"/>
      <c r="AO41" s="91"/>
      <c r="AP41" s="14">
        <v>81.400000000000006</v>
      </c>
      <c r="AQ41" s="15">
        <v>78.100000000000009</v>
      </c>
      <c r="AR41" s="15">
        <v>83.600000000000009</v>
      </c>
      <c r="AS41" s="15">
        <v>79.2</v>
      </c>
      <c r="AT41" s="15">
        <v>82.5</v>
      </c>
      <c r="AU41" s="15">
        <v>74.800000000000011</v>
      </c>
      <c r="AV41" s="15">
        <v>77</v>
      </c>
      <c r="AW41" s="15">
        <v>89.100000000000009</v>
      </c>
      <c r="AX41" s="15">
        <v>91.300000000000011</v>
      </c>
      <c r="AY41" s="15">
        <v>84.7</v>
      </c>
      <c r="AZ41" s="15">
        <v>86.9</v>
      </c>
      <c r="BA41" s="15">
        <v>85.800000000000011</v>
      </c>
      <c r="BB41" s="15">
        <v>94.600000000000009</v>
      </c>
      <c r="BC41" s="16">
        <v>89.100000000000009</v>
      </c>
      <c r="BD41" s="14">
        <f t="shared" si="8"/>
        <v>69.19</v>
      </c>
      <c r="BE41" s="15">
        <f t="shared" si="6"/>
        <v>66.385000000000005</v>
      </c>
      <c r="BF41" s="15">
        <f t="shared" si="6"/>
        <v>71.06</v>
      </c>
      <c r="BG41" s="15">
        <f t="shared" si="6"/>
        <v>67.320000000000007</v>
      </c>
      <c r="BH41" s="15">
        <f t="shared" si="6"/>
        <v>70.125</v>
      </c>
      <c r="BI41" s="15">
        <f t="shared" si="6"/>
        <v>63.580000000000005</v>
      </c>
      <c r="BJ41" s="15">
        <f t="shared" si="6"/>
        <v>65.45</v>
      </c>
      <c r="BK41" s="15">
        <f t="shared" si="6"/>
        <v>75.734999999999999</v>
      </c>
      <c r="BL41" s="15">
        <f t="shared" si="6"/>
        <v>77.605000000000004</v>
      </c>
      <c r="BM41" s="15">
        <f t="shared" si="6"/>
        <v>71.995000000000005</v>
      </c>
      <c r="BN41" s="15">
        <f t="shared" si="6"/>
        <v>73.865000000000009</v>
      </c>
      <c r="BO41" s="15">
        <f t="shared" si="6"/>
        <v>72.930000000000007</v>
      </c>
      <c r="BP41" s="15">
        <f t="shared" si="6"/>
        <v>80.410000000000011</v>
      </c>
      <c r="BQ41" s="16">
        <f t="shared" si="6"/>
        <v>75.734999999999999</v>
      </c>
      <c r="BR41" s="17"/>
      <c r="BS41" s="13"/>
      <c r="BT41" s="17" t="s">
        <v>60</v>
      </c>
      <c r="BW41" s="83"/>
      <c r="BX41" s="95"/>
      <c r="BY41" s="89"/>
      <c r="BZ41" s="91"/>
      <c r="CA41" s="14">
        <v>87.399999999999991</v>
      </c>
      <c r="CB41" s="15">
        <v>84.55</v>
      </c>
      <c r="CC41" s="15">
        <v>47.5</v>
      </c>
      <c r="CD41" s="15">
        <v>85.5</v>
      </c>
      <c r="CE41" s="15">
        <v>88.35</v>
      </c>
      <c r="CF41" s="15">
        <v>81.7</v>
      </c>
      <c r="CG41" s="15">
        <v>83.6</v>
      </c>
      <c r="CH41" s="15">
        <v>70.3</v>
      </c>
      <c r="CI41" s="15">
        <v>76</v>
      </c>
      <c r="CJ41" s="15">
        <v>90.25</v>
      </c>
      <c r="CK41" s="15">
        <v>92.149999999999991</v>
      </c>
      <c r="CL41" s="15">
        <v>80.75</v>
      </c>
      <c r="CM41" s="15">
        <v>88.35</v>
      </c>
      <c r="CN41" s="16">
        <v>83.6</v>
      </c>
      <c r="CO41" s="14">
        <f>CA41*0.8</f>
        <v>69.92</v>
      </c>
      <c r="CP41" s="15">
        <f t="shared" si="11"/>
        <v>67.64</v>
      </c>
      <c r="CQ41" s="15">
        <f t="shared" si="11"/>
        <v>38</v>
      </c>
      <c r="CR41" s="15">
        <f t="shared" si="11"/>
        <v>68.400000000000006</v>
      </c>
      <c r="CS41" s="15">
        <f t="shared" si="11"/>
        <v>70.679999999999993</v>
      </c>
      <c r="CT41" s="15">
        <f t="shared" si="11"/>
        <v>65.36</v>
      </c>
      <c r="CU41" s="15">
        <f t="shared" si="11"/>
        <v>66.88</v>
      </c>
      <c r="CV41" s="15">
        <f t="shared" si="11"/>
        <v>56.24</v>
      </c>
      <c r="CW41" s="15">
        <f t="shared" si="11"/>
        <v>60.800000000000004</v>
      </c>
      <c r="CX41" s="15">
        <f>CJ41*0.8</f>
        <v>72.2</v>
      </c>
      <c r="CY41" s="15">
        <f t="shared" si="12"/>
        <v>73.72</v>
      </c>
      <c r="CZ41" s="15">
        <f t="shared" si="12"/>
        <v>64.600000000000009</v>
      </c>
      <c r="DA41" s="15">
        <f t="shared" si="12"/>
        <v>70.679999999999993</v>
      </c>
      <c r="DB41" s="16">
        <f t="shared" si="12"/>
        <v>66.88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65.66</v>
      </c>
      <c r="G42" s="15">
        <v>56.839999999999996</v>
      </c>
      <c r="H42" s="15">
        <v>96.039999999999992</v>
      </c>
      <c r="I42" s="15">
        <v>80.36</v>
      </c>
      <c r="J42" s="15">
        <v>85.26</v>
      </c>
      <c r="K42" s="15">
        <v>86.24</v>
      </c>
      <c r="L42" s="15">
        <v>72.52</v>
      </c>
      <c r="M42" s="15">
        <v>88.2</v>
      </c>
      <c r="N42" s="15">
        <v>100.94</v>
      </c>
      <c r="O42" s="15">
        <v>87.22</v>
      </c>
      <c r="P42" s="15">
        <v>86.24</v>
      </c>
      <c r="Q42" s="15">
        <v>88.2</v>
      </c>
      <c r="R42" s="15">
        <v>85.26</v>
      </c>
      <c r="S42" s="16">
        <v>80.36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75.900000000000006</v>
      </c>
      <c r="AQ42" s="15">
        <v>78.100000000000009</v>
      </c>
      <c r="AR42" s="15">
        <v>82.5</v>
      </c>
      <c r="AS42" s="15">
        <v>73.7</v>
      </c>
      <c r="AT42" s="15">
        <v>81.400000000000006</v>
      </c>
      <c r="AU42" s="15">
        <v>77</v>
      </c>
      <c r="AV42" s="15">
        <v>77</v>
      </c>
      <c r="AW42" s="15">
        <v>85.800000000000011</v>
      </c>
      <c r="AX42" s="15">
        <v>89.100000000000009</v>
      </c>
      <c r="AY42" s="15">
        <v>88</v>
      </c>
      <c r="AZ42" s="15">
        <v>89.100000000000009</v>
      </c>
      <c r="BA42" s="15">
        <v>91.300000000000011</v>
      </c>
      <c r="BB42" s="15">
        <v>99.000000000000014</v>
      </c>
      <c r="BC42" s="16">
        <v>93.500000000000014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82.649999999999991</v>
      </c>
      <c r="CB42" s="15">
        <v>84.55</v>
      </c>
      <c r="CC42" s="15">
        <v>88.35</v>
      </c>
      <c r="CD42" s="15">
        <v>80.75</v>
      </c>
      <c r="CE42" s="15">
        <v>87.399999999999991</v>
      </c>
      <c r="CF42" s="15">
        <v>83.6</v>
      </c>
      <c r="CG42" s="15">
        <v>70.3</v>
      </c>
      <c r="CH42" s="15">
        <v>91.199999999999989</v>
      </c>
      <c r="CI42" s="15">
        <v>76</v>
      </c>
      <c r="CJ42" s="15">
        <v>93.1</v>
      </c>
      <c r="CK42" s="15">
        <v>63.65</v>
      </c>
      <c r="CL42" s="15">
        <v>76</v>
      </c>
      <c r="CM42" s="15">
        <v>92.149999999999991</v>
      </c>
      <c r="CN42" s="16">
        <v>87.399999999999991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80.36</v>
      </c>
      <c r="G43" s="15">
        <v>97.02</v>
      </c>
      <c r="H43" s="15">
        <v>77.42</v>
      </c>
      <c r="I43" s="15">
        <v>93.1</v>
      </c>
      <c r="J43" s="15">
        <v>72.52</v>
      </c>
      <c r="K43" s="15">
        <v>91.14</v>
      </c>
      <c r="L43" s="15">
        <v>97.02</v>
      </c>
      <c r="M43" s="15">
        <v>89.179999999999993</v>
      </c>
      <c r="N43" s="15">
        <v>87.22</v>
      </c>
      <c r="O43" s="15">
        <v>53.9</v>
      </c>
      <c r="P43" s="15">
        <v>91.14</v>
      </c>
      <c r="Q43" s="15">
        <v>88.2</v>
      </c>
      <c r="R43" s="15">
        <v>96.039999999999992</v>
      </c>
      <c r="S43" s="16">
        <v>85.26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73.7</v>
      </c>
      <c r="AQ43" s="15">
        <v>79.2</v>
      </c>
      <c r="AR43" s="15">
        <v>83.600000000000009</v>
      </c>
      <c r="AS43" s="15">
        <v>84.7</v>
      </c>
      <c r="AT43" s="15">
        <v>74.800000000000011</v>
      </c>
      <c r="AU43" s="15">
        <v>73.7</v>
      </c>
      <c r="AV43" s="15">
        <v>78.100000000000009</v>
      </c>
      <c r="AW43" s="15">
        <v>86.9</v>
      </c>
      <c r="AX43" s="15">
        <v>91.300000000000011</v>
      </c>
      <c r="AY43" s="15">
        <v>86.9</v>
      </c>
      <c r="AZ43" s="15">
        <v>88</v>
      </c>
      <c r="BA43" s="15">
        <v>91.300000000000011</v>
      </c>
      <c r="BB43" s="15">
        <v>111.10000000000001</v>
      </c>
      <c r="BC43" s="16">
        <v>99.000000000000014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71.25</v>
      </c>
      <c r="CB43" s="15">
        <v>57.949999999999996</v>
      </c>
      <c r="CC43" s="15">
        <v>76.95</v>
      </c>
      <c r="CD43" s="15">
        <v>68.399999999999991</v>
      </c>
      <c r="CE43" s="15">
        <v>65.55</v>
      </c>
      <c r="CF43" s="15">
        <v>76</v>
      </c>
      <c r="CG43" s="15">
        <v>84.55</v>
      </c>
      <c r="CH43" s="15">
        <v>52.25</v>
      </c>
      <c r="CI43" s="15">
        <v>69.349999999999994</v>
      </c>
      <c r="CJ43" s="15">
        <v>92.149999999999991</v>
      </c>
      <c r="CK43" s="15">
        <v>93.1</v>
      </c>
      <c r="CL43" s="15">
        <v>85.5</v>
      </c>
      <c r="CM43" s="15">
        <v>82.649999999999991</v>
      </c>
      <c r="CN43" s="16">
        <v>92.149999999999991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73.5</v>
      </c>
      <c r="G44" s="15">
        <v>98.98</v>
      </c>
      <c r="H44" s="15">
        <v>89.179999999999993</v>
      </c>
      <c r="I44" s="15">
        <v>74.48</v>
      </c>
      <c r="J44" s="15">
        <v>86.24</v>
      </c>
      <c r="K44" s="15">
        <v>77.42</v>
      </c>
      <c r="L44" s="15">
        <v>108.78</v>
      </c>
      <c r="M44" s="15">
        <v>83.3</v>
      </c>
      <c r="N44" s="15">
        <v>91.14</v>
      </c>
      <c r="O44" s="15">
        <v>78.400000000000006</v>
      </c>
      <c r="P44" s="15">
        <v>77.42</v>
      </c>
      <c r="Q44" s="15">
        <v>80.36</v>
      </c>
      <c r="R44" s="15">
        <v>83.3</v>
      </c>
      <c r="S44" s="16">
        <v>38.22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70.400000000000006</v>
      </c>
      <c r="AQ44" s="15">
        <v>78.100000000000009</v>
      </c>
      <c r="AR44" s="15">
        <v>67.100000000000009</v>
      </c>
      <c r="AS44" s="15">
        <v>72.600000000000009</v>
      </c>
      <c r="AT44" s="15">
        <v>70.400000000000006</v>
      </c>
      <c r="AU44" s="15">
        <v>84.7</v>
      </c>
      <c r="AV44" s="15">
        <v>69.300000000000011</v>
      </c>
      <c r="AW44" s="15">
        <v>88</v>
      </c>
      <c r="AX44" s="15">
        <v>89.100000000000009</v>
      </c>
      <c r="AY44" s="15">
        <v>2.2000000000000002</v>
      </c>
      <c r="AZ44" s="15">
        <v>79.2</v>
      </c>
      <c r="BA44" s="15">
        <v>82.5</v>
      </c>
      <c r="BB44" s="15">
        <v>96.800000000000011</v>
      </c>
      <c r="BC44" s="16">
        <v>46.2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77.899999999999991</v>
      </c>
      <c r="CB44" s="15">
        <v>84.55</v>
      </c>
      <c r="CC44" s="15">
        <v>75.05</v>
      </c>
      <c r="CD44" s="15">
        <v>79.8</v>
      </c>
      <c r="CE44" s="15">
        <v>77.899999999999991</v>
      </c>
      <c r="CF44" s="15">
        <v>55.099999999999994</v>
      </c>
      <c r="CG44" s="15">
        <v>76.95</v>
      </c>
      <c r="CH44" s="15">
        <v>87.399999999999991</v>
      </c>
      <c r="CI44" s="15">
        <v>77.899999999999991</v>
      </c>
      <c r="CJ44" s="15">
        <v>19</v>
      </c>
      <c r="CK44" s="15">
        <v>65.55</v>
      </c>
      <c r="CL44" s="15">
        <v>68.399999999999991</v>
      </c>
      <c r="CM44" s="15">
        <v>90.25</v>
      </c>
      <c r="CN44" s="16">
        <v>46.55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71.539999999999992</v>
      </c>
      <c r="G45" s="15">
        <v>62.72</v>
      </c>
      <c r="H45" s="15">
        <v>67.62</v>
      </c>
      <c r="I45" s="15">
        <v>77.42</v>
      </c>
      <c r="J45" s="15">
        <v>88.2</v>
      </c>
      <c r="K45" s="15">
        <v>80.36</v>
      </c>
      <c r="L45" s="15">
        <v>95.06</v>
      </c>
      <c r="M45" s="15">
        <v>94.08</v>
      </c>
      <c r="N45" s="15">
        <v>97.02</v>
      </c>
      <c r="O45" s="15">
        <v>69.58</v>
      </c>
      <c r="P45" s="15">
        <v>80.36</v>
      </c>
      <c r="Q45" s="15">
        <v>85.26</v>
      </c>
      <c r="R45" s="15">
        <v>83.3</v>
      </c>
      <c r="S45" s="16">
        <v>78.400000000000006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74.800000000000011</v>
      </c>
      <c r="AQ45" s="15">
        <v>66</v>
      </c>
      <c r="AR45" s="15">
        <v>86.9</v>
      </c>
      <c r="AS45" s="15">
        <v>83.600000000000009</v>
      </c>
      <c r="AT45" s="15">
        <v>82.5</v>
      </c>
      <c r="AU45" s="15">
        <v>81.400000000000006</v>
      </c>
      <c r="AV45" s="15">
        <v>80.300000000000011</v>
      </c>
      <c r="AW45" s="15">
        <v>67.100000000000009</v>
      </c>
      <c r="AX45" s="15">
        <v>106.7</v>
      </c>
      <c r="AY45" s="15">
        <v>2.2000000000000002</v>
      </c>
      <c r="AZ45" s="15">
        <v>82.5</v>
      </c>
      <c r="BA45" s="15">
        <v>88</v>
      </c>
      <c r="BB45" s="15">
        <v>96.800000000000011</v>
      </c>
      <c r="BC45" s="16">
        <v>91.300000000000011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81.7</v>
      </c>
      <c r="CB45" s="15">
        <v>74.099999999999994</v>
      </c>
      <c r="CC45" s="15">
        <v>48.449999999999996</v>
      </c>
      <c r="CD45" s="15">
        <v>89.3</v>
      </c>
      <c r="CE45" s="15">
        <v>88.35</v>
      </c>
      <c r="CF45" s="15">
        <v>87.399999999999991</v>
      </c>
      <c r="CG45" s="15">
        <v>86.45</v>
      </c>
      <c r="CH45" s="15">
        <v>75.05</v>
      </c>
      <c r="CI45" s="15">
        <v>90.25</v>
      </c>
      <c r="CJ45" s="15">
        <v>19</v>
      </c>
      <c r="CK45" s="15">
        <v>73.149999999999991</v>
      </c>
      <c r="CL45" s="15">
        <v>82.649999999999991</v>
      </c>
      <c r="CM45" s="15">
        <v>90.25</v>
      </c>
      <c r="CN45" s="16">
        <v>85.5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67.62</v>
      </c>
      <c r="G46" s="15">
        <v>58.8</v>
      </c>
      <c r="H46" s="15">
        <v>98</v>
      </c>
      <c r="I46" s="15">
        <v>82.32</v>
      </c>
      <c r="J46" s="15">
        <v>87.22</v>
      </c>
      <c r="K46" s="15">
        <v>88.2</v>
      </c>
      <c r="L46" s="15">
        <v>74.48</v>
      </c>
      <c r="M46" s="15">
        <v>90.16</v>
      </c>
      <c r="N46" s="15">
        <v>102.89999999999999</v>
      </c>
      <c r="O46" s="15">
        <v>89.179999999999993</v>
      </c>
      <c r="P46" s="15">
        <v>88.2</v>
      </c>
      <c r="Q46" s="15">
        <v>90.16</v>
      </c>
      <c r="R46" s="15">
        <v>87.22</v>
      </c>
      <c r="S46" s="16">
        <v>82.32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85.800000000000011</v>
      </c>
      <c r="AQ46" s="15">
        <v>84.7</v>
      </c>
      <c r="AR46" s="15">
        <v>73.7</v>
      </c>
      <c r="AS46" s="15">
        <v>82.5</v>
      </c>
      <c r="AT46" s="15">
        <v>85.800000000000011</v>
      </c>
      <c r="AU46" s="15">
        <v>73.7</v>
      </c>
      <c r="AV46" s="15">
        <v>68.2</v>
      </c>
      <c r="AW46" s="15">
        <v>77</v>
      </c>
      <c r="AX46" s="15">
        <v>92.4</v>
      </c>
      <c r="AY46" s="15">
        <v>4.4000000000000004</v>
      </c>
      <c r="AZ46" s="15">
        <v>93.500000000000014</v>
      </c>
      <c r="BA46" s="15">
        <v>95.7</v>
      </c>
      <c r="BB46" s="15">
        <v>103.4</v>
      </c>
      <c r="BC46" s="16">
        <v>97.9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74.099999999999994</v>
      </c>
      <c r="CB46" s="15">
        <v>90.25</v>
      </c>
      <c r="CC46" s="15">
        <v>80.75</v>
      </c>
      <c r="CD46" s="15">
        <v>88.35</v>
      </c>
      <c r="CE46" s="15">
        <v>91.199999999999989</v>
      </c>
      <c r="CF46" s="15">
        <v>59.849999999999994</v>
      </c>
      <c r="CG46" s="15">
        <v>76</v>
      </c>
      <c r="CH46" s="15">
        <v>83.6</v>
      </c>
      <c r="CI46" s="15">
        <v>61.75</v>
      </c>
      <c r="CJ46" s="15">
        <v>20.9</v>
      </c>
      <c r="CK46" s="15">
        <v>82.649999999999991</v>
      </c>
      <c r="CL46" s="15">
        <v>58.9</v>
      </c>
      <c r="CM46" s="15">
        <v>80.75</v>
      </c>
      <c r="CN46" s="16">
        <v>82.649999999999991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72.52</v>
      </c>
      <c r="G47" s="15">
        <v>89.179999999999993</v>
      </c>
      <c r="H47" s="15">
        <v>69.58</v>
      </c>
      <c r="I47" s="15">
        <v>85.26</v>
      </c>
      <c r="J47" s="15">
        <v>64.679999999999993</v>
      </c>
      <c r="K47" s="15">
        <v>83.3</v>
      </c>
      <c r="L47" s="15">
        <v>89.179999999999993</v>
      </c>
      <c r="M47" s="15">
        <v>81.34</v>
      </c>
      <c r="N47" s="15">
        <v>79.38</v>
      </c>
      <c r="O47" s="15">
        <v>46.06</v>
      </c>
      <c r="P47" s="15">
        <v>83.3</v>
      </c>
      <c r="Q47" s="15">
        <v>80.36</v>
      </c>
      <c r="R47" s="15">
        <v>98</v>
      </c>
      <c r="S47" s="16">
        <v>87.22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75.900000000000006</v>
      </c>
      <c r="AQ47" s="15">
        <v>70.400000000000006</v>
      </c>
      <c r="AR47" s="15">
        <v>67.100000000000009</v>
      </c>
      <c r="AS47" s="15">
        <v>66</v>
      </c>
      <c r="AT47" s="15">
        <v>84.7</v>
      </c>
      <c r="AU47" s="15">
        <v>85.800000000000011</v>
      </c>
      <c r="AV47" s="15">
        <v>68.2</v>
      </c>
      <c r="AW47" s="15">
        <v>73.7</v>
      </c>
      <c r="AX47" s="15">
        <v>103.4</v>
      </c>
      <c r="AY47" s="15">
        <v>6.6000000000000005</v>
      </c>
      <c r="AZ47" s="15">
        <v>99.000000000000014</v>
      </c>
      <c r="BA47" s="15">
        <v>95.7</v>
      </c>
      <c r="BB47" s="15">
        <v>96.800000000000011</v>
      </c>
      <c r="BC47" s="16">
        <v>103.4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82.649999999999991</v>
      </c>
      <c r="CB47" s="15">
        <v>77.899999999999991</v>
      </c>
      <c r="CC47" s="15">
        <v>75.05</v>
      </c>
      <c r="CD47" s="15">
        <v>74.099999999999994</v>
      </c>
      <c r="CE47" s="15">
        <v>90.25</v>
      </c>
      <c r="CF47" s="15">
        <v>91.199999999999989</v>
      </c>
      <c r="CG47" s="15">
        <v>76</v>
      </c>
      <c r="CH47" s="15">
        <v>80.75</v>
      </c>
      <c r="CI47" s="15">
        <v>76.95</v>
      </c>
      <c r="CJ47" s="15">
        <v>22.799999999999997</v>
      </c>
      <c r="CK47" s="15">
        <v>85.5</v>
      </c>
      <c r="CL47" s="15">
        <v>89.3</v>
      </c>
      <c r="CM47" s="15">
        <v>90.25</v>
      </c>
      <c r="CN47" s="16">
        <v>74.099999999999994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>
        <v>65.66</v>
      </c>
      <c r="G48" s="15">
        <v>91.14</v>
      </c>
      <c r="H48" s="15">
        <v>81.34</v>
      </c>
      <c r="I48" s="15">
        <v>66.64</v>
      </c>
      <c r="J48" s="15">
        <v>78.400000000000006</v>
      </c>
      <c r="K48" s="15">
        <v>69.58</v>
      </c>
      <c r="L48" s="15">
        <v>100.94</v>
      </c>
      <c r="M48" s="15">
        <v>75.459999999999994</v>
      </c>
      <c r="N48" s="15">
        <v>83.3</v>
      </c>
      <c r="O48" s="15">
        <v>70.56</v>
      </c>
      <c r="P48" s="15">
        <v>69.58</v>
      </c>
      <c r="Q48" s="15">
        <v>72.52</v>
      </c>
      <c r="R48" s="15">
        <v>73.5</v>
      </c>
      <c r="S48" s="16">
        <v>86.24</v>
      </c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71.5</v>
      </c>
      <c r="AQ48" s="15">
        <v>79.2</v>
      </c>
      <c r="AR48" s="15">
        <v>67.100000000000009</v>
      </c>
      <c r="AS48" s="15">
        <v>85.800000000000011</v>
      </c>
      <c r="AT48" s="15">
        <v>83.600000000000009</v>
      </c>
      <c r="AU48" s="15">
        <v>79.2</v>
      </c>
      <c r="AV48" s="15">
        <v>88</v>
      </c>
      <c r="AW48" s="15">
        <v>69.300000000000011</v>
      </c>
      <c r="AX48" s="15">
        <v>91.300000000000011</v>
      </c>
      <c r="AY48" s="15">
        <v>4.4000000000000004</v>
      </c>
      <c r="AZ48" s="15">
        <v>81.400000000000006</v>
      </c>
      <c r="BA48" s="15">
        <v>84.7</v>
      </c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76</v>
      </c>
      <c r="CB48" s="15">
        <v>82.649999999999991</v>
      </c>
      <c r="CC48" s="15">
        <v>72.2</v>
      </c>
      <c r="CD48" s="15">
        <v>88.35</v>
      </c>
      <c r="CE48" s="15">
        <v>86.45</v>
      </c>
      <c r="CF48" s="15">
        <v>82.649999999999991</v>
      </c>
      <c r="CG48" s="15">
        <v>90.25</v>
      </c>
      <c r="CH48" s="15">
        <v>66.5</v>
      </c>
      <c r="CI48" s="15">
        <v>85.5</v>
      </c>
      <c r="CJ48" s="15">
        <v>10.45</v>
      </c>
      <c r="CK48" s="15">
        <v>76.95</v>
      </c>
      <c r="CL48" s="15">
        <v>79.8</v>
      </c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>
        <v>89.179999999999993</v>
      </c>
      <c r="G49" s="19">
        <v>90.16</v>
      </c>
      <c r="H49" s="19">
        <v>86.24</v>
      </c>
      <c r="I49" s="19">
        <v>87.22</v>
      </c>
      <c r="J49" s="19">
        <v>77.42</v>
      </c>
      <c r="K49" s="19">
        <v>78.400000000000006</v>
      </c>
      <c r="L49" s="19">
        <v>90.16</v>
      </c>
      <c r="M49" s="19">
        <v>84.28</v>
      </c>
      <c r="N49" s="19">
        <v>88.2</v>
      </c>
      <c r="O49" s="19">
        <v>85.26</v>
      </c>
      <c r="P49" s="19">
        <v>78.400000000000006</v>
      </c>
      <c r="Q49" s="19">
        <v>79.38</v>
      </c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/>
      <c r="F50" s="9">
        <v>68.599999999999994</v>
      </c>
      <c r="G50" s="10">
        <v>85.26</v>
      </c>
      <c r="H50" s="10">
        <v>65.66</v>
      </c>
      <c r="I50" s="10">
        <v>81.34</v>
      </c>
      <c r="J50" s="10">
        <v>60.76</v>
      </c>
      <c r="K50" s="10">
        <v>76.44</v>
      </c>
      <c r="L50" s="10">
        <v>85.26</v>
      </c>
      <c r="M50" s="10">
        <v>77.42</v>
      </c>
      <c r="N50" s="10">
        <v>75.459999999999994</v>
      </c>
      <c r="O50" s="10">
        <v>42.14</v>
      </c>
      <c r="P50" s="10">
        <v>79.38</v>
      </c>
      <c r="Q50" s="10">
        <v>76.44</v>
      </c>
      <c r="R50" s="10">
        <v>94.08</v>
      </c>
      <c r="S50" s="11">
        <v>83.3</v>
      </c>
      <c r="T50" s="14">
        <v>64.483999999999995</v>
      </c>
      <c r="U50" s="15">
        <v>70</v>
      </c>
      <c r="V50" s="15">
        <v>61.720399999999991</v>
      </c>
      <c r="W50" s="15">
        <v>76.459599999999995</v>
      </c>
      <c r="X50" s="15">
        <v>57.114399999999996</v>
      </c>
      <c r="Y50" s="15">
        <v>85</v>
      </c>
      <c r="Z50" s="15">
        <v>80.144400000000005</v>
      </c>
      <c r="AA50" s="15">
        <v>63</v>
      </c>
      <c r="AB50" s="15">
        <v>70.932399999999987</v>
      </c>
      <c r="AC50" s="15">
        <v>39.611599999999996</v>
      </c>
      <c r="AD50" s="15">
        <v>74.617199999999997</v>
      </c>
      <c r="AE50" s="15">
        <v>71.8536</v>
      </c>
      <c r="AF50" s="15">
        <v>70</v>
      </c>
      <c r="AG50" s="16">
        <v>78.301999999999992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88</v>
      </c>
      <c r="AQ50" s="10">
        <v>82.5</v>
      </c>
      <c r="AR50" s="10">
        <v>88</v>
      </c>
      <c r="AS50" s="10">
        <v>50.6</v>
      </c>
      <c r="AT50" s="10">
        <v>80.300000000000011</v>
      </c>
      <c r="AU50" s="10">
        <v>85.800000000000011</v>
      </c>
      <c r="AV50" s="10">
        <v>68.2</v>
      </c>
      <c r="AW50" s="10">
        <v>83.600000000000009</v>
      </c>
      <c r="AX50" s="10">
        <v>71.5</v>
      </c>
      <c r="AY50" s="10">
        <v>0</v>
      </c>
      <c r="AZ50" s="10">
        <v>92.4</v>
      </c>
      <c r="BA50" s="10">
        <v>89.100000000000009</v>
      </c>
      <c r="BB50" s="10">
        <v>108.9</v>
      </c>
      <c r="BC50" s="11">
        <v>96.800000000000011</v>
      </c>
      <c r="BD50" s="14">
        <f t="shared" si="8"/>
        <v>74.8</v>
      </c>
      <c r="BE50" s="15">
        <f t="shared" si="8"/>
        <v>70.125</v>
      </c>
      <c r="BF50" s="15">
        <f t="shared" si="8"/>
        <v>74.8</v>
      </c>
      <c r="BG50" s="15">
        <f t="shared" si="8"/>
        <v>43.01</v>
      </c>
      <c r="BH50" s="15">
        <f t="shared" si="8"/>
        <v>68.25500000000001</v>
      </c>
      <c r="BI50" s="15">
        <f t="shared" si="8"/>
        <v>72.930000000000007</v>
      </c>
      <c r="BJ50" s="15">
        <f t="shared" si="8"/>
        <v>57.97</v>
      </c>
      <c r="BK50" s="15">
        <f t="shared" si="8"/>
        <v>71.06</v>
      </c>
      <c r="BL50" s="15">
        <f t="shared" si="8"/>
        <v>60.774999999999999</v>
      </c>
      <c r="BM50" s="15">
        <f t="shared" si="8"/>
        <v>0</v>
      </c>
      <c r="BN50" s="15">
        <f t="shared" si="8"/>
        <v>78.540000000000006</v>
      </c>
      <c r="BO50" s="15">
        <f t="shared" si="8"/>
        <v>75.734999999999999</v>
      </c>
      <c r="BP50" s="15">
        <f t="shared" si="8"/>
        <v>92.564999999999998</v>
      </c>
      <c r="BQ50" s="16">
        <f t="shared" si="8"/>
        <v>82.28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 t="s">
        <v>21</v>
      </c>
      <c r="CA50" s="9">
        <v>57.96</v>
      </c>
      <c r="CB50" s="10">
        <v>74.52000000000001</v>
      </c>
      <c r="CC50" s="10">
        <v>66.240000000000009</v>
      </c>
      <c r="CD50" s="10">
        <v>65.320000000000007</v>
      </c>
      <c r="CE50" s="10">
        <v>60.720000000000006</v>
      </c>
      <c r="CF50" s="10">
        <v>76.36</v>
      </c>
      <c r="CG50" s="10">
        <v>82.8</v>
      </c>
      <c r="CH50" s="10">
        <v>80.960000000000008</v>
      </c>
      <c r="CI50" s="10">
        <v>66.240000000000009</v>
      </c>
      <c r="CJ50" s="10">
        <v>-3.68</v>
      </c>
      <c r="CK50" s="10">
        <v>60.720000000000006</v>
      </c>
      <c r="CL50" s="10">
        <v>69.92</v>
      </c>
      <c r="CM50" s="10">
        <v>66.240000000000009</v>
      </c>
      <c r="CN50" s="11">
        <v>63.480000000000004</v>
      </c>
      <c r="CO50" s="14">
        <f>CA50*0.92</f>
        <v>53.3232</v>
      </c>
      <c r="CP50" s="15">
        <f t="shared" ref="CP50:DB52" si="13">CB50*0.92</f>
        <v>68.558400000000006</v>
      </c>
      <c r="CQ50" s="15">
        <f t="shared" si="13"/>
        <v>60.94080000000001</v>
      </c>
      <c r="CR50" s="15">
        <f t="shared" si="13"/>
        <v>60.094400000000007</v>
      </c>
      <c r="CS50" s="15">
        <f t="shared" si="13"/>
        <v>55.862400000000008</v>
      </c>
      <c r="CT50" s="15">
        <v>62</v>
      </c>
      <c r="CU50" s="15">
        <f t="shared" si="13"/>
        <v>76.176000000000002</v>
      </c>
      <c r="CV50" s="15">
        <f t="shared" si="13"/>
        <v>74.483200000000011</v>
      </c>
      <c r="CW50" s="15">
        <f t="shared" si="13"/>
        <v>60.94080000000001</v>
      </c>
      <c r="CX50" s="15">
        <v>50</v>
      </c>
      <c r="CY50" s="15">
        <f t="shared" si="13"/>
        <v>55.862400000000008</v>
      </c>
      <c r="CZ50" s="15">
        <f t="shared" si="13"/>
        <v>64.326400000000007</v>
      </c>
      <c r="DA50" s="15">
        <f t="shared" si="13"/>
        <v>60.94080000000001</v>
      </c>
      <c r="DB50" s="16">
        <f t="shared" si="13"/>
        <v>58.401600000000009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58.8</v>
      </c>
      <c r="G51" s="15">
        <v>84.28</v>
      </c>
      <c r="H51" s="15">
        <v>74.48</v>
      </c>
      <c r="I51" s="15">
        <v>59.78</v>
      </c>
      <c r="J51" s="15">
        <v>71.539999999999992</v>
      </c>
      <c r="K51" s="15">
        <v>65.66</v>
      </c>
      <c r="L51" s="15">
        <v>94.08</v>
      </c>
      <c r="M51" s="15">
        <v>68.599999999999994</v>
      </c>
      <c r="N51" s="15">
        <v>76.44</v>
      </c>
      <c r="O51" s="15">
        <v>63.699999999999996</v>
      </c>
      <c r="P51" s="15">
        <v>62.72</v>
      </c>
      <c r="Q51" s="15">
        <v>65.66</v>
      </c>
      <c r="R51" s="15">
        <v>78.400000000000006</v>
      </c>
      <c r="S51" s="16">
        <v>36.26</v>
      </c>
      <c r="T51" s="14">
        <v>55</v>
      </c>
      <c r="U51" s="15">
        <v>63</v>
      </c>
      <c r="V51" s="15">
        <v>70.011200000000002</v>
      </c>
      <c r="W51" s="15">
        <v>56.193199999999997</v>
      </c>
      <c r="X51" s="15">
        <v>67.247599999999991</v>
      </c>
      <c r="Y51" s="15">
        <v>68.599999999999994</v>
      </c>
      <c r="Z51" s="15">
        <v>88.435199999999995</v>
      </c>
      <c r="AA51" s="15">
        <v>64.483999999999995</v>
      </c>
      <c r="AB51" s="15">
        <v>62</v>
      </c>
      <c r="AC51" s="15">
        <v>53</v>
      </c>
      <c r="AD51" s="15">
        <v>50</v>
      </c>
      <c r="AE51" s="15">
        <v>61.720399999999991</v>
      </c>
      <c r="AF51" s="15">
        <v>73.695999999999998</v>
      </c>
      <c r="AG51" s="16">
        <v>69</v>
      </c>
      <c r="AH51" s="17"/>
      <c r="AI51" s="13"/>
      <c r="AJ51" s="17" t="s">
        <v>60</v>
      </c>
      <c r="AL51" s="83"/>
      <c r="AM51" s="98"/>
      <c r="AN51" s="89"/>
      <c r="AO51" s="83"/>
      <c r="AP51" s="14">
        <v>85.800000000000011</v>
      </c>
      <c r="AQ51" s="15">
        <v>79.2</v>
      </c>
      <c r="AR51" s="15">
        <v>92.4</v>
      </c>
      <c r="AS51" s="15">
        <v>78.100000000000009</v>
      </c>
      <c r="AT51" s="15">
        <v>72.600000000000009</v>
      </c>
      <c r="AU51" s="15">
        <v>66</v>
      </c>
      <c r="AV51" s="15">
        <v>88</v>
      </c>
      <c r="AW51" s="15">
        <v>71.5</v>
      </c>
      <c r="AX51" s="15">
        <v>66</v>
      </c>
      <c r="AY51" s="15">
        <v>0</v>
      </c>
      <c r="AZ51" s="15">
        <v>77</v>
      </c>
      <c r="BA51" s="15">
        <v>80.300000000000011</v>
      </c>
      <c r="BB51" s="15">
        <v>94.600000000000009</v>
      </c>
      <c r="BC51" s="16">
        <v>44</v>
      </c>
      <c r="BD51" s="14">
        <f t="shared" si="8"/>
        <v>72.930000000000007</v>
      </c>
      <c r="BE51" s="15">
        <f t="shared" si="8"/>
        <v>67.320000000000007</v>
      </c>
      <c r="BF51" s="15">
        <f t="shared" si="8"/>
        <v>78.540000000000006</v>
      </c>
      <c r="BG51" s="15">
        <f t="shared" si="8"/>
        <v>66.385000000000005</v>
      </c>
      <c r="BH51" s="15">
        <f t="shared" si="8"/>
        <v>61.710000000000008</v>
      </c>
      <c r="BI51" s="15">
        <f t="shared" si="8"/>
        <v>56.1</v>
      </c>
      <c r="BJ51" s="15">
        <f t="shared" si="8"/>
        <v>74.8</v>
      </c>
      <c r="BK51" s="15">
        <f t="shared" si="8"/>
        <v>60.774999999999999</v>
      </c>
      <c r="BL51" s="15">
        <f t="shared" si="8"/>
        <v>56.1</v>
      </c>
      <c r="BM51" s="15">
        <f t="shared" si="8"/>
        <v>0</v>
      </c>
      <c r="BN51" s="15">
        <f t="shared" si="8"/>
        <v>65.45</v>
      </c>
      <c r="BO51" s="15">
        <f t="shared" si="8"/>
        <v>68.25500000000001</v>
      </c>
      <c r="BP51" s="15">
        <f t="shared" si="8"/>
        <v>80.410000000000011</v>
      </c>
      <c r="BQ51" s="16">
        <f t="shared" si="8"/>
        <v>37.4</v>
      </c>
      <c r="BR51" s="17"/>
      <c r="BS51" s="13"/>
      <c r="BT51" s="17" t="s">
        <v>60</v>
      </c>
      <c r="BW51" s="83"/>
      <c r="BX51" s="98"/>
      <c r="BY51" s="89"/>
      <c r="BZ51" s="83"/>
      <c r="CA51" s="14">
        <v>68.08</v>
      </c>
      <c r="CB51" s="15">
        <v>68.08</v>
      </c>
      <c r="CC51" s="15">
        <v>67.16</v>
      </c>
      <c r="CD51" s="15">
        <v>68.08</v>
      </c>
      <c r="CE51" s="15">
        <v>63.480000000000004</v>
      </c>
      <c r="CF51" s="15">
        <v>57.04</v>
      </c>
      <c r="CG51" s="15">
        <v>83.72</v>
      </c>
      <c r="CH51" s="15">
        <v>64.400000000000006</v>
      </c>
      <c r="CI51" s="15">
        <v>73.600000000000009</v>
      </c>
      <c r="CJ51" s="15">
        <v>-3.68</v>
      </c>
      <c r="CK51" s="15">
        <v>79.12</v>
      </c>
      <c r="CL51" s="15">
        <v>63.480000000000004</v>
      </c>
      <c r="CM51" s="15">
        <v>75.44</v>
      </c>
      <c r="CN51" s="16">
        <v>58.88</v>
      </c>
      <c r="CO51" s="14">
        <f t="shared" ref="CO51:CO52" si="14">CA51*0.92</f>
        <v>62.633600000000001</v>
      </c>
      <c r="CP51" s="15">
        <f t="shared" si="13"/>
        <v>62.633600000000001</v>
      </c>
      <c r="CQ51" s="15">
        <f t="shared" si="13"/>
        <v>61.787199999999999</v>
      </c>
      <c r="CR51" s="15">
        <f t="shared" si="13"/>
        <v>62.633600000000001</v>
      </c>
      <c r="CS51" s="15">
        <f t="shared" si="13"/>
        <v>58.401600000000009</v>
      </c>
      <c r="CT51" s="15">
        <f t="shared" si="13"/>
        <v>52.476800000000004</v>
      </c>
      <c r="CU51" s="15">
        <f t="shared" si="13"/>
        <v>77.022400000000005</v>
      </c>
      <c r="CV51" s="15">
        <f t="shared" si="13"/>
        <v>59.248000000000005</v>
      </c>
      <c r="CW51" s="15">
        <f t="shared" si="13"/>
        <v>67.712000000000018</v>
      </c>
      <c r="CX51" s="15">
        <v>70</v>
      </c>
      <c r="CY51" s="15">
        <f t="shared" si="13"/>
        <v>72.790400000000005</v>
      </c>
      <c r="CZ51" s="15">
        <f t="shared" si="13"/>
        <v>58.401600000000009</v>
      </c>
      <c r="DA51" s="15">
        <f t="shared" si="13"/>
        <v>69.404799999999994</v>
      </c>
      <c r="DB51" s="16">
        <f t="shared" si="13"/>
        <v>54.169600000000003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56.839999999999996</v>
      </c>
      <c r="G52" s="15">
        <v>48.019999999999996</v>
      </c>
      <c r="H52" s="15">
        <v>52.92</v>
      </c>
      <c r="I52" s="15">
        <v>62.72</v>
      </c>
      <c r="J52" s="15">
        <v>73.5</v>
      </c>
      <c r="K52" s="15">
        <v>70.56</v>
      </c>
      <c r="L52" s="15">
        <v>80.36</v>
      </c>
      <c r="M52" s="15">
        <v>79.38</v>
      </c>
      <c r="N52" s="15">
        <v>82.32</v>
      </c>
      <c r="O52" s="15">
        <v>54.879999999999995</v>
      </c>
      <c r="P52" s="15">
        <v>65.66</v>
      </c>
      <c r="Q52" s="15">
        <v>70.56</v>
      </c>
      <c r="R52" s="15">
        <v>78.400000000000006</v>
      </c>
      <c r="S52" s="16">
        <v>76.44</v>
      </c>
      <c r="T52" s="14">
        <v>53.429599999999994</v>
      </c>
      <c r="U52" s="15">
        <v>45.138799999999996</v>
      </c>
      <c r="V52" s="15">
        <v>49.744799999999998</v>
      </c>
      <c r="W52" s="15">
        <v>58.956799999999994</v>
      </c>
      <c r="X52" s="15">
        <v>69.089999999999989</v>
      </c>
      <c r="Y52" s="15">
        <v>74.48</v>
      </c>
      <c r="Z52" s="15">
        <v>75.538399999999996</v>
      </c>
      <c r="AA52" s="15">
        <v>74.617199999999997</v>
      </c>
      <c r="AB52" s="15">
        <v>62</v>
      </c>
      <c r="AC52" s="15">
        <v>51.587199999999996</v>
      </c>
      <c r="AD52" s="15">
        <v>61.720399999999991</v>
      </c>
      <c r="AE52" s="15">
        <v>66.326399999999992</v>
      </c>
      <c r="AF52" s="15">
        <v>70</v>
      </c>
      <c r="AG52" s="16">
        <v>71.8536</v>
      </c>
      <c r="AH52" s="17"/>
      <c r="AI52" s="13"/>
      <c r="AJ52" s="17" t="s">
        <v>60</v>
      </c>
      <c r="AL52" s="83"/>
      <c r="AM52" s="98"/>
      <c r="AN52" s="89"/>
      <c r="AO52" s="83"/>
      <c r="AP52" s="14">
        <v>71.5</v>
      </c>
      <c r="AQ52" s="15">
        <v>95.7</v>
      </c>
      <c r="AR52" s="15">
        <v>99.000000000000014</v>
      </c>
      <c r="AS52" s="15">
        <v>68.2</v>
      </c>
      <c r="AT52" s="15">
        <v>70.400000000000006</v>
      </c>
      <c r="AU52" s="15">
        <v>60.500000000000007</v>
      </c>
      <c r="AV52" s="15">
        <v>66</v>
      </c>
      <c r="AW52" s="15">
        <v>77</v>
      </c>
      <c r="AX52" s="15">
        <v>89.100000000000009</v>
      </c>
      <c r="AY52" s="15">
        <v>0</v>
      </c>
      <c r="AZ52" s="15">
        <v>80.300000000000011</v>
      </c>
      <c r="BA52" s="15">
        <v>85.800000000000011</v>
      </c>
      <c r="BB52" s="15">
        <v>94.600000000000009</v>
      </c>
      <c r="BC52" s="16">
        <v>89.100000000000009</v>
      </c>
      <c r="BD52" s="14">
        <f t="shared" si="8"/>
        <v>60.774999999999999</v>
      </c>
      <c r="BE52" s="15">
        <f t="shared" si="8"/>
        <v>81.344999999999999</v>
      </c>
      <c r="BF52" s="15">
        <f t="shared" si="8"/>
        <v>84.15</v>
      </c>
      <c r="BG52" s="15">
        <f t="shared" si="8"/>
        <v>57.97</v>
      </c>
      <c r="BH52" s="15">
        <f t="shared" si="8"/>
        <v>59.84</v>
      </c>
      <c r="BI52" s="15">
        <f t="shared" si="8"/>
        <v>51.425000000000004</v>
      </c>
      <c r="BJ52" s="15">
        <f t="shared" si="8"/>
        <v>56.1</v>
      </c>
      <c r="BK52" s="15">
        <f t="shared" si="8"/>
        <v>65.45</v>
      </c>
      <c r="BL52" s="15">
        <f t="shared" si="8"/>
        <v>75.734999999999999</v>
      </c>
      <c r="BM52" s="15">
        <f t="shared" si="8"/>
        <v>0</v>
      </c>
      <c r="BN52" s="15">
        <f t="shared" si="8"/>
        <v>68.25500000000001</v>
      </c>
      <c r="BO52" s="15">
        <f t="shared" si="8"/>
        <v>72.930000000000007</v>
      </c>
      <c r="BP52" s="15">
        <f t="shared" si="8"/>
        <v>80.410000000000011</v>
      </c>
      <c r="BQ52" s="16">
        <f t="shared" si="8"/>
        <v>75.734999999999999</v>
      </c>
      <c r="BR52" s="17"/>
      <c r="BS52" s="13"/>
      <c r="BT52" s="17" t="s">
        <v>60</v>
      </c>
      <c r="BW52" s="83"/>
      <c r="BX52" s="98"/>
      <c r="BY52" s="89"/>
      <c r="BZ52" s="83"/>
      <c r="CA52" s="14">
        <v>66.240000000000009</v>
      </c>
      <c r="CB52" s="15">
        <v>62.56</v>
      </c>
      <c r="CC52" s="15">
        <v>82.8</v>
      </c>
      <c r="CD52" s="15">
        <v>62.56</v>
      </c>
      <c r="CE52" s="15">
        <v>64.400000000000006</v>
      </c>
      <c r="CF52" s="15">
        <v>74.52000000000001</v>
      </c>
      <c r="CG52" s="15">
        <v>66.240000000000009</v>
      </c>
      <c r="CH52" s="15">
        <v>70.84</v>
      </c>
      <c r="CI52" s="15">
        <v>84.64</v>
      </c>
      <c r="CJ52" s="15">
        <v>-3.68</v>
      </c>
      <c r="CK52" s="15">
        <v>79.12</v>
      </c>
      <c r="CL52" s="15">
        <v>83.72</v>
      </c>
      <c r="CM52" s="15">
        <v>87.4</v>
      </c>
      <c r="CN52" s="16">
        <v>64.400000000000006</v>
      </c>
      <c r="CO52" s="14">
        <f t="shared" si="14"/>
        <v>60.94080000000001</v>
      </c>
      <c r="CP52" s="15">
        <f t="shared" si="13"/>
        <v>57.555200000000006</v>
      </c>
      <c r="CQ52" s="15">
        <v>70</v>
      </c>
      <c r="CR52" s="15">
        <f t="shared" si="13"/>
        <v>57.555200000000006</v>
      </c>
      <c r="CS52" s="15">
        <f t="shared" si="13"/>
        <v>59.248000000000005</v>
      </c>
      <c r="CT52" s="15">
        <f t="shared" si="13"/>
        <v>68.558400000000006</v>
      </c>
      <c r="CU52" s="15">
        <f t="shared" si="13"/>
        <v>60.94080000000001</v>
      </c>
      <c r="CV52" s="15">
        <f t="shared" si="13"/>
        <v>65.172800000000009</v>
      </c>
      <c r="CW52" s="15">
        <f t="shared" si="13"/>
        <v>77.868800000000007</v>
      </c>
      <c r="CX52" s="15">
        <v>65</v>
      </c>
      <c r="CY52" s="15">
        <f t="shared" si="13"/>
        <v>72.790400000000005</v>
      </c>
      <c r="CZ52" s="15">
        <f t="shared" si="13"/>
        <v>77.022400000000005</v>
      </c>
      <c r="DA52" s="15">
        <f t="shared" si="13"/>
        <v>80.408000000000015</v>
      </c>
      <c r="DB52" s="16">
        <f t="shared" si="13"/>
        <v>59.248000000000005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52.92</v>
      </c>
      <c r="G53" s="15">
        <v>44.1</v>
      </c>
      <c r="H53" s="15">
        <v>83.3</v>
      </c>
      <c r="I53" s="15">
        <v>65.66</v>
      </c>
      <c r="J53" s="15">
        <v>72.52</v>
      </c>
      <c r="K53" s="15">
        <v>72.52</v>
      </c>
      <c r="L53" s="15">
        <v>59.78</v>
      </c>
      <c r="M53" s="15">
        <v>75.459999999999994</v>
      </c>
      <c r="N53" s="15">
        <v>88.2</v>
      </c>
      <c r="O53" s="15">
        <v>74.48</v>
      </c>
      <c r="P53" s="15">
        <v>77.42</v>
      </c>
      <c r="Q53" s="15">
        <v>72.52</v>
      </c>
      <c r="R53" s="15">
        <v>34.299999999999997</v>
      </c>
      <c r="S53" s="16">
        <v>36.26</v>
      </c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73.7</v>
      </c>
      <c r="AQ53" s="15">
        <v>91.300000000000011</v>
      </c>
      <c r="AR53" s="15">
        <v>105.60000000000001</v>
      </c>
      <c r="AS53" s="15">
        <v>90.2</v>
      </c>
      <c r="AT53" s="15">
        <v>66</v>
      </c>
      <c r="AU53" s="15">
        <v>56.1</v>
      </c>
      <c r="AV53" s="15">
        <v>100.10000000000001</v>
      </c>
      <c r="AW53" s="15">
        <v>80.300000000000011</v>
      </c>
      <c r="AX53" s="15">
        <v>88</v>
      </c>
      <c r="AY53" s="15">
        <v>0</v>
      </c>
      <c r="AZ53" s="15">
        <v>93.500000000000014</v>
      </c>
      <c r="BA53" s="15">
        <v>88</v>
      </c>
      <c r="BB53" s="15">
        <v>45.1</v>
      </c>
      <c r="BC53" s="16">
        <v>44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61.64</v>
      </c>
      <c r="CB53" s="15">
        <v>82.8</v>
      </c>
      <c r="CC53" s="15">
        <v>73.600000000000009</v>
      </c>
      <c r="CD53" s="15">
        <v>72.680000000000007</v>
      </c>
      <c r="CE53" s="15">
        <v>69</v>
      </c>
      <c r="CF53" s="15">
        <v>61.64</v>
      </c>
      <c r="CG53" s="15">
        <v>55.2</v>
      </c>
      <c r="CH53" s="15">
        <v>53.36</v>
      </c>
      <c r="CI53" s="15">
        <v>67.16</v>
      </c>
      <c r="CJ53" s="15">
        <v>59.800000000000004</v>
      </c>
      <c r="CK53" s="15">
        <v>79.12</v>
      </c>
      <c r="CL53" s="15">
        <v>81.88000000000001</v>
      </c>
      <c r="CM53" s="15">
        <v>78.2</v>
      </c>
      <c r="CN53" s="16">
        <v>64.400000000000006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67.62</v>
      </c>
      <c r="G54" s="15">
        <v>77.42</v>
      </c>
      <c r="H54" s="15">
        <v>60.76</v>
      </c>
      <c r="I54" s="15">
        <v>55.86</v>
      </c>
      <c r="J54" s="15">
        <v>86.24</v>
      </c>
      <c r="K54" s="15">
        <v>66.64</v>
      </c>
      <c r="L54" s="15">
        <v>88.2</v>
      </c>
      <c r="M54" s="15">
        <v>64.679999999999993</v>
      </c>
      <c r="N54" s="15">
        <v>91.14</v>
      </c>
      <c r="O54" s="15">
        <v>89.179999999999993</v>
      </c>
      <c r="P54" s="15">
        <v>75.459999999999994</v>
      </c>
      <c r="Q54" s="15">
        <v>66.64</v>
      </c>
      <c r="R54" s="15">
        <v>53.9</v>
      </c>
      <c r="S54" s="16">
        <v>58.8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84.7</v>
      </c>
      <c r="AQ54" s="15">
        <v>69.300000000000011</v>
      </c>
      <c r="AR54" s="15">
        <v>68.2</v>
      </c>
      <c r="AS54" s="15">
        <v>84.7</v>
      </c>
      <c r="AT54" s="15">
        <v>84.7</v>
      </c>
      <c r="AU54" s="15">
        <v>72.600000000000009</v>
      </c>
      <c r="AV54" s="15">
        <v>79.2</v>
      </c>
      <c r="AW54" s="15">
        <v>96.800000000000011</v>
      </c>
      <c r="AX54" s="15">
        <v>73.7</v>
      </c>
      <c r="AY54" s="15">
        <v>86.9</v>
      </c>
      <c r="AZ54" s="15">
        <v>85.800000000000011</v>
      </c>
      <c r="BA54" s="15">
        <v>94.600000000000009</v>
      </c>
      <c r="BB54" s="15">
        <v>67.100000000000009</v>
      </c>
      <c r="BC54" s="16">
        <v>90.2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65.320000000000007</v>
      </c>
      <c r="CB54" s="15">
        <v>62.56</v>
      </c>
      <c r="CC54" s="15">
        <v>70.84</v>
      </c>
      <c r="CD54" s="15">
        <v>91.08</v>
      </c>
      <c r="CE54" s="15">
        <v>57.04</v>
      </c>
      <c r="CF54" s="15">
        <v>53.36</v>
      </c>
      <c r="CG54" s="15">
        <v>57.04</v>
      </c>
      <c r="CH54" s="15">
        <v>57.96</v>
      </c>
      <c r="CI54" s="15">
        <v>63.480000000000004</v>
      </c>
      <c r="CJ54" s="15">
        <v>65.320000000000007</v>
      </c>
      <c r="CK54" s="15">
        <v>85.56</v>
      </c>
      <c r="CL54" s="15">
        <v>76.36</v>
      </c>
      <c r="CM54" s="15">
        <v>65.320000000000007</v>
      </c>
      <c r="CN54" s="16">
        <v>71.760000000000005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80.36</v>
      </c>
      <c r="G55" s="15">
        <v>61.74</v>
      </c>
      <c r="H55" s="15">
        <v>78.400000000000006</v>
      </c>
      <c r="I55" s="15">
        <v>61.74</v>
      </c>
      <c r="J55" s="15">
        <v>67.62</v>
      </c>
      <c r="K55" s="15">
        <v>77.42</v>
      </c>
      <c r="L55" s="15">
        <v>53.9</v>
      </c>
      <c r="M55" s="15">
        <v>57.82</v>
      </c>
      <c r="N55" s="15">
        <v>91.14</v>
      </c>
      <c r="O55" s="15">
        <v>92.12</v>
      </c>
      <c r="P55" s="15">
        <v>65.66</v>
      </c>
      <c r="Q55" s="15">
        <v>77.42</v>
      </c>
      <c r="R55" s="15">
        <v>52.92</v>
      </c>
      <c r="S55" s="16">
        <v>61.74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73.7</v>
      </c>
      <c r="AQ55" s="15">
        <v>70.400000000000006</v>
      </c>
      <c r="AR55" s="15">
        <v>72.600000000000009</v>
      </c>
      <c r="AS55" s="15">
        <v>68.2</v>
      </c>
      <c r="AT55" s="15">
        <v>69.300000000000011</v>
      </c>
      <c r="AU55" s="15">
        <v>81.400000000000006</v>
      </c>
      <c r="AV55" s="15">
        <v>72.600000000000009</v>
      </c>
      <c r="AW55" s="15">
        <v>66</v>
      </c>
      <c r="AX55" s="15">
        <v>96.800000000000011</v>
      </c>
      <c r="AY55" s="15">
        <v>89.100000000000009</v>
      </c>
      <c r="AZ55" s="15">
        <v>90.2</v>
      </c>
      <c r="BA55" s="15">
        <v>75.900000000000006</v>
      </c>
      <c r="BB55" s="15">
        <v>89.100000000000009</v>
      </c>
      <c r="BC55" s="16">
        <v>79.2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78.2</v>
      </c>
      <c r="CB55" s="15">
        <v>75.44</v>
      </c>
      <c r="CC55" s="15">
        <v>87.4</v>
      </c>
      <c r="CD55" s="15">
        <v>86.48</v>
      </c>
      <c r="CE55" s="15">
        <v>82.8</v>
      </c>
      <c r="CF55" s="15">
        <v>86.48</v>
      </c>
      <c r="CG55" s="15">
        <v>85.56</v>
      </c>
      <c r="CH55" s="15">
        <v>88.320000000000007</v>
      </c>
      <c r="CI55" s="15">
        <v>69</v>
      </c>
      <c r="CJ55" s="15">
        <v>59.800000000000004</v>
      </c>
      <c r="CK55" s="15">
        <v>80.960000000000008</v>
      </c>
      <c r="CL55" s="15">
        <v>81.88000000000001</v>
      </c>
      <c r="CM55" s="15">
        <v>60.720000000000006</v>
      </c>
      <c r="CN55" s="16">
        <v>66.240000000000009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68.599999999999994</v>
      </c>
      <c r="G56" s="15">
        <v>82.32</v>
      </c>
      <c r="H56" s="15">
        <v>62.72</v>
      </c>
      <c r="I56" s="15">
        <v>89.179999999999993</v>
      </c>
      <c r="J56" s="15">
        <v>68.599999999999994</v>
      </c>
      <c r="K56" s="15">
        <v>60.76</v>
      </c>
      <c r="L56" s="15">
        <v>84.28</v>
      </c>
      <c r="M56" s="15">
        <v>61.74</v>
      </c>
      <c r="N56" s="15">
        <v>83.3</v>
      </c>
      <c r="O56" s="15">
        <v>94.08</v>
      </c>
      <c r="P56" s="15">
        <v>82.32</v>
      </c>
      <c r="Q56" s="15">
        <v>60.76</v>
      </c>
      <c r="R56" s="15">
        <v>84.28</v>
      </c>
      <c r="S56" s="16">
        <v>91.14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69.300000000000011</v>
      </c>
      <c r="AQ56" s="15">
        <v>68.2</v>
      </c>
      <c r="AR56" s="15">
        <v>82.5</v>
      </c>
      <c r="AS56" s="15">
        <v>67.100000000000009</v>
      </c>
      <c r="AT56" s="15">
        <v>69.300000000000011</v>
      </c>
      <c r="AU56" s="15">
        <v>81.400000000000006</v>
      </c>
      <c r="AV56" s="15">
        <v>78.100000000000009</v>
      </c>
      <c r="AW56" s="15">
        <v>82.5</v>
      </c>
      <c r="AX56" s="15">
        <v>90.2</v>
      </c>
      <c r="AY56" s="15">
        <v>78.100000000000009</v>
      </c>
      <c r="AZ56" s="15">
        <v>82.5</v>
      </c>
      <c r="BA56" s="15">
        <v>81.400000000000006</v>
      </c>
      <c r="BB56" s="15">
        <v>92.4</v>
      </c>
      <c r="BC56" s="16">
        <v>69.300000000000011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69.92</v>
      </c>
      <c r="CB56" s="15">
        <v>69</v>
      </c>
      <c r="CC56" s="15">
        <v>88.320000000000007</v>
      </c>
      <c r="CD56" s="15">
        <v>80.040000000000006</v>
      </c>
      <c r="CE56" s="15">
        <v>80.960000000000008</v>
      </c>
      <c r="CF56" s="15">
        <v>73.600000000000009</v>
      </c>
      <c r="CG56" s="15">
        <v>62.56</v>
      </c>
      <c r="CH56" s="15">
        <v>64.400000000000006</v>
      </c>
      <c r="CI56" s="15">
        <v>85.56</v>
      </c>
      <c r="CJ56" s="15">
        <v>54.28</v>
      </c>
      <c r="CK56" s="15">
        <v>81.88000000000001</v>
      </c>
      <c r="CL56" s="15">
        <v>77.28</v>
      </c>
      <c r="CM56" s="15">
        <v>74.52000000000001</v>
      </c>
      <c r="CN56" s="16">
        <v>82.8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71.539999999999992</v>
      </c>
      <c r="G57" s="15">
        <v>59.78</v>
      </c>
      <c r="H57" s="15">
        <v>80.36</v>
      </c>
      <c r="I57" s="15">
        <v>80.36</v>
      </c>
      <c r="J57" s="15">
        <v>54.879999999999995</v>
      </c>
      <c r="K57" s="15">
        <v>77.42</v>
      </c>
      <c r="L57" s="15">
        <v>67.62</v>
      </c>
      <c r="M57" s="15">
        <v>70.56</v>
      </c>
      <c r="N57" s="15">
        <v>88.2</v>
      </c>
      <c r="O57" s="15">
        <v>91.14</v>
      </c>
      <c r="P57" s="15">
        <v>87.22</v>
      </c>
      <c r="Q57" s="15">
        <v>77.42</v>
      </c>
      <c r="R57" s="15">
        <v>77.42</v>
      </c>
      <c r="S57" s="16">
        <v>87.22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66</v>
      </c>
      <c r="AQ57" s="15">
        <v>69.300000000000011</v>
      </c>
      <c r="AR57" s="15">
        <v>77</v>
      </c>
      <c r="AS57" s="15">
        <v>81.400000000000006</v>
      </c>
      <c r="AT57" s="15">
        <v>66</v>
      </c>
      <c r="AU57" s="15">
        <v>80.300000000000011</v>
      </c>
      <c r="AV57" s="15">
        <v>75.900000000000006</v>
      </c>
      <c r="AW57" s="15">
        <v>96.800000000000011</v>
      </c>
      <c r="AX57" s="15">
        <v>92.4</v>
      </c>
      <c r="AY57" s="15">
        <v>84.7</v>
      </c>
      <c r="AZ57" s="15">
        <v>73.7</v>
      </c>
      <c r="BA57" s="15">
        <v>67.100000000000009</v>
      </c>
      <c r="BB57" s="15">
        <v>78.100000000000009</v>
      </c>
      <c r="BC57" s="16">
        <v>80.300000000000011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74.52000000000001</v>
      </c>
      <c r="CB57" s="15">
        <v>71.760000000000005</v>
      </c>
      <c r="CC57" s="15">
        <v>85.56</v>
      </c>
      <c r="CD57" s="15">
        <v>75.44</v>
      </c>
      <c r="CE57" s="15">
        <v>78.2</v>
      </c>
      <c r="CF57" s="15">
        <v>77.28</v>
      </c>
      <c r="CG57" s="15">
        <v>89.240000000000009</v>
      </c>
      <c r="CH57" s="15">
        <v>77.28</v>
      </c>
      <c r="CI57" s="15">
        <v>74.52000000000001</v>
      </c>
      <c r="CJ57" s="15">
        <v>67.16</v>
      </c>
      <c r="CK57" s="15">
        <v>74.52000000000001</v>
      </c>
      <c r="CL57" s="15">
        <v>79.12</v>
      </c>
      <c r="CM57" s="15">
        <v>87.4</v>
      </c>
      <c r="CN57" s="16">
        <v>84.64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>
        <v>56.839999999999996</v>
      </c>
      <c r="G58" s="15">
        <v>73.5</v>
      </c>
      <c r="H58" s="15">
        <v>55.86</v>
      </c>
      <c r="I58" s="15">
        <v>89.179999999999993</v>
      </c>
      <c r="J58" s="15">
        <v>51.94</v>
      </c>
      <c r="K58" s="15">
        <v>89.179999999999993</v>
      </c>
      <c r="L58" s="15">
        <v>79.38</v>
      </c>
      <c r="M58" s="15">
        <v>61.74</v>
      </c>
      <c r="N58" s="15">
        <v>80.36</v>
      </c>
      <c r="O58" s="15">
        <v>94.08</v>
      </c>
      <c r="P58" s="15">
        <v>79.38</v>
      </c>
      <c r="Q58" s="15">
        <v>89.179999999999993</v>
      </c>
      <c r="R58" s="15">
        <v>53.9</v>
      </c>
      <c r="S58" s="16">
        <v>86.24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67.100000000000009</v>
      </c>
      <c r="AQ58" s="15">
        <v>82.5</v>
      </c>
      <c r="AR58" s="15">
        <v>80.300000000000011</v>
      </c>
      <c r="AS58" s="15">
        <v>71.5</v>
      </c>
      <c r="AT58" s="15">
        <v>84.7</v>
      </c>
      <c r="AU58" s="15">
        <v>69.300000000000011</v>
      </c>
      <c r="AV58" s="15">
        <v>77</v>
      </c>
      <c r="AW58" s="15">
        <v>66</v>
      </c>
      <c r="AX58" s="15">
        <v>90.2</v>
      </c>
      <c r="AY58" s="15">
        <v>78.100000000000009</v>
      </c>
      <c r="AZ58" s="15">
        <v>86.9</v>
      </c>
      <c r="BA58" s="15">
        <v>88</v>
      </c>
      <c r="BB58" s="15">
        <v>73.7</v>
      </c>
      <c r="BC58" s="16">
        <v>78.100000000000009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62.56</v>
      </c>
      <c r="CB58" s="15">
        <v>85.56</v>
      </c>
      <c r="CC58" s="15">
        <v>83.72</v>
      </c>
      <c r="CD58" s="15">
        <v>74.52000000000001</v>
      </c>
      <c r="CE58" s="15">
        <v>69</v>
      </c>
      <c r="CF58" s="15">
        <v>67.16</v>
      </c>
      <c r="CG58" s="15">
        <v>62.56</v>
      </c>
      <c r="CH58" s="15">
        <v>86.48</v>
      </c>
      <c r="CI58" s="15">
        <v>78.2</v>
      </c>
      <c r="CJ58" s="15">
        <v>74.52000000000001</v>
      </c>
      <c r="CK58" s="15">
        <v>76.36</v>
      </c>
      <c r="CL58" s="15">
        <v>81.88000000000001</v>
      </c>
      <c r="CM58" s="15">
        <v>73.600000000000009</v>
      </c>
      <c r="CN58" s="16">
        <v>77.28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>
        <v>58.8</v>
      </c>
      <c r="G59" s="15">
        <v>77.42</v>
      </c>
      <c r="H59" s="15">
        <v>65.66</v>
      </c>
      <c r="I59" s="15">
        <v>71.539999999999992</v>
      </c>
      <c r="J59" s="15">
        <v>81.34</v>
      </c>
      <c r="K59" s="15">
        <v>93.1</v>
      </c>
      <c r="L59" s="15">
        <v>85.26</v>
      </c>
      <c r="M59" s="15">
        <v>94.08</v>
      </c>
      <c r="N59" s="15">
        <v>86.24</v>
      </c>
      <c r="O59" s="15">
        <v>59.78</v>
      </c>
      <c r="P59" s="15">
        <v>75.459999999999994</v>
      </c>
      <c r="Q59" s="15">
        <v>55.86</v>
      </c>
      <c r="R59" s="15">
        <v>82.32</v>
      </c>
      <c r="S59" s="16">
        <v>64.679999999999993</v>
      </c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/>
      <c r="AQ59" s="15">
        <v>84.7</v>
      </c>
      <c r="AR59" s="15">
        <v>85.800000000000011</v>
      </c>
      <c r="AS59" s="15">
        <v>93.500000000000014</v>
      </c>
      <c r="AT59" s="15">
        <v>67.100000000000009</v>
      </c>
      <c r="AU59" s="15">
        <v>90.2</v>
      </c>
      <c r="AV59" s="15">
        <v>97.9</v>
      </c>
      <c r="AW59" s="15">
        <v>70.400000000000006</v>
      </c>
      <c r="AX59" s="15">
        <v>86.9</v>
      </c>
      <c r="AY59" s="15">
        <v>80.300000000000011</v>
      </c>
      <c r="AZ59" s="15">
        <v>69.300000000000011</v>
      </c>
      <c r="BA59" s="15">
        <v>83.600000000000009</v>
      </c>
      <c r="BB59" s="15">
        <v>75.900000000000006</v>
      </c>
      <c r="BC59" s="16">
        <v>70.400000000000006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>
        <v>84.64</v>
      </c>
      <c r="CB59" s="15">
        <v>67.16</v>
      </c>
      <c r="CC59" s="15">
        <v>82.8</v>
      </c>
      <c r="CD59" s="15">
        <v>69</v>
      </c>
      <c r="CE59" s="15">
        <v>80.040000000000006</v>
      </c>
      <c r="CF59" s="15">
        <v>69</v>
      </c>
      <c r="CG59" s="15">
        <v>71.760000000000005</v>
      </c>
      <c r="CH59" s="15">
        <v>69.92</v>
      </c>
      <c r="CI59" s="15">
        <v>87.4</v>
      </c>
      <c r="CJ59" s="15">
        <v>75.44</v>
      </c>
      <c r="CK59" s="15">
        <v>83.72</v>
      </c>
      <c r="CL59" s="15">
        <v>74.52000000000001</v>
      </c>
      <c r="CM59" s="15">
        <v>78.2</v>
      </c>
      <c r="CN59" s="16">
        <v>85.56</v>
      </c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>
        <v>84.28</v>
      </c>
      <c r="G60" s="19">
        <v>86.24</v>
      </c>
      <c r="H60" s="19">
        <v>90.16</v>
      </c>
      <c r="I60" s="19">
        <v>86.24</v>
      </c>
      <c r="J60" s="19">
        <v>85.26</v>
      </c>
      <c r="K60" s="19">
        <v>89.179999999999993</v>
      </c>
      <c r="L60" s="19">
        <v>87.22</v>
      </c>
      <c r="M60" s="19">
        <v>88.2</v>
      </c>
      <c r="N60" s="19">
        <v>83.3</v>
      </c>
      <c r="O60" s="19">
        <v>83.3</v>
      </c>
      <c r="P60" s="19">
        <v>85.26</v>
      </c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/>
      <c r="F61" s="9">
        <v>64.679999999999993</v>
      </c>
      <c r="G61" s="10">
        <v>69.58</v>
      </c>
      <c r="H61" s="10">
        <v>65.66</v>
      </c>
      <c r="I61" s="10">
        <v>87.22</v>
      </c>
      <c r="J61" s="10">
        <v>71.539999999999992</v>
      </c>
      <c r="K61" s="10">
        <v>71.539999999999992</v>
      </c>
      <c r="L61" s="10">
        <v>84.28</v>
      </c>
      <c r="M61" s="10">
        <v>62.72</v>
      </c>
      <c r="N61" s="10">
        <v>71.539999999999992</v>
      </c>
      <c r="O61" s="10">
        <v>70.56</v>
      </c>
      <c r="P61" s="10">
        <v>55.86</v>
      </c>
      <c r="Q61" s="10">
        <v>75.459999999999994</v>
      </c>
      <c r="R61" s="10">
        <v>78.400000000000006</v>
      </c>
      <c r="S61" s="11">
        <v>82.32</v>
      </c>
      <c r="T61" s="14">
        <v>60.799199999999992</v>
      </c>
      <c r="U61" s="15">
        <v>65.405199999999994</v>
      </c>
      <c r="V61" s="15">
        <v>61.720399999999991</v>
      </c>
      <c r="W61" s="15">
        <v>70</v>
      </c>
      <c r="X61" s="15">
        <v>67.247599999999991</v>
      </c>
      <c r="Y61" s="15">
        <v>65.66</v>
      </c>
      <c r="Z61" s="15">
        <v>79.223199999999991</v>
      </c>
      <c r="AA61" s="15">
        <v>58.956799999999994</v>
      </c>
      <c r="AB61" s="15">
        <v>67.247599999999991</v>
      </c>
      <c r="AC61" s="15">
        <v>66.326399999999992</v>
      </c>
      <c r="AD61" s="15">
        <v>52.508399999999995</v>
      </c>
      <c r="AE61" s="15">
        <v>70.932399999999987</v>
      </c>
      <c r="AF61" s="15">
        <v>73.695999999999998</v>
      </c>
      <c r="AG61" s="16">
        <v>77.380799999999994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73.7</v>
      </c>
      <c r="AQ61" s="10">
        <v>77</v>
      </c>
      <c r="AR61" s="10">
        <v>77</v>
      </c>
      <c r="AS61" s="10">
        <v>71.5</v>
      </c>
      <c r="AT61" s="10">
        <v>77</v>
      </c>
      <c r="AU61" s="10">
        <v>75.900000000000006</v>
      </c>
      <c r="AV61" s="10">
        <v>77</v>
      </c>
      <c r="AW61" s="10">
        <v>101.2</v>
      </c>
      <c r="AX61" s="10">
        <v>83.600000000000009</v>
      </c>
      <c r="AY61" s="10">
        <v>0</v>
      </c>
      <c r="AZ61" s="10">
        <v>66</v>
      </c>
      <c r="BA61" s="10">
        <v>88</v>
      </c>
      <c r="BB61" s="10">
        <v>83.600000000000009</v>
      </c>
      <c r="BC61" s="11">
        <v>78.100000000000009</v>
      </c>
      <c r="BD61" s="14">
        <f t="shared" si="8"/>
        <v>62.645000000000003</v>
      </c>
      <c r="BE61" s="15">
        <f t="shared" si="8"/>
        <v>65.45</v>
      </c>
      <c r="BF61" s="15">
        <f t="shared" si="8"/>
        <v>65.45</v>
      </c>
      <c r="BG61" s="15">
        <f t="shared" si="8"/>
        <v>60.774999999999999</v>
      </c>
      <c r="BH61" s="15">
        <f t="shared" si="8"/>
        <v>65.45</v>
      </c>
      <c r="BI61" s="15">
        <f t="shared" si="8"/>
        <v>64.515000000000001</v>
      </c>
      <c r="BJ61" s="15">
        <f t="shared" si="8"/>
        <v>65.45</v>
      </c>
      <c r="BK61" s="15">
        <f t="shared" si="8"/>
        <v>86.02</v>
      </c>
      <c r="BL61" s="15">
        <f t="shared" si="8"/>
        <v>71.06</v>
      </c>
      <c r="BM61" s="15">
        <v>50</v>
      </c>
      <c r="BN61" s="15">
        <f t="shared" si="8"/>
        <v>56.1</v>
      </c>
      <c r="BO61" s="15">
        <f t="shared" si="8"/>
        <v>74.8</v>
      </c>
      <c r="BP61" s="15">
        <f t="shared" si="8"/>
        <v>71.06</v>
      </c>
      <c r="BQ61" s="16">
        <f t="shared" si="8"/>
        <v>66.385000000000005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 t="s">
        <v>26</v>
      </c>
      <c r="CA61" s="9">
        <v>59.849999999999994</v>
      </c>
      <c r="CB61" s="10">
        <v>76.95</v>
      </c>
      <c r="CC61" s="10">
        <v>68.399999999999991</v>
      </c>
      <c r="CD61" s="10">
        <v>67.45</v>
      </c>
      <c r="CE61" s="10">
        <v>62.699999999999996</v>
      </c>
      <c r="CF61" s="10">
        <v>78.849999999999994</v>
      </c>
      <c r="CG61" s="10">
        <v>85.5</v>
      </c>
      <c r="CH61" s="10">
        <v>83.6</v>
      </c>
      <c r="CI61" s="10">
        <v>68.399999999999991</v>
      </c>
      <c r="CJ61" s="10">
        <v>-3.8</v>
      </c>
      <c r="CK61" s="10">
        <v>62.699999999999996</v>
      </c>
      <c r="CL61" s="10">
        <v>72.2</v>
      </c>
      <c r="CM61" s="10">
        <v>68.399999999999991</v>
      </c>
      <c r="CN61" s="11">
        <v>65.55</v>
      </c>
      <c r="CO61" s="14">
        <f>CA61*0.93</f>
        <v>55.660499999999999</v>
      </c>
      <c r="CP61" s="15">
        <f t="shared" ref="CP61:DB74" si="15">CB61*0.93</f>
        <v>71.563500000000005</v>
      </c>
      <c r="CQ61" s="15">
        <f t="shared" si="15"/>
        <v>63.611999999999995</v>
      </c>
      <c r="CR61" s="15">
        <f t="shared" si="15"/>
        <v>62.728500000000004</v>
      </c>
      <c r="CS61" s="15">
        <f t="shared" si="15"/>
        <v>58.311</v>
      </c>
      <c r="CT61" s="15">
        <f t="shared" si="15"/>
        <v>73.330500000000001</v>
      </c>
      <c r="CU61" s="15">
        <f t="shared" si="15"/>
        <v>79.515000000000001</v>
      </c>
      <c r="CV61" s="15">
        <f t="shared" si="15"/>
        <v>77.748000000000005</v>
      </c>
      <c r="CW61" s="15">
        <f t="shared" si="15"/>
        <v>63.611999999999995</v>
      </c>
      <c r="CX61" s="15">
        <v>50</v>
      </c>
      <c r="CY61" s="15">
        <f t="shared" si="15"/>
        <v>58.311</v>
      </c>
      <c r="CZ61" s="15">
        <f t="shared" si="15"/>
        <v>67.146000000000001</v>
      </c>
      <c r="DA61" s="15">
        <f t="shared" si="15"/>
        <v>63.611999999999995</v>
      </c>
      <c r="DB61" s="16">
        <f t="shared" si="15"/>
        <v>60.961500000000001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85.26</v>
      </c>
      <c r="G62" s="15">
        <v>78.400000000000006</v>
      </c>
      <c r="H62" s="15">
        <v>90.16</v>
      </c>
      <c r="I62" s="15">
        <v>69.58</v>
      </c>
      <c r="J62" s="15">
        <v>79.38</v>
      </c>
      <c r="K62" s="15">
        <v>60.76</v>
      </c>
      <c r="L62" s="15">
        <v>58.8</v>
      </c>
      <c r="M62" s="15">
        <v>66.64</v>
      </c>
      <c r="N62" s="15">
        <v>60.76</v>
      </c>
      <c r="O62" s="15">
        <v>90.16</v>
      </c>
      <c r="P62" s="15">
        <v>85.26</v>
      </c>
      <c r="Q62" s="15">
        <v>68.599999999999994</v>
      </c>
      <c r="R62" s="15">
        <v>81.34</v>
      </c>
      <c r="S62" s="16">
        <v>75.459999999999994</v>
      </c>
      <c r="T62" s="14">
        <v>55</v>
      </c>
      <c r="U62" s="15">
        <v>73.695999999999998</v>
      </c>
      <c r="V62" s="15">
        <v>84.750399999999999</v>
      </c>
      <c r="W62" s="15">
        <v>65.405199999999994</v>
      </c>
      <c r="X62" s="15">
        <v>74.617199999999997</v>
      </c>
      <c r="Y62" s="15">
        <v>63.699999999999996</v>
      </c>
      <c r="Z62" s="15">
        <v>55.271999999999991</v>
      </c>
      <c r="AA62" s="15">
        <v>62.641599999999997</v>
      </c>
      <c r="AB62" s="15">
        <v>57.114399999999996</v>
      </c>
      <c r="AC62" s="15">
        <v>70</v>
      </c>
      <c r="AD62" s="15">
        <v>75</v>
      </c>
      <c r="AE62" s="15">
        <v>64.483999999999995</v>
      </c>
      <c r="AF62" s="15">
        <v>76.459599999999995</v>
      </c>
      <c r="AG62" s="16">
        <v>70.932399999999987</v>
      </c>
      <c r="AH62" s="17"/>
      <c r="AI62" s="13"/>
      <c r="AJ62" s="17" t="s">
        <v>60</v>
      </c>
      <c r="AL62" s="83"/>
      <c r="AM62" s="101"/>
      <c r="AN62" s="89"/>
      <c r="AO62" s="83"/>
      <c r="AP62" s="14">
        <v>74.800000000000011</v>
      </c>
      <c r="AQ62" s="15">
        <v>74.800000000000011</v>
      </c>
      <c r="AR62" s="15">
        <v>73.7</v>
      </c>
      <c r="AS62" s="15">
        <v>74.800000000000011</v>
      </c>
      <c r="AT62" s="15">
        <v>69.300000000000011</v>
      </c>
      <c r="AU62" s="15">
        <v>72.600000000000009</v>
      </c>
      <c r="AV62" s="15">
        <v>104.50000000000001</v>
      </c>
      <c r="AW62" s="15">
        <v>81.400000000000006</v>
      </c>
      <c r="AX62" s="15">
        <v>92.4</v>
      </c>
      <c r="AY62" s="15">
        <v>0</v>
      </c>
      <c r="AZ62" s="15">
        <v>99.000000000000014</v>
      </c>
      <c r="BA62" s="15">
        <v>80.300000000000011</v>
      </c>
      <c r="BB62" s="15">
        <v>94.600000000000009</v>
      </c>
      <c r="BC62" s="16">
        <v>74.800000000000011</v>
      </c>
      <c r="BD62" s="14">
        <f t="shared" si="8"/>
        <v>63.580000000000005</v>
      </c>
      <c r="BE62" s="15">
        <f t="shared" si="8"/>
        <v>63.580000000000005</v>
      </c>
      <c r="BF62" s="15">
        <f t="shared" si="8"/>
        <v>62.645000000000003</v>
      </c>
      <c r="BG62" s="15">
        <f t="shared" si="8"/>
        <v>63.580000000000005</v>
      </c>
      <c r="BH62" s="15">
        <f t="shared" si="8"/>
        <v>58.905000000000008</v>
      </c>
      <c r="BI62" s="15">
        <f t="shared" si="8"/>
        <v>61.710000000000008</v>
      </c>
      <c r="BJ62" s="15">
        <f t="shared" si="8"/>
        <v>88.825000000000003</v>
      </c>
      <c r="BK62" s="15">
        <f t="shared" si="8"/>
        <v>69.19</v>
      </c>
      <c r="BL62" s="15">
        <f t="shared" si="8"/>
        <v>78.540000000000006</v>
      </c>
      <c r="BM62" s="15">
        <v>60</v>
      </c>
      <c r="BN62" s="15">
        <f t="shared" si="8"/>
        <v>84.15</v>
      </c>
      <c r="BO62" s="15">
        <f t="shared" si="8"/>
        <v>68.25500000000001</v>
      </c>
      <c r="BP62" s="15">
        <f t="shared" si="8"/>
        <v>80.410000000000011</v>
      </c>
      <c r="BQ62" s="16">
        <f t="shared" si="8"/>
        <v>63.580000000000005</v>
      </c>
      <c r="BR62" s="17"/>
      <c r="BS62" s="13"/>
      <c r="BT62" s="17" t="s">
        <v>60</v>
      </c>
      <c r="BW62" s="83"/>
      <c r="BX62" s="101"/>
      <c r="BY62" s="89"/>
      <c r="BZ62" s="83"/>
      <c r="CA62" s="14">
        <v>70.3</v>
      </c>
      <c r="CB62" s="15">
        <v>70.3</v>
      </c>
      <c r="CC62" s="15">
        <v>69.349999999999994</v>
      </c>
      <c r="CD62" s="15">
        <v>70.3</v>
      </c>
      <c r="CE62" s="15">
        <v>65.55</v>
      </c>
      <c r="CF62" s="15">
        <v>58.9</v>
      </c>
      <c r="CG62" s="15">
        <v>86.45</v>
      </c>
      <c r="CH62" s="15">
        <v>66.5</v>
      </c>
      <c r="CI62" s="15">
        <v>76</v>
      </c>
      <c r="CJ62" s="15">
        <v>-3.8</v>
      </c>
      <c r="CK62" s="15">
        <v>81.7</v>
      </c>
      <c r="CL62" s="15">
        <v>65.55</v>
      </c>
      <c r="CM62" s="15">
        <v>77.899999999999991</v>
      </c>
      <c r="CN62" s="16">
        <v>60.8</v>
      </c>
      <c r="CO62" s="14">
        <f t="shared" ref="CO62:CW95" si="16">CA62*0.93</f>
        <v>65.379000000000005</v>
      </c>
      <c r="CP62" s="15">
        <f t="shared" si="15"/>
        <v>65.379000000000005</v>
      </c>
      <c r="CQ62" s="15">
        <f t="shared" si="15"/>
        <v>64.495499999999993</v>
      </c>
      <c r="CR62" s="15">
        <f t="shared" si="15"/>
        <v>65.379000000000005</v>
      </c>
      <c r="CS62" s="15">
        <f t="shared" si="15"/>
        <v>60.961500000000001</v>
      </c>
      <c r="CT62" s="15">
        <f t="shared" si="15"/>
        <v>54.777000000000001</v>
      </c>
      <c r="CU62" s="15">
        <v>58</v>
      </c>
      <c r="CV62" s="15">
        <f t="shared" si="15"/>
        <v>61.845000000000006</v>
      </c>
      <c r="CW62" s="15">
        <f t="shared" si="15"/>
        <v>70.680000000000007</v>
      </c>
      <c r="CX62" s="15">
        <v>59</v>
      </c>
      <c r="CY62" s="15">
        <f t="shared" si="15"/>
        <v>75.981000000000009</v>
      </c>
      <c r="CZ62" s="15">
        <f t="shared" si="15"/>
        <v>60.961500000000001</v>
      </c>
      <c r="DA62" s="15">
        <f t="shared" si="15"/>
        <v>72.447000000000003</v>
      </c>
      <c r="DB62" s="16">
        <f t="shared" si="15"/>
        <v>56.543999999999997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85.26</v>
      </c>
      <c r="G63" s="15">
        <v>79.38</v>
      </c>
      <c r="H63" s="15">
        <v>71.539999999999992</v>
      </c>
      <c r="I63" s="15">
        <v>76.44</v>
      </c>
      <c r="J63" s="15">
        <v>65.66</v>
      </c>
      <c r="K63" s="15">
        <v>76.44</v>
      </c>
      <c r="L63" s="15">
        <v>90.16</v>
      </c>
      <c r="M63" s="15">
        <v>72.52</v>
      </c>
      <c r="N63" s="15">
        <v>76.44</v>
      </c>
      <c r="O63" s="15">
        <v>83.3</v>
      </c>
      <c r="P63" s="15">
        <v>60.76</v>
      </c>
      <c r="Q63" s="15">
        <v>66.64</v>
      </c>
      <c r="R63" s="15">
        <v>95.06</v>
      </c>
      <c r="S63" s="16">
        <v>69.58</v>
      </c>
      <c r="T63" s="14">
        <v>70</v>
      </c>
      <c r="U63" s="15">
        <v>74.617199999999997</v>
      </c>
      <c r="V63" s="15">
        <v>67.247599999999991</v>
      </c>
      <c r="W63" s="15">
        <v>62</v>
      </c>
      <c r="X63" s="15">
        <v>61.720399999999991</v>
      </c>
      <c r="Y63" s="15">
        <v>83.3</v>
      </c>
      <c r="Z63" s="15">
        <v>84.750399999999999</v>
      </c>
      <c r="AA63" s="15">
        <v>68.16879999999999</v>
      </c>
      <c r="AB63" s="15">
        <v>71.8536</v>
      </c>
      <c r="AC63" s="15">
        <v>69</v>
      </c>
      <c r="AD63" s="15">
        <v>57.114399999999996</v>
      </c>
      <c r="AE63" s="15">
        <v>62.641599999999997</v>
      </c>
      <c r="AF63" s="15">
        <v>89.356399999999994</v>
      </c>
      <c r="AG63" s="16">
        <v>65.405199999999994</v>
      </c>
      <c r="AH63" s="17"/>
      <c r="AI63" s="13"/>
      <c r="AJ63" s="17" t="s">
        <v>60</v>
      </c>
      <c r="AL63" s="83"/>
      <c r="AM63" s="101"/>
      <c r="AN63" s="89"/>
      <c r="AO63" s="83"/>
      <c r="AP63" s="14">
        <v>72.600000000000009</v>
      </c>
      <c r="AQ63" s="15">
        <v>68.2</v>
      </c>
      <c r="AR63" s="15">
        <v>72.600000000000009</v>
      </c>
      <c r="AS63" s="15">
        <v>68.2</v>
      </c>
      <c r="AT63" s="15">
        <v>70.400000000000006</v>
      </c>
      <c r="AU63" s="15">
        <v>67.100000000000009</v>
      </c>
      <c r="AV63" s="15">
        <v>83.600000000000009</v>
      </c>
      <c r="AW63" s="15">
        <v>89.100000000000009</v>
      </c>
      <c r="AX63" s="15">
        <v>77</v>
      </c>
      <c r="AY63" s="15">
        <v>0</v>
      </c>
      <c r="AZ63" s="15">
        <v>71.5</v>
      </c>
      <c r="BA63" s="15">
        <v>78.100000000000009</v>
      </c>
      <c r="BB63" s="15">
        <v>108.9</v>
      </c>
      <c r="BC63" s="16">
        <v>81.400000000000006</v>
      </c>
      <c r="BD63" s="14">
        <f t="shared" si="8"/>
        <v>61.710000000000008</v>
      </c>
      <c r="BE63" s="15">
        <f t="shared" si="8"/>
        <v>57.97</v>
      </c>
      <c r="BF63" s="15">
        <f t="shared" si="8"/>
        <v>61.710000000000008</v>
      </c>
      <c r="BG63" s="15">
        <f t="shared" si="8"/>
        <v>57.97</v>
      </c>
      <c r="BH63" s="15">
        <f t="shared" si="8"/>
        <v>59.84</v>
      </c>
      <c r="BI63" s="15">
        <f t="shared" si="8"/>
        <v>57.035000000000004</v>
      </c>
      <c r="BJ63" s="15">
        <f t="shared" si="8"/>
        <v>71.06</v>
      </c>
      <c r="BK63" s="15">
        <f t="shared" si="8"/>
        <v>75.734999999999999</v>
      </c>
      <c r="BL63" s="15">
        <f t="shared" si="8"/>
        <v>65.45</v>
      </c>
      <c r="BM63" s="15">
        <v>65</v>
      </c>
      <c r="BN63" s="15">
        <f t="shared" si="8"/>
        <v>60.774999999999999</v>
      </c>
      <c r="BO63" s="15">
        <f t="shared" si="8"/>
        <v>66.385000000000005</v>
      </c>
      <c r="BP63" s="15">
        <f t="shared" si="8"/>
        <v>92.564999999999998</v>
      </c>
      <c r="BQ63" s="16">
        <f t="shared" si="8"/>
        <v>69.19</v>
      </c>
      <c r="BR63" s="17"/>
      <c r="BS63" s="13"/>
      <c r="BT63" s="17" t="s">
        <v>60</v>
      </c>
      <c r="BW63" s="83"/>
      <c r="BX63" s="101"/>
      <c r="BY63" s="89"/>
      <c r="BZ63" s="83"/>
      <c r="CA63" s="14">
        <v>68.399999999999991</v>
      </c>
      <c r="CB63" s="15">
        <v>64.599999999999994</v>
      </c>
      <c r="CC63" s="15">
        <v>85.5</v>
      </c>
      <c r="CD63" s="15">
        <v>64.599999999999994</v>
      </c>
      <c r="CE63" s="15">
        <v>66.5</v>
      </c>
      <c r="CF63" s="15">
        <v>76.95</v>
      </c>
      <c r="CG63" s="15">
        <v>68.399999999999991</v>
      </c>
      <c r="CH63" s="15">
        <v>73.149999999999991</v>
      </c>
      <c r="CI63" s="15">
        <v>87.399999999999991</v>
      </c>
      <c r="CJ63" s="15">
        <v>-3.8</v>
      </c>
      <c r="CK63" s="15">
        <v>81.7</v>
      </c>
      <c r="CL63" s="15">
        <v>86.45</v>
      </c>
      <c r="CM63" s="15">
        <v>90.25</v>
      </c>
      <c r="CN63" s="16">
        <v>66.5</v>
      </c>
      <c r="CO63" s="14">
        <f t="shared" si="16"/>
        <v>63.611999999999995</v>
      </c>
      <c r="CP63" s="15">
        <f t="shared" si="15"/>
        <v>60.077999999999996</v>
      </c>
      <c r="CQ63" s="15">
        <f t="shared" si="15"/>
        <v>79.515000000000001</v>
      </c>
      <c r="CR63" s="15">
        <f t="shared" si="15"/>
        <v>60.077999999999996</v>
      </c>
      <c r="CS63" s="15">
        <f t="shared" si="15"/>
        <v>61.845000000000006</v>
      </c>
      <c r="CT63" s="15">
        <f t="shared" si="15"/>
        <v>71.563500000000005</v>
      </c>
      <c r="CU63" s="15">
        <f t="shared" si="15"/>
        <v>63.611999999999995</v>
      </c>
      <c r="CV63" s="15">
        <f t="shared" si="15"/>
        <v>68.029499999999999</v>
      </c>
      <c r="CW63" s="15">
        <v>60</v>
      </c>
      <c r="CX63" s="15">
        <v>70</v>
      </c>
      <c r="CY63" s="15">
        <f t="shared" si="15"/>
        <v>75.981000000000009</v>
      </c>
      <c r="CZ63" s="15">
        <v>70</v>
      </c>
      <c r="DA63" s="15">
        <v>74</v>
      </c>
      <c r="DB63" s="16">
        <f t="shared" si="15"/>
        <v>61.845000000000006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58.8</v>
      </c>
      <c r="G64" s="15">
        <v>91.14</v>
      </c>
      <c r="H64" s="15">
        <v>90.16</v>
      </c>
      <c r="I64" s="15">
        <v>85.26</v>
      </c>
      <c r="J64" s="15">
        <v>77.42</v>
      </c>
      <c r="K64" s="15">
        <v>60.76</v>
      </c>
      <c r="L64" s="15">
        <v>88.2</v>
      </c>
      <c r="M64" s="15">
        <v>92.12</v>
      </c>
      <c r="N64" s="15">
        <v>86.24</v>
      </c>
      <c r="O64" s="15">
        <v>71.539999999999992</v>
      </c>
      <c r="P64" s="15">
        <v>55.86</v>
      </c>
      <c r="Q64" s="15">
        <v>75.459999999999994</v>
      </c>
      <c r="R64" s="15">
        <v>93.1</v>
      </c>
      <c r="S64" s="16">
        <v>81.34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67.100000000000009</v>
      </c>
      <c r="AQ64" s="15">
        <v>78.100000000000009</v>
      </c>
      <c r="AR64" s="15">
        <v>81.400000000000006</v>
      </c>
      <c r="AS64" s="15">
        <v>80.300000000000011</v>
      </c>
      <c r="AT64" s="15">
        <v>69.300000000000011</v>
      </c>
      <c r="AU64" s="15">
        <v>78.100000000000009</v>
      </c>
      <c r="AV64" s="15">
        <v>70.400000000000006</v>
      </c>
      <c r="AW64" s="15">
        <v>68.2</v>
      </c>
      <c r="AX64" s="15">
        <v>70.400000000000006</v>
      </c>
      <c r="AY64" s="15">
        <v>75.900000000000006</v>
      </c>
      <c r="AZ64" s="15">
        <v>74.800000000000011</v>
      </c>
      <c r="BA64" s="15">
        <v>75.900000000000006</v>
      </c>
      <c r="BB64" s="15">
        <v>78.100000000000009</v>
      </c>
      <c r="BC64" s="16">
        <v>81.400000000000006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63.65</v>
      </c>
      <c r="CB64" s="15">
        <v>85.5</v>
      </c>
      <c r="CC64" s="15">
        <v>76</v>
      </c>
      <c r="CD64" s="15">
        <v>75.05</v>
      </c>
      <c r="CE64" s="15">
        <v>71.25</v>
      </c>
      <c r="CF64" s="15">
        <v>63.65</v>
      </c>
      <c r="CG64" s="15">
        <v>57</v>
      </c>
      <c r="CH64" s="15">
        <v>55.099999999999994</v>
      </c>
      <c r="CI64" s="15">
        <v>69.349999999999994</v>
      </c>
      <c r="CJ64" s="15">
        <v>61.75</v>
      </c>
      <c r="CK64" s="15">
        <v>81.7</v>
      </c>
      <c r="CL64" s="15">
        <v>84.55</v>
      </c>
      <c r="CM64" s="15">
        <v>80.75</v>
      </c>
      <c r="CN64" s="16">
        <v>66.5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76.44</v>
      </c>
      <c r="G65" s="15">
        <v>65.66</v>
      </c>
      <c r="H65" s="15">
        <v>90.16</v>
      </c>
      <c r="I65" s="15">
        <v>59.78</v>
      </c>
      <c r="J65" s="15">
        <v>55.86</v>
      </c>
      <c r="K65" s="15">
        <v>81.34</v>
      </c>
      <c r="L65" s="15">
        <v>68.599999999999994</v>
      </c>
      <c r="M65" s="15">
        <v>67.62</v>
      </c>
      <c r="N65" s="15">
        <v>67.62</v>
      </c>
      <c r="O65" s="15">
        <v>79.38</v>
      </c>
      <c r="P65" s="15">
        <v>79.38</v>
      </c>
      <c r="Q65" s="15">
        <v>80.36</v>
      </c>
      <c r="R65" s="15">
        <v>85.26</v>
      </c>
      <c r="S65" s="16">
        <v>55.86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71.5</v>
      </c>
      <c r="AQ65" s="15">
        <v>68.2</v>
      </c>
      <c r="AR65" s="15">
        <v>78.100000000000009</v>
      </c>
      <c r="AS65" s="15">
        <v>107.80000000000001</v>
      </c>
      <c r="AT65" s="15">
        <v>72.600000000000009</v>
      </c>
      <c r="AU65" s="15">
        <v>68.2</v>
      </c>
      <c r="AV65" s="15">
        <v>72.600000000000009</v>
      </c>
      <c r="AW65" s="15">
        <v>73.7</v>
      </c>
      <c r="AX65" s="15">
        <v>66</v>
      </c>
      <c r="AY65" s="15">
        <v>82.5</v>
      </c>
      <c r="AZ65" s="15">
        <v>80.300000000000011</v>
      </c>
      <c r="BA65" s="15">
        <v>69.300000000000011</v>
      </c>
      <c r="BB65" s="15">
        <v>82.5</v>
      </c>
      <c r="BC65" s="16">
        <v>71.5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67.45</v>
      </c>
      <c r="CB65" s="15">
        <v>64.599999999999994</v>
      </c>
      <c r="CC65" s="15">
        <v>73.149999999999991</v>
      </c>
      <c r="CD65" s="15">
        <v>94.05</v>
      </c>
      <c r="CE65" s="15">
        <v>58.9</v>
      </c>
      <c r="CF65" s="15">
        <v>55.099999999999994</v>
      </c>
      <c r="CG65" s="15">
        <v>58.9</v>
      </c>
      <c r="CH65" s="15">
        <v>59.849999999999994</v>
      </c>
      <c r="CI65" s="15">
        <v>65.55</v>
      </c>
      <c r="CJ65" s="15">
        <v>67.45</v>
      </c>
      <c r="CK65" s="15">
        <v>88.35</v>
      </c>
      <c r="CL65" s="15">
        <v>78.849999999999994</v>
      </c>
      <c r="CM65" s="15">
        <v>67.45</v>
      </c>
      <c r="CN65" s="16">
        <v>74.099999999999994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79.38</v>
      </c>
      <c r="G66" s="15">
        <v>57.82</v>
      </c>
      <c r="H66" s="15">
        <v>65.66</v>
      </c>
      <c r="I66" s="15">
        <v>78.400000000000006</v>
      </c>
      <c r="J66" s="15">
        <v>71.539999999999992</v>
      </c>
      <c r="K66" s="15">
        <v>60.76</v>
      </c>
      <c r="L66" s="15">
        <v>63.699999999999996</v>
      </c>
      <c r="M66" s="15">
        <v>57.82</v>
      </c>
      <c r="N66" s="15">
        <v>80.36</v>
      </c>
      <c r="O66" s="15">
        <v>90.16</v>
      </c>
      <c r="P66" s="15">
        <v>77.42</v>
      </c>
      <c r="Q66" s="15">
        <v>62.72</v>
      </c>
      <c r="R66" s="15">
        <v>66.64</v>
      </c>
      <c r="S66" s="16">
        <v>76.44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69.300000000000011</v>
      </c>
      <c r="AQ66" s="15">
        <v>66</v>
      </c>
      <c r="AR66" s="15">
        <v>80.300000000000011</v>
      </c>
      <c r="AS66" s="15">
        <v>79.2</v>
      </c>
      <c r="AT66" s="15">
        <v>74.800000000000011</v>
      </c>
      <c r="AU66" s="15">
        <v>79.2</v>
      </c>
      <c r="AV66" s="15">
        <v>78.100000000000009</v>
      </c>
      <c r="AW66" s="15">
        <v>81.400000000000006</v>
      </c>
      <c r="AX66" s="15">
        <v>72.600000000000009</v>
      </c>
      <c r="AY66" s="15">
        <v>75.900000000000006</v>
      </c>
      <c r="AZ66" s="15">
        <v>74.800000000000011</v>
      </c>
      <c r="BA66" s="15">
        <v>74.800000000000011</v>
      </c>
      <c r="BB66" s="15">
        <v>66</v>
      </c>
      <c r="BC66" s="16">
        <v>72.600000000000009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80.75</v>
      </c>
      <c r="CB66" s="15">
        <v>77.899999999999991</v>
      </c>
      <c r="CC66" s="15">
        <v>90.25</v>
      </c>
      <c r="CD66" s="15">
        <v>89.3</v>
      </c>
      <c r="CE66" s="15">
        <v>85.5</v>
      </c>
      <c r="CF66" s="15">
        <v>89.3</v>
      </c>
      <c r="CG66" s="15">
        <v>88.35</v>
      </c>
      <c r="CH66" s="15">
        <v>91.199999999999989</v>
      </c>
      <c r="CI66" s="15">
        <v>71.25</v>
      </c>
      <c r="CJ66" s="15">
        <v>61.75</v>
      </c>
      <c r="CK66" s="15">
        <v>83.6</v>
      </c>
      <c r="CL66" s="15">
        <v>84.55</v>
      </c>
      <c r="CM66" s="15">
        <v>62.699999999999996</v>
      </c>
      <c r="CN66" s="16">
        <v>68.399999999999991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73.5</v>
      </c>
      <c r="G67" s="15">
        <v>56.839999999999996</v>
      </c>
      <c r="H67" s="15">
        <v>55.86</v>
      </c>
      <c r="I67" s="15">
        <v>67.62</v>
      </c>
      <c r="J67" s="15">
        <v>70.56</v>
      </c>
      <c r="K67" s="15">
        <v>88.2</v>
      </c>
      <c r="L67" s="15">
        <v>59.78</v>
      </c>
      <c r="M67" s="15">
        <v>93.1</v>
      </c>
      <c r="N67" s="15">
        <v>93.1</v>
      </c>
      <c r="O67" s="15">
        <v>68.599999999999994</v>
      </c>
      <c r="P67" s="15">
        <v>64.679999999999993</v>
      </c>
      <c r="Q67" s="15">
        <v>79.38</v>
      </c>
      <c r="R67" s="15">
        <v>86.24</v>
      </c>
      <c r="S67" s="16">
        <v>76.44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64.900000000000006</v>
      </c>
      <c r="AQ67" s="15">
        <v>75.900000000000006</v>
      </c>
      <c r="AR67" s="15">
        <v>91.300000000000011</v>
      </c>
      <c r="AS67" s="15">
        <v>89.100000000000009</v>
      </c>
      <c r="AT67" s="15">
        <v>90.2</v>
      </c>
      <c r="AU67" s="15">
        <v>92.4</v>
      </c>
      <c r="AV67" s="15">
        <v>79.2</v>
      </c>
      <c r="AW67" s="15">
        <v>81.400000000000006</v>
      </c>
      <c r="AX67" s="15">
        <v>92.4</v>
      </c>
      <c r="AY67" s="15">
        <v>69.300000000000011</v>
      </c>
      <c r="AZ67" s="15">
        <v>75.900000000000006</v>
      </c>
      <c r="BA67" s="15">
        <v>70.400000000000006</v>
      </c>
      <c r="BB67" s="15">
        <v>62.7</v>
      </c>
      <c r="BC67" s="16">
        <v>74.800000000000011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72.2</v>
      </c>
      <c r="CB67" s="15">
        <v>71.25</v>
      </c>
      <c r="CC67" s="15">
        <v>91.199999999999989</v>
      </c>
      <c r="CD67" s="15">
        <v>82.649999999999991</v>
      </c>
      <c r="CE67" s="15">
        <v>83.6</v>
      </c>
      <c r="CF67" s="15">
        <v>76</v>
      </c>
      <c r="CG67" s="15">
        <v>64.599999999999994</v>
      </c>
      <c r="CH67" s="15">
        <v>66.5</v>
      </c>
      <c r="CI67" s="15">
        <v>88.35</v>
      </c>
      <c r="CJ67" s="15">
        <v>56.05</v>
      </c>
      <c r="CK67" s="15">
        <v>84.55</v>
      </c>
      <c r="CL67" s="15">
        <v>79.8</v>
      </c>
      <c r="CM67" s="15">
        <v>76.95</v>
      </c>
      <c r="CN67" s="16">
        <v>85.5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90.16</v>
      </c>
      <c r="G68" s="15">
        <v>75.459999999999994</v>
      </c>
      <c r="H68" s="15">
        <v>81.34</v>
      </c>
      <c r="I68" s="15">
        <v>78.400000000000006</v>
      </c>
      <c r="J68" s="15">
        <v>70.56</v>
      </c>
      <c r="K68" s="15">
        <v>67.62</v>
      </c>
      <c r="L68" s="15">
        <v>83.3</v>
      </c>
      <c r="M68" s="15">
        <v>83.3</v>
      </c>
      <c r="N68" s="15">
        <v>80.36</v>
      </c>
      <c r="O68" s="15">
        <v>74.48</v>
      </c>
      <c r="P68" s="15">
        <v>57.82</v>
      </c>
      <c r="Q68" s="15">
        <v>76.44</v>
      </c>
      <c r="R68" s="15">
        <v>83.3</v>
      </c>
      <c r="S68" s="16">
        <v>91.14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75.900000000000006</v>
      </c>
      <c r="AQ68" s="15">
        <v>96.800000000000011</v>
      </c>
      <c r="AR68" s="15">
        <v>78.100000000000009</v>
      </c>
      <c r="AS68" s="15">
        <v>77</v>
      </c>
      <c r="AT68" s="15">
        <v>80.300000000000011</v>
      </c>
      <c r="AU68" s="15">
        <v>79.2</v>
      </c>
      <c r="AV68" s="15">
        <v>93.500000000000014</v>
      </c>
      <c r="AW68" s="15">
        <v>79.2</v>
      </c>
      <c r="AX68" s="15">
        <v>79.2</v>
      </c>
      <c r="AY68" s="15">
        <v>84.7</v>
      </c>
      <c r="AZ68" s="15">
        <v>67.100000000000009</v>
      </c>
      <c r="BA68" s="15">
        <v>72.600000000000009</v>
      </c>
      <c r="BB68" s="15">
        <v>97.9</v>
      </c>
      <c r="BC68" s="16">
        <v>94.600000000000009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76.95</v>
      </c>
      <c r="CB68" s="15">
        <v>74.099999999999994</v>
      </c>
      <c r="CC68" s="15">
        <v>88.35</v>
      </c>
      <c r="CD68" s="15">
        <v>77.899999999999991</v>
      </c>
      <c r="CE68" s="15">
        <v>80.75</v>
      </c>
      <c r="CF68" s="15">
        <v>79.8</v>
      </c>
      <c r="CG68" s="15">
        <v>92.149999999999991</v>
      </c>
      <c r="CH68" s="15">
        <v>79.8</v>
      </c>
      <c r="CI68" s="15">
        <v>76.95</v>
      </c>
      <c r="CJ68" s="15">
        <v>69.349999999999994</v>
      </c>
      <c r="CK68" s="15">
        <v>76.95</v>
      </c>
      <c r="CL68" s="15">
        <v>81.7</v>
      </c>
      <c r="CM68" s="15">
        <v>90.25</v>
      </c>
      <c r="CN68" s="16">
        <v>87.399999999999991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68.599999999999994</v>
      </c>
      <c r="G69" s="15">
        <v>87.22</v>
      </c>
      <c r="H69" s="15">
        <v>65.66</v>
      </c>
      <c r="I69" s="15">
        <v>73.5</v>
      </c>
      <c r="J69" s="15">
        <v>60.76</v>
      </c>
      <c r="K69" s="15">
        <v>55.86</v>
      </c>
      <c r="L69" s="15">
        <v>56.839999999999996</v>
      </c>
      <c r="M69" s="15">
        <v>89.179999999999993</v>
      </c>
      <c r="N69" s="15">
        <v>77.42</v>
      </c>
      <c r="O69" s="15">
        <v>71.539999999999992</v>
      </c>
      <c r="P69" s="15">
        <v>56.839999999999996</v>
      </c>
      <c r="Q69" s="15">
        <v>93.1</v>
      </c>
      <c r="R69" s="15">
        <v>78.400000000000006</v>
      </c>
      <c r="S69" s="16">
        <v>82.32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79.2</v>
      </c>
      <c r="AQ69" s="15">
        <v>106.7</v>
      </c>
      <c r="AR69" s="15">
        <v>75.900000000000006</v>
      </c>
      <c r="AS69" s="15">
        <v>93.500000000000014</v>
      </c>
      <c r="AT69" s="15">
        <v>86.9</v>
      </c>
      <c r="AU69" s="15">
        <v>84.7</v>
      </c>
      <c r="AV69" s="15">
        <v>79.2</v>
      </c>
      <c r="AW69" s="15">
        <v>107.80000000000001</v>
      </c>
      <c r="AX69" s="15">
        <v>83.600000000000009</v>
      </c>
      <c r="AY69" s="15">
        <v>93.500000000000014</v>
      </c>
      <c r="AZ69" s="15">
        <v>69.300000000000011</v>
      </c>
      <c r="BA69" s="15">
        <v>102.30000000000001</v>
      </c>
      <c r="BB69" s="15">
        <v>106.7</v>
      </c>
      <c r="BC69" s="16">
        <v>85.800000000000011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64.599999999999994</v>
      </c>
      <c r="CB69" s="15">
        <v>88.35</v>
      </c>
      <c r="CC69" s="15">
        <v>86.45</v>
      </c>
      <c r="CD69" s="15">
        <v>76.95</v>
      </c>
      <c r="CE69" s="15">
        <v>71.25</v>
      </c>
      <c r="CF69" s="15">
        <v>69.349999999999994</v>
      </c>
      <c r="CG69" s="15">
        <v>64.599999999999994</v>
      </c>
      <c r="CH69" s="15">
        <v>89.3</v>
      </c>
      <c r="CI69" s="15">
        <v>80.75</v>
      </c>
      <c r="CJ69" s="15">
        <v>76.95</v>
      </c>
      <c r="CK69" s="15">
        <v>78.849999999999994</v>
      </c>
      <c r="CL69" s="15">
        <v>84.55</v>
      </c>
      <c r="CM69" s="15">
        <v>76</v>
      </c>
      <c r="CN69" s="16">
        <v>79.8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>
        <v>86.24</v>
      </c>
      <c r="G70" s="15">
        <v>77.42</v>
      </c>
      <c r="H70" s="15">
        <v>59.78</v>
      </c>
      <c r="I70" s="15">
        <v>74.48</v>
      </c>
      <c r="J70" s="15">
        <v>69.58</v>
      </c>
      <c r="K70" s="15">
        <v>90.16</v>
      </c>
      <c r="L70" s="15">
        <v>73.5</v>
      </c>
      <c r="M70" s="15">
        <v>67.62</v>
      </c>
      <c r="N70" s="15">
        <v>56.839999999999996</v>
      </c>
      <c r="O70" s="15">
        <v>58.8</v>
      </c>
      <c r="P70" s="15">
        <v>85.26</v>
      </c>
      <c r="Q70" s="15">
        <v>74.48</v>
      </c>
      <c r="R70" s="15">
        <v>73.5</v>
      </c>
      <c r="S70" s="16">
        <v>84.28</v>
      </c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97.9</v>
      </c>
      <c r="AQ70" s="15">
        <v>84.7</v>
      </c>
      <c r="AR70" s="15">
        <v>90.2</v>
      </c>
      <c r="AS70" s="15">
        <v>86.9</v>
      </c>
      <c r="AT70" s="15">
        <v>70.400000000000006</v>
      </c>
      <c r="AU70" s="15">
        <v>86.9</v>
      </c>
      <c r="AV70" s="15">
        <v>90.2</v>
      </c>
      <c r="AW70" s="15">
        <v>88</v>
      </c>
      <c r="AX70" s="15">
        <v>94.600000000000009</v>
      </c>
      <c r="AY70" s="15">
        <v>94.600000000000009</v>
      </c>
      <c r="AZ70" s="15">
        <v>104.50000000000001</v>
      </c>
      <c r="BA70" s="15">
        <v>69.300000000000011</v>
      </c>
      <c r="BB70" s="15">
        <v>86.9</v>
      </c>
      <c r="BC70" s="16">
        <v>84.7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87.399999999999991</v>
      </c>
      <c r="CB70" s="15">
        <v>69.349999999999994</v>
      </c>
      <c r="CC70" s="15">
        <v>85.5</v>
      </c>
      <c r="CD70" s="15">
        <v>71.25</v>
      </c>
      <c r="CE70" s="15">
        <v>82.649999999999991</v>
      </c>
      <c r="CF70" s="15">
        <v>71.25</v>
      </c>
      <c r="CG70" s="15">
        <v>74.099999999999994</v>
      </c>
      <c r="CH70" s="15">
        <v>72.2</v>
      </c>
      <c r="CI70" s="15">
        <v>90.25</v>
      </c>
      <c r="CJ70" s="15">
        <v>77.899999999999991</v>
      </c>
      <c r="CK70" s="15">
        <v>86.45</v>
      </c>
      <c r="CL70" s="15">
        <v>76.95</v>
      </c>
      <c r="CM70" s="15">
        <v>80.75</v>
      </c>
      <c r="CN70" s="16">
        <v>88.35</v>
      </c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>
        <v>88.2</v>
      </c>
      <c r="G71" s="19">
        <v>88.2</v>
      </c>
      <c r="H71" s="19">
        <v>88.2</v>
      </c>
      <c r="I71" s="19">
        <v>88.2</v>
      </c>
      <c r="J71" s="19">
        <v>80</v>
      </c>
      <c r="K71" s="19">
        <v>88</v>
      </c>
      <c r="L71" s="19">
        <v>67.62</v>
      </c>
      <c r="M71" s="19">
        <v>73.5</v>
      </c>
      <c r="N71" s="19">
        <v>78.400000000000006</v>
      </c>
      <c r="O71" s="19">
        <v>80.36</v>
      </c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>
        <v>78.100000000000009</v>
      </c>
      <c r="AQ71" s="19">
        <v>77</v>
      </c>
      <c r="AR71" s="19">
        <v>99.000000000000014</v>
      </c>
      <c r="AS71" s="19">
        <v>81.400000000000006</v>
      </c>
      <c r="AT71" s="19">
        <v>105.60000000000001</v>
      </c>
      <c r="AU71" s="19">
        <v>85.800000000000011</v>
      </c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27</v>
      </c>
      <c r="D72" s="89"/>
      <c r="E72" s="91"/>
      <c r="F72" s="9">
        <v>64.679999999999993</v>
      </c>
      <c r="G72" s="10">
        <v>75.459999999999994</v>
      </c>
      <c r="H72" s="10">
        <v>64.679999999999993</v>
      </c>
      <c r="I72" s="10">
        <v>69.58</v>
      </c>
      <c r="J72" s="10">
        <v>67.62</v>
      </c>
      <c r="K72" s="10">
        <v>85.26</v>
      </c>
      <c r="L72" s="10">
        <v>74.48</v>
      </c>
      <c r="M72" s="10">
        <v>60.76</v>
      </c>
      <c r="N72" s="10">
        <v>65.66</v>
      </c>
      <c r="O72" s="10">
        <v>74.48</v>
      </c>
      <c r="P72" s="10">
        <v>78.400000000000006</v>
      </c>
      <c r="Q72" s="10">
        <v>77.42</v>
      </c>
      <c r="R72" s="10">
        <v>84.28</v>
      </c>
      <c r="S72" s="11">
        <v>63.699999999999996</v>
      </c>
      <c r="T72" s="14">
        <v>70</v>
      </c>
      <c r="U72" s="15">
        <v>70.932399999999987</v>
      </c>
      <c r="V72" s="15">
        <v>79</v>
      </c>
      <c r="W72" s="15">
        <v>81</v>
      </c>
      <c r="X72" s="15">
        <v>63.562800000000003</v>
      </c>
      <c r="Y72" s="15">
        <v>80.144400000000005</v>
      </c>
      <c r="Z72" s="15">
        <v>70.011200000000002</v>
      </c>
      <c r="AA72" s="15">
        <v>77</v>
      </c>
      <c r="AB72" s="15">
        <v>61.720399999999991</v>
      </c>
      <c r="AC72" s="15">
        <v>70.011200000000002</v>
      </c>
      <c r="AD72" s="15">
        <v>73.695999999999998</v>
      </c>
      <c r="AE72" s="15">
        <v>72.774799999999999</v>
      </c>
      <c r="AF72" s="15">
        <v>79.223199999999991</v>
      </c>
      <c r="AG72" s="16">
        <v>59.877999999999993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76.44</v>
      </c>
      <c r="AQ72" s="10">
        <v>83.3</v>
      </c>
      <c r="AR72" s="10">
        <v>79.38</v>
      </c>
      <c r="AS72" s="10">
        <v>86.24</v>
      </c>
      <c r="AT72" s="10">
        <v>63.699999999999996</v>
      </c>
      <c r="AU72" s="10">
        <v>70.56</v>
      </c>
      <c r="AV72" s="10">
        <v>77.42</v>
      </c>
      <c r="AW72" s="10">
        <v>72.52</v>
      </c>
      <c r="AX72" s="10">
        <v>69.58</v>
      </c>
      <c r="AY72" s="10">
        <v>78.400000000000006</v>
      </c>
      <c r="AZ72" s="10">
        <v>88.2</v>
      </c>
      <c r="BA72" s="10">
        <v>77.42</v>
      </c>
      <c r="BB72" s="10">
        <v>73.5</v>
      </c>
      <c r="BC72" s="11">
        <v>72.52</v>
      </c>
      <c r="BD72" s="14">
        <f>AP72*0.99</f>
        <v>75.675600000000003</v>
      </c>
      <c r="BE72" s="15">
        <f t="shared" ref="BE72:BJ72" si="17">AQ72*0.99</f>
        <v>82.466999999999999</v>
      </c>
      <c r="BF72" s="15">
        <f t="shared" si="17"/>
        <v>78.586199999999991</v>
      </c>
      <c r="BG72" s="15">
        <f t="shared" si="17"/>
        <v>85.377600000000001</v>
      </c>
      <c r="BH72" s="15">
        <f t="shared" si="17"/>
        <v>63.062999999999995</v>
      </c>
      <c r="BI72" s="15">
        <f t="shared" si="17"/>
        <v>69.854399999999998</v>
      </c>
      <c r="BJ72" s="15">
        <f t="shared" si="17"/>
        <v>76.645799999999994</v>
      </c>
      <c r="BK72" s="15">
        <f>AW72*0.99</f>
        <v>71.794799999999995</v>
      </c>
      <c r="BL72" s="15">
        <f t="shared" ref="BL72" si="18">AX72*0.99</f>
        <v>68.884199999999993</v>
      </c>
      <c r="BM72" s="15">
        <f>AY72*0.99</f>
        <v>77.616</v>
      </c>
      <c r="BN72" s="15">
        <f t="shared" ref="BN72" si="19">AZ72*0.99</f>
        <v>87.317999999999998</v>
      </c>
      <c r="BO72" s="15">
        <f>BA72*0.99</f>
        <v>76.645799999999994</v>
      </c>
      <c r="BP72" s="15">
        <f t="shared" ref="BP72" si="20">BB72*0.99</f>
        <v>72.765000000000001</v>
      </c>
      <c r="BQ72" s="16">
        <f>BC72*0.99</f>
        <v>71.794799999999995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91"/>
      <c r="CA72" s="9">
        <v>70.3</v>
      </c>
      <c r="CB72" s="10">
        <v>76.95</v>
      </c>
      <c r="CC72" s="10">
        <v>73.149999999999991</v>
      </c>
      <c r="CD72" s="10">
        <v>79.8</v>
      </c>
      <c r="CE72" s="10">
        <v>57.949999999999996</v>
      </c>
      <c r="CF72" s="10">
        <v>64.599999999999994</v>
      </c>
      <c r="CG72" s="10">
        <v>71.25</v>
      </c>
      <c r="CH72" s="10">
        <v>66.5</v>
      </c>
      <c r="CI72" s="10">
        <v>63.65</v>
      </c>
      <c r="CJ72" s="10">
        <v>72.2</v>
      </c>
      <c r="CK72" s="10">
        <v>81.7</v>
      </c>
      <c r="CL72" s="10">
        <v>71.25</v>
      </c>
      <c r="CM72" s="10">
        <v>67.45</v>
      </c>
      <c r="CN72" s="11">
        <v>66.5</v>
      </c>
      <c r="CO72" s="14">
        <f t="shared" si="16"/>
        <v>65.379000000000005</v>
      </c>
      <c r="CP72" s="15">
        <f t="shared" si="15"/>
        <v>71.563500000000005</v>
      </c>
      <c r="CQ72" s="15">
        <f t="shared" si="15"/>
        <v>68.029499999999999</v>
      </c>
      <c r="CR72" s="15">
        <f t="shared" si="15"/>
        <v>74.213999999999999</v>
      </c>
      <c r="CS72" s="15">
        <f t="shared" si="15"/>
        <v>53.893499999999996</v>
      </c>
      <c r="CT72" s="15">
        <f t="shared" si="15"/>
        <v>60.077999999999996</v>
      </c>
      <c r="CU72" s="15">
        <f t="shared" si="15"/>
        <v>66.262500000000003</v>
      </c>
      <c r="CV72" s="15">
        <f t="shared" si="15"/>
        <v>61.845000000000006</v>
      </c>
      <c r="CW72" s="15">
        <v>69</v>
      </c>
      <c r="CX72" s="15">
        <f t="shared" ref="CX72:CX95" si="21">CJ72*0.93</f>
        <v>67.146000000000001</v>
      </c>
      <c r="CY72" s="15">
        <f t="shared" si="15"/>
        <v>75.981000000000009</v>
      </c>
      <c r="CZ72" s="15">
        <v>70</v>
      </c>
      <c r="DA72" s="15">
        <f t="shared" si="15"/>
        <v>62.728500000000004</v>
      </c>
      <c r="DB72" s="16">
        <f t="shared" si="15"/>
        <v>61.845000000000006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79.38</v>
      </c>
      <c r="G73" s="15">
        <v>76.44</v>
      </c>
      <c r="H73" s="15">
        <v>80.36</v>
      </c>
      <c r="I73" s="15">
        <v>70.56</v>
      </c>
      <c r="J73" s="15">
        <v>84.28</v>
      </c>
      <c r="K73" s="15">
        <v>71.539999999999992</v>
      </c>
      <c r="L73" s="15">
        <v>78.400000000000006</v>
      </c>
      <c r="M73" s="15">
        <v>64.679999999999993</v>
      </c>
      <c r="N73" s="15">
        <v>83.3</v>
      </c>
      <c r="O73" s="15">
        <v>66.64</v>
      </c>
      <c r="P73" s="15">
        <v>65.66</v>
      </c>
      <c r="Q73" s="15">
        <v>66.64</v>
      </c>
      <c r="R73" s="15">
        <v>78.400000000000006</v>
      </c>
      <c r="S73" s="16">
        <v>62.72</v>
      </c>
      <c r="T73" s="14">
        <v>80</v>
      </c>
      <c r="U73" s="15">
        <v>71.8536</v>
      </c>
      <c r="V73" s="15">
        <v>75.538399999999996</v>
      </c>
      <c r="W73" s="15">
        <v>86</v>
      </c>
      <c r="X73" s="15">
        <v>79.223199999999991</v>
      </c>
      <c r="Y73" s="15">
        <v>76</v>
      </c>
      <c r="Z73" s="15">
        <v>88</v>
      </c>
      <c r="AA73" s="15">
        <v>76</v>
      </c>
      <c r="AB73" s="15">
        <v>80</v>
      </c>
      <c r="AC73" s="15">
        <v>73</v>
      </c>
      <c r="AD73" s="15">
        <v>80</v>
      </c>
      <c r="AE73" s="15">
        <v>62.641599999999997</v>
      </c>
      <c r="AF73" s="15">
        <v>73.695999999999998</v>
      </c>
      <c r="AG73" s="16">
        <v>80</v>
      </c>
      <c r="AH73" s="17"/>
      <c r="AI73" s="13"/>
      <c r="AJ73" s="17" t="s">
        <v>60</v>
      </c>
      <c r="AL73" s="83"/>
      <c r="AM73" s="101"/>
      <c r="AN73" s="89"/>
      <c r="AO73" s="91"/>
      <c r="AP73" s="14">
        <v>54.879999999999995</v>
      </c>
      <c r="AQ73" s="15">
        <v>54.879999999999995</v>
      </c>
      <c r="AR73" s="15">
        <v>53.9</v>
      </c>
      <c r="AS73" s="15">
        <v>53.9</v>
      </c>
      <c r="AT73" s="15">
        <v>62.72</v>
      </c>
      <c r="AU73" s="15">
        <v>73.5</v>
      </c>
      <c r="AV73" s="15">
        <v>65.66</v>
      </c>
      <c r="AW73" s="15">
        <v>50.96</v>
      </c>
      <c r="AX73" s="15">
        <v>70.56</v>
      </c>
      <c r="AY73" s="15">
        <v>70.56</v>
      </c>
      <c r="AZ73" s="15">
        <v>51.94</v>
      </c>
      <c r="BA73" s="15">
        <v>85.26</v>
      </c>
      <c r="BB73" s="15">
        <v>68.599999999999994</v>
      </c>
      <c r="BC73" s="16">
        <v>87.22</v>
      </c>
      <c r="BD73" s="14">
        <f>AP73*1.06</f>
        <v>58.172799999999995</v>
      </c>
      <c r="BE73" s="15">
        <f t="shared" ref="BE73:BJ74" si="22">AQ73*1.06</f>
        <v>58.172799999999995</v>
      </c>
      <c r="BF73" s="15">
        <f t="shared" si="22"/>
        <v>57.134</v>
      </c>
      <c r="BG73" s="15">
        <f t="shared" si="22"/>
        <v>57.134</v>
      </c>
      <c r="BH73" s="15">
        <f t="shared" si="22"/>
        <v>66.483199999999997</v>
      </c>
      <c r="BI73" s="15">
        <f t="shared" si="22"/>
        <v>77.910000000000011</v>
      </c>
      <c r="BJ73" s="15">
        <f>AV73*1.06</f>
        <v>69.599599999999995</v>
      </c>
      <c r="BK73" s="15">
        <f t="shared" ref="BK73:BN74" si="23">AW73*1.06</f>
        <v>54.017600000000002</v>
      </c>
      <c r="BL73" s="15">
        <f t="shared" si="23"/>
        <v>74.793600000000012</v>
      </c>
      <c r="BM73" s="15">
        <f t="shared" si="23"/>
        <v>74.793600000000012</v>
      </c>
      <c r="BN73" s="15">
        <f>AZ73*1.06</f>
        <v>55.056400000000004</v>
      </c>
      <c r="BO73" s="15">
        <f t="shared" ref="BO73:BQ74" si="24">BA73*1.06</f>
        <v>90.375600000000006</v>
      </c>
      <c r="BP73" s="15">
        <f t="shared" si="24"/>
        <v>72.715999999999994</v>
      </c>
      <c r="BQ73" s="16">
        <f t="shared" si="24"/>
        <v>92.45320000000001</v>
      </c>
      <c r="BR73" s="17"/>
      <c r="BS73" s="13"/>
      <c r="BT73" s="17" t="s">
        <v>60</v>
      </c>
      <c r="BW73" s="83"/>
      <c r="BX73" s="101"/>
      <c r="BY73" s="89"/>
      <c r="BZ73" s="91"/>
      <c r="CA73" s="14">
        <v>61.75</v>
      </c>
      <c r="CB73" s="15">
        <v>61.75</v>
      </c>
      <c r="CC73" s="15">
        <v>60.8</v>
      </c>
      <c r="CD73" s="15">
        <v>60.8</v>
      </c>
      <c r="CE73" s="15">
        <v>69.349999999999994</v>
      </c>
      <c r="CF73" s="15">
        <v>79.8</v>
      </c>
      <c r="CG73" s="15">
        <v>72.2</v>
      </c>
      <c r="CH73" s="15">
        <v>57.949999999999996</v>
      </c>
      <c r="CI73" s="15">
        <v>76.95</v>
      </c>
      <c r="CJ73" s="15">
        <v>76.95</v>
      </c>
      <c r="CK73" s="15">
        <v>58.9</v>
      </c>
      <c r="CL73" s="15">
        <v>91.199999999999989</v>
      </c>
      <c r="CM73" s="15">
        <v>75.05</v>
      </c>
      <c r="CN73" s="16">
        <v>80.75</v>
      </c>
      <c r="CO73" s="14">
        <f t="shared" si="16"/>
        <v>57.427500000000002</v>
      </c>
      <c r="CP73" s="15">
        <f t="shared" si="15"/>
        <v>57.427500000000002</v>
      </c>
      <c r="CQ73" s="15">
        <f t="shared" si="15"/>
        <v>56.543999999999997</v>
      </c>
      <c r="CR73" s="15">
        <f t="shared" si="15"/>
        <v>56.543999999999997</v>
      </c>
      <c r="CS73" s="15">
        <f t="shared" si="15"/>
        <v>64.495499999999993</v>
      </c>
      <c r="CT73" s="15">
        <f t="shared" si="15"/>
        <v>74.213999999999999</v>
      </c>
      <c r="CU73" s="15">
        <f t="shared" si="15"/>
        <v>67.146000000000001</v>
      </c>
      <c r="CV73" s="15">
        <f t="shared" si="15"/>
        <v>53.893499999999996</v>
      </c>
      <c r="CW73" s="15">
        <f t="shared" si="15"/>
        <v>71.563500000000005</v>
      </c>
      <c r="CX73" s="15">
        <f t="shared" si="21"/>
        <v>71.563500000000005</v>
      </c>
      <c r="CY73" s="15">
        <v>75</v>
      </c>
      <c r="CZ73" s="15">
        <f t="shared" si="15"/>
        <v>84.815999999999988</v>
      </c>
      <c r="DA73" s="15">
        <f t="shared" si="15"/>
        <v>69.796499999999995</v>
      </c>
      <c r="DB73" s="16">
        <f t="shared" si="15"/>
        <v>75.097500000000011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75.459999999999994</v>
      </c>
      <c r="G74" s="15">
        <v>84.28</v>
      </c>
      <c r="H74" s="15">
        <v>71.539999999999992</v>
      </c>
      <c r="I74" s="15">
        <v>71.539999999999992</v>
      </c>
      <c r="J74" s="15">
        <v>62.72</v>
      </c>
      <c r="K74" s="15">
        <v>77.42</v>
      </c>
      <c r="L74" s="15">
        <v>73.5</v>
      </c>
      <c r="M74" s="15">
        <v>81.34</v>
      </c>
      <c r="N74" s="15">
        <v>82.32</v>
      </c>
      <c r="O74" s="15">
        <v>66.64</v>
      </c>
      <c r="P74" s="15">
        <v>63.699999999999996</v>
      </c>
      <c r="Q74" s="15">
        <v>65.66</v>
      </c>
      <c r="R74" s="15">
        <v>84.28</v>
      </c>
      <c r="S74" s="16">
        <v>71.539999999999992</v>
      </c>
      <c r="T74" s="14">
        <v>70.932399999999987</v>
      </c>
      <c r="U74" s="15">
        <v>79.223199999999991</v>
      </c>
      <c r="V74" s="15">
        <v>67.247599999999991</v>
      </c>
      <c r="W74" s="15">
        <v>67.247599999999991</v>
      </c>
      <c r="X74" s="15">
        <v>58.956799999999994</v>
      </c>
      <c r="Y74" s="15">
        <v>72.774799999999999</v>
      </c>
      <c r="Z74" s="15">
        <v>69</v>
      </c>
      <c r="AA74" s="15">
        <v>76.459599999999995</v>
      </c>
      <c r="AB74" s="15">
        <v>77.380799999999994</v>
      </c>
      <c r="AC74" s="15">
        <v>76</v>
      </c>
      <c r="AD74" s="15">
        <v>59.877999999999993</v>
      </c>
      <c r="AE74" s="15">
        <v>79</v>
      </c>
      <c r="AF74" s="15">
        <v>79.223199999999991</v>
      </c>
      <c r="AG74" s="16">
        <v>67.247599999999991</v>
      </c>
      <c r="AH74" s="17"/>
      <c r="AI74" s="13"/>
      <c r="AJ74" s="17" t="s">
        <v>60</v>
      </c>
      <c r="AL74" s="83"/>
      <c r="AM74" s="101"/>
      <c r="AN74" s="89"/>
      <c r="AO74" s="91"/>
      <c r="AP74" s="14">
        <v>63.699999999999996</v>
      </c>
      <c r="AQ74" s="15">
        <v>69.58</v>
      </c>
      <c r="AR74" s="15">
        <v>67.62</v>
      </c>
      <c r="AS74" s="15">
        <v>76.44</v>
      </c>
      <c r="AT74" s="15">
        <v>64.679999999999993</v>
      </c>
      <c r="AU74" s="15">
        <v>67.62</v>
      </c>
      <c r="AV74" s="15">
        <v>65.66</v>
      </c>
      <c r="AW74" s="15">
        <v>77.42</v>
      </c>
      <c r="AX74" s="15">
        <v>82.32</v>
      </c>
      <c r="AY74" s="15">
        <v>64.679999999999993</v>
      </c>
      <c r="AZ74" s="15">
        <v>63.699999999999996</v>
      </c>
      <c r="BA74" s="15">
        <v>81.34</v>
      </c>
      <c r="BB74" s="15">
        <v>63.699999999999996</v>
      </c>
      <c r="BC74" s="16">
        <v>88.2</v>
      </c>
      <c r="BD74" s="14">
        <f>AP74*1.06</f>
        <v>67.522000000000006</v>
      </c>
      <c r="BE74" s="15">
        <f t="shared" si="22"/>
        <v>73.754800000000003</v>
      </c>
      <c r="BF74" s="15">
        <f t="shared" si="22"/>
        <v>71.677200000000013</v>
      </c>
      <c r="BG74" s="15">
        <f t="shared" si="22"/>
        <v>81.026399999999995</v>
      </c>
      <c r="BH74" s="15">
        <f t="shared" si="22"/>
        <v>68.5608</v>
      </c>
      <c r="BI74" s="15">
        <f t="shared" si="22"/>
        <v>71.677200000000013</v>
      </c>
      <c r="BJ74" s="15">
        <f t="shared" si="22"/>
        <v>69.599599999999995</v>
      </c>
      <c r="BK74" s="15">
        <f t="shared" si="23"/>
        <v>82.065200000000004</v>
      </c>
      <c r="BL74" s="15">
        <f t="shared" si="23"/>
        <v>87.259199999999993</v>
      </c>
      <c r="BM74" s="15">
        <f t="shared" si="23"/>
        <v>68.5608</v>
      </c>
      <c r="BN74" s="15">
        <f t="shared" si="23"/>
        <v>67.522000000000006</v>
      </c>
      <c r="BO74" s="15">
        <f t="shared" si="24"/>
        <v>86.220400000000012</v>
      </c>
      <c r="BP74" s="15">
        <f t="shared" si="24"/>
        <v>67.522000000000006</v>
      </c>
      <c r="BQ74" s="16">
        <f t="shared" si="24"/>
        <v>93.492000000000004</v>
      </c>
      <c r="BR74" s="17"/>
      <c r="BS74" s="13"/>
      <c r="BT74" s="17" t="s">
        <v>60</v>
      </c>
      <c r="BW74" s="83"/>
      <c r="BX74" s="101"/>
      <c r="BY74" s="89"/>
      <c r="BZ74" s="91"/>
      <c r="CA74" s="14">
        <v>70.3</v>
      </c>
      <c r="CB74" s="15">
        <v>76</v>
      </c>
      <c r="CC74" s="15">
        <v>74.099999999999994</v>
      </c>
      <c r="CD74" s="15">
        <v>82.649999999999991</v>
      </c>
      <c r="CE74" s="15">
        <v>71.25</v>
      </c>
      <c r="CF74" s="15">
        <v>74.099999999999994</v>
      </c>
      <c r="CG74" s="15">
        <v>72.2</v>
      </c>
      <c r="CH74" s="15">
        <v>83.6</v>
      </c>
      <c r="CI74" s="15">
        <v>88.35</v>
      </c>
      <c r="CJ74" s="15">
        <v>71.25</v>
      </c>
      <c r="CK74" s="15">
        <v>70.3</v>
      </c>
      <c r="CL74" s="15">
        <v>87.399999999999991</v>
      </c>
      <c r="CM74" s="15">
        <v>70.3</v>
      </c>
      <c r="CN74" s="16">
        <v>81.7</v>
      </c>
      <c r="CO74" s="14">
        <f t="shared" si="16"/>
        <v>65.379000000000005</v>
      </c>
      <c r="CP74" s="15">
        <f t="shared" si="15"/>
        <v>70.680000000000007</v>
      </c>
      <c r="CQ74" s="15">
        <f t="shared" si="15"/>
        <v>68.912999999999997</v>
      </c>
      <c r="CR74" s="15">
        <f t="shared" si="15"/>
        <v>76.864499999999992</v>
      </c>
      <c r="CS74" s="15">
        <v>70</v>
      </c>
      <c r="CT74" s="15">
        <f t="shared" si="15"/>
        <v>68.912999999999997</v>
      </c>
      <c r="CU74" s="15">
        <f t="shared" si="15"/>
        <v>67.146000000000001</v>
      </c>
      <c r="CV74" s="15">
        <v>80</v>
      </c>
      <c r="CW74" s="15">
        <f t="shared" si="15"/>
        <v>82.165499999999994</v>
      </c>
      <c r="CX74" s="15">
        <v>80</v>
      </c>
      <c r="CY74" s="15">
        <f t="shared" si="15"/>
        <v>65.379000000000005</v>
      </c>
      <c r="CZ74" s="15">
        <f t="shared" si="15"/>
        <v>81.281999999999996</v>
      </c>
      <c r="DA74" s="15">
        <f t="shared" si="15"/>
        <v>65.379000000000005</v>
      </c>
      <c r="DB74" s="16">
        <f t="shared" si="15"/>
        <v>75.981000000000009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70.56</v>
      </c>
      <c r="G75" s="15">
        <v>61.74</v>
      </c>
      <c r="H75" s="15">
        <v>71.539999999999992</v>
      </c>
      <c r="I75" s="15">
        <v>78.400000000000006</v>
      </c>
      <c r="J75" s="15">
        <v>75.459999999999994</v>
      </c>
      <c r="K75" s="15">
        <v>71.539999999999992</v>
      </c>
      <c r="L75" s="15">
        <v>85.26</v>
      </c>
      <c r="M75" s="15">
        <v>67.62</v>
      </c>
      <c r="N75" s="15">
        <v>79.38</v>
      </c>
      <c r="O75" s="15">
        <v>76.44</v>
      </c>
      <c r="P75" s="15">
        <v>83.3</v>
      </c>
      <c r="Q75" s="15">
        <v>76.44</v>
      </c>
      <c r="R75" s="15">
        <v>66.64</v>
      </c>
      <c r="S75" s="16">
        <v>84.28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72.52</v>
      </c>
      <c r="AQ75" s="15">
        <v>62.72</v>
      </c>
      <c r="AR75" s="15">
        <v>73.5</v>
      </c>
      <c r="AS75" s="15">
        <v>59.78</v>
      </c>
      <c r="AT75" s="15">
        <v>59.78</v>
      </c>
      <c r="AU75" s="15">
        <v>77.42</v>
      </c>
      <c r="AV75" s="15">
        <v>68.599999999999994</v>
      </c>
      <c r="AW75" s="15">
        <v>77.42</v>
      </c>
      <c r="AX75" s="15">
        <v>67.62</v>
      </c>
      <c r="AY75" s="15">
        <v>74.48</v>
      </c>
      <c r="AZ75" s="15">
        <v>77.42</v>
      </c>
      <c r="BA75" s="15">
        <v>77.42</v>
      </c>
      <c r="BB75" s="15">
        <v>64.679999999999993</v>
      </c>
      <c r="BC75" s="16">
        <v>87.22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78.849999999999994</v>
      </c>
      <c r="CB75" s="15">
        <v>69.349999999999994</v>
      </c>
      <c r="CC75" s="15">
        <v>79.8</v>
      </c>
      <c r="CD75" s="15">
        <v>66.5</v>
      </c>
      <c r="CE75" s="15">
        <v>66.5</v>
      </c>
      <c r="CF75" s="15">
        <v>83.6</v>
      </c>
      <c r="CG75" s="15">
        <v>75.05</v>
      </c>
      <c r="CH75" s="15">
        <v>83.6</v>
      </c>
      <c r="CI75" s="15">
        <v>74.099999999999994</v>
      </c>
      <c r="CJ75" s="15">
        <v>80.75</v>
      </c>
      <c r="CK75" s="15">
        <v>83.6</v>
      </c>
      <c r="CL75" s="15">
        <v>83.6</v>
      </c>
      <c r="CM75" s="15">
        <v>71.25</v>
      </c>
      <c r="CN75" s="16">
        <v>80.75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80.36</v>
      </c>
      <c r="G76" s="15">
        <v>75.459999999999994</v>
      </c>
      <c r="H76" s="15">
        <v>80.36</v>
      </c>
      <c r="I76" s="15">
        <v>72.52</v>
      </c>
      <c r="J76" s="15">
        <v>77.42</v>
      </c>
      <c r="K76" s="15">
        <v>93.1</v>
      </c>
      <c r="L76" s="15">
        <v>82.32</v>
      </c>
      <c r="M76" s="15">
        <v>75.459999999999994</v>
      </c>
      <c r="N76" s="15">
        <v>70.56</v>
      </c>
      <c r="O76" s="15">
        <v>86.24</v>
      </c>
      <c r="P76" s="15">
        <v>89.179999999999993</v>
      </c>
      <c r="Q76" s="15">
        <v>80.36</v>
      </c>
      <c r="R76" s="15">
        <v>63.699999999999996</v>
      </c>
      <c r="S76" s="16">
        <v>69.58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64.679999999999993</v>
      </c>
      <c r="AQ76" s="15">
        <v>72.52</v>
      </c>
      <c r="AR76" s="15">
        <v>75.459999999999994</v>
      </c>
      <c r="AS76" s="15">
        <v>58.8</v>
      </c>
      <c r="AT76" s="15">
        <v>70.56</v>
      </c>
      <c r="AU76" s="15">
        <v>75.459999999999994</v>
      </c>
      <c r="AV76" s="15">
        <v>67.62</v>
      </c>
      <c r="AW76" s="15">
        <v>86.24</v>
      </c>
      <c r="AX76" s="15">
        <v>72.52</v>
      </c>
      <c r="AY76" s="15">
        <v>82.32</v>
      </c>
      <c r="AZ76" s="15">
        <v>82.32</v>
      </c>
      <c r="BA76" s="15">
        <v>88.2</v>
      </c>
      <c r="BB76" s="15">
        <v>73.5</v>
      </c>
      <c r="BC76" s="16">
        <v>82.32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71.25</v>
      </c>
      <c r="CB76" s="15">
        <v>78.849999999999994</v>
      </c>
      <c r="CC76" s="15">
        <v>81.7</v>
      </c>
      <c r="CD76" s="15">
        <v>65.55</v>
      </c>
      <c r="CE76" s="15">
        <v>76.95</v>
      </c>
      <c r="CF76" s="15">
        <v>81.7</v>
      </c>
      <c r="CG76" s="15">
        <v>74.099999999999994</v>
      </c>
      <c r="CH76" s="15">
        <v>92.149999999999991</v>
      </c>
      <c r="CI76" s="15">
        <v>78.849999999999994</v>
      </c>
      <c r="CJ76" s="15">
        <v>88.35</v>
      </c>
      <c r="CK76" s="15">
        <v>88.35</v>
      </c>
      <c r="CL76" s="15">
        <v>94.05</v>
      </c>
      <c r="CM76" s="15">
        <v>79.8</v>
      </c>
      <c r="CN76" s="16">
        <v>76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81.34</v>
      </c>
      <c r="G77" s="15">
        <v>79.38</v>
      </c>
      <c r="H77" s="15">
        <v>78.400000000000006</v>
      </c>
      <c r="I77" s="15">
        <v>84.28</v>
      </c>
      <c r="J77" s="15">
        <v>86.24</v>
      </c>
      <c r="K77" s="15">
        <v>80.36</v>
      </c>
      <c r="L77" s="15">
        <v>62.72</v>
      </c>
      <c r="M77" s="15">
        <v>60.76</v>
      </c>
      <c r="N77" s="15">
        <v>76.44</v>
      </c>
      <c r="O77" s="15">
        <v>88.2</v>
      </c>
      <c r="P77" s="15">
        <v>84.28</v>
      </c>
      <c r="Q77" s="15">
        <v>80.36</v>
      </c>
      <c r="R77" s="15">
        <v>73.5</v>
      </c>
      <c r="S77" s="16">
        <v>68.599999999999994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80.36</v>
      </c>
      <c r="AQ77" s="15">
        <v>77.42</v>
      </c>
      <c r="AR77" s="15">
        <v>65.66</v>
      </c>
      <c r="AS77" s="15">
        <v>60.76</v>
      </c>
      <c r="AT77" s="15">
        <v>76.44</v>
      </c>
      <c r="AU77" s="15">
        <v>78.400000000000006</v>
      </c>
      <c r="AV77" s="15">
        <v>81.34</v>
      </c>
      <c r="AW77" s="15">
        <v>86.24</v>
      </c>
      <c r="AX77" s="15">
        <v>63.699999999999996</v>
      </c>
      <c r="AY77" s="15">
        <v>71.539999999999992</v>
      </c>
      <c r="AZ77" s="15">
        <v>75.459999999999994</v>
      </c>
      <c r="BA77" s="15">
        <v>79.38</v>
      </c>
      <c r="BB77" s="15">
        <v>69.58</v>
      </c>
      <c r="BC77" s="16">
        <v>81.34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86.45</v>
      </c>
      <c r="CB77" s="15">
        <v>83.6</v>
      </c>
      <c r="CC77" s="15">
        <v>72.2</v>
      </c>
      <c r="CD77" s="15">
        <v>67.45</v>
      </c>
      <c r="CE77" s="15">
        <v>82.649999999999991</v>
      </c>
      <c r="CF77" s="15">
        <v>84.55</v>
      </c>
      <c r="CG77" s="15">
        <v>87.399999999999991</v>
      </c>
      <c r="CH77" s="15">
        <v>92.149999999999991</v>
      </c>
      <c r="CI77" s="15">
        <v>70.3</v>
      </c>
      <c r="CJ77" s="15">
        <v>77.899999999999991</v>
      </c>
      <c r="CK77" s="15">
        <v>81.7</v>
      </c>
      <c r="CL77" s="15">
        <v>85.5</v>
      </c>
      <c r="CM77" s="15">
        <v>76</v>
      </c>
      <c r="CN77" s="16">
        <v>75.05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92.12</v>
      </c>
      <c r="G78" s="15">
        <v>71.539999999999992</v>
      </c>
      <c r="H78" s="15">
        <v>70.56</v>
      </c>
      <c r="I78" s="15">
        <v>80.36</v>
      </c>
      <c r="J78" s="15">
        <v>92.12</v>
      </c>
      <c r="K78" s="15">
        <v>89.179999999999993</v>
      </c>
      <c r="L78" s="15">
        <v>74.48</v>
      </c>
      <c r="M78" s="15">
        <v>60.76</v>
      </c>
      <c r="N78" s="15">
        <v>87.22</v>
      </c>
      <c r="O78" s="15">
        <v>89.179999999999993</v>
      </c>
      <c r="P78" s="15">
        <v>74.48</v>
      </c>
      <c r="Q78" s="15">
        <v>72.52</v>
      </c>
      <c r="R78" s="15">
        <v>62.72</v>
      </c>
      <c r="S78" s="16">
        <v>82.32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69.58</v>
      </c>
      <c r="AQ78" s="15">
        <v>83.3</v>
      </c>
      <c r="AR78" s="15">
        <v>68.599999999999994</v>
      </c>
      <c r="AS78" s="15">
        <v>83.3</v>
      </c>
      <c r="AT78" s="15">
        <v>74.48</v>
      </c>
      <c r="AU78" s="15">
        <v>70.56</v>
      </c>
      <c r="AV78" s="15">
        <v>74.48</v>
      </c>
      <c r="AW78" s="15">
        <v>82.32</v>
      </c>
      <c r="AX78" s="15">
        <v>88.2</v>
      </c>
      <c r="AY78" s="15">
        <v>68.599999999999994</v>
      </c>
      <c r="AZ78" s="15">
        <v>86.24</v>
      </c>
      <c r="BA78" s="15">
        <v>74.48</v>
      </c>
      <c r="BB78" s="15">
        <v>88.2</v>
      </c>
      <c r="BC78" s="16">
        <v>83.3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76</v>
      </c>
      <c r="CB78" s="15">
        <v>89.3</v>
      </c>
      <c r="CC78" s="15">
        <v>75.05</v>
      </c>
      <c r="CD78" s="15">
        <v>89.3</v>
      </c>
      <c r="CE78" s="15">
        <v>80.75</v>
      </c>
      <c r="CF78" s="15">
        <v>76.95</v>
      </c>
      <c r="CG78" s="15">
        <v>80.75</v>
      </c>
      <c r="CH78" s="15">
        <v>88.35</v>
      </c>
      <c r="CI78" s="15">
        <v>94.05</v>
      </c>
      <c r="CJ78" s="15">
        <v>75.05</v>
      </c>
      <c r="CK78" s="15">
        <v>92.149999999999991</v>
      </c>
      <c r="CL78" s="15">
        <v>80.75</v>
      </c>
      <c r="CM78" s="15">
        <v>94.05</v>
      </c>
      <c r="CN78" s="16">
        <v>76.95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88.2</v>
      </c>
      <c r="G79" s="15">
        <v>79.38</v>
      </c>
      <c r="H79" s="15">
        <v>80.36</v>
      </c>
      <c r="I79" s="15">
        <v>84.28</v>
      </c>
      <c r="J79" s="15">
        <v>80.36</v>
      </c>
      <c r="K79" s="15">
        <v>94.08</v>
      </c>
      <c r="L79" s="15">
        <v>74.48</v>
      </c>
      <c r="M79" s="15">
        <v>66.64</v>
      </c>
      <c r="N79" s="15">
        <v>94.08</v>
      </c>
      <c r="O79" s="15">
        <v>86.24</v>
      </c>
      <c r="P79" s="15">
        <v>82.32</v>
      </c>
      <c r="Q79" s="15">
        <v>60.76</v>
      </c>
      <c r="R79" s="15">
        <v>83.3</v>
      </c>
      <c r="S79" s="16">
        <v>75.459999999999994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82.32</v>
      </c>
      <c r="AQ79" s="15">
        <v>72.52</v>
      </c>
      <c r="AR79" s="15">
        <v>83.3</v>
      </c>
      <c r="AS79" s="15">
        <v>59.78</v>
      </c>
      <c r="AT79" s="15">
        <v>66.64</v>
      </c>
      <c r="AU79" s="15">
        <v>71.539999999999992</v>
      </c>
      <c r="AV79" s="15">
        <v>70.56</v>
      </c>
      <c r="AW79" s="15">
        <v>82.32</v>
      </c>
      <c r="AX79" s="15">
        <v>74.48</v>
      </c>
      <c r="AY79" s="15">
        <v>75.459999999999994</v>
      </c>
      <c r="AZ79" s="15">
        <v>76.44</v>
      </c>
      <c r="BA79" s="15">
        <v>78.400000000000006</v>
      </c>
      <c r="BB79" s="15">
        <v>81.34</v>
      </c>
      <c r="BC79" s="16">
        <v>64.679999999999993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76</v>
      </c>
      <c r="CB79" s="15">
        <v>66.5</v>
      </c>
      <c r="CC79" s="15">
        <v>76.95</v>
      </c>
      <c r="CD79" s="15">
        <v>54.15</v>
      </c>
      <c r="CE79" s="15">
        <v>60.8</v>
      </c>
      <c r="CF79" s="15">
        <v>65.55</v>
      </c>
      <c r="CG79" s="15">
        <v>64.599999999999994</v>
      </c>
      <c r="CH79" s="15">
        <v>76</v>
      </c>
      <c r="CI79" s="15">
        <v>68.399999999999991</v>
      </c>
      <c r="CJ79" s="15">
        <v>69.349999999999994</v>
      </c>
      <c r="CK79" s="15">
        <v>70.3</v>
      </c>
      <c r="CL79" s="15">
        <v>72.2</v>
      </c>
      <c r="CM79" s="15">
        <v>75.05</v>
      </c>
      <c r="CN79" s="16">
        <v>58.9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85.26</v>
      </c>
      <c r="G80" s="15">
        <v>61.74</v>
      </c>
      <c r="H80" s="15">
        <v>68.599999999999994</v>
      </c>
      <c r="I80" s="15">
        <v>73.5</v>
      </c>
      <c r="J80" s="15">
        <v>64.679999999999993</v>
      </c>
      <c r="K80" s="15">
        <v>66.64</v>
      </c>
      <c r="L80" s="15">
        <v>63.699999999999996</v>
      </c>
      <c r="M80" s="15">
        <v>82.32</v>
      </c>
      <c r="N80" s="15">
        <v>60.76</v>
      </c>
      <c r="O80" s="15">
        <v>70.56</v>
      </c>
      <c r="P80" s="15">
        <v>70.56</v>
      </c>
      <c r="Q80" s="15">
        <v>77.42</v>
      </c>
      <c r="R80" s="15">
        <v>78.400000000000006</v>
      </c>
      <c r="S80" s="16">
        <v>64.679999999999993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79.38</v>
      </c>
      <c r="AQ80" s="15">
        <v>82.32</v>
      </c>
      <c r="AR80" s="15">
        <v>72.52</v>
      </c>
      <c r="AS80" s="15">
        <v>58.8</v>
      </c>
      <c r="AT80" s="15">
        <v>72.52</v>
      </c>
      <c r="AU80" s="15">
        <v>77.42</v>
      </c>
      <c r="AV80" s="15">
        <v>83.3</v>
      </c>
      <c r="AW80" s="15">
        <v>68.599999999999994</v>
      </c>
      <c r="AX80" s="15">
        <v>75.459999999999994</v>
      </c>
      <c r="AY80" s="15">
        <v>84.28</v>
      </c>
      <c r="AZ80" s="15">
        <v>70.56</v>
      </c>
      <c r="BA80" s="15">
        <v>85.26</v>
      </c>
      <c r="BB80" s="15">
        <v>67.62</v>
      </c>
      <c r="BC80" s="16">
        <v>87.22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73.149999999999991</v>
      </c>
      <c r="CB80" s="15">
        <v>76</v>
      </c>
      <c r="CC80" s="15">
        <v>66.5</v>
      </c>
      <c r="CD80" s="15">
        <v>53.199999999999996</v>
      </c>
      <c r="CE80" s="15">
        <v>66.5</v>
      </c>
      <c r="CF80" s="15">
        <v>71.25</v>
      </c>
      <c r="CG80" s="15">
        <v>76.95</v>
      </c>
      <c r="CH80" s="15">
        <v>62.699999999999996</v>
      </c>
      <c r="CI80" s="15">
        <v>69.349999999999994</v>
      </c>
      <c r="CJ80" s="15">
        <v>77.899999999999991</v>
      </c>
      <c r="CK80" s="15">
        <v>64.599999999999994</v>
      </c>
      <c r="CL80" s="15">
        <v>78.849999999999994</v>
      </c>
      <c r="CM80" s="15">
        <v>61.75</v>
      </c>
      <c r="CN80" s="16">
        <v>80.75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>
        <v>75.459999999999994</v>
      </c>
      <c r="G81" s="15">
        <v>63.699999999999996</v>
      </c>
      <c r="H81" s="15">
        <v>78.400000000000006</v>
      </c>
      <c r="I81" s="15">
        <v>62.72</v>
      </c>
      <c r="J81" s="15">
        <v>82.32</v>
      </c>
      <c r="K81" s="15">
        <v>69.58</v>
      </c>
      <c r="L81" s="15">
        <v>75.459999999999994</v>
      </c>
      <c r="M81" s="15">
        <v>68.599999999999994</v>
      </c>
      <c r="N81" s="15">
        <v>67.62</v>
      </c>
      <c r="O81" s="15">
        <v>74.48</v>
      </c>
      <c r="P81" s="15">
        <v>73.5</v>
      </c>
      <c r="Q81" s="15">
        <v>75.459999999999994</v>
      </c>
      <c r="R81" s="15">
        <v>72.52</v>
      </c>
      <c r="S81" s="16">
        <v>75.459999999999994</v>
      </c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88.2</v>
      </c>
      <c r="AQ81" s="15">
        <v>63.699999999999996</v>
      </c>
      <c r="AR81" s="15">
        <v>62.72</v>
      </c>
      <c r="AS81" s="15">
        <v>62.72</v>
      </c>
      <c r="AT81" s="15">
        <v>61.74</v>
      </c>
      <c r="AU81" s="15">
        <v>66.64</v>
      </c>
      <c r="AV81" s="15">
        <v>72.52</v>
      </c>
      <c r="AW81" s="15">
        <v>69.58</v>
      </c>
      <c r="AX81" s="15">
        <v>69.58</v>
      </c>
      <c r="AY81" s="15">
        <v>79.38</v>
      </c>
      <c r="AZ81" s="15">
        <v>77.42</v>
      </c>
      <c r="BA81" s="15">
        <v>66.64</v>
      </c>
      <c r="BB81" s="15">
        <v>72.52</v>
      </c>
      <c r="BC81" s="16">
        <v>68.599999999999994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81.7</v>
      </c>
      <c r="CB81" s="15">
        <v>57.949999999999996</v>
      </c>
      <c r="CC81" s="15">
        <v>57</v>
      </c>
      <c r="CD81" s="15">
        <v>57</v>
      </c>
      <c r="CE81" s="15">
        <v>56.05</v>
      </c>
      <c r="CF81" s="15">
        <v>60.8</v>
      </c>
      <c r="CG81" s="15">
        <v>66.5</v>
      </c>
      <c r="CH81" s="15">
        <v>63.65</v>
      </c>
      <c r="CI81" s="15">
        <v>63.65</v>
      </c>
      <c r="CJ81" s="15">
        <v>73.149999999999991</v>
      </c>
      <c r="CK81" s="15">
        <v>71.25</v>
      </c>
      <c r="CL81" s="15">
        <v>60.8</v>
      </c>
      <c r="CM81" s="15">
        <v>66.5</v>
      </c>
      <c r="CN81" s="16">
        <v>62.699999999999996</v>
      </c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>
        <v>77.42</v>
      </c>
      <c r="G82" s="19">
        <v>65.66</v>
      </c>
      <c r="H82" s="19">
        <v>80.36</v>
      </c>
      <c r="I82" s="19">
        <v>64.679999999999993</v>
      </c>
      <c r="J82" s="19">
        <v>84.28</v>
      </c>
      <c r="K82" s="19">
        <v>71.539999999999992</v>
      </c>
      <c r="L82" s="19">
        <v>77.42</v>
      </c>
      <c r="M82" s="19">
        <v>70.56</v>
      </c>
      <c r="N82" s="19">
        <v>69.58</v>
      </c>
      <c r="O82" s="19">
        <v>76.44</v>
      </c>
      <c r="P82" s="19">
        <v>75.459999999999994</v>
      </c>
      <c r="Q82" s="19">
        <v>77.42</v>
      </c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>
        <v>77.899999999999991</v>
      </c>
      <c r="CB82" s="19">
        <v>54.15</v>
      </c>
      <c r="CC82" s="19">
        <v>53.199999999999996</v>
      </c>
      <c r="CD82" s="19">
        <v>53.199999999999996</v>
      </c>
      <c r="CE82" s="19">
        <v>52.25</v>
      </c>
      <c r="CF82" s="19">
        <v>57</v>
      </c>
      <c r="CG82" s="19">
        <v>62.699999999999996</v>
      </c>
      <c r="CH82" s="19">
        <v>59.849999999999994</v>
      </c>
      <c r="CI82" s="19">
        <v>59.849999999999994</v>
      </c>
      <c r="CJ82" s="19">
        <v>69.349999999999994</v>
      </c>
      <c r="CK82" s="19">
        <v>67.45</v>
      </c>
      <c r="CL82" s="19">
        <v>57</v>
      </c>
      <c r="CM82" s="19">
        <v>62.699999999999996</v>
      </c>
      <c r="CN82" s="20">
        <v>58.9</v>
      </c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28</v>
      </c>
      <c r="D83" s="89"/>
      <c r="E83" s="91"/>
      <c r="F83" s="9">
        <v>53.9</v>
      </c>
      <c r="G83" s="10">
        <v>73.5</v>
      </c>
      <c r="H83" s="10">
        <v>64.679999999999993</v>
      </c>
      <c r="I83" s="10">
        <v>56.839999999999996</v>
      </c>
      <c r="J83" s="10">
        <v>61.74</v>
      </c>
      <c r="K83" s="10">
        <v>68.599999999999994</v>
      </c>
      <c r="L83" s="10">
        <v>47.04</v>
      </c>
      <c r="M83" s="10">
        <v>86.24</v>
      </c>
      <c r="N83" s="10">
        <v>83.3</v>
      </c>
      <c r="O83" s="10">
        <v>89.179999999999993</v>
      </c>
      <c r="P83" s="10">
        <v>68.599999999999994</v>
      </c>
      <c r="Q83" s="10">
        <v>36.26</v>
      </c>
      <c r="R83" s="10">
        <v>31.36</v>
      </c>
      <c r="S83" s="11">
        <v>85.26</v>
      </c>
      <c r="T83" s="14">
        <v>69</v>
      </c>
      <c r="U83" s="15">
        <v>70</v>
      </c>
      <c r="V83" s="15">
        <v>60.799199999999992</v>
      </c>
      <c r="W83" s="15">
        <v>76</v>
      </c>
      <c r="X83" s="15">
        <v>69</v>
      </c>
      <c r="Y83" s="15">
        <v>74.48</v>
      </c>
      <c r="Z83" s="15">
        <v>58</v>
      </c>
      <c r="AA83" s="15">
        <v>81.065599999999989</v>
      </c>
      <c r="AB83" s="15">
        <v>78.301999999999992</v>
      </c>
      <c r="AC83" s="15">
        <v>74</v>
      </c>
      <c r="AD83" s="15">
        <v>71</v>
      </c>
      <c r="AE83" s="15">
        <v>34.084399999999995</v>
      </c>
      <c r="AF83" s="15">
        <v>29.478399999999997</v>
      </c>
      <c r="AG83" s="16">
        <v>80.144400000000005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 t="s">
        <v>29</v>
      </c>
      <c r="AP83" s="9">
        <v>56.1</v>
      </c>
      <c r="AQ83" s="10">
        <v>100.10000000000001</v>
      </c>
      <c r="AR83" s="10">
        <v>96.800000000000011</v>
      </c>
      <c r="AS83" s="10">
        <v>103.4</v>
      </c>
      <c r="AT83" s="10">
        <v>63.800000000000004</v>
      </c>
      <c r="AU83" s="10">
        <v>85.800000000000011</v>
      </c>
      <c r="AV83" s="10">
        <v>75.900000000000006</v>
      </c>
      <c r="AW83" s="10">
        <v>67.100000000000009</v>
      </c>
      <c r="AX83" s="10">
        <v>72.600000000000009</v>
      </c>
      <c r="AY83" s="10">
        <v>0</v>
      </c>
      <c r="AZ83" s="10">
        <v>80.300000000000011</v>
      </c>
      <c r="BA83" s="10">
        <v>44</v>
      </c>
      <c r="BB83" s="10">
        <v>38.5</v>
      </c>
      <c r="BC83" s="11">
        <v>99.000000000000014</v>
      </c>
      <c r="BD83" s="14">
        <f>AP83*0.95</f>
        <v>53.295000000000002</v>
      </c>
      <c r="BE83" s="15">
        <f t="shared" ref="BE83:BQ85" si="25">AQ83*0.95</f>
        <v>95.094999999999999</v>
      </c>
      <c r="BF83" s="15">
        <f t="shared" si="25"/>
        <v>91.960000000000008</v>
      </c>
      <c r="BG83" s="15">
        <f t="shared" si="25"/>
        <v>98.23</v>
      </c>
      <c r="BH83" s="15">
        <f t="shared" si="25"/>
        <v>60.61</v>
      </c>
      <c r="BI83" s="15">
        <f t="shared" si="25"/>
        <v>81.510000000000005</v>
      </c>
      <c r="BJ83" s="15">
        <f t="shared" si="25"/>
        <v>72.105000000000004</v>
      </c>
      <c r="BK83" s="15">
        <f t="shared" si="25"/>
        <v>63.745000000000005</v>
      </c>
      <c r="BL83" s="15">
        <f t="shared" si="25"/>
        <v>68.97</v>
      </c>
      <c r="BM83" s="15">
        <v>75</v>
      </c>
      <c r="BN83" s="15">
        <f t="shared" si="25"/>
        <v>76.285000000000011</v>
      </c>
      <c r="BO83" s="15">
        <f t="shared" si="25"/>
        <v>41.8</v>
      </c>
      <c r="BP83" s="15">
        <f t="shared" si="25"/>
        <v>36.574999999999996</v>
      </c>
      <c r="BQ83" s="16">
        <f t="shared" si="25"/>
        <v>94.050000000000011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91" t="s">
        <v>30</v>
      </c>
      <c r="CA83" s="9">
        <v>75.05</v>
      </c>
      <c r="CB83" s="10">
        <v>82.649999999999991</v>
      </c>
      <c r="CC83" s="10">
        <v>79.8</v>
      </c>
      <c r="CD83" s="10">
        <v>85.5</v>
      </c>
      <c r="CE83" s="10">
        <v>68.399999999999991</v>
      </c>
      <c r="CF83" s="10">
        <v>70.3</v>
      </c>
      <c r="CG83" s="10">
        <v>81.7</v>
      </c>
      <c r="CH83" s="10">
        <v>86.45</v>
      </c>
      <c r="CI83" s="10">
        <v>58.9</v>
      </c>
      <c r="CJ83" s="10">
        <v>-3.8</v>
      </c>
      <c r="CK83" s="10">
        <v>75.05</v>
      </c>
      <c r="CL83" s="10">
        <v>34.199999999999996</v>
      </c>
      <c r="CM83" s="10">
        <v>70.3</v>
      </c>
      <c r="CN83" s="11">
        <v>81.7</v>
      </c>
      <c r="CO83" s="14">
        <f t="shared" si="16"/>
        <v>69.796499999999995</v>
      </c>
      <c r="CP83" s="15">
        <f t="shared" si="16"/>
        <v>76.864499999999992</v>
      </c>
      <c r="CQ83" s="15">
        <f t="shared" si="16"/>
        <v>74.213999999999999</v>
      </c>
      <c r="CR83" s="15">
        <f t="shared" si="16"/>
        <v>79.515000000000001</v>
      </c>
      <c r="CS83" s="15">
        <f t="shared" si="16"/>
        <v>63.611999999999995</v>
      </c>
      <c r="CT83" s="15">
        <f t="shared" si="16"/>
        <v>65.379000000000005</v>
      </c>
      <c r="CU83" s="15">
        <f t="shared" si="16"/>
        <v>75.981000000000009</v>
      </c>
      <c r="CV83" s="15">
        <f t="shared" si="16"/>
        <v>80.398500000000013</v>
      </c>
      <c r="CW83" s="15">
        <f t="shared" si="16"/>
        <v>54.777000000000001</v>
      </c>
      <c r="CX83" s="15">
        <v>60</v>
      </c>
      <c r="CY83" s="15">
        <f t="shared" ref="CY83:DB96" si="26">CK83*0.93</f>
        <v>69.796499999999995</v>
      </c>
      <c r="CZ83" s="15">
        <f t="shared" si="26"/>
        <v>31.805999999999997</v>
      </c>
      <c r="DA83" s="15">
        <f t="shared" si="26"/>
        <v>65.379000000000005</v>
      </c>
      <c r="DB83" s="16">
        <f t="shared" si="26"/>
        <v>75.981000000000009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67.62</v>
      </c>
      <c r="G84" s="15">
        <v>78.400000000000006</v>
      </c>
      <c r="H84" s="15">
        <v>87.22</v>
      </c>
      <c r="I84" s="15">
        <v>83.3</v>
      </c>
      <c r="J84" s="15">
        <v>48.019999999999996</v>
      </c>
      <c r="K84" s="15">
        <v>73.5</v>
      </c>
      <c r="L84" s="15">
        <v>56.839999999999996</v>
      </c>
      <c r="M84" s="15">
        <v>68.599999999999994</v>
      </c>
      <c r="N84" s="15">
        <v>73.5</v>
      </c>
      <c r="O84" s="15">
        <v>89.179999999999993</v>
      </c>
      <c r="P84" s="15">
        <v>73.5</v>
      </c>
      <c r="Q84" s="15">
        <v>54.879999999999995</v>
      </c>
      <c r="R84" s="15">
        <v>70.56</v>
      </c>
      <c r="S84" s="16">
        <v>68.599999999999994</v>
      </c>
      <c r="T84" s="14">
        <v>63.562800000000003</v>
      </c>
      <c r="U84" s="15">
        <v>73.695999999999998</v>
      </c>
      <c r="V84" s="15">
        <v>81.986799999999988</v>
      </c>
      <c r="W84" s="15">
        <v>78.301999999999992</v>
      </c>
      <c r="X84" s="15">
        <v>45.138799999999996</v>
      </c>
      <c r="Y84" s="15">
        <v>77</v>
      </c>
      <c r="Z84" s="15">
        <v>73</v>
      </c>
      <c r="AA84" s="15">
        <v>64.483999999999995</v>
      </c>
      <c r="AB84" s="15">
        <v>69.089999999999989</v>
      </c>
      <c r="AC84" s="15">
        <v>70</v>
      </c>
      <c r="AD84" s="15">
        <v>69.089999999999989</v>
      </c>
      <c r="AE84" s="15">
        <v>50</v>
      </c>
      <c r="AF84" s="15">
        <v>66.326399999999992</v>
      </c>
      <c r="AG84" s="16">
        <v>64.483999999999995</v>
      </c>
      <c r="AH84" s="17"/>
      <c r="AI84" s="13"/>
      <c r="AJ84" s="17" t="s">
        <v>60</v>
      </c>
      <c r="AL84" s="83"/>
      <c r="AM84" s="101"/>
      <c r="AN84" s="89"/>
      <c r="AO84" s="91"/>
      <c r="AP84" s="14">
        <v>67.100000000000009</v>
      </c>
      <c r="AQ84" s="15">
        <v>80.300000000000011</v>
      </c>
      <c r="AR84" s="15">
        <v>77</v>
      </c>
      <c r="AS84" s="15">
        <v>103.4</v>
      </c>
      <c r="AT84" s="15">
        <v>79.2</v>
      </c>
      <c r="AU84" s="15">
        <v>100.10000000000001</v>
      </c>
      <c r="AV84" s="15">
        <v>101.2</v>
      </c>
      <c r="AW84" s="15">
        <v>96.800000000000011</v>
      </c>
      <c r="AX84" s="15">
        <v>57.2</v>
      </c>
      <c r="AY84" s="15">
        <v>0</v>
      </c>
      <c r="AZ84" s="15">
        <v>68.2</v>
      </c>
      <c r="BA84" s="15">
        <v>64.900000000000006</v>
      </c>
      <c r="BB84" s="15">
        <v>82.5</v>
      </c>
      <c r="BC84" s="16">
        <v>80.300000000000011</v>
      </c>
      <c r="BD84" s="14">
        <f t="shared" ref="BD84:BD85" si="27">AP84*0.95</f>
        <v>63.745000000000005</v>
      </c>
      <c r="BE84" s="15">
        <f t="shared" si="25"/>
        <v>76.285000000000011</v>
      </c>
      <c r="BF84" s="15">
        <f t="shared" si="25"/>
        <v>73.149999999999991</v>
      </c>
      <c r="BG84" s="15">
        <f t="shared" si="25"/>
        <v>98.23</v>
      </c>
      <c r="BH84" s="15">
        <f t="shared" si="25"/>
        <v>75.239999999999995</v>
      </c>
      <c r="BI84" s="15">
        <f t="shared" si="25"/>
        <v>95.094999999999999</v>
      </c>
      <c r="BJ84" s="15">
        <f t="shared" si="25"/>
        <v>96.14</v>
      </c>
      <c r="BK84" s="15">
        <f t="shared" si="25"/>
        <v>91.960000000000008</v>
      </c>
      <c r="BL84" s="15">
        <f t="shared" si="25"/>
        <v>54.34</v>
      </c>
      <c r="BM84" s="15">
        <v>80</v>
      </c>
      <c r="BN84" s="15">
        <f t="shared" si="25"/>
        <v>64.790000000000006</v>
      </c>
      <c r="BO84" s="15">
        <f t="shared" si="25"/>
        <v>61.655000000000001</v>
      </c>
      <c r="BP84" s="15">
        <f t="shared" si="25"/>
        <v>78.375</v>
      </c>
      <c r="BQ84" s="16">
        <f t="shared" si="25"/>
        <v>76.285000000000011</v>
      </c>
      <c r="BR84" s="17"/>
      <c r="BS84" s="13"/>
      <c r="BT84" s="17" t="s">
        <v>60</v>
      </c>
      <c r="BW84" s="83"/>
      <c r="BX84" s="101"/>
      <c r="BY84" s="89"/>
      <c r="BZ84" s="91"/>
      <c r="CA84" s="14">
        <v>72.2</v>
      </c>
      <c r="CB84" s="15">
        <v>83.6</v>
      </c>
      <c r="CC84" s="15">
        <v>80.75</v>
      </c>
      <c r="CD84" s="15">
        <v>92.149999999999991</v>
      </c>
      <c r="CE84" s="15">
        <v>82.649999999999991</v>
      </c>
      <c r="CF84" s="15">
        <v>81.7</v>
      </c>
      <c r="CG84" s="15">
        <v>91.199999999999989</v>
      </c>
      <c r="CH84" s="15">
        <v>80.75</v>
      </c>
      <c r="CI84" s="15">
        <v>63.65</v>
      </c>
      <c r="CJ84" s="15">
        <v>14.25</v>
      </c>
      <c r="CK84" s="15">
        <v>78.849999999999994</v>
      </c>
      <c r="CL84" s="15">
        <v>70.3</v>
      </c>
      <c r="CM84" s="15">
        <v>78.849999999999994</v>
      </c>
      <c r="CN84" s="16">
        <v>65.55</v>
      </c>
      <c r="CO84" s="14">
        <f t="shared" si="16"/>
        <v>67.146000000000001</v>
      </c>
      <c r="CP84" s="15">
        <f t="shared" si="16"/>
        <v>77.748000000000005</v>
      </c>
      <c r="CQ84" s="15">
        <f t="shared" si="16"/>
        <v>75.097500000000011</v>
      </c>
      <c r="CR84" s="15">
        <f t="shared" si="16"/>
        <v>85.6995</v>
      </c>
      <c r="CS84" s="15">
        <f t="shared" si="16"/>
        <v>76.864499999999992</v>
      </c>
      <c r="CT84" s="15">
        <f t="shared" si="16"/>
        <v>75.981000000000009</v>
      </c>
      <c r="CU84" s="15">
        <f t="shared" si="16"/>
        <v>84.815999999999988</v>
      </c>
      <c r="CV84" s="15">
        <f t="shared" si="16"/>
        <v>75.097500000000011</v>
      </c>
      <c r="CW84" s="15">
        <f t="shared" si="16"/>
        <v>59.194500000000005</v>
      </c>
      <c r="CX84" s="15">
        <v>50</v>
      </c>
      <c r="CY84" s="15">
        <f t="shared" si="26"/>
        <v>73.330500000000001</v>
      </c>
      <c r="CZ84" s="15">
        <f t="shared" si="26"/>
        <v>65.379000000000005</v>
      </c>
      <c r="DA84" s="15">
        <f t="shared" si="26"/>
        <v>73.330500000000001</v>
      </c>
      <c r="DB84" s="16">
        <f t="shared" si="26"/>
        <v>60.961500000000001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48.019999999999996</v>
      </c>
      <c r="G85" s="15">
        <v>74.48</v>
      </c>
      <c r="H85" s="15">
        <v>66.64</v>
      </c>
      <c r="I85" s="15">
        <v>65.66</v>
      </c>
      <c r="J85" s="15">
        <v>55.86</v>
      </c>
      <c r="K85" s="15">
        <v>69.58</v>
      </c>
      <c r="L85" s="15">
        <v>69.58</v>
      </c>
      <c r="M85" s="15">
        <v>78.400000000000006</v>
      </c>
      <c r="N85" s="15">
        <v>82.32</v>
      </c>
      <c r="O85" s="15">
        <v>77.42</v>
      </c>
      <c r="P85" s="15">
        <v>69.58</v>
      </c>
      <c r="Q85" s="15">
        <v>67.62</v>
      </c>
      <c r="R85" s="15">
        <v>87.22</v>
      </c>
      <c r="S85" s="16">
        <v>86.24</v>
      </c>
      <c r="T85" s="14">
        <v>45.138799999999996</v>
      </c>
      <c r="U85" s="15">
        <v>70.011200000000002</v>
      </c>
      <c r="V85" s="15">
        <v>62.641599999999997</v>
      </c>
      <c r="W85" s="15">
        <v>61.720399999999991</v>
      </c>
      <c r="X85" s="15">
        <v>52.508399999999995</v>
      </c>
      <c r="Y85" s="15">
        <v>70.56</v>
      </c>
      <c r="Z85" s="15">
        <v>65.405199999999994</v>
      </c>
      <c r="AA85" s="15">
        <v>73.695999999999998</v>
      </c>
      <c r="AB85" s="15">
        <v>77.380799999999994</v>
      </c>
      <c r="AC85" s="15">
        <v>72.774799999999999</v>
      </c>
      <c r="AD85" s="15">
        <v>65.405199999999994</v>
      </c>
      <c r="AE85" s="15">
        <v>63.562800000000003</v>
      </c>
      <c r="AF85" s="15">
        <v>71</v>
      </c>
      <c r="AG85" s="16">
        <v>63</v>
      </c>
      <c r="AH85" s="17"/>
      <c r="AI85" s="13"/>
      <c r="AJ85" s="17" t="s">
        <v>60</v>
      </c>
      <c r="AL85" s="83"/>
      <c r="AM85" s="101"/>
      <c r="AN85" s="89"/>
      <c r="AO85" s="91"/>
      <c r="AP85" s="14">
        <v>81.400000000000006</v>
      </c>
      <c r="AQ85" s="15">
        <v>91.300000000000011</v>
      </c>
      <c r="AR85" s="15">
        <v>95.7</v>
      </c>
      <c r="AS85" s="15">
        <v>90.2</v>
      </c>
      <c r="AT85" s="15">
        <v>57.2</v>
      </c>
      <c r="AU85" s="15">
        <v>86.9</v>
      </c>
      <c r="AV85" s="15">
        <v>78.100000000000009</v>
      </c>
      <c r="AW85" s="15">
        <v>77</v>
      </c>
      <c r="AX85" s="15">
        <v>66</v>
      </c>
      <c r="AY85" s="15">
        <v>0</v>
      </c>
      <c r="AZ85" s="15">
        <v>81.400000000000006</v>
      </c>
      <c r="BA85" s="15">
        <v>79.2</v>
      </c>
      <c r="BB85" s="15">
        <v>101.2</v>
      </c>
      <c r="BC85" s="16">
        <v>100.10000000000001</v>
      </c>
      <c r="BD85" s="14">
        <f t="shared" si="27"/>
        <v>77.33</v>
      </c>
      <c r="BE85" s="15">
        <f t="shared" si="25"/>
        <v>86.735000000000014</v>
      </c>
      <c r="BF85" s="15">
        <f t="shared" si="25"/>
        <v>90.914999999999992</v>
      </c>
      <c r="BG85" s="15">
        <f t="shared" si="25"/>
        <v>85.69</v>
      </c>
      <c r="BH85" s="15">
        <f t="shared" si="25"/>
        <v>54.34</v>
      </c>
      <c r="BI85" s="15">
        <f t="shared" si="25"/>
        <v>82.555000000000007</v>
      </c>
      <c r="BJ85" s="15">
        <f t="shared" si="25"/>
        <v>74.195000000000007</v>
      </c>
      <c r="BK85" s="15">
        <f t="shared" si="25"/>
        <v>73.149999999999991</v>
      </c>
      <c r="BL85" s="15">
        <f t="shared" si="25"/>
        <v>62.699999999999996</v>
      </c>
      <c r="BM85" s="15">
        <v>84</v>
      </c>
      <c r="BN85" s="15">
        <f t="shared" si="25"/>
        <v>77.33</v>
      </c>
      <c r="BO85" s="15">
        <f t="shared" si="25"/>
        <v>75.239999999999995</v>
      </c>
      <c r="BP85" s="15">
        <f t="shared" si="25"/>
        <v>96.14</v>
      </c>
      <c r="BQ85" s="16">
        <f t="shared" si="25"/>
        <v>95.094999999999999</v>
      </c>
      <c r="BR85" s="17"/>
      <c r="BS85" s="13"/>
      <c r="BT85" s="17" t="s">
        <v>60</v>
      </c>
      <c r="BW85" s="83"/>
      <c r="BX85" s="101"/>
      <c r="BY85" s="89"/>
      <c r="BZ85" s="91"/>
      <c r="CA85" s="14">
        <v>82.649999999999991</v>
      </c>
      <c r="CB85" s="15">
        <v>69.349999999999994</v>
      </c>
      <c r="CC85" s="15">
        <v>73.149999999999991</v>
      </c>
      <c r="CD85" s="15">
        <v>68.399999999999991</v>
      </c>
      <c r="CE85" s="15">
        <v>84.55</v>
      </c>
      <c r="CF85" s="15">
        <v>65.55</v>
      </c>
      <c r="CG85" s="15">
        <v>71.25</v>
      </c>
      <c r="CH85" s="15">
        <v>57</v>
      </c>
      <c r="CI85" s="15">
        <v>47.5</v>
      </c>
      <c r="CJ85" s="15">
        <v>-9.5</v>
      </c>
      <c r="CK85" s="15">
        <v>60.8</v>
      </c>
      <c r="CL85" s="15">
        <v>58.9</v>
      </c>
      <c r="CM85" s="15">
        <v>77.899999999999991</v>
      </c>
      <c r="CN85" s="16">
        <v>82.649999999999991</v>
      </c>
      <c r="CO85" s="14">
        <f t="shared" si="16"/>
        <v>76.864499999999992</v>
      </c>
      <c r="CP85" s="15">
        <f t="shared" si="16"/>
        <v>64.495499999999993</v>
      </c>
      <c r="CQ85" s="15">
        <f t="shared" si="16"/>
        <v>68.029499999999999</v>
      </c>
      <c r="CR85" s="15">
        <f t="shared" si="16"/>
        <v>63.611999999999995</v>
      </c>
      <c r="CS85" s="15">
        <f t="shared" si="16"/>
        <v>78.631500000000003</v>
      </c>
      <c r="CT85" s="15">
        <f t="shared" si="16"/>
        <v>60.961500000000001</v>
      </c>
      <c r="CU85" s="15">
        <f t="shared" si="16"/>
        <v>66.262500000000003</v>
      </c>
      <c r="CV85" s="15">
        <f t="shared" si="16"/>
        <v>53.010000000000005</v>
      </c>
      <c r="CW85" s="15">
        <f t="shared" si="16"/>
        <v>44.175000000000004</v>
      </c>
      <c r="CX85" s="15">
        <v>49</v>
      </c>
      <c r="CY85" s="15">
        <f t="shared" si="26"/>
        <v>56.543999999999997</v>
      </c>
      <c r="CZ85" s="15">
        <f t="shared" si="26"/>
        <v>54.777000000000001</v>
      </c>
      <c r="DA85" s="15">
        <f t="shared" si="26"/>
        <v>72.447000000000003</v>
      </c>
      <c r="DB85" s="16">
        <f t="shared" si="26"/>
        <v>76.864499999999992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64.679999999999993</v>
      </c>
      <c r="G86" s="15">
        <v>84.28</v>
      </c>
      <c r="H86" s="15">
        <v>75.459999999999994</v>
      </c>
      <c r="I86" s="15">
        <v>67.62</v>
      </c>
      <c r="J86" s="15">
        <v>72.52</v>
      </c>
      <c r="K86" s="15">
        <v>79.38</v>
      </c>
      <c r="L86" s="15">
        <v>49</v>
      </c>
      <c r="M86" s="15">
        <v>97.02</v>
      </c>
      <c r="N86" s="15">
        <v>94.08</v>
      </c>
      <c r="O86" s="15">
        <v>88.2</v>
      </c>
      <c r="P86" s="15">
        <v>79.38</v>
      </c>
      <c r="Q86" s="15">
        <v>47.04</v>
      </c>
      <c r="R86" s="15">
        <v>58.8</v>
      </c>
      <c r="S86" s="16">
        <v>87.22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58.300000000000004</v>
      </c>
      <c r="AQ86" s="15">
        <v>102.30000000000001</v>
      </c>
      <c r="AR86" s="15">
        <v>99.000000000000014</v>
      </c>
      <c r="AS86" s="15">
        <v>105.60000000000001</v>
      </c>
      <c r="AT86" s="15">
        <v>66</v>
      </c>
      <c r="AU86" s="15">
        <v>88</v>
      </c>
      <c r="AV86" s="15">
        <v>78.100000000000009</v>
      </c>
      <c r="AW86" s="15">
        <v>69.300000000000011</v>
      </c>
      <c r="AX86" s="15">
        <v>74.800000000000011</v>
      </c>
      <c r="AY86" s="15">
        <v>2.2000000000000002</v>
      </c>
      <c r="AZ86" s="15">
        <v>82.5</v>
      </c>
      <c r="BA86" s="15">
        <v>46.2</v>
      </c>
      <c r="BB86" s="15">
        <v>40.700000000000003</v>
      </c>
      <c r="BC86" s="16">
        <v>101.2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74.099999999999994</v>
      </c>
      <c r="CB86" s="15">
        <v>78.849999999999994</v>
      </c>
      <c r="CC86" s="15">
        <v>76</v>
      </c>
      <c r="CD86" s="15">
        <v>81.7</v>
      </c>
      <c r="CE86" s="15">
        <v>79.8</v>
      </c>
      <c r="CF86" s="15">
        <v>66.5</v>
      </c>
      <c r="CG86" s="15">
        <v>57.949999999999996</v>
      </c>
      <c r="CH86" s="15">
        <v>72.2</v>
      </c>
      <c r="CI86" s="15">
        <v>55.099999999999994</v>
      </c>
      <c r="CJ86" s="15">
        <v>-7.6</v>
      </c>
      <c r="CK86" s="15">
        <v>80.75</v>
      </c>
      <c r="CL86" s="15">
        <v>82.649999999999991</v>
      </c>
      <c r="CM86" s="15">
        <v>93.1</v>
      </c>
      <c r="CN86" s="16">
        <v>83.6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78.400000000000006</v>
      </c>
      <c r="G87" s="15">
        <v>97.02</v>
      </c>
      <c r="H87" s="15">
        <v>98</v>
      </c>
      <c r="I87" s="15">
        <v>94.08</v>
      </c>
      <c r="J87" s="15">
        <v>83.3</v>
      </c>
      <c r="K87" s="15">
        <v>68.599999999999994</v>
      </c>
      <c r="L87" s="15">
        <v>58.8</v>
      </c>
      <c r="M87" s="15">
        <v>79.38</v>
      </c>
      <c r="N87" s="15">
        <v>76.44</v>
      </c>
      <c r="O87" s="15">
        <v>97.02</v>
      </c>
      <c r="P87" s="15">
        <v>68.599999999999994</v>
      </c>
      <c r="Q87" s="15">
        <v>88.2</v>
      </c>
      <c r="R87" s="15">
        <v>81.34</v>
      </c>
      <c r="S87" s="16">
        <v>70.56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69.300000000000011</v>
      </c>
      <c r="AQ87" s="15">
        <v>82.5</v>
      </c>
      <c r="AR87" s="15">
        <v>79.2</v>
      </c>
      <c r="AS87" s="15">
        <v>105.60000000000001</v>
      </c>
      <c r="AT87" s="15">
        <v>81.400000000000006</v>
      </c>
      <c r="AU87" s="15">
        <v>102.30000000000001</v>
      </c>
      <c r="AV87" s="15">
        <v>103.4</v>
      </c>
      <c r="AW87" s="15">
        <v>99.000000000000014</v>
      </c>
      <c r="AX87" s="15">
        <v>59.400000000000006</v>
      </c>
      <c r="AY87" s="15">
        <v>2.2000000000000002</v>
      </c>
      <c r="AZ87" s="15">
        <v>70.400000000000006</v>
      </c>
      <c r="BA87" s="15">
        <v>67.100000000000009</v>
      </c>
      <c r="BB87" s="15">
        <v>84.7</v>
      </c>
      <c r="BC87" s="16">
        <v>82.5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83.6</v>
      </c>
      <c r="CB87" s="15">
        <v>61.75</v>
      </c>
      <c r="CC87" s="15">
        <v>58.9</v>
      </c>
      <c r="CD87" s="15">
        <v>81.7</v>
      </c>
      <c r="CE87" s="15">
        <v>70.3</v>
      </c>
      <c r="CF87" s="15">
        <v>88.35</v>
      </c>
      <c r="CG87" s="15">
        <v>79.8</v>
      </c>
      <c r="CH87" s="15">
        <v>76</v>
      </c>
      <c r="CI87" s="15">
        <v>94.05</v>
      </c>
      <c r="CJ87" s="15">
        <v>-7.6</v>
      </c>
      <c r="CK87" s="15">
        <v>75.05</v>
      </c>
      <c r="CL87" s="15">
        <v>75.05</v>
      </c>
      <c r="CM87" s="15">
        <v>63.65</v>
      </c>
      <c r="CN87" s="16">
        <v>67.45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48.019999999999996</v>
      </c>
      <c r="G88" s="15">
        <v>74.48</v>
      </c>
      <c r="H88" s="15">
        <v>66.64</v>
      </c>
      <c r="I88" s="15">
        <v>65.66</v>
      </c>
      <c r="J88" s="15">
        <v>55.86</v>
      </c>
      <c r="K88" s="15">
        <v>69.58</v>
      </c>
      <c r="L88" s="15">
        <v>71.539999999999992</v>
      </c>
      <c r="M88" s="15">
        <v>78.400000000000006</v>
      </c>
      <c r="N88" s="15">
        <v>82.32</v>
      </c>
      <c r="O88" s="15">
        <v>77.42</v>
      </c>
      <c r="P88" s="15">
        <v>69.58</v>
      </c>
      <c r="Q88" s="15">
        <v>67.62</v>
      </c>
      <c r="R88" s="15">
        <v>87.22</v>
      </c>
      <c r="S88" s="16">
        <v>88.2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83.600000000000009</v>
      </c>
      <c r="AQ88" s="15">
        <v>93.500000000000014</v>
      </c>
      <c r="AR88" s="15">
        <v>97.9</v>
      </c>
      <c r="AS88" s="15">
        <v>92.4</v>
      </c>
      <c r="AT88" s="15">
        <v>59.400000000000006</v>
      </c>
      <c r="AU88" s="15">
        <v>89.100000000000009</v>
      </c>
      <c r="AV88" s="15">
        <v>80.300000000000011</v>
      </c>
      <c r="AW88" s="15">
        <v>79.2</v>
      </c>
      <c r="AX88" s="15">
        <v>68.2</v>
      </c>
      <c r="AY88" s="15">
        <v>2.2000000000000002</v>
      </c>
      <c r="AZ88" s="15">
        <v>83.600000000000009</v>
      </c>
      <c r="BA88" s="15">
        <v>81.400000000000006</v>
      </c>
      <c r="BB88" s="15">
        <v>103.4</v>
      </c>
      <c r="BC88" s="16">
        <v>102.30000000000001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78.849999999999994</v>
      </c>
      <c r="CB88" s="15">
        <v>69.349999999999994</v>
      </c>
      <c r="CC88" s="15">
        <v>89.3</v>
      </c>
      <c r="CD88" s="15">
        <v>76.95</v>
      </c>
      <c r="CE88" s="15">
        <v>85.5</v>
      </c>
      <c r="CF88" s="15">
        <v>83.6</v>
      </c>
      <c r="CG88" s="15">
        <v>75.05</v>
      </c>
      <c r="CH88" s="15">
        <v>83.6</v>
      </c>
      <c r="CI88" s="15">
        <v>74.099999999999994</v>
      </c>
      <c r="CJ88" s="15">
        <v>80.75</v>
      </c>
      <c r="CK88" s="15">
        <v>83.6</v>
      </c>
      <c r="CL88" s="15">
        <v>83.6</v>
      </c>
      <c r="CM88" s="15">
        <v>71.25</v>
      </c>
      <c r="CN88" s="16">
        <v>80.75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58.8</v>
      </c>
      <c r="G89" s="15">
        <v>75.459999999999994</v>
      </c>
      <c r="H89" s="15">
        <v>66.64</v>
      </c>
      <c r="I89" s="15">
        <v>58.8</v>
      </c>
      <c r="J89" s="15">
        <v>63.699999999999996</v>
      </c>
      <c r="K89" s="15">
        <v>70.56</v>
      </c>
      <c r="L89" s="15">
        <v>63.699999999999996</v>
      </c>
      <c r="M89" s="15">
        <v>88.2</v>
      </c>
      <c r="N89" s="15">
        <v>85.26</v>
      </c>
      <c r="O89" s="15">
        <v>91.14</v>
      </c>
      <c r="P89" s="15">
        <v>70.56</v>
      </c>
      <c r="Q89" s="15">
        <v>38.22</v>
      </c>
      <c r="R89" s="15">
        <v>33.32</v>
      </c>
      <c r="S89" s="16">
        <v>89.179999999999993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60.500000000000007</v>
      </c>
      <c r="AQ89" s="15">
        <v>104.50000000000001</v>
      </c>
      <c r="AR89" s="15">
        <v>101.2</v>
      </c>
      <c r="AS89" s="15">
        <v>107.80000000000001</v>
      </c>
      <c r="AT89" s="15">
        <v>68.2</v>
      </c>
      <c r="AU89" s="15">
        <v>90.2</v>
      </c>
      <c r="AV89" s="15">
        <v>80.300000000000011</v>
      </c>
      <c r="AW89" s="15">
        <v>71.5</v>
      </c>
      <c r="AX89" s="15">
        <v>77</v>
      </c>
      <c r="AY89" s="15">
        <v>4.4000000000000004</v>
      </c>
      <c r="AZ89" s="15">
        <v>84.7</v>
      </c>
      <c r="BA89" s="15">
        <v>48.400000000000006</v>
      </c>
      <c r="BB89" s="15">
        <v>42.900000000000006</v>
      </c>
      <c r="BC89" s="16">
        <v>103.4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84.55</v>
      </c>
      <c r="CB89" s="15">
        <v>78.849999999999994</v>
      </c>
      <c r="CC89" s="15">
        <v>81.7</v>
      </c>
      <c r="CD89" s="15">
        <v>65.55</v>
      </c>
      <c r="CE89" s="15">
        <v>76.95</v>
      </c>
      <c r="CF89" s="15">
        <v>81.7</v>
      </c>
      <c r="CG89" s="15">
        <v>74.099999999999994</v>
      </c>
      <c r="CH89" s="15">
        <v>92.149999999999991</v>
      </c>
      <c r="CI89" s="15">
        <v>78.849999999999994</v>
      </c>
      <c r="CJ89" s="15">
        <v>88.35</v>
      </c>
      <c r="CK89" s="15">
        <v>88.35</v>
      </c>
      <c r="CL89" s="15">
        <v>94.05</v>
      </c>
      <c r="CM89" s="15">
        <v>79.8</v>
      </c>
      <c r="CN89" s="16">
        <v>76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69.58</v>
      </c>
      <c r="G90" s="15">
        <v>88.2</v>
      </c>
      <c r="H90" s="15">
        <v>89.179999999999993</v>
      </c>
      <c r="I90" s="15">
        <v>85.26</v>
      </c>
      <c r="J90" s="15">
        <v>49.98</v>
      </c>
      <c r="K90" s="15">
        <v>78.400000000000006</v>
      </c>
      <c r="L90" s="15">
        <v>60.76</v>
      </c>
      <c r="M90" s="15">
        <v>70.56</v>
      </c>
      <c r="N90" s="15">
        <v>73.5</v>
      </c>
      <c r="O90" s="15">
        <v>91.14</v>
      </c>
      <c r="P90" s="15">
        <v>78.400000000000006</v>
      </c>
      <c r="Q90" s="15">
        <v>56.839999999999996</v>
      </c>
      <c r="R90" s="15">
        <v>72.52</v>
      </c>
      <c r="S90" s="16">
        <v>72.52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71.5</v>
      </c>
      <c r="AQ90" s="15">
        <v>84.7</v>
      </c>
      <c r="AR90" s="15">
        <v>81.400000000000006</v>
      </c>
      <c r="AS90" s="15">
        <v>107.80000000000001</v>
      </c>
      <c r="AT90" s="15">
        <v>83.600000000000009</v>
      </c>
      <c r="AU90" s="15">
        <v>104.50000000000001</v>
      </c>
      <c r="AV90" s="15">
        <v>105.60000000000001</v>
      </c>
      <c r="AW90" s="15">
        <v>101.2</v>
      </c>
      <c r="AX90" s="15">
        <v>61.600000000000009</v>
      </c>
      <c r="AY90" s="15">
        <v>4.4000000000000004</v>
      </c>
      <c r="AZ90" s="15">
        <v>72.600000000000009</v>
      </c>
      <c r="BA90" s="15">
        <v>69.300000000000011</v>
      </c>
      <c r="BB90" s="15">
        <v>86.9</v>
      </c>
      <c r="BC90" s="16">
        <v>84.7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86.45</v>
      </c>
      <c r="CB90" s="15">
        <v>83.6</v>
      </c>
      <c r="CC90" s="15">
        <v>85.5</v>
      </c>
      <c r="CD90" s="15">
        <v>67.45</v>
      </c>
      <c r="CE90" s="15">
        <v>82.649999999999991</v>
      </c>
      <c r="CF90" s="15">
        <v>84.55</v>
      </c>
      <c r="CG90" s="15">
        <v>87.399999999999991</v>
      </c>
      <c r="CH90" s="15">
        <v>92.149999999999991</v>
      </c>
      <c r="CI90" s="15">
        <v>70.3</v>
      </c>
      <c r="CJ90" s="15">
        <v>77.899999999999991</v>
      </c>
      <c r="CK90" s="15">
        <v>81.7</v>
      </c>
      <c r="CL90" s="15">
        <v>85.5</v>
      </c>
      <c r="CM90" s="15">
        <v>76</v>
      </c>
      <c r="CN90" s="16">
        <v>75.05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49.98</v>
      </c>
      <c r="G91" s="15">
        <v>76.44</v>
      </c>
      <c r="H91" s="15">
        <v>68.599999999999994</v>
      </c>
      <c r="I91" s="15">
        <v>67.62</v>
      </c>
      <c r="J91" s="15">
        <v>57.82</v>
      </c>
      <c r="K91" s="15">
        <v>71.539999999999992</v>
      </c>
      <c r="L91" s="15">
        <v>73.5</v>
      </c>
      <c r="M91" s="15">
        <v>80.36</v>
      </c>
      <c r="N91" s="15">
        <v>84.28</v>
      </c>
      <c r="O91" s="15">
        <v>79.38</v>
      </c>
      <c r="P91" s="15">
        <v>71.539999999999992</v>
      </c>
      <c r="Q91" s="15">
        <v>69.58</v>
      </c>
      <c r="R91" s="15">
        <v>89.179999999999993</v>
      </c>
      <c r="S91" s="16">
        <v>90.16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85.800000000000011</v>
      </c>
      <c r="AQ91" s="15">
        <v>95.7</v>
      </c>
      <c r="AR91" s="15">
        <v>100.10000000000001</v>
      </c>
      <c r="AS91" s="15">
        <v>94.600000000000009</v>
      </c>
      <c r="AT91" s="15">
        <v>61.600000000000009</v>
      </c>
      <c r="AU91" s="15">
        <v>91.300000000000011</v>
      </c>
      <c r="AV91" s="15">
        <v>82.5</v>
      </c>
      <c r="AW91" s="15">
        <v>81.400000000000006</v>
      </c>
      <c r="AX91" s="15">
        <v>70.400000000000006</v>
      </c>
      <c r="AY91" s="15">
        <v>4.4000000000000004</v>
      </c>
      <c r="AZ91" s="15">
        <v>85.800000000000011</v>
      </c>
      <c r="BA91" s="15">
        <v>83.600000000000009</v>
      </c>
      <c r="BB91" s="15">
        <v>105.60000000000001</v>
      </c>
      <c r="BC91" s="16">
        <v>104.50000000000001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80.75</v>
      </c>
      <c r="CB91" s="15">
        <v>78.849999999999994</v>
      </c>
      <c r="CC91" s="15">
        <v>82.649999999999991</v>
      </c>
      <c r="CD91" s="15">
        <v>77.899999999999991</v>
      </c>
      <c r="CE91" s="15">
        <v>88.35</v>
      </c>
      <c r="CF91" s="15">
        <v>75.05</v>
      </c>
      <c r="CG91" s="15">
        <v>84.55</v>
      </c>
      <c r="CH91" s="15">
        <v>66.5</v>
      </c>
      <c r="CI91" s="15">
        <v>75.05</v>
      </c>
      <c r="CJ91" s="15">
        <v>0</v>
      </c>
      <c r="CK91" s="15">
        <v>70.3</v>
      </c>
      <c r="CL91" s="15">
        <v>78.849999999999994</v>
      </c>
      <c r="CM91" s="15">
        <v>87.399999999999991</v>
      </c>
      <c r="CN91" s="16">
        <v>86.45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57.82</v>
      </c>
      <c r="G92" s="15">
        <v>77.42</v>
      </c>
      <c r="H92" s="15">
        <v>68.599999999999994</v>
      </c>
      <c r="I92" s="15">
        <v>60.76</v>
      </c>
      <c r="J92" s="15">
        <v>65.66</v>
      </c>
      <c r="K92" s="15">
        <v>72.52</v>
      </c>
      <c r="L92" s="15">
        <v>73.5</v>
      </c>
      <c r="M92" s="15">
        <v>90.16</v>
      </c>
      <c r="N92" s="15">
        <v>87.22</v>
      </c>
      <c r="O92" s="15">
        <v>93.1</v>
      </c>
      <c r="P92" s="15">
        <v>72.52</v>
      </c>
      <c r="Q92" s="15">
        <v>40.18</v>
      </c>
      <c r="R92" s="15">
        <v>35.28</v>
      </c>
      <c r="S92" s="16">
        <v>91.14</v>
      </c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v>62.7</v>
      </c>
      <c r="AQ92" s="15">
        <v>106.7</v>
      </c>
      <c r="AR92" s="15">
        <v>103.4</v>
      </c>
      <c r="AS92" s="15">
        <v>110.00000000000001</v>
      </c>
      <c r="AT92" s="15">
        <v>70.400000000000006</v>
      </c>
      <c r="AU92" s="15">
        <v>92.4</v>
      </c>
      <c r="AV92" s="15">
        <v>82.5</v>
      </c>
      <c r="AW92" s="15">
        <v>73.7</v>
      </c>
      <c r="AX92" s="15">
        <v>79.2</v>
      </c>
      <c r="AY92" s="15">
        <v>6.6000000000000005</v>
      </c>
      <c r="AZ92" s="15">
        <v>86.9</v>
      </c>
      <c r="BA92" s="15">
        <v>50.6</v>
      </c>
      <c r="BB92" s="15">
        <v>45.1</v>
      </c>
      <c r="BC92" s="16">
        <v>105.60000000000001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>
        <v>77.899999999999991</v>
      </c>
      <c r="CB92" s="15">
        <v>88.35</v>
      </c>
      <c r="CC92" s="15">
        <v>85.5</v>
      </c>
      <c r="CD92" s="15">
        <v>91.199999999999989</v>
      </c>
      <c r="CE92" s="15">
        <v>94.05</v>
      </c>
      <c r="CF92" s="15">
        <v>76</v>
      </c>
      <c r="CG92" s="15">
        <v>84.55</v>
      </c>
      <c r="CH92" s="15">
        <v>78.849999999999994</v>
      </c>
      <c r="CI92" s="15">
        <v>73.149999999999991</v>
      </c>
      <c r="CJ92" s="15">
        <v>1.9</v>
      </c>
      <c r="CK92" s="15">
        <v>80.75</v>
      </c>
      <c r="CL92" s="15">
        <v>91.199999999999989</v>
      </c>
      <c r="CM92" s="15">
        <v>81.7</v>
      </c>
      <c r="CN92" s="16">
        <v>87.399999999999991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>
        <v>50.96</v>
      </c>
      <c r="G93" s="19">
        <v>77.42</v>
      </c>
      <c r="H93" s="19">
        <v>69.58</v>
      </c>
      <c r="I93" s="19">
        <v>68.599999999999994</v>
      </c>
      <c r="J93" s="19">
        <v>65</v>
      </c>
      <c r="K93" s="19">
        <v>0</v>
      </c>
      <c r="L93" s="19">
        <v>74.48</v>
      </c>
      <c r="M93" s="19">
        <v>81.34</v>
      </c>
      <c r="N93" s="19">
        <v>85.26</v>
      </c>
      <c r="O93" s="19">
        <v>80.36</v>
      </c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>
        <v>76.95</v>
      </c>
      <c r="CB93" s="19">
        <v>75.05</v>
      </c>
      <c r="CC93" s="19">
        <v>78.849999999999994</v>
      </c>
      <c r="CD93" s="19">
        <v>74.099999999999994</v>
      </c>
      <c r="CE93" s="19">
        <v>84.55</v>
      </c>
      <c r="CF93" s="19">
        <v>71.25</v>
      </c>
      <c r="CG93" s="19">
        <v>80.75</v>
      </c>
      <c r="CH93" s="19">
        <v>88.35</v>
      </c>
      <c r="CI93" s="19">
        <v>71.25</v>
      </c>
      <c r="CJ93" s="19">
        <v>-3.8</v>
      </c>
      <c r="CK93" s="19">
        <v>66.5</v>
      </c>
      <c r="CL93" s="19">
        <v>75.05</v>
      </c>
      <c r="CM93" s="19">
        <v>83.6</v>
      </c>
      <c r="CN93" s="20">
        <v>82.649999999999991</v>
      </c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31</v>
      </c>
      <c r="D94" s="88"/>
      <c r="E94" s="91"/>
      <c r="F94" s="9">
        <v>55.86</v>
      </c>
      <c r="G94" s="10">
        <v>75.459999999999994</v>
      </c>
      <c r="H94" s="10">
        <v>66.64</v>
      </c>
      <c r="I94" s="10">
        <v>58.8</v>
      </c>
      <c r="J94" s="10">
        <v>63.699999999999996</v>
      </c>
      <c r="K94" s="10">
        <v>49</v>
      </c>
      <c r="L94" s="10">
        <v>49</v>
      </c>
      <c r="M94" s="10">
        <v>63.699999999999996</v>
      </c>
      <c r="N94" s="10">
        <v>85.26</v>
      </c>
      <c r="O94" s="10">
        <v>91.14</v>
      </c>
      <c r="P94" s="10">
        <v>70.56</v>
      </c>
      <c r="Q94" s="10">
        <v>38.22</v>
      </c>
      <c r="R94" s="10">
        <v>33.32</v>
      </c>
      <c r="S94" s="11">
        <v>87.22</v>
      </c>
      <c r="T94" s="14">
        <f>F94*0.85</f>
        <v>47.481000000000002</v>
      </c>
      <c r="U94" s="15">
        <f t="shared" ref="U94:Z95" si="28">G94*0.85</f>
        <v>64.140999999999991</v>
      </c>
      <c r="V94" s="15">
        <f t="shared" si="28"/>
        <v>56.643999999999998</v>
      </c>
      <c r="W94" s="15">
        <f t="shared" si="28"/>
        <v>49.98</v>
      </c>
      <c r="X94" s="15">
        <f t="shared" si="28"/>
        <v>54.144999999999996</v>
      </c>
      <c r="Y94" s="15">
        <v>50</v>
      </c>
      <c r="Z94" s="15">
        <f t="shared" si="28"/>
        <v>41.65</v>
      </c>
      <c r="AA94" s="15">
        <v>61.151999999999994</v>
      </c>
      <c r="AB94" s="15">
        <v>72</v>
      </c>
      <c r="AC94" s="15">
        <v>87.494399999999999</v>
      </c>
      <c r="AD94" s="15">
        <v>67.7376</v>
      </c>
      <c r="AE94" s="15">
        <v>69</v>
      </c>
      <c r="AF94" s="15">
        <v>52</v>
      </c>
      <c r="AG94" s="16">
        <v>74</v>
      </c>
      <c r="AH94" s="12"/>
      <c r="AI94" s="13"/>
      <c r="AJ94" s="12" t="s">
        <v>60</v>
      </c>
      <c r="AL94" s="82">
        <v>9</v>
      </c>
      <c r="AM94" s="103" t="s">
        <v>31</v>
      </c>
      <c r="AN94" s="88"/>
      <c r="AO94" s="91"/>
      <c r="AP94" s="9">
        <v>52.800000000000004</v>
      </c>
      <c r="AQ94" s="10">
        <v>66</v>
      </c>
      <c r="AR94" s="10">
        <v>78.100000000000009</v>
      </c>
      <c r="AS94" s="10">
        <v>93.500000000000014</v>
      </c>
      <c r="AT94" s="10">
        <v>60.500000000000007</v>
      </c>
      <c r="AU94" s="10">
        <v>82.5</v>
      </c>
      <c r="AV94" s="10">
        <v>72.600000000000009</v>
      </c>
      <c r="AW94" s="10">
        <v>63.800000000000004</v>
      </c>
      <c r="AX94" s="10">
        <v>69.300000000000011</v>
      </c>
      <c r="AY94" s="10">
        <v>-3.3000000000000003</v>
      </c>
      <c r="AZ94" s="10">
        <v>77</v>
      </c>
      <c r="BA94" s="10">
        <v>40.700000000000003</v>
      </c>
      <c r="BB94" s="10">
        <v>40.700000000000003</v>
      </c>
      <c r="BC94" s="11">
        <v>101.2</v>
      </c>
      <c r="BD94" s="14">
        <f>AP94*0.99</f>
        <v>52.272000000000006</v>
      </c>
      <c r="BE94" s="15">
        <f t="shared" ref="BE94:BK94" si="29">AQ94*0.99</f>
        <v>65.34</v>
      </c>
      <c r="BF94" s="15">
        <f t="shared" si="29"/>
        <v>77.319000000000003</v>
      </c>
      <c r="BG94" s="15">
        <v>80</v>
      </c>
      <c r="BH94" s="15">
        <f t="shared" si="29"/>
        <v>59.895000000000003</v>
      </c>
      <c r="BI94" s="15">
        <v>75</v>
      </c>
      <c r="BJ94" s="15">
        <f t="shared" si="29"/>
        <v>71.874000000000009</v>
      </c>
      <c r="BK94" s="15">
        <f t="shared" si="29"/>
        <v>63.162000000000006</v>
      </c>
      <c r="BL94" s="15">
        <f t="shared" ref="BL94:BQ96" si="30">AX94*0.9</f>
        <v>62.370000000000012</v>
      </c>
      <c r="BM94" s="15">
        <v>75</v>
      </c>
      <c r="BN94" s="15">
        <f t="shared" si="30"/>
        <v>69.3</v>
      </c>
      <c r="BO94" s="15">
        <f t="shared" si="30"/>
        <v>36.630000000000003</v>
      </c>
      <c r="BP94" s="15">
        <f t="shared" si="30"/>
        <v>36.630000000000003</v>
      </c>
      <c r="BQ94" s="16">
        <v>83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91"/>
      <c r="CA94" s="9">
        <v>65.55</v>
      </c>
      <c r="CB94" s="10">
        <v>66.5</v>
      </c>
      <c r="CC94" s="10">
        <v>76.95</v>
      </c>
      <c r="CD94" s="10">
        <v>73.149999999999991</v>
      </c>
      <c r="CE94" s="10">
        <v>61.75</v>
      </c>
      <c r="CF94" s="10">
        <v>80.75</v>
      </c>
      <c r="CG94" s="10">
        <v>72.2</v>
      </c>
      <c r="CH94" s="10">
        <v>64.599999999999994</v>
      </c>
      <c r="CI94" s="10">
        <v>69.349999999999994</v>
      </c>
      <c r="CJ94" s="10">
        <v>6.6499999999999995</v>
      </c>
      <c r="CK94" s="10">
        <v>76</v>
      </c>
      <c r="CL94" s="10">
        <v>71.25</v>
      </c>
      <c r="CM94" s="10">
        <v>65.55</v>
      </c>
      <c r="CN94" s="11">
        <v>84.55</v>
      </c>
      <c r="CO94" s="14">
        <f t="shared" si="16"/>
        <v>60.961500000000001</v>
      </c>
      <c r="CP94" s="15">
        <f t="shared" si="16"/>
        <v>61.845000000000006</v>
      </c>
      <c r="CQ94" s="15">
        <f t="shared" si="16"/>
        <v>71.563500000000005</v>
      </c>
      <c r="CR94" s="15">
        <v>62</v>
      </c>
      <c r="CS94" s="15">
        <f t="shared" si="16"/>
        <v>57.427500000000002</v>
      </c>
      <c r="CT94" s="15">
        <v>70</v>
      </c>
      <c r="CU94" s="15">
        <f t="shared" si="16"/>
        <v>67.146000000000001</v>
      </c>
      <c r="CV94" s="15">
        <f t="shared" si="16"/>
        <v>60.077999999999996</v>
      </c>
      <c r="CW94" s="15">
        <v>50</v>
      </c>
      <c r="CX94" s="15">
        <v>49</v>
      </c>
      <c r="CY94" s="15">
        <v>62</v>
      </c>
      <c r="CZ94" s="15">
        <v>50</v>
      </c>
      <c r="DA94" s="15">
        <f t="shared" si="26"/>
        <v>60.961500000000001</v>
      </c>
      <c r="DB94" s="16">
        <f t="shared" si="26"/>
        <v>78.631500000000003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69.58</v>
      </c>
      <c r="G95" s="15">
        <v>88.2</v>
      </c>
      <c r="H95" s="15">
        <v>89.179999999999993</v>
      </c>
      <c r="I95" s="15">
        <v>85.26</v>
      </c>
      <c r="J95" s="15">
        <v>49.98</v>
      </c>
      <c r="K95" s="15">
        <v>58.8</v>
      </c>
      <c r="L95" s="15">
        <v>58.8</v>
      </c>
      <c r="M95" s="15">
        <v>70.56</v>
      </c>
      <c r="N95" s="15">
        <v>67.62</v>
      </c>
      <c r="O95" s="15">
        <v>91.14</v>
      </c>
      <c r="P95" s="15">
        <v>59.78</v>
      </c>
      <c r="Q95" s="15">
        <v>56.839999999999996</v>
      </c>
      <c r="R95" s="15">
        <v>72.52</v>
      </c>
      <c r="S95" s="16">
        <v>70.56</v>
      </c>
      <c r="T95" s="14">
        <f>F95*0.85</f>
        <v>59.142999999999994</v>
      </c>
      <c r="U95" s="15">
        <v>45</v>
      </c>
      <c r="V95" s="15">
        <f t="shared" si="28"/>
        <v>75.802999999999997</v>
      </c>
      <c r="W95" s="15">
        <f t="shared" si="28"/>
        <v>72.471000000000004</v>
      </c>
      <c r="X95" s="15">
        <f t="shared" si="28"/>
        <v>42.482999999999997</v>
      </c>
      <c r="Y95" s="15">
        <v>49</v>
      </c>
      <c r="Z95" s="15">
        <f t="shared" si="28"/>
        <v>49.98</v>
      </c>
      <c r="AA95" s="15">
        <v>67.7376</v>
      </c>
      <c r="AB95" s="15">
        <v>69</v>
      </c>
      <c r="AC95" s="15">
        <v>87.494399999999999</v>
      </c>
      <c r="AD95" s="15">
        <v>60</v>
      </c>
      <c r="AE95" s="15">
        <v>61</v>
      </c>
      <c r="AF95" s="15">
        <v>69.619199999999992</v>
      </c>
      <c r="AG95" s="16">
        <v>78</v>
      </c>
      <c r="AH95" s="17"/>
      <c r="AI95" s="13"/>
      <c r="AJ95" s="17" t="s">
        <v>60</v>
      </c>
      <c r="AL95" s="83"/>
      <c r="AM95" s="104"/>
      <c r="AN95" s="89"/>
      <c r="AO95" s="91"/>
      <c r="AP95" s="14">
        <v>63.800000000000004</v>
      </c>
      <c r="AQ95" s="15">
        <v>77</v>
      </c>
      <c r="AR95" s="15">
        <v>73.7</v>
      </c>
      <c r="AS95" s="15">
        <v>100.10000000000001</v>
      </c>
      <c r="AT95" s="15">
        <v>75.900000000000006</v>
      </c>
      <c r="AU95" s="15">
        <v>96.800000000000011</v>
      </c>
      <c r="AV95" s="15">
        <v>56.1</v>
      </c>
      <c r="AW95" s="15">
        <v>55.000000000000007</v>
      </c>
      <c r="AX95" s="15">
        <v>68.2</v>
      </c>
      <c r="AY95" s="15">
        <v>55.000000000000007</v>
      </c>
      <c r="AZ95" s="15">
        <v>71.5</v>
      </c>
      <c r="BA95" s="15">
        <v>61.600000000000009</v>
      </c>
      <c r="BB95" s="15">
        <v>84.7</v>
      </c>
      <c r="BC95" s="16">
        <v>82.5</v>
      </c>
      <c r="BD95" s="14">
        <v>51</v>
      </c>
      <c r="BE95" s="15">
        <v>60</v>
      </c>
      <c r="BF95" s="15">
        <f t="shared" ref="BF95" si="31">AR95*0.9</f>
        <v>66.33</v>
      </c>
      <c r="BG95" s="15">
        <v>75</v>
      </c>
      <c r="BH95" s="15">
        <f t="shared" ref="BH95:BI96" si="32">AT95*0.9</f>
        <v>68.31</v>
      </c>
      <c r="BI95" s="15">
        <v>70</v>
      </c>
      <c r="BJ95" s="15">
        <f t="shared" ref="BJ95:BK96" si="33">AV95*0.9</f>
        <v>50.49</v>
      </c>
      <c r="BK95" s="15">
        <f t="shared" si="33"/>
        <v>49.500000000000007</v>
      </c>
      <c r="BL95" s="15">
        <f t="shared" si="30"/>
        <v>61.38</v>
      </c>
      <c r="BM95" s="15">
        <f t="shared" si="30"/>
        <v>49.500000000000007</v>
      </c>
      <c r="BN95" s="15">
        <f t="shared" si="30"/>
        <v>64.350000000000009</v>
      </c>
      <c r="BO95" s="15">
        <f t="shared" si="30"/>
        <v>55.440000000000012</v>
      </c>
      <c r="BP95" s="15">
        <f t="shared" si="30"/>
        <v>76.23</v>
      </c>
      <c r="BQ95" s="16">
        <f t="shared" si="30"/>
        <v>74.25</v>
      </c>
      <c r="BR95" s="17"/>
      <c r="BS95" s="13"/>
      <c r="BT95" s="17" t="s">
        <v>60</v>
      </c>
      <c r="BW95" s="83"/>
      <c r="BX95" s="104"/>
      <c r="BY95" s="89"/>
      <c r="BZ95" s="91"/>
      <c r="CA95" s="14">
        <v>64.599999999999994</v>
      </c>
      <c r="CB95" s="15">
        <v>76</v>
      </c>
      <c r="CC95" s="15">
        <v>73.149999999999991</v>
      </c>
      <c r="CD95" s="15">
        <v>75.05</v>
      </c>
      <c r="CE95" s="15">
        <v>75.05</v>
      </c>
      <c r="CF95" s="15">
        <v>76</v>
      </c>
      <c r="CG95" s="15">
        <v>57.949999999999996</v>
      </c>
      <c r="CH95" s="15">
        <v>57</v>
      </c>
      <c r="CI95" s="15">
        <v>68.399999999999991</v>
      </c>
      <c r="CJ95" s="15">
        <v>57</v>
      </c>
      <c r="CK95" s="15">
        <v>75.05</v>
      </c>
      <c r="CL95" s="15">
        <v>62.699999999999996</v>
      </c>
      <c r="CM95" s="15">
        <v>82.649999999999991</v>
      </c>
      <c r="CN95" s="16">
        <v>80.75</v>
      </c>
      <c r="CO95" s="14">
        <f t="shared" si="16"/>
        <v>60.077999999999996</v>
      </c>
      <c r="CP95" s="15">
        <f t="shared" si="16"/>
        <v>70.680000000000007</v>
      </c>
      <c r="CQ95" s="15">
        <v>57</v>
      </c>
      <c r="CR95" s="15">
        <v>69</v>
      </c>
      <c r="CS95" s="15">
        <v>58</v>
      </c>
      <c r="CT95" s="15">
        <f t="shared" si="16"/>
        <v>70.680000000000007</v>
      </c>
      <c r="CU95" s="15">
        <f t="shared" si="16"/>
        <v>53.893499999999996</v>
      </c>
      <c r="CV95" s="15">
        <f t="shared" si="16"/>
        <v>53.010000000000005</v>
      </c>
      <c r="CW95" s="15">
        <v>60</v>
      </c>
      <c r="CX95" s="15">
        <f t="shared" si="21"/>
        <v>53.010000000000005</v>
      </c>
      <c r="CY95" s="15">
        <v>52</v>
      </c>
      <c r="CZ95" s="15">
        <f t="shared" si="26"/>
        <v>58.311</v>
      </c>
      <c r="DA95" s="15">
        <v>66</v>
      </c>
      <c r="DB95" s="16">
        <v>45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49.98</v>
      </c>
      <c r="G96" s="15">
        <v>76.44</v>
      </c>
      <c r="H96" s="15">
        <v>68.599999999999994</v>
      </c>
      <c r="I96" s="15">
        <v>67.62</v>
      </c>
      <c r="J96" s="15">
        <v>57.82</v>
      </c>
      <c r="K96" s="15">
        <v>71.539999999999992</v>
      </c>
      <c r="L96" s="15">
        <v>71.539999999999992</v>
      </c>
      <c r="M96" s="15">
        <v>63.699999999999996</v>
      </c>
      <c r="N96" s="15">
        <v>84.28</v>
      </c>
      <c r="O96" s="15">
        <v>79.38</v>
      </c>
      <c r="P96" s="15">
        <v>71.539999999999992</v>
      </c>
      <c r="Q96" s="15">
        <v>69.58</v>
      </c>
      <c r="R96" s="15">
        <v>89.179999999999993</v>
      </c>
      <c r="S96" s="16">
        <v>88.2</v>
      </c>
      <c r="T96" s="14">
        <v>58</v>
      </c>
      <c r="U96" s="15">
        <v>73.38239999999999</v>
      </c>
      <c r="V96" s="15">
        <v>65.855999999999995</v>
      </c>
      <c r="W96" s="15">
        <v>64.915199999999999</v>
      </c>
      <c r="X96" s="15">
        <v>55.507199999999997</v>
      </c>
      <c r="Y96" s="15">
        <v>62</v>
      </c>
      <c r="Z96" s="15">
        <v>68.678399999999996</v>
      </c>
      <c r="AA96" s="15">
        <v>70</v>
      </c>
      <c r="AB96" s="15">
        <v>69</v>
      </c>
      <c r="AC96" s="15">
        <v>75</v>
      </c>
      <c r="AD96" s="15">
        <v>68.678399999999996</v>
      </c>
      <c r="AE96" s="15">
        <v>66.79679999999999</v>
      </c>
      <c r="AF96" s="15">
        <v>85.612799999999993</v>
      </c>
      <c r="AG96" s="16">
        <v>84.671999999999997</v>
      </c>
      <c r="AH96" s="17"/>
      <c r="AI96" s="13"/>
      <c r="AJ96" s="17" t="s">
        <v>60</v>
      </c>
      <c r="AL96" s="83"/>
      <c r="AM96" s="104"/>
      <c r="AN96" s="89"/>
      <c r="AO96" s="91"/>
      <c r="AP96" s="14">
        <v>74.800000000000011</v>
      </c>
      <c r="AQ96" s="15">
        <v>84.7</v>
      </c>
      <c r="AR96" s="15">
        <v>89.100000000000009</v>
      </c>
      <c r="AS96" s="15">
        <v>83.600000000000009</v>
      </c>
      <c r="AT96" s="15">
        <v>50.6</v>
      </c>
      <c r="AU96" s="15">
        <v>80.300000000000011</v>
      </c>
      <c r="AV96" s="15">
        <v>71.5</v>
      </c>
      <c r="AW96" s="15">
        <v>70.400000000000006</v>
      </c>
      <c r="AX96" s="15">
        <v>59.400000000000006</v>
      </c>
      <c r="AY96" s="15">
        <v>-6.6000000000000005</v>
      </c>
      <c r="AZ96" s="15">
        <v>74.800000000000011</v>
      </c>
      <c r="BA96" s="15">
        <v>75.900000000000006</v>
      </c>
      <c r="BB96" s="15">
        <v>103.4</v>
      </c>
      <c r="BC96" s="16">
        <v>102.30000000000001</v>
      </c>
      <c r="BD96" s="14">
        <f t="shared" ref="BD96" si="34">AP96*0.9</f>
        <v>67.320000000000007</v>
      </c>
      <c r="BE96" s="15">
        <v>65</v>
      </c>
      <c r="BF96" s="15">
        <v>71</v>
      </c>
      <c r="BG96" s="15">
        <f t="shared" ref="BG96" si="35">AS96*0.9</f>
        <v>75.240000000000009</v>
      </c>
      <c r="BH96" s="15">
        <f t="shared" si="32"/>
        <v>45.54</v>
      </c>
      <c r="BI96" s="15">
        <f t="shared" si="32"/>
        <v>72.27000000000001</v>
      </c>
      <c r="BJ96" s="15">
        <f t="shared" si="33"/>
        <v>64.350000000000009</v>
      </c>
      <c r="BK96" s="15">
        <f t="shared" si="33"/>
        <v>63.360000000000007</v>
      </c>
      <c r="BL96" s="15">
        <f t="shared" si="30"/>
        <v>53.460000000000008</v>
      </c>
      <c r="BM96" s="15">
        <v>75</v>
      </c>
      <c r="BN96" s="15">
        <v>52</v>
      </c>
      <c r="BO96" s="15">
        <f t="shared" si="30"/>
        <v>68.31</v>
      </c>
      <c r="BP96" s="15">
        <v>62</v>
      </c>
      <c r="BQ96" s="16">
        <f t="shared" si="30"/>
        <v>92.070000000000007</v>
      </c>
      <c r="BR96" s="17"/>
      <c r="BS96" s="13"/>
      <c r="BT96" s="17" t="s">
        <v>60</v>
      </c>
      <c r="BW96" s="83"/>
      <c r="BX96" s="104"/>
      <c r="BY96" s="89"/>
      <c r="BZ96" s="91"/>
      <c r="CA96" s="14">
        <v>74.099999999999994</v>
      </c>
      <c r="CB96" s="15">
        <v>82.649999999999991</v>
      </c>
      <c r="CC96" s="15">
        <v>86.45</v>
      </c>
      <c r="CD96" s="15">
        <v>81.7</v>
      </c>
      <c r="CE96" s="15">
        <v>68.399999999999991</v>
      </c>
      <c r="CF96" s="15">
        <v>78.849999999999994</v>
      </c>
      <c r="CG96" s="15">
        <v>71.25</v>
      </c>
      <c r="CH96" s="15">
        <v>81.7</v>
      </c>
      <c r="CI96" s="15">
        <v>60.8</v>
      </c>
      <c r="CJ96" s="15">
        <v>3.8</v>
      </c>
      <c r="CK96" s="15">
        <v>74.099999999999994</v>
      </c>
      <c r="CL96" s="15">
        <v>75.05</v>
      </c>
      <c r="CM96" s="15">
        <v>64.599999999999994</v>
      </c>
      <c r="CN96" s="16">
        <v>73.149999999999991</v>
      </c>
      <c r="CO96" s="14">
        <v>59</v>
      </c>
      <c r="CP96" s="15">
        <f t="shared" ref="CP96" si="36">CB96*0.93</f>
        <v>76.864499999999992</v>
      </c>
      <c r="CQ96" s="15">
        <v>69</v>
      </c>
      <c r="CR96" s="15">
        <v>70</v>
      </c>
      <c r="CS96" s="15">
        <f t="shared" ref="CS96:CT96" si="37">CE96*0.93</f>
        <v>63.611999999999995</v>
      </c>
      <c r="CT96" s="15">
        <f t="shared" si="37"/>
        <v>73.330500000000001</v>
      </c>
      <c r="CU96" s="15">
        <v>59</v>
      </c>
      <c r="CV96" s="15">
        <v>59</v>
      </c>
      <c r="CW96" s="15">
        <f t="shared" ref="CW96" si="38">CI96*0.93</f>
        <v>56.543999999999997</v>
      </c>
      <c r="CX96" s="15">
        <v>49</v>
      </c>
      <c r="CY96" s="15">
        <v>55</v>
      </c>
      <c r="CZ96" s="15">
        <v>49</v>
      </c>
      <c r="DA96" s="15">
        <f t="shared" si="26"/>
        <v>60.077999999999996</v>
      </c>
      <c r="DB96" s="16">
        <v>50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57.82</v>
      </c>
      <c r="G97" s="15">
        <v>77.42</v>
      </c>
      <c r="H97" s="15">
        <v>68.599999999999994</v>
      </c>
      <c r="I97" s="15">
        <v>60.76</v>
      </c>
      <c r="J97" s="15">
        <v>65.66</v>
      </c>
      <c r="K97" s="15">
        <v>50.96</v>
      </c>
      <c r="L97" s="15">
        <v>50.96</v>
      </c>
      <c r="M97" s="15">
        <v>73.5</v>
      </c>
      <c r="N97" s="15">
        <v>87.22</v>
      </c>
      <c r="O97" s="15">
        <v>93.1</v>
      </c>
      <c r="P97" s="15">
        <v>72.52</v>
      </c>
      <c r="Q97" s="15">
        <v>40.18</v>
      </c>
      <c r="R97" s="15">
        <v>35.28</v>
      </c>
      <c r="S97" s="16">
        <v>89.179999999999993</v>
      </c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51.7</v>
      </c>
      <c r="AQ97" s="15">
        <v>95.7</v>
      </c>
      <c r="AR97" s="15">
        <v>92.4</v>
      </c>
      <c r="AS97" s="15">
        <v>66</v>
      </c>
      <c r="AT97" s="15">
        <v>59.400000000000006</v>
      </c>
      <c r="AU97" s="15">
        <v>81.400000000000006</v>
      </c>
      <c r="AV97" s="15">
        <v>71.5</v>
      </c>
      <c r="AW97" s="15">
        <v>62.7</v>
      </c>
      <c r="AX97" s="15">
        <v>68.2</v>
      </c>
      <c r="AY97" s="15">
        <v>-4.4000000000000004</v>
      </c>
      <c r="AZ97" s="15">
        <v>75.900000000000006</v>
      </c>
      <c r="BA97" s="15">
        <v>42.900000000000006</v>
      </c>
      <c r="BB97" s="15">
        <v>42.900000000000006</v>
      </c>
      <c r="BC97" s="16">
        <v>103.4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62.699999999999996</v>
      </c>
      <c r="CB97" s="15">
        <v>65.55</v>
      </c>
      <c r="CC97" s="15">
        <v>82.649999999999991</v>
      </c>
      <c r="CD97" s="15">
        <v>66.5</v>
      </c>
      <c r="CE97" s="15">
        <v>60.8</v>
      </c>
      <c r="CF97" s="15">
        <v>79.8</v>
      </c>
      <c r="CG97" s="15">
        <v>71.25</v>
      </c>
      <c r="CH97" s="15">
        <v>63.65</v>
      </c>
      <c r="CI97" s="15">
        <v>68.399999999999991</v>
      </c>
      <c r="CJ97" s="15">
        <v>5.6999999999999993</v>
      </c>
      <c r="CK97" s="15">
        <v>75.05</v>
      </c>
      <c r="CL97" s="15">
        <v>62.699999999999996</v>
      </c>
      <c r="CM97" s="15">
        <v>61.75</v>
      </c>
      <c r="CN97" s="16">
        <v>71.25</v>
      </c>
      <c r="CO97" s="14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71.539999999999992</v>
      </c>
      <c r="G98" s="15">
        <v>90.16</v>
      </c>
      <c r="H98" s="15">
        <v>91.14</v>
      </c>
      <c r="I98" s="15">
        <v>87.22</v>
      </c>
      <c r="J98" s="15">
        <v>51.94</v>
      </c>
      <c r="K98" s="15">
        <v>60.76</v>
      </c>
      <c r="L98" s="15">
        <v>60.76</v>
      </c>
      <c r="M98" s="15">
        <v>72.52</v>
      </c>
      <c r="N98" s="15">
        <v>48.019999999999996</v>
      </c>
      <c r="O98" s="15">
        <v>93.1</v>
      </c>
      <c r="P98" s="15">
        <v>61.74</v>
      </c>
      <c r="Q98" s="15">
        <v>58.8</v>
      </c>
      <c r="R98" s="15">
        <v>74.48</v>
      </c>
      <c r="S98" s="16">
        <v>72.52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62.7</v>
      </c>
      <c r="AQ98" s="15">
        <v>75.900000000000006</v>
      </c>
      <c r="AR98" s="15">
        <v>72.600000000000009</v>
      </c>
      <c r="AS98" s="15">
        <v>75.900000000000006</v>
      </c>
      <c r="AT98" s="15">
        <v>74.800000000000011</v>
      </c>
      <c r="AU98" s="15">
        <v>77</v>
      </c>
      <c r="AV98" s="15">
        <v>68.2</v>
      </c>
      <c r="AW98" s="15">
        <v>92.4</v>
      </c>
      <c r="AX98" s="15">
        <v>52.800000000000004</v>
      </c>
      <c r="AY98" s="15">
        <v>-4.4000000000000004</v>
      </c>
      <c r="AZ98" s="15">
        <v>63.800000000000004</v>
      </c>
      <c r="BA98" s="15">
        <v>63.800000000000004</v>
      </c>
      <c r="BB98" s="15">
        <v>86.9</v>
      </c>
      <c r="BC98" s="16">
        <v>84.7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71.25</v>
      </c>
      <c r="CB98" s="15">
        <v>75.05</v>
      </c>
      <c r="CC98" s="15">
        <v>72.2</v>
      </c>
      <c r="CD98" s="15">
        <v>75.05</v>
      </c>
      <c r="CE98" s="15">
        <v>74.099999999999994</v>
      </c>
      <c r="CF98" s="15">
        <v>76</v>
      </c>
      <c r="CG98" s="15">
        <v>68.399999999999991</v>
      </c>
      <c r="CH98" s="15">
        <v>89.3</v>
      </c>
      <c r="CI98" s="15">
        <v>55.099999999999994</v>
      </c>
      <c r="CJ98" s="15">
        <v>5.6999999999999993</v>
      </c>
      <c r="CK98" s="15">
        <v>64.599999999999994</v>
      </c>
      <c r="CL98" s="15">
        <v>64.599999999999994</v>
      </c>
      <c r="CM98" s="15">
        <v>84.55</v>
      </c>
      <c r="CN98" s="16">
        <v>82.649999999999991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51.94</v>
      </c>
      <c r="G99" s="15">
        <v>78.400000000000006</v>
      </c>
      <c r="H99" s="15">
        <v>70.56</v>
      </c>
      <c r="I99" s="15">
        <v>69.58</v>
      </c>
      <c r="J99" s="15">
        <v>59.78</v>
      </c>
      <c r="K99" s="15">
        <v>73.5</v>
      </c>
      <c r="L99" s="15">
        <v>73.5</v>
      </c>
      <c r="M99" s="15">
        <v>82.32</v>
      </c>
      <c r="N99" s="15">
        <v>44.1</v>
      </c>
      <c r="O99" s="15">
        <v>81.34</v>
      </c>
      <c r="P99" s="15">
        <v>73.5</v>
      </c>
      <c r="Q99" s="15">
        <v>59.78</v>
      </c>
      <c r="R99" s="15">
        <v>91.14</v>
      </c>
      <c r="S99" s="16">
        <v>90.16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80.300000000000011</v>
      </c>
      <c r="AQ99" s="15">
        <v>66</v>
      </c>
      <c r="AR99" s="15">
        <v>94.600000000000009</v>
      </c>
      <c r="AS99" s="15">
        <v>89.100000000000009</v>
      </c>
      <c r="AT99" s="15">
        <v>56.1</v>
      </c>
      <c r="AU99" s="15">
        <v>85.800000000000011</v>
      </c>
      <c r="AV99" s="15">
        <v>73.7</v>
      </c>
      <c r="AW99" s="15">
        <v>62.7</v>
      </c>
      <c r="AX99" s="15">
        <v>60.500000000000007</v>
      </c>
      <c r="AY99" s="15">
        <v>63.800000000000004</v>
      </c>
      <c r="AZ99" s="15">
        <v>77</v>
      </c>
      <c r="BA99" s="15">
        <v>78.100000000000009</v>
      </c>
      <c r="BB99" s="15">
        <v>88</v>
      </c>
      <c r="BC99" s="16">
        <v>86.9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78.849999999999994</v>
      </c>
      <c r="CB99" s="15">
        <v>66.5</v>
      </c>
      <c r="CC99" s="15">
        <v>91.199999999999989</v>
      </c>
      <c r="CD99" s="15">
        <v>86.45</v>
      </c>
      <c r="CE99" s="15">
        <v>76</v>
      </c>
      <c r="CF99" s="15">
        <v>74.099999999999994</v>
      </c>
      <c r="CG99" s="15">
        <v>73.149999999999991</v>
      </c>
      <c r="CH99" s="15">
        <v>63.65</v>
      </c>
      <c r="CI99" s="15">
        <v>61.75</v>
      </c>
      <c r="CJ99" s="15">
        <v>64.599999999999994</v>
      </c>
      <c r="CK99" s="15">
        <v>76</v>
      </c>
      <c r="CL99" s="15">
        <v>76.95</v>
      </c>
      <c r="CM99" s="15">
        <v>85.5</v>
      </c>
      <c r="CN99" s="16">
        <v>84.55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59.78</v>
      </c>
      <c r="G100" s="15">
        <v>79.38</v>
      </c>
      <c r="H100" s="15">
        <v>70.56</v>
      </c>
      <c r="I100" s="15">
        <v>62.72</v>
      </c>
      <c r="J100" s="15">
        <v>67.62</v>
      </c>
      <c r="K100" s="15">
        <v>52.92</v>
      </c>
      <c r="L100" s="15">
        <v>52.92</v>
      </c>
      <c r="M100" s="15">
        <v>92.12</v>
      </c>
      <c r="N100" s="15">
        <v>89.179999999999993</v>
      </c>
      <c r="O100" s="15">
        <v>95.06</v>
      </c>
      <c r="P100" s="15">
        <v>74.48</v>
      </c>
      <c r="Q100" s="15">
        <v>42.14</v>
      </c>
      <c r="R100" s="15">
        <v>37.24</v>
      </c>
      <c r="S100" s="16">
        <v>91.14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57.2</v>
      </c>
      <c r="AQ100" s="15">
        <v>91.300000000000011</v>
      </c>
      <c r="AR100" s="15">
        <v>68.2</v>
      </c>
      <c r="AS100" s="15">
        <v>69.300000000000011</v>
      </c>
      <c r="AT100" s="15">
        <v>64.900000000000006</v>
      </c>
      <c r="AU100" s="15">
        <v>86.9</v>
      </c>
      <c r="AV100" s="15">
        <v>57.2</v>
      </c>
      <c r="AW100" s="15">
        <v>68.2</v>
      </c>
      <c r="AX100" s="15">
        <v>70.400000000000006</v>
      </c>
      <c r="AY100" s="15">
        <v>57.2</v>
      </c>
      <c r="AZ100" s="15">
        <v>73.7</v>
      </c>
      <c r="BA100" s="15">
        <v>45.1</v>
      </c>
      <c r="BB100" s="15">
        <v>45.1</v>
      </c>
      <c r="BC100" s="16">
        <v>77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84.55</v>
      </c>
      <c r="CB100" s="15">
        <v>88.35</v>
      </c>
      <c r="CC100" s="15">
        <v>68.399999999999991</v>
      </c>
      <c r="CD100" s="15">
        <v>69.349999999999994</v>
      </c>
      <c r="CE100" s="15">
        <v>65.55</v>
      </c>
      <c r="CF100" s="15">
        <v>84.55</v>
      </c>
      <c r="CG100" s="15">
        <v>58.9</v>
      </c>
      <c r="CH100" s="15">
        <v>68.399999999999991</v>
      </c>
      <c r="CI100" s="15">
        <v>70.3</v>
      </c>
      <c r="CJ100" s="15">
        <v>58.9</v>
      </c>
      <c r="CK100" s="15">
        <v>73.149999999999991</v>
      </c>
      <c r="CL100" s="15">
        <v>82.649999999999991</v>
      </c>
      <c r="CM100" s="15">
        <v>70.3</v>
      </c>
      <c r="CN100" s="16">
        <v>76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73.5</v>
      </c>
      <c r="G101" s="15">
        <v>92.12</v>
      </c>
      <c r="H101" s="15">
        <v>93.1</v>
      </c>
      <c r="I101" s="15">
        <v>89.179999999999993</v>
      </c>
      <c r="J101" s="15">
        <v>53.9</v>
      </c>
      <c r="K101" s="15">
        <v>62.72</v>
      </c>
      <c r="L101" s="15">
        <v>62.72</v>
      </c>
      <c r="M101" s="15">
        <v>74.48</v>
      </c>
      <c r="N101" s="15">
        <v>71.539999999999992</v>
      </c>
      <c r="O101" s="15">
        <v>53.9</v>
      </c>
      <c r="P101" s="15">
        <v>63.699999999999996</v>
      </c>
      <c r="Q101" s="15">
        <v>60.76</v>
      </c>
      <c r="R101" s="15">
        <v>76.44</v>
      </c>
      <c r="S101" s="16">
        <v>74.48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68.2</v>
      </c>
      <c r="AQ101" s="15">
        <v>81.400000000000006</v>
      </c>
      <c r="AR101" s="15">
        <v>78.100000000000009</v>
      </c>
      <c r="AS101" s="15">
        <v>104.50000000000001</v>
      </c>
      <c r="AT101" s="15">
        <v>80.300000000000011</v>
      </c>
      <c r="AU101" s="15">
        <v>101.2</v>
      </c>
      <c r="AV101" s="15">
        <v>102.30000000000001</v>
      </c>
      <c r="AW101" s="15">
        <v>97.9</v>
      </c>
      <c r="AX101" s="15">
        <v>58.300000000000004</v>
      </c>
      <c r="AY101" s="15">
        <v>1.1000000000000001</v>
      </c>
      <c r="AZ101" s="15">
        <v>69.300000000000011</v>
      </c>
      <c r="BA101" s="15">
        <v>66</v>
      </c>
      <c r="BB101" s="15">
        <v>89.100000000000009</v>
      </c>
      <c r="BC101" s="16">
        <v>78.100000000000009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68.399999999999991</v>
      </c>
      <c r="CB101" s="15">
        <v>79.8</v>
      </c>
      <c r="CC101" s="15">
        <v>76.95</v>
      </c>
      <c r="CD101" s="15">
        <v>80.75</v>
      </c>
      <c r="CE101" s="15">
        <v>59.849999999999994</v>
      </c>
      <c r="CF101" s="15">
        <v>77.899999999999991</v>
      </c>
      <c r="CG101" s="15">
        <v>78.849999999999994</v>
      </c>
      <c r="CH101" s="15">
        <v>75.05</v>
      </c>
      <c r="CI101" s="15">
        <v>61.75</v>
      </c>
      <c r="CJ101" s="15">
        <v>-8.5499999999999989</v>
      </c>
      <c r="CK101" s="15">
        <v>50.349999999999994</v>
      </c>
      <c r="CL101" s="15">
        <v>47.5</v>
      </c>
      <c r="CM101" s="15">
        <v>74.099999999999994</v>
      </c>
      <c r="CN101" s="16">
        <v>57.949999999999996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53.9</v>
      </c>
      <c r="G102" s="15">
        <v>80.36</v>
      </c>
      <c r="H102" s="15">
        <v>72.52</v>
      </c>
      <c r="I102" s="15">
        <v>71.539999999999992</v>
      </c>
      <c r="J102" s="15">
        <v>61.74</v>
      </c>
      <c r="K102" s="15">
        <v>75.459999999999994</v>
      </c>
      <c r="L102" s="15">
        <v>75.459999999999994</v>
      </c>
      <c r="M102" s="15">
        <v>84.28</v>
      </c>
      <c r="N102" s="15">
        <v>88.2</v>
      </c>
      <c r="O102" s="15">
        <v>45.08</v>
      </c>
      <c r="P102" s="15">
        <v>48.019999999999996</v>
      </c>
      <c r="Q102" s="15">
        <v>73.5</v>
      </c>
      <c r="R102" s="15">
        <v>93.1</v>
      </c>
      <c r="S102" s="16">
        <v>92.12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82.5</v>
      </c>
      <c r="AQ102" s="15">
        <v>92.4</v>
      </c>
      <c r="AR102" s="15">
        <v>96.800000000000011</v>
      </c>
      <c r="AS102" s="15">
        <v>91.300000000000011</v>
      </c>
      <c r="AT102" s="15">
        <v>58.300000000000004</v>
      </c>
      <c r="AU102" s="15">
        <v>88</v>
      </c>
      <c r="AV102" s="15">
        <v>79.2</v>
      </c>
      <c r="AW102" s="15">
        <v>78.100000000000009</v>
      </c>
      <c r="AX102" s="15">
        <v>67.100000000000009</v>
      </c>
      <c r="AY102" s="15">
        <v>1.1000000000000001</v>
      </c>
      <c r="AZ102" s="15">
        <v>82.5</v>
      </c>
      <c r="BA102" s="15">
        <v>80.300000000000011</v>
      </c>
      <c r="BB102" s="15">
        <v>107.80000000000001</v>
      </c>
      <c r="BC102" s="16">
        <v>106.7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80.75</v>
      </c>
      <c r="CB102" s="15">
        <v>89.3</v>
      </c>
      <c r="CC102" s="15">
        <v>93.1</v>
      </c>
      <c r="CD102" s="15">
        <v>88.35</v>
      </c>
      <c r="CE102" s="15">
        <v>84.55</v>
      </c>
      <c r="CF102" s="15">
        <v>85.5</v>
      </c>
      <c r="CG102" s="15">
        <v>77.899999999999991</v>
      </c>
      <c r="CH102" s="15">
        <v>76.95</v>
      </c>
      <c r="CI102" s="15">
        <v>67.45</v>
      </c>
      <c r="CJ102" s="15">
        <v>10.45</v>
      </c>
      <c r="CK102" s="15">
        <v>80.75</v>
      </c>
      <c r="CL102" s="15">
        <v>78.849999999999994</v>
      </c>
      <c r="CM102" s="15">
        <v>85.5</v>
      </c>
      <c r="CN102" s="16">
        <v>81.7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>
        <v>61.74</v>
      </c>
      <c r="G103" s="15">
        <v>81.34</v>
      </c>
      <c r="H103" s="15">
        <v>72.52</v>
      </c>
      <c r="I103" s="15">
        <v>64.679999999999993</v>
      </c>
      <c r="J103" s="15">
        <v>69.58</v>
      </c>
      <c r="K103" s="15">
        <v>54.879999999999995</v>
      </c>
      <c r="L103" s="15">
        <v>54.879999999999995</v>
      </c>
      <c r="M103" s="15">
        <v>94.08</v>
      </c>
      <c r="N103" s="15">
        <v>91.14</v>
      </c>
      <c r="O103" s="15">
        <v>97.02</v>
      </c>
      <c r="P103" s="15">
        <v>76.44</v>
      </c>
      <c r="Q103" s="15">
        <v>44.1</v>
      </c>
      <c r="R103" s="15">
        <v>39.200000000000003</v>
      </c>
      <c r="S103" s="16">
        <v>93.1</v>
      </c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64.900000000000006</v>
      </c>
      <c r="AQ103" s="15">
        <v>108.9</v>
      </c>
      <c r="AR103" s="15">
        <v>105.60000000000001</v>
      </c>
      <c r="AS103" s="15">
        <v>66</v>
      </c>
      <c r="AT103" s="15">
        <v>72.600000000000009</v>
      </c>
      <c r="AU103" s="15">
        <v>94.600000000000009</v>
      </c>
      <c r="AV103" s="15">
        <v>84.7</v>
      </c>
      <c r="AW103" s="15">
        <v>75.900000000000006</v>
      </c>
      <c r="AX103" s="15">
        <v>81.400000000000006</v>
      </c>
      <c r="AY103" s="15">
        <v>8.8000000000000007</v>
      </c>
      <c r="AZ103" s="15">
        <v>89.100000000000009</v>
      </c>
      <c r="BA103" s="15">
        <v>52.800000000000004</v>
      </c>
      <c r="BB103" s="15">
        <v>47.300000000000004</v>
      </c>
      <c r="BC103" s="16">
        <v>107.80000000000001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>
        <v>71.25</v>
      </c>
      <c r="CB103" s="15">
        <v>72.2</v>
      </c>
      <c r="CC103" s="15">
        <v>76.95</v>
      </c>
      <c r="CD103" s="15">
        <v>66.5</v>
      </c>
      <c r="CE103" s="15">
        <v>72.2</v>
      </c>
      <c r="CF103" s="15">
        <v>91.199999999999989</v>
      </c>
      <c r="CG103" s="15">
        <v>82.649999999999991</v>
      </c>
      <c r="CH103" s="15">
        <v>75.05</v>
      </c>
      <c r="CI103" s="15">
        <v>79.8</v>
      </c>
      <c r="CJ103" s="15">
        <v>17.099999999999998</v>
      </c>
      <c r="CK103" s="15">
        <v>86.45</v>
      </c>
      <c r="CL103" s="15">
        <v>75.05</v>
      </c>
      <c r="CM103" s="15">
        <v>50.349999999999994</v>
      </c>
      <c r="CN103" s="16">
        <v>76.95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>
        <v>71.539999999999992</v>
      </c>
      <c r="G104" s="19">
        <v>90.16</v>
      </c>
      <c r="H104" s="19">
        <v>91.14</v>
      </c>
      <c r="I104" s="19">
        <v>87.22</v>
      </c>
      <c r="J104" s="19">
        <v>51.94</v>
      </c>
      <c r="K104" s="19">
        <v>60.76</v>
      </c>
      <c r="L104" s="19">
        <v>60.76</v>
      </c>
      <c r="M104" s="19">
        <v>72.52</v>
      </c>
      <c r="N104" s="19">
        <v>69.58</v>
      </c>
      <c r="O104" s="19">
        <v>51.94</v>
      </c>
      <c r="P104" s="19">
        <v>61.74</v>
      </c>
      <c r="Q104" s="19">
        <v>58.8</v>
      </c>
      <c r="R104" s="19">
        <v>74.48</v>
      </c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32</v>
      </c>
      <c r="D105" s="89"/>
      <c r="E105" s="91"/>
      <c r="F105" s="9">
        <v>75.459999999999994</v>
      </c>
      <c r="G105" s="10">
        <v>74.48</v>
      </c>
      <c r="H105" s="10">
        <v>77.42</v>
      </c>
      <c r="I105" s="10">
        <v>84.28</v>
      </c>
      <c r="J105" s="10">
        <v>81.34</v>
      </c>
      <c r="K105" s="10">
        <v>81.34</v>
      </c>
      <c r="L105" s="10">
        <v>74.48</v>
      </c>
      <c r="M105" s="10">
        <v>73.5</v>
      </c>
      <c r="N105" s="10">
        <v>81.34</v>
      </c>
      <c r="O105" s="10">
        <v>73.5</v>
      </c>
      <c r="P105" s="10">
        <v>75.459999999999994</v>
      </c>
      <c r="Q105" s="10">
        <v>83.3</v>
      </c>
      <c r="R105" s="10">
        <v>67.62</v>
      </c>
      <c r="S105" s="11">
        <v>68.599999999999994</v>
      </c>
      <c r="T105" s="14">
        <v>45</v>
      </c>
      <c r="U105" s="15">
        <v>70.011200000000002</v>
      </c>
      <c r="V105" s="15">
        <v>50</v>
      </c>
      <c r="W105" s="15">
        <v>81</v>
      </c>
      <c r="X105" s="15">
        <v>55</v>
      </c>
      <c r="Y105" s="15">
        <v>60</v>
      </c>
      <c r="Z105" s="15">
        <v>70.011200000000002</v>
      </c>
      <c r="AA105" s="15">
        <v>65</v>
      </c>
      <c r="AB105" s="15">
        <v>76.459599999999995</v>
      </c>
      <c r="AC105" s="15">
        <v>69.089999999999989</v>
      </c>
      <c r="AD105" s="15">
        <v>70.932399999999987</v>
      </c>
      <c r="AE105" s="15">
        <v>78.301999999999992</v>
      </c>
      <c r="AF105" s="15">
        <v>62</v>
      </c>
      <c r="AG105" s="16">
        <v>64.483999999999995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71.5</v>
      </c>
      <c r="AQ105" s="10">
        <v>84.7</v>
      </c>
      <c r="AR105" s="10">
        <v>88</v>
      </c>
      <c r="AS105" s="10">
        <v>77</v>
      </c>
      <c r="AT105" s="10">
        <v>71.5</v>
      </c>
      <c r="AU105" s="10">
        <v>80.300000000000011</v>
      </c>
      <c r="AV105" s="10">
        <v>85.800000000000011</v>
      </c>
      <c r="AW105" s="10">
        <v>88</v>
      </c>
      <c r="AX105" s="10">
        <v>88</v>
      </c>
      <c r="AY105" s="10">
        <v>79.2</v>
      </c>
      <c r="AZ105" s="10">
        <v>79.2</v>
      </c>
      <c r="BA105" s="10">
        <v>93.500000000000014</v>
      </c>
      <c r="BB105" s="10">
        <v>72.600000000000009</v>
      </c>
      <c r="BC105" s="11">
        <v>78.100000000000009</v>
      </c>
      <c r="BD105" s="14">
        <f>AP105*0.95</f>
        <v>67.924999999999997</v>
      </c>
      <c r="BE105" s="15">
        <v>75</v>
      </c>
      <c r="BF105" s="15">
        <f t="shared" ref="BF105:BO106" si="39">AR105*0.95</f>
        <v>83.6</v>
      </c>
      <c r="BG105" s="15">
        <f t="shared" si="39"/>
        <v>73.149999999999991</v>
      </c>
      <c r="BH105" s="15">
        <f t="shared" si="39"/>
        <v>67.924999999999997</v>
      </c>
      <c r="BI105" s="15">
        <f t="shared" si="39"/>
        <v>76.285000000000011</v>
      </c>
      <c r="BJ105" s="15">
        <f t="shared" si="39"/>
        <v>81.510000000000005</v>
      </c>
      <c r="BK105" s="15">
        <f t="shared" si="39"/>
        <v>83.6</v>
      </c>
      <c r="BL105" s="15">
        <f t="shared" si="39"/>
        <v>83.6</v>
      </c>
      <c r="BM105" s="15">
        <f t="shared" si="39"/>
        <v>75.239999999999995</v>
      </c>
      <c r="BN105" s="15">
        <f t="shared" si="39"/>
        <v>75.239999999999995</v>
      </c>
      <c r="BO105" s="15">
        <v>79</v>
      </c>
      <c r="BP105" s="15">
        <v>77.605000000000004</v>
      </c>
      <c r="BQ105" s="16">
        <v>71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91"/>
      <c r="CA105" s="9">
        <v>57.949999999999996</v>
      </c>
      <c r="CB105" s="10">
        <v>69.349999999999994</v>
      </c>
      <c r="CC105" s="10">
        <v>72.2</v>
      </c>
      <c r="CD105" s="10">
        <v>62.699999999999996</v>
      </c>
      <c r="CE105" s="10">
        <v>57.949999999999996</v>
      </c>
      <c r="CF105" s="10">
        <v>65.55</v>
      </c>
      <c r="CG105" s="10">
        <v>70.3</v>
      </c>
      <c r="CH105" s="10">
        <v>72.2</v>
      </c>
      <c r="CI105" s="10">
        <v>72.2</v>
      </c>
      <c r="CJ105" s="10">
        <v>64.599999999999994</v>
      </c>
      <c r="CK105" s="10">
        <v>64.599999999999994</v>
      </c>
      <c r="CL105" s="10">
        <v>76.95</v>
      </c>
      <c r="CM105" s="10">
        <v>58.9</v>
      </c>
      <c r="CN105" s="11">
        <v>63.65</v>
      </c>
      <c r="CO105" s="14">
        <v>50</v>
      </c>
      <c r="CP105" s="15">
        <v>64.495499999999993</v>
      </c>
      <c r="CQ105" s="15">
        <v>50.54</v>
      </c>
      <c r="CR105" s="15">
        <v>43.889999999999993</v>
      </c>
      <c r="CS105" s="15">
        <v>40.564999999999998</v>
      </c>
      <c r="CT105" s="15">
        <v>45.884999999999998</v>
      </c>
      <c r="CU105" s="15">
        <v>49.209999999999994</v>
      </c>
      <c r="CV105" s="15">
        <v>50.54</v>
      </c>
      <c r="CW105" s="15">
        <v>50.54</v>
      </c>
      <c r="CX105" s="15">
        <v>45.219999999999992</v>
      </c>
      <c r="CY105" s="15">
        <v>45.219999999999992</v>
      </c>
      <c r="CZ105" s="15">
        <v>53.865000000000002</v>
      </c>
      <c r="DA105" s="15">
        <v>41.23</v>
      </c>
      <c r="DB105" s="16">
        <v>44.555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81.34</v>
      </c>
      <c r="G106" s="15">
        <v>64.679999999999993</v>
      </c>
      <c r="H106" s="15">
        <v>70.56</v>
      </c>
      <c r="I106" s="15">
        <v>80.36</v>
      </c>
      <c r="J106" s="15">
        <v>60.76</v>
      </c>
      <c r="K106" s="15">
        <v>61.74</v>
      </c>
      <c r="L106" s="15">
        <v>70.56</v>
      </c>
      <c r="M106" s="15">
        <v>71.539999999999992</v>
      </c>
      <c r="N106" s="15">
        <v>85.26</v>
      </c>
      <c r="O106" s="15">
        <v>75.459999999999994</v>
      </c>
      <c r="P106" s="15">
        <v>65.66</v>
      </c>
      <c r="Q106" s="15">
        <v>73.5</v>
      </c>
      <c r="R106" s="15">
        <v>64.679999999999993</v>
      </c>
      <c r="S106" s="16">
        <v>73.5</v>
      </c>
      <c r="T106" s="14">
        <v>71</v>
      </c>
      <c r="U106" s="15">
        <v>65</v>
      </c>
      <c r="V106" s="15">
        <v>79</v>
      </c>
      <c r="W106" s="15">
        <v>75.538399999999996</v>
      </c>
      <c r="X106" s="15">
        <v>57.114399999999996</v>
      </c>
      <c r="Y106" s="15">
        <v>58.035599999999995</v>
      </c>
      <c r="Z106" s="15">
        <v>80</v>
      </c>
      <c r="AA106" s="15">
        <v>67.247599999999991</v>
      </c>
      <c r="AB106" s="15">
        <v>63</v>
      </c>
      <c r="AC106" s="15">
        <v>70.932399999999987</v>
      </c>
      <c r="AD106" s="15">
        <v>77</v>
      </c>
      <c r="AE106" s="15">
        <v>71</v>
      </c>
      <c r="AF106" s="15">
        <v>60.799199999999992</v>
      </c>
      <c r="AG106" s="16">
        <v>69.089999999999989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91.300000000000011</v>
      </c>
      <c r="AQ106" s="15">
        <v>80.300000000000011</v>
      </c>
      <c r="AR106" s="15">
        <v>77</v>
      </c>
      <c r="AS106" s="15">
        <v>81.400000000000006</v>
      </c>
      <c r="AT106" s="15">
        <v>90.2</v>
      </c>
      <c r="AU106" s="15">
        <v>84.7</v>
      </c>
      <c r="AV106" s="15">
        <v>94.600000000000009</v>
      </c>
      <c r="AW106" s="15">
        <v>77</v>
      </c>
      <c r="AX106" s="15">
        <v>78.100000000000009</v>
      </c>
      <c r="AY106" s="15">
        <v>94.600000000000009</v>
      </c>
      <c r="AZ106" s="15">
        <v>79.2</v>
      </c>
      <c r="BA106" s="15">
        <v>78.100000000000009</v>
      </c>
      <c r="BB106" s="15">
        <v>97.9</v>
      </c>
      <c r="BC106" s="16">
        <v>84.7</v>
      </c>
      <c r="BD106" s="14">
        <v>70</v>
      </c>
      <c r="BE106" s="15">
        <f t="shared" ref="BE106" si="40">AQ106*0.95</f>
        <v>76.285000000000011</v>
      </c>
      <c r="BF106" s="15">
        <f t="shared" si="39"/>
        <v>73.149999999999991</v>
      </c>
      <c r="BG106" s="15">
        <f t="shared" si="39"/>
        <v>77.33</v>
      </c>
      <c r="BH106" s="15">
        <v>76</v>
      </c>
      <c r="BI106" s="15">
        <v>70</v>
      </c>
      <c r="BJ106" s="15">
        <v>81</v>
      </c>
      <c r="BK106" s="15">
        <f t="shared" si="39"/>
        <v>73.149999999999991</v>
      </c>
      <c r="BL106" s="15">
        <f t="shared" si="39"/>
        <v>74.195000000000007</v>
      </c>
      <c r="BM106" s="15">
        <v>80</v>
      </c>
      <c r="BN106" s="15">
        <f t="shared" si="39"/>
        <v>75.239999999999995</v>
      </c>
      <c r="BO106" s="15">
        <f t="shared" si="39"/>
        <v>74.195000000000007</v>
      </c>
      <c r="BP106" s="15">
        <v>38.25</v>
      </c>
      <c r="BQ106" s="16">
        <v>44.199999999999996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75.05</v>
      </c>
      <c r="CB106" s="15">
        <v>65.55</v>
      </c>
      <c r="CC106" s="15">
        <v>62.699999999999996</v>
      </c>
      <c r="CD106" s="15">
        <v>66.5</v>
      </c>
      <c r="CE106" s="15">
        <v>74.099999999999994</v>
      </c>
      <c r="CF106" s="15">
        <v>69.349999999999994</v>
      </c>
      <c r="CG106" s="15">
        <v>77.899999999999991</v>
      </c>
      <c r="CH106" s="15">
        <v>62.699999999999996</v>
      </c>
      <c r="CI106" s="15">
        <v>63.65</v>
      </c>
      <c r="CJ106" s="15">
        <v>77.899999999999991</v>
      </c>
      <c r="CK106" s="15">
        <v>64.599999999999994</v>
      </c>
      <c r="CL106" s="15">
        <v>63.65</v>
      </c>
      <c r="CM106" s="15">
        <v>80.75</v>
      </c>
      <c r="CN106" s="16">
        <v>69.349999999999994</v>
      </c>
      <c r="CO106" s="14">
        <v>69.796499999999995</v>
      </c>
      <c r="CP106" s="15">
        <v>60.961500000000001</v>
      </c>
      <c r="CQ106" s="15">
        <v>43.889999999999993</v>
      </c>
      <c r="CR106" s="15">
        <v>46.55</v>
      </c>
      <c r="CS106" s="15">
        <v>51.86999999999999</v>
      </c>
      <c r="CT106" s="15">
        <v>48.544999999999995</v>
      </c>
      <c r="CU106" s="15">
        <v>54.529999999999994</v>
      </c>
      <c r="CV106" s="15">
        <v>43.889999999999993</v>
      </c>
      <c r="CW106" s="15">
        <v>44.555</v>
      </c>
      <c r="CX106" s="15">
        <v>54.529999999999994</v>
      </c>
      <c r="CY106" s="15">
        <v>45.219999999999992</v>
      </c>
      <c r="CZ106" s="15">
        <v>44.555</v>
      </c>
      <c r="DA106" s="15">
        <v>56.524999999999999</v>
      </c>
      <c r="DB106" s="16">
        <v>48.544999999999995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63.699999999999996</v>
      </c>
      <c r="G107" s="15">
        <v>69.58</v>
      </c>
      <c r="H107" s="15">
        <v>63.699999999999996</v>
      </c>
      <c r="I107" s="15">
        <v>75.459999999999994</v>
      </c>
      <c r="J107" s="15">
        <v>68.599999999999994</v>
      </c>
      <c r="K107" s="15">
        <v>75.459999999999994</v>
      </c>
      <c r="L107" s="15">
        <v>67.62</v>
      </c>
      <c r="M107" s="15">
        <v>64.679999999999993</v>
      </c>
      <c r="N107" s="15">
        <v>74.48</v>
      </c>
      <c r="O107" s="15">
        <v>70.56</v>
      </c>
      <c r="P107" s="15">
        <v>76.44</v>
      </c>
      <c r="Q107" s="15">
        <v>63.699999999999996</v>
      </c>
      <c r="R107" s="15">
        <v>79.38</v>
      </c>
      <c r="S107" s="16">
        <v>73.5</v>
      </c>
      <c r="T107" s="14">
        <v>69</v>
      </c>
      <c r="U107" s="15">
        <v>65.405199999999994</v>
      </c>
      <c r="V107" s="15">
        <v>59.877999999999993</v>
      </c>
      <c r="W107" s="15">
        <v>70.932399999999987</v>
      </c>
      <c r="X107" s="15">
        <v>64.483999999999995</v>
      </c>
      <c r="Y107" s="15">
        <v>70.932399999999987</v>
      </c>
      <c r="Z107" s="15">
        <v>63.562800000000003</v>
      </c>
      <c r="AA107" s="15">
        <v>71</v>
      </c>
      <c r="AB107" s="15">
        <v>70.011200000000002</v>
      </c>
      <c r="AC107" s="15">
        <v>66.326399999999992</v>
      </c>
      <c r="AD107" s="15">
        <v>60</v>
      </c>
      <c r="AE107" s="15">
        <v>60</v>
      </c>
      <c r="AF107" s="15">
        <v>74.617199999999997</v>
      </c>
      <c r="AG107" s="16">
        <v>50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69.300000000000011</v>
      </c>
      <c r="AQ107" s="15">
        <v>85.800000000000011</v>
      </c>
      <c r="AR107" s="15">
        <v>75.900000000000006</v>
      </c>
      <c r="AS107" s="15">
        <v>69.300000000000011</v>
      </c>
      <c r="AT107" s="15">
        <v>94.600000000000009</v>
      </c>
      <c r="AU107" s="15">
        <v>68.2</v>
      </c>
      <c r="AV107" s="15">
        <v>93.500000000000014</v>
      </c>
      <c r="AW107" s="15">
        <v>80.300000000000011</v>
      </c>
      <c r="AX107" s="15">
        <v>94.600000000000009</v>
      </c>
      <c r="AY107" s="15">
        <v>99.000000000000014</v>
      </c>
      <c r="AZ107" s="15">
        <v>75.900000000000006</v>
      </c>
      <c r="BA107" s="15">
        <v>79.2</v>
      </c>
      <c r="BB107" s="15">
        <v>91.300000000000011</v>
      </c>
      <c r="BC107" s="16">
        <v>97.9</v>
      </c>
      <c r="BD107" s="14">
        <v>49.3</v>
      </c>
      <c r="BE107" s="15">
        <v>42.5</v>
      </c>
      <c r="BF107" s="15">
        <v>47.6</v>
      </c>
      <c r="BG107" s="15">
        <v>51</v>
      </c>
      <c r="BH107" s="15">
        <v>51.85</v>
      </c>
      <c r="BI107" s="15">
        <v>47.6</v>
      </c>
      <c r="BJ107" s="15">
        <v>68</v>
      </c>
      <c r="BK107" s="15">
        <v>41.65</v>
      </c>
      <c r="BL107" s="15">
        <v>43.35</v>
      </c>
      <c r="BM107" s="15">
        <v>33.15</v>
      </c>
      <c r="BN107" s="15">
        <v>68.849999999999994</v>
      </c>
      <c r="BO107" s="15">
        <v>63.75</v>
      </c>
      <c r="BP107" s="15">
        <v>40.799999999999997</v>
      </c>
      <c r="BQ107" s="16">
        <v>41.65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67.45</v>
      </c>
      <c r="CB107" s="15">
        <v>81.7</v>
      </c>
      <c r="CC107" s="15">
        <v>73.149999999999991</v>
      </c>
      <c r="CD107" s="15">
        <v>67.45</v>
      </c>
      <c r="CE107" s="15">
        <v>89.3</v>
      </c>
      <c r="CF107" s="15">
        <v>66.5</v>
      </c>
      <c r="CG107" s="15">
        <v>88.35</v>
      </c>
      <c r="CH107" s="15">
        <v>76.95</v>
      </c>
      <c r="CI107" s="15">
        <v>89.3</v>
      </c>
      <c r="CJ107" s="15">
        <v>93.1</v>
      </c>
      <c r="CK107" s="15">
        <v>73.149999999999991</v>
      </c>
      <c r="CL107" s="15">
        <v>64.599999999999994</v>
      </c>
      <c r="CM107" s="15">
        <v>75.05</v>
      </c>
      <c r="CN107" s="16">
        <v>80.75</v>
      </c>
      <c r="CO107" s="14">
        <v>62.728500000000004</v>
      </c>
      <c r="CP107" s="15">
        <v>60</v>
      </c>
      <c r="CQ107" s="15">
        <v>68.029499999999999</v>
      </c>
      <c r="CR107" s="15">
        <v>62.728500000000004</v>
      </c>
      <c r="CS107" s="15">
        <v>83.049000000000007</v>
      </c>
      <c r="CT107" s="15">
        <v>61.845000000000006</v>
      </c>
      <c r="CU107" s="15">
        <v>82.165499999999994</v>
      </c>
      <c r="CV107" s="15">
        <v>71.563500000000005</v>
      </c>
      <c r="CW107" s="15">
        <v>79</v>
      </c>
      <c r="CX107" s="15">
        <v>80</v>
      </c>
      <c r="CY107" s="15">
        <v>68.029499999999999</v>
      </c>
      <c r="CZ107" s="15">
        <v>60.077999999999996</v>
      </c>
      <c r="DA107" s="15">
        <v>69.796499999999995</v>
      </c>
      <c r="DB107" s="16">
        <v>75.097500000000011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71.539999999999992</v>
      </c>
      <c r="G108" s="15">
        <v>74.48</v>
      </c>
      <c r="H108" s="15">
        <v>72.52</v>
      </c>
      <c r="I108" s="15">
        <v>61.74</v>
      </c>
      <c r="J108" s="15">
        <v>75.459999999999994</v>
      </c>
      <c r="K108" s="15">
        <v>61.74</v>
      </c>
      <c r="L108" s="15">
        <v>75.459999999999994</v>
      </c>
      <c r="M108" s="15">
        <v>66.64</v>
      </c>
      <c r="N108" s="15">
        <v>71.539999999999992</v>
      </c>
      <c r="O108" s="15">
        <v>76.44</v>
      </c>
      <c r="P108" s="15">
        <v>79.38</v>
      </c>
      <c r="Q108" s="15">
        <v>66.64</v>
      </c>
      <c r="R108" s="15">
        <v>65.66</v>
      </c>
      <c r="S108" s="16">
        <v>74.48</v>
      </c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85.800000000000011</v>
      </c>
      <c r="AQ108" s="15">
        <v>79.2</v>
      </c>
      <c r="AR108" s="15">
        <v>77</v>
      </c>
      <c r="AS108" s="15">
        <v>90.2</v>
      </c>
      <c r="AT108" s="15">
        <v>88</v>
      </c>
      <c r="AU108" s="15">
        <v>95.7</v>
      </c>
      <c r="AV108" s="15">
        <v>70.400000000000006</v>
      </c>
      <c r="AW108" s="15">
        <v>92.4</v>
      </c>
      <c r="AX108" s="15">
        <v>81.400000000000006</v>
      </c>
      <c r="AY108" s="15">
        <v>85.800000000000011</v>
      </c>
      <c r="AZ108" s="15">
        <v>95.7</v>
      </c>
      <c r="BA108" s="15">
        <v>92.4</v>
      </c>
      <c r="BB108" s="15">
        <v>89.100000000000009</v>
      </c>
      <c r="BC108" s="16">
        <v>77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81.7</v>
      </c>
      <c r="CB108" s="15">
        <v>76</v>
      </c>
      <c r="CC108" s="15">
        <v>74.099999999999994</v>
      </c>
      <c r="CD108" s="15">
        <v>85.5</v>
      </c>
      <c r="CE108" s="15">
        <v>83.6</v>
      </c>
      <c r="CF108" s="15">
        <v>90.25</v>
      </c>
      <c r="CG108" s="15">
        <v>68.399999999999991</v>
      </c>
      <c r="CH108" s="15">
        <v>87.399999999999991</v>
      </c>
      <c r="CI108" s="15">
        <v>77.899999999999991</v>
      </c>
      <c r="CJ108" s="15">
        <v>81.7</v>
      </c>
      <c r="CK108" s="15">
        <v>90.25</v>
      </c>
      <c r="CL108" s="15">
        <v>76</v>
      </c>
      <c r="CM108" s="15">
        <v>73.149999999999991</v>
      </c>
      <c r="CN108" s="16">
        <v>62.699999999999996</v>
      </c>
      <c r="CO108" s="14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73.5</v>
      </c>
      <c r="G109" s="15">
        <v>63.699999999999996</v>
      </c>
      <c r="H109" s="15">
        <v>76.44</v>
      </c>
      <c r="I109" s="15">
        <v>64.679999999999993</v>
      </c>
      <c r="J109" s="15">
        <v>71.539999999999992</v>
      </c>
      <c r="K109" s="15">
        <v>63.699999999999996</v>
      </c>
      <c r="L109" s="15">
        <v>71.539999999999992</v>
      </c>
      <c r="M109" s="15">
        <v>74.48</v>
      </c>
      <c r="N109" s="15">
        <v>82.32</v>
      </c>
      <c r="O109" s="15">
        <v>61.74</v>
      </c>
      <c r="P109" s="15">
        <v>64.679999999999993</v>
      </c>
      <c r="Q109" s="15">
        <v>76.44</v>
      </c>
      <c r="R109" s="15">
        <v>80.36</v>
      </c>
      <c r="S109" s="16">
        <v>80.36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79.2</v>
      </c>
      <c r="AQ109" s="15">
        <v>82.5</v>
      </c>
      <c r="AR109" s="15">
        <v>79.2</v>
      </c>
      <c r="AS109" s="15">
        <v>78.100000000000009</v>
      </c>
      <c r="AT109" s="15">
        <v>91.300000000000011</v>
      </c>
      <c r="AU109" s="15">
        <v>95.7</v>
      </c>
      <c r="AV109" s="15">
        <v>83.600000000000009</v>
      </c>
      <c r="AW109" s="15">
        <v>94.600000000000009</v>
      </c>
      <c r="AX109" s="15">
        <v>74.800000000000011</v>
      </c>
      <c r="AY109" s="15">
        <v>94.600000000000009</v>
      </c>
      <c r="AZ109" s="15">
        <v>93.500000000000014</v>
      </c>
      <c r="BA109" s="15">
        <v>67.100000000000009</v>
      </c>
      <c r="BB109" s="15">
        <v>86.9</v>
      </c>
      <c r="BC109" s="16">
        <v>81.400000000000006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76</v>
      </c>
      <c r="CB109" s="15">
        <v>78.849999999999994</v>
      </c>
      <c r="CC109" s="15">
        <v>76</v>
      </c>
      <c r="CD109" s="15">
        <v>75.05</v>
      </c>
      <c r="CE109" s="15">
        <v>86.45</v>
      </c>
      <c r="CF109" s="15">
        <v>90.25</v>
      </c>
      <c r="CG109" s="15">
        <v>79.8</v>
      </c>
      <c r="CH109" s="15">
        <v>89.3</v>
      </c>
      <c r="CI109" s="15">
        <v>72.2</v>
      </c>
      <c r="CJ109" s="15">
        <v>89.3</v>
      </c>
      <c r="CK109" s="15">
        <v>88.35</v>
      </c>
      <c r="CL109" s="15">
        <v>54.15</v>
      </c>
      <c r="CM109" s="15">
        <v>71.25</v>
      </c>
      <c r="CN109" s="16">
        <v>66.5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77.42</v>
      </c>
      <c r="G110" s="15">
        <v>81.34</v>
      </c>
      <c r="H110" s="15">
        <v>77.42</v>
      </c>
      <c r="I110" s="15">
        <v>80.36</v>
      </c>
      <c r="J110" s="15">
        <v>65.66</v>
      </c>
      <c r="K110" s="15">
        <v>72.52</v>
      </c>
      <c r="L110" s="15">
        <v>62.72</v>
      </c>
      <c r="M110" s="15">
        <v>74.48</v>
      </c>
      <c r="N110" s="15">
        <v>85.26</v>
      </c>
      <c r="O110" s="15">
        <v>78.400000000000006</v>
      </c>
      <c r="P110" s="15">
        <v>69.58</v>
      </c>
      <c r="Q110" s="15">
        <v>77.42</v>
      </c>
      <c r="R110" s="15">
        <v>80.36</v>
      </c>
      <c r="S110" s="16">
        <v>82.32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59.400000000000006</v>
      </c>
      <c r="AQ110" s="15">
        <v>86.9</v>
      </c>
      <c r="AR110" s="15">
        <v>81.400000000000006</v>
      </c>
      <c r="AS110" s="15">
        <v>58.300000000000004</v>
      </c>
      <c r="AT110" s="15">
        <v>85.800000000000011</v>
      </c>
      <c r="AU110" s="15">
        <v>67.100000000000009</v>
      </c>
      <c r="AV110" s="15">
        <v>81.400000000000006</v>
      </c>
      <c r="AW110" s="15">
        <v>66</v>
      </c>
      <c r="AX110" s="15">
        <v>78.100000000000009</v>
      </c>
      <c r="AY110" s="15">
        <v>67.100000000000009</v>
      </c>
      <c r="AZ110" s="15">
        <v>62.7</v>
      </c>
      <c r="BA110" s="15">
        <v>66</v>
      </c>
      <c r="BB110" s="15">
        <v>60.500000000000007</v>
      </c>
      <c r="BC110" s="16">
        <v>82.5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58.9</v>
      </c>
      <c r="CB110" s="15">
        <v>82.649999999999991</v>
      </c>
      <c r="CC110" s="15">
        <v>77.899999999999991</v>
      </c>
      <c r="CD110" s="15">
        <v>57.949999999999996</v>
      </c>
      <c r="CE110" s="15">
        <v>81.7</v>
      </c>
      <c r="CF110" s="15">
        <v>65.55</v>
      </c>
      <c r="CG110" s="15">
        <v>77.899999999999991</v>
      </c>
      <c r="CH110" s="15">
        <v>64.599999999999994</v>
      </c>
      <c r="CI110" s="15">
        <v>75.05</v>
      </c>
      <c r="CJ110" s="15">
        <v>65.55</v>
      </c>
      <c r="CK110" s="15">
        <v>61.75</v>
      </c>
      <c r="CL110" s="15">
        <v>53.199999999999996</v>
      </c>
      <c r="CM110" s="15">
        <v>48.449999999999996</v>
      </c>
      <c r="CN110" s="16">
        <v>67.45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70.56</v>
      </c>
      <c r="G111" s="15">
        <v>71.539999999999992</v>
      </c>
      <c r="H111" s="15">
        <v>65.66</v>
      </c>
      <c r="I111" s="15">
        <v>76.44</v>
      </c>
      <c r="J111" s="15">
        <v>67.62</v>
      </c>
      <c r="K111" s="15">
        <v>67.62</v>
      </c>
      <c r="L111" s="15">
        <v>74.48</v>
      </c>
      <c r="M111" s="15">
        <v>69.58</v>
      </c>
      <c r="N111" s="15">
        <v>75.459999999999994</v>
      </c>
      <c r="O111" s="15">
        <v>77.42</v>
      </c>
      <c r="P111" s="15">
        <v>81.34</v>
      </c>
      <c r="Q111" s="15">
        <v>84.28</v>
      </c>
      <c r="R111" s="15">
        <v>67.62</v>
      </c>
      <c r="S111" s="16">
        <v>72.52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86.9</v>
      </c>
      <c r="AQ111" s="15">
        <v>75.900000000000006</v>
      </c>
      <c r="AR111" s="15">
        <v>85.800000000000011</v>
      </c>
      <c r="AS111" s="15">
        <v>64.900000000000006</v>
      </c>
      <c r="AT111" s="15">
        <v>63.800000000000004</v>
      </c>
      <c r="AU111" s="15">
        <v>86.9</v>
      </c>
      <c r="AV111" s="15">
        <v>83.600000000000009</v>
      </c>
      <c r="AW111" s="15">
        <v>78.100000000000009</v>
      </c>
      <c r="AX111" s="15">
        <v>70.400000000000006</v>
      </c>
      <c r="AY111" s="15">
        <v>86.9</v>
      </c>
      <c r="AZ111" s="15">
        <v>72.600000000000009</v>
      </c>
      <c r="BA111" s="15">
        <v>79.2</v>
      </c>
      <c r="BB111" s="15">
        <v>69.300000000000011</v>
      </c>
      <c r="BC111" s="16">
        <v>60.500000000000007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82.649999999999991</v>
      </c>
      <c r="CB111" s="15">
        <v>73.149999999999991</v>
      </c>
      <c r="CC111" s="15">
        <v>81.7</v>
      </c>
      <c r="CD111" s="15">
        <v>63.65</v>
      </c>
      <c r="CE111" s="15">
        <v>62.699999999999996</v>
      </c>
      <c r="CF111" s="15">
        <v>82.649999999999991</v>
      </c>
      <c r="CG111" s="15">
        <v>79.8</v>
      </c>
      <c r="CH111" s="15">
        <v>75.05</v>
      </c>
      <c r="CI111" s="15">
        <v>68.399999999999991</v>
      </c>
      <c r="CJ111" s="15">
        <v>82.649999999999991</v>
      </c>
      <c r="CK111" s="15">
        <v>70.3</v>
      </c>
      <c r="CL111" s="15">
        <v>64.599999999999994</v>
      </c>
      <c r="CM111" s="15">
        <v>56.05</v>
      </c>
      <c r="CN111" s="16">
        <v>48.449999999999996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72.52</v>
      </c>
      <c r="G112" s="15">
        <v>74.48</v>
      </c>
      <c r="H112" s="15">
        <v>62.72</v>
      </c>
      <c r="I112" s="15">
        <v>76.44</v>
      </c>
      <c r="J112" s="15">
        <v>75.459999999999994</v>
      </c>
      <c r="K112" s="15">
        <v>80.36</v>
      </c>
      <c r="L112" s="15">
        <v>82.32</v>
      </c>
      <c r="M112" s="15">
        <v>76.44</v>
      </c>
      <c r="N112" s="15">
        <v>61.74</v>
      </c>
      <c r="O112" s="15">
        <v>63.699999999999996</v>
      </c>
      <c r="P112" s="15">
        <v>63.699999999999996</v>
      </c>
      <c r="Q112" s="15">
        <v>82.32</v>
      </c>
      <c r="R112" s="15">
        <v>74.48</v>
      </c>
      <c r="S112" s="16">
        <v>77.42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71.5</v>
      </c>
      <c r="AQ112" s="15">
        <v>66</v>
      </c>
      <c r="AR112" s="15">
        <v>78.100000000000009</v>
      </c>
      <c r="AS112" s="15">
        <v>79.2</v>
      </c>
      <c r="AT112" s="15">
        <v>69.300000000000011</v>
      </c>
      <c r="AU112" s="15">
        <v>56.1</v>
      </c>
      <c r="AV112" s="15">
        <v>66</v>
      </c>
      <c r="AW112" s="15">
        <v>84.7</v>
      </c>
      <c r="AX112" s="15">
        <v>86.9</v>
      </c>
      <c r="AY112" s="15">
        <v>60.500000000000007</v>
      </c>
      <c r="AZ112" s="15">
        <v>72.600000000000009</v>
      </c>
      <c r="BA112" s="15">
        <v>67.100000000000009</v>
      </c>
      <c r="BB112" s="15">
        <v>70.400000000000006</v>
      </c>
      <c r="BC112" s="16">
        <v>62.7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69.349999999999994</v>
      </c>
      <c r="CB112" s="15">
        <v>64.599999999999994</v>
      </c>
      <c r="CC112" s="15">
        <v>75.05</v>
      </c>
      <c r="CD112" s="15">
        <v>76</v>
      </c>
      <c r="CE112" s="15">
        <v>71.25</v>
      </c>
      <c r="CF112" s="15">
        <v>59.849999999999994</v>
      </c>
      <c r="CG112" s="15">
        <v>68.399999999999991</v>
      </c>
      <c r="CH112" s="15">
        <v>84.55</v>
      </c>
      <c r="CI112" s="15">
        <v>86.45</v>
      </c>
      <c r="CJ112" s="15">
        <v>63.65</v>
      </c>
      <c r="CK112" s="15">
        <v>74.099999999999994</v>
      </c>
      <c r="CL112" s="15">
        <v>69.349999999999994</v>
      </c>
      <c r="CM112" s="15">
        <v>72.2</v>
      </c>
      <c r="CN112" s="16">
        <v>50.349999999999994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84.28</v>
      </c>
      <c r="G113" s="15">
        <v>64.679999999999993</v>
      </c>
      <c r="H113" s="15">
        <v>75.459999999999994</v>
      </c>
      <c r="I113" s="15">
        <v>69.58</v>
      </c>
      <c r="J113" s="15">
        <v>63.699999999999996</v>
      </c>
      <c r="K113" s="15">
        <v>64.679999999999993</v>
      </c>
      <c r="L113" s="15">
        <v>82.32</v>
      </c>
      <c r="M113" s="15">
        <v>76.44</v>
      </c>
      <c r="N113" s="15">
        <v>76.44</v>
      </c>
      <c r="O113" s="15">
        <v>62.72</v>
      </c>
      <c r="P113" s="15">
        <v>83.3</v>
      </c>
      <c r="Q113" s="15">
        <v>71.539999999999992</v>
      </c>
      <c r="R113" s="15">
        <v>64.679999999999993</v>
      </c>
      <c r="S113" s="16">
        <v>78.400000000000006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71.5</v>
      </c>
      <c r="AQ113" s="15">
        <v>91.300000000000011</v>
      </c>
      <c r="AR113" s="15">
        <v>91.300000000000011</v>
      </c>
      <c r="AS113" s="15">
        <v>85.800000000000011</v>
      </c>
      <c r="AT113" s="15">
        <v>80.300000000000011</v>
      </c>
      <c r="AU113" s="15">
        <v>74.800000000000011</v>
      </c>
      <c r="AV113" s="15">
        <v>73.7</v>
      </c>
      <c r="AW113" s="15">
        <v>96.800000000000011</v>
      </c>
      <c r="AX113" s="15">
        <v>77</v>
      </c>
      <c r="AY113" s="15">
        <v>82.5</v>
      </c>
      <c r="AZ113" s="15">
        <v>71.5</v>
      </c>
      <c r="BA113" s="15">
        <v>79.2</v>
      </c>
      <c r="BB113" s="15">
        <v>90.2</v>
      </c>
      <c r="BC113" s="16">
        <v>90.2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69.349999999999994</v>
      </c>
      <c r="CB113" s="15">
        <v>86.45</v>
      </c>
      <c r="CC113" s="15">
        <v>86.45</v>
      </c>
      <c r="CD113" s="15">
        <v>81.7</v>
      </c>
      <c r="CE113" s="15">
        <v>76.95</v>
      </c>
      <c r="CF113" s="15">
        <v>72.2</v>
      </c>
      <c r="CG113" s="15">
        <v>71.25</v>
      </c>
      <c r="CH113" s="15">
        <v>91.199999999999989</v>
      </c>
      <c r="CI113" s="15">
        <v>74.099999999999994</v>
      </c>
      <c r="CJ113" s="15">
        <v>78.849999999999994</v>
      </c>
      <c r="CK113" s="15">
        <v>69.349999999999994</v>
      </c>
      <c r="CL113" s="15">
        <v>64.599999999999994</v>
      </c>
      <c r="CM113" s="15">
        <v>74.099999999999994</v>
      </c>
      <c r="CN113" s="16">
        <v>74.099999999999994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>
        <v>85.26</v>
      </c>
      <c r="G114" s="15">
        <v>81.34</v>
      </c>
      <c r="H114" s="15">
        <v>60.76</v>
      </c>
      <c r="I114" s="15">
        <v>77.42</v>
      </c>
      <c r="J114" s="15">
        <v>85.26</v>
      </c>
      <c r="K114" s="15">
        <v>69.58</v>
      </c>
      <c r="L114" s="15">
        <v>71.539999999999992</v>
      </c>
      <c r="M114" s="15">
        <v>65.66</v>
      </c>
      <c r="N114" s="15">
        <v>64.679999999999993</v>
      </c>
      <c r="O114" s="15">
        <v>79.38</v>
      </c>
      <c r="P114" s="15">
        <v>69.58</v>
      </c>
      <c r="Q114" s="15">
        <v>81.34</v>
      </c>
      <c r="R114" s="15">
        <v>79.38</v>
      </c>
      <c r="S114" s="16">
        <v>80.36</v>
      </c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84.7</v>
      </c>
      <c r="AQ114" s="15">
        <v>81.400000000000006</v>
      </c>
      <c r="AR114" s="15">
        <v>74.800000000000011</v>
      </c>
      <c r="AS114" s="15">
        <v>75.900000000000006</v>
      </c>
      <c r="AT114" s="15">
        <v>71.5</v>
      </c>
      <c r="AU114" s="15">
        <v>81.400000000000006</v>
      </c>
      <c r="AV114" s="15">
        <v>71.5</v>
      </c>
      <c r="AW114" s="15">
        <v>99.000000000000014</v>
      </c>
      <c r="AX114" s="15">
        <v>91.300000000000011</v>
      </c>
      <c r="AY114" s="15">
        <v>92.4</v>
      </c>
      <c r="AZ114" s="15">
        <v>91.300000000000011</v>
      </c>
      <c r="BA114" s="15">
        <v>92.4</v>
      </c>
      <c r="BB114" s="15">
        <v>74.800000000000011</v>
      </c>
      <c r="BC114" s="16">
        <v>99.000000000000014</v>
      </c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>
        <v>69.349999999999994</v>
      </c>
      <c r="CB114" s="15">
        <v>66.5</v>
      </c>
      <c r="CC114" s="15">
        <v>60.8</v>
      </c>
      <c r="CD114" s="15">
        <v>61.75</v>
      </c>
      <c r="CE114" s="15">
        <v>57.949999999999996</v>
      </c>
      <c r="CF114" s="15">
        <v>66.5</v>
      </c>
      <c r="CG114" s="15">
        <v>57.949999999999996</v>
      </c>
      <c r="CH114" s="15">
        <v>81.7</v>
      </c>
      <c r="CI114" s="15">
        <v>75.05</v>
      </c>
      <c r="CJ114" s="15">
        <v>76</v>
      </c>
      <c r="CK114" s="15">
        <v>75.05</v>
      </c>
      <c r="CL114" s="15">
        <v>76</v>
      </c>
      <c r="CM114" s="15">
        <v>60.8</v>
      </c>
      <c r="CN114" s="16">
        <v>81.7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>
        <v>70.56</v>
      </c>
      <c r="G115" s="19">
        <v>72.52</v>
      </c>
      <c r="H115" s="19">
        <v>60.76</v>
      </c>
      <c r="I115" s="19">
        <v>74.48</v>
      </c>
      <c r="J115" s="19">
        <v>73.5</v>
      </c>
      <c r="K115" s="19">
        <v>78.400000000000006</v>
      </c>
      <c r="L115" s="19">
        <v>80.36</v>
      </c>
      <c r="M115" s="19">
        <v>74.48</v>
      </c>
      <c r="N115" s="19">
        <v>59.78</v>
      </c>
      <c r="O115" s="19">
        <v>61.74</v>
      </c>
      <c r="P115" s="19">
        <v>61.74</v>
      </c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>
        <v>65.55</v>
      </c>
      <c r="CB115" s="19">
        <v>82.649999999999991</v>
      </c>
      <c r="CC115" s="19">
        <v>82.649999999999991</v>
      </c>
      <c r="CD115" s="19">
        <v>77.899999999999991</v>
      </c>
      <c r="CE115" s="19">
        <v>73.149999999999991</v>
      </c>
      <c r="CF115" s="19">
        <v>68.399999999999991</v>
      </c>
      <c r="CG115" s="19">
        <v>67.45</v>
      </c>
      <c r="CH115" s="19">
        <v>87.399999999999991</v>
      </c>
      <c r="CI115" s="19">
        <v>70.3</v>
      </c>
      <c r="CJ115" s="19">
        <v>75.05</v>
      </c>
      <c r="CK115" s="19">
        <v>65.55</v>
      </c>
      <c r="CL115" s="19">
        <v>60.8</v>
      </c>
      <c r="CM115" s="19">
        <v>70.3</v>
      </c>
      <c r="CN115" s="20">
        <v>70.3</v>
      </c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/>
      <c r="F116" s="9">
        <v>58.5</v>
      </c>
      <c r="G116" s="10">
        <v>44.25</v>
      </c>
      <c r="H116" s="10">
        <v>69.75</v>
      </c>
      <c r="I116" s="10">
        <v>71.25</v>
      </c>
      <c r="J116" s="10">
        <v>61.5</v>
      </c>
      <c r="K116" s="10">
        <v>-2.25</v>
      </c>
      <c r="L116" s="10">
        <v>55.5</v>
      </c>
      <c r="M116" s="10">
        <v>51</v>
      </c>
      <c r="N116" s="10">
        <v>42.75</v>
      </c>
      <c r="O116" s="10">
        <v>42.75</v>
      </c>
      <c r="P116" s="10">
        <v>47.25</v>
      </c>
      <c r="Q116" s="10">
        <v>78</v>
      </c>
      <c r="R116" s="10">
        <v>60</v>
      </c>
      <c r="S116" s="11">
        <v>57.75</v>
      </c>
      <c r="T116" s="14">
        <f>F116*0.86</f>
        <v>50.31</v>
      </c>
      <c r="U116" s="15">
        <f t="shared" ref="U116:X118" si="41">G116*0.86</f>
        <v>38.055</v>
      </c>
      <c r="V116" s="15">
        <f t="shared" si="41"/>
        <v>59.984999999999999</v>
      </c>
      <c r="W116" s="15">
        <f t="shared" si="41"/>
        <v>61.274999999999999</v>
      </c>
      <c r="X116" s="15">
        <f t="shared" si="41"/>
        <v>52.89</v>
      </c>
      <c r="Y116" s="15">
        <v>50</v>
      </c>
      <c r="Z116" s="15">
        <f t="shared" ref="Z116:AB118" si="42">L116*0.86</f>
        <v>47.73</v>
      </c>
      <c r="AA116" s="15">
        <f t="shared" si="42"/>
        <v>43.86</v>
      </c>
      <c r="AB116" s="15">
        <f t="shared" si="42"/>
        <v>36.765000000000001</v>
      </c>
      <c r="AC116" s="15">
        <v>62</v>
      </c>
      <c r="AD116" s="15">
        <v>66</v>
      </c>
      <c r="AE116" s="15">
        <v>76.44</v>
      </c>
      <c r="AF116" s="15">
        <v>69</v>
      </c>
      <c r="AG116" s="16">
        <v>77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84.7</v>
      </c>
      <c r="AQ116" s="10">
        <v>78.100000000000009</v>
      </c>
      <c r="AR116" s="10">
        <v>66</v>
      </c>
      <c r="AS116" s="10">
        <v>66</v>
      </c>
      <c r="AT116" s="10">
        <v>89.100000000000009</v>
      </c>
      <c r="AU116" s="10">
        <v>68.2</v>
      </c>
      <c r="AV116" s="10">
        <v>105.60000000000001</v>
      </c>
      <c r="AW116" s="10">
        <v>107.80000000000001</v>
      </c>
      <c r="AX116" s="10">
        <v>93.500000000000014</v>
      </c>
      <c r="AY116" s="10">
        <v>0</v>
      </c>
      <c r="AZ116" s="10">
        <v>72.600000000000009</v>
      </c>
      <c r="BA116" s="10">
        <v>117.7</v>
      </c>
      <c r="BB116" s="10">
        <v>91.300000000000011</v>
      </c>
      <c r="BC116" s="11">
        <v>88</v>
      </c>
      <c r="BD116" s="14">
        <f>AQ116*0.87</f>
        <v>67.947000000000003</v>
      </c>
      <c r="BE116" s="15">
        <f t="shared" ref="BE116:BM116" si="43">AR116*0.87</f>
        <v>57.42</v>
      </c>
      <c r="BF116" s="15">
        <f t="shared" si="43"/>
        <v>57.42</v>
      </c>
      <c r="BG116" s="15">
        <f t="shared" si="43"/>
        <v>77.51700000000001</v>
      </c>
      <c r="BH116" s="15">
        <f t="shared" si="43"/>
        <v>59.334000000000003</v>
      </c>
      <c r="BI116" s="15">
        <v>64</v>
      </c>
      <c r="BJ116" s="15">
        <v>69</v>
      </c>
      <c r="BK116" s="15">
        <v>71</v>
      </c>
      <c r="BL116" s="15">
        <f t="shared" si="43"/>
        <v>0</v>
      </c>
      <c r="BM116" s="15">
        <f t="shared" si="43"/>
        <v>63.162000000000006</v>
      </c>
      <c r="BN116" s="15">
        <v>67.320000000000007</v>
      </c>
      <c r="BO116" s="15">
        <v>79.475000000000009</v>
      </c>
      <c r="BP116" s="15">
        <v>61.710000000000008</v>
      </c>
      <c r="BQ116" s="16">
        <v>49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91" t="s">
        <v>35</v>
      </c>
      <c r="CA116" s="9">
        <v>72.239999999999995</v>
      </c>
      <c r="CB116" s="10">
        <v>70.56</v>
      </c>
      <c r="CC116" s="10">
        <v>73.92</v>
      </c>
      <c r="CD116" s="10">
        <v>60.48</v>
      </c>
      <c r="CE116" s="10">
        <v>89.039999999999992</v>
      </c>
      <c r="CF116" s="10">
        <v>72.239999999999995</v>
      </c>
      <c r="CG116" s="10">
        <v>76.44</v>
      </c>
      <c r="CH116" s="10">
        <v>59.64</v>
      </c>
      <c r="CI116" s="10">
        <v>51.239999999999995</v>
      </c>
      <c r="CJ116" s="10">
        <v>-3.36</v>
      </c>
      <c r="CK116" s="10">
        <v>76.44</v>
      </c>
      <c r="CL116" s="10">
        <v>49.559999999999995</v>
      </c>
      <c r="CM116" s="10">
        <v>84.84</v>
      </c>
      <c r="CN116" s="11">
        <v>59.64</v>
      </c>
      <c r="CO116" s="14">
        <v>61.403999999999996</v>
      </c>
      <c r="CP116" s="15">
        <v>59.975999999999999</v>
      </c>
      <c r="CQ116" s="15">
        <v>62.832000000000001</v>
      </c>
      <c r="CR116" s="15">
        <v>51.407999999999994</v>
      </c>
      <c r="CS116" s="15">
        <v>75.683999999999997</v>
      </c>
      <c r="CT116" s="15">
        <v>61.403999999999996</v>
      </c>
      <c r="CU116" s="15">
        <v>64.97399999999999</v>
      </c>
      <c r="CV116" s="15">
        <v>50.694000000000003</v>
      </c>
      <c r="CW116" s="15">
        <v>43.553999999999995</v>
      </c>
      <c r="CX116" s="15">
        <v>40</v>
      </c>
      <c r="CY116" s="15">
        <v>64.97399999999999</v>
      </c>
      <c r="CZ116" s="15">
        <v>42.125999999999998</v>
      </c>
      <c r="DA116" s="15">
        <v>72.114000000000004</v>
      </c>
      <c r="DB116" s="16">
        <v>55.465200000000003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72.75</v>
      </c>
      <c r="G117" s="15">
        <v>83.25</v>
      </c>
      <c r="H117" s="15">
        <v>67.5</v>
      </c>
      <c r="I117" s="15">
        <v>79.5</v>
      </c>
      <c r="J117" s="15">
        <v>51</v>
      </c>
      <c r="K117" s="15">
        <v>4.5</v>
      </c>
      <c r="L117" s="15">
        <v>58.5</v>
      </c>
      <c r="M117" s="15">
        <v>62.25</v>
      </c>
      <c r="N117" s="15">
        <v>78.75</v>
      </c>
      <c r="O117" s="15">
        <v>66.75</v>
      </c>
      <c r="P117" s="15">
        <v>81.75</v>
      </c>
      <c r="Q117" s="15">
        <v>70.5</v>
      </c>
      <c r="R117" s="15">
        <v>85.5</v>
      </c>
      <c r="S117" s="16">
        <v>66.75</v>
      </c>
      <c r="T117" s="14">
        <f t="shared" ref="T117:T118" si="44">F117*0.86</f>
        <v>62.564999999999998</v>
      </c>
      <c r="U117" s="15">
        <f t="shared" si="41"/>
        <v>71.594999999999999</v>
      </c>
      <c r="V117" s="15">
        <f t="shared" si="41"/>
        <v>58.05</v>
      </c>
      <c r="W117" s="15">
        <f t="shared" si="41"/>
        <v>68.37</v>
      </c>
      <c r="X117" s="15">
        <f t="shared" si="41"/>
        <v>43.86</v>
      </c>
      <c r="Y117" s="15">
        <v>51</v>
      </c>
      <c r="Z117" s="15">
        <f t="shared" si="42"/>
        <v>50.31</v>
      </c>
      <c r="AA117" s="15">
        <f t="shared" si="42"/>
        <v>53.534999999999997</v>
      </c>
      <c r="AB117" s="15">
        <f t="shared" si="42"/>
        <v>67.724999999999994</v>
      </c>
      <c r="AC117" s="15">
        <v>65.414999999999992</v>
      </c>
      <c r="AD117" s="15">
        <v>70</v>
      </c>
      <c r="AE117" s="15">
        <v>50</v>
      </c>
      <c r="AF117" s="15">
        <v>64</v>
      </c>
      <c r="AG117" s="16">
        <v>65.414999999999992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75</v>
      </c>
      <c r="AQ117" s="15">
        <v>79</v>
      </c>
      <c r="AR117" s="15">
        <v>78</v>
      </c>
      <c r="AS117" s="15">
        <v>62</v>
      </c>
      <c r="AT117" s="15">
        <v>72</v>
      </c>
      <c r="AU117" s="15">
        <v>40</v>
      </c>
      <c r="AV117" s="15">
        <v>82</v>
      </c>
      <c r="AW117" s="15">
        <v>79</v>
      </c>
      <c r="AX117" s="15">
        <v>77</v>
      </c>
      <c r="AY117" s="15">
        <v>40</v>
      </c>
      <c r="AZ117" s="15">
        <v>68</v>
      </c>
      <c r="BA117" s="15">
        <v>65</v>
      </c>
      <c r="BB117" s="15">
        <v>45</v>
      </c>
      <c r="BC117" s="16">
        <v>52</v>
      </c>
      <c r="BD117" s="14">
        <v>71</v>
      </c>
      <c r="BE117" s="15">
        <v>68.25500000000001</v>
      </c>
      <c r="BF117" s="15">
        <v>65.45</v>
      </c>
      <c r="BG117" s="15">
        <v>50</v>
      </c>
      <c r="BH117" s="15">
        <v>60</v>
      </c>
      <c r="BI117" s="15">
        <v>69</v>
      </c>
      <c r="BJ117" s="15">
        <v>66</v>
      </c>
      <c r="BK117" s="15">
        <v>65.45</v>
      </c>
      <c r="BL117" s="15">
        <v>66.385000000000005</v>
      </c>
      <c r="BM117" s="15">
        <v>50</v>
      </c>
      <c r="BN117" s="15">
        <v>67.320000000000007</v>
      </c>
      <c r="BO117" s="15">
        <v>60</v>
      </c>
      <c r="BP117" s="15">
        <v>63</v>
      </c>
      <c r="BQ117" s="16">
        <v>52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70.56</v>
      </c>
      <c r="CB117" s="15">
        <v>77.28</v>
      </c>
      <c r="CC117" s="15">
        <v>72.239999999999995</v>
      </c>
      <c r="CD117" s="15">
        <v>84.84</v>
      </c>
      <c r="CE117" s="15">
        <v>71.399999999999991</v>
      </c>
      <c r="CF117" s="15">
        <v>67.2</v>
      </c>
      <c r="CG117" s="15">
        <v>68.039999999999992</v>
      </c>
      <c r="CH117" s="15">
        <v>70.56</v>
      </c>
      <c r="CI117" s="15">
        <v>47.04</v>
      </c>
      <c r="CJ117" s="15">
        <v>-3.36</v>
      </c>
      <c r="CK117" s="15">
        <v>80.64</v>
      </c>
      <c r="CL117" s="15">
        <v>70.56</v>
      </c>
      <c r="CM117" s="15">
        <v>78.11999999999999</v>
      </c>
      <c r="CN117" s="16">
        <v>78.959999999999994</v>
      </c>
      <c r="CO117" s="14">
        <v>59</v>
      </c>
      <c r="CP117" s="15">
        <v>65.688000000000002</v>
      </c>
      <c r="CQ117" s="15">
        <v>61.403999999999996</v>
      </c>
      <c r="CR117" s="15">
        <v>72.114000000000004</v>
      </c>
      <c r="CS117" s="15">
        <v>60.689999999999991</v>
      </c>
      <c r="CT117" s="15">
        <v>57.12</v>
      </c>
      <c r="CU117" s="15">
        <v>57.833999999999989</v>
      </c>
      <c r="CV117" s="15">
        <v>59.975999999999999</v>
      </c>
      <c r="CW117" s="15">
        <v>39.984000000000002</v>
      </c>
      <c r="CX117" s="15">
        <v>50</v>
      </c>
      <c r="CY117" s="15">
        <v>68.543999999999997</v>
      </c>
      <c r="CZ117" s="15">
        <v>55</v>
      </c>
      <c r="DA117" s="15">
        <v>60</v>
      </c>
      <c r="DB117" s="16">
        <v>73.4328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72</v>
      </c>
      <c r="G118" s="15">
        <v>59.25</v>
      </c>
      <c r="H118" s="15">
        <v>77.25</v>
      </c>
      <c r="I118" s="15">
        <v>74.25</v>
      </c>
      <c r="J118" s="15">
        <v>78</v>
      </c>
      <c r="K118" s="15">
        <v>4.5</v>
      </c>
      <c r="L118" s="15">
        <v>74.25</v>
      </c>
      <c r="M118" s="15">
        <v>51.75</v>
      </c>
      <c r="N118" s="15">
        <v>72.75</v>
      </c>
      <c r="O118" s="15">
        <v>49.5</v>
      </c>
      <c r="P118" s="15">
        <v>81.75</v>
      </c>
      <c r="Q118" s="15">
        <v>86.25</v>
      </c>
      <c r="R118" s="15">
        <v>90</v>
      </c>
      <c r="S118" s="16">
        <v>78</v>
      </c>
      <c r="T118" s="14">
        <f t="shared" si="44"/>
        <v>61.92</v>
      </c>
      <c r="U118" s="15">
        <f t="shared" si="41"/>
        <v>50.954999999999998</v>
      </c>
      <c r="V118" s="15">
        <f t="shared" si="41"/>
        <v>66.435000000000002</v>
      </c>
      <c r="W118" s="15">
        <f t="shared" si="41"/>
        <v>63.854999999999997</v>
      </c>
      <c r="X118" s="15">
        <f t="shared" si="41"/>
        <v>67.08</v>
      </c>
      <c r="Y118" s="15">
        <v>49</v>
      </c>
      <c r="Z118" s="15">
        <f t="shared" si="42"/>
        <v>63.854999999999997</v>
      </c>
      <c r="AA118" s="15">
        <f t="shared" si="42"/>
        <v>44.505000000000003</v>
      </c>
      <c r="AB118" s="15">
        <f t="shared" si="42"/>
        <v>62.564999999999998</v>
      </c>
      <c r="AC118" s="15">
        <v>48.51</v>
      </c>
      <c r="AD118" s="15">
        <v>77</v>
      </c>
      <c r="AE118" s="15">
        <v>71</v>
      </c>
      <c r="AF118" s="15">
        <v>69</v>
      </c>
      <c r="AG118" s="16">
        <v>70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58</v>
      </c>
      <c r="AQ118" s="15">
        <v>50</v>
      </c>
      <c r="AR118" s="15">
        <v>56</v>
      </c>
      <c r="AS118" s="15">
        <v>60</v>
      </c>
      <c r="AT118" s="15">
        <v>61</v>
      </c>
      <c r="AU118" s="15">
        <v>56</v>
      </c>
      <c r="AV118" s="15">
        <v>80</v>
      </c>
      <c r="AW118" s="15">
        <v>49</v>
      </c>
      <c r="AX118" s="15">
        <v>51</v>
      </c>
      <c r="AY118" s="15">
        <v>39</v>
      </c>
      <c r="AZ118" s="15">
        <v>81</v>
      </c>
      <c r="BA118" s="15">
        <v>75</v>
      </c>
      <c r="BB118" s="15">
        <v>48</v>
      </c>
      <c r="BC118" s="16">
        <v>49</v>
      </c>
      <c r="BD118" s="14">
        <v>58.905000000000008</v>
      </c>
      <c r="BE118" s="15">
        <v>72.930000000000007</v>
      </c>
      <c r="BF118" s="15">
        <v>64.515000000000001</v>
      </c>
      <c r="BG118" s="15">
        <v>58.905000000000008</v>
      </c>
      <c r="BH118" s="15">
        <v>62</v>
      </c>
      <c r="BI118" s="15">
        <v>57.97</v>
      </c>
      <c r="BJ118" s="15">
        <v>79.475000000000009</v>
      </c>
      <c r="BK118" s="15">
        <v>68.25500000000001</v>
      </c>
      <c r="BL118" s="15">
        <v>50</v>
      </c>
      <c r="BM118" s="15">
        <v>53</v>
      </c>
      <c r="BN118" s="15">
        <v>64.515000000000001</v>
      </c>
      <c r="BO118" s="15">
        <v>67.320000000000007</v>
      </c>
      <c r="BP118" s="15">
        <v>77.605000000000004</v>
      </c>
      <c r="BQ118" s="16">
        <v>83.215000000000003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78.959999999999994</v>
      </c>
      <c r="CB118" s="15">
        <v>73.08</v>
      </c>
      <c r="CC118" s="15">
        <v>66.36</v>
      </c>
      <c r="CD118" s="15">
        <v>68.039999999999992</v>
      </c>
      <c r="CE118" s="15">
        <v>99.96</v>
      </c>
      <c r="CF118" s="15">
        <v>91.56</v>
      </c>
      <c r="CG118" s="15">
        <v>76.44</v>
      </c>
      <c r="CH118" s="15">
        <v>59.64</v>
      </c>
      <c r="CI118" s="15">
        <v>68.039999999999992</v>
      </c>
      <c r="CJ118" s="15">
        <v>-3.36</v>
      </c>
      <c r="CK118" s="15">
        <v>72.239999999999995</v>
      </c>
      <c r="CL118" s="15">
        <v>67.2</v>
      </c>
      <c r="CM118" s="15">
        <v>60.48</v>
      </c>
      <c r="CN118" s="16">
        <v>79.8</v>
      </c>
      <c r="CO118" s="14">
        <v>67.116</v>
      </c>
      <c r="CP118" s="15">
        <v>62.117999999999995</v>
      </c>
      <c r="CQ118" s="15">
        <v>56.405999999999999</v>
      </c>
      <c r="CR118" s="15">
        <v>50</v>
      </c>
      <c r="CS118" s="15">
        <v>76</v>
      </c>
      <c r="CT118" s="15">
        <v>66</v>
      </c>
      <c r="CU118" s="15">
        <v>64.97399999999999</v>
      </c>
      <c r="CV118" s="15">
        <v>50.694000000000003</v>
      </c>
      <c r="CW118" s="15">
        <v>54</v>
      </c>
      <c r="CX118" s="15">
        <v>55</v>
      </c>
      <c r="CY118" s="15">
        <v>61.403999999999996</v>
      </c>
      <c r="CZ118" s="15">
        <v>57.12</v>
      </c>
      <c r="DA118" s="15">
        <v>51.407999999999994</v>
      </c>
      <c r="DB118" s="16">
        <v>74.213999999999999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82.5</v>
      </c>
      <c r="G119" s="15">
        <v>78.75</v>
      </c>
      <c r="H119" s="15">
        <v>73.5</v>
      </c>
      <c r="I119" s="15">
        <v>58.5</v>
      </c>
      <c r="J119" s="15">
        <v>71.25</v>
      </c>
      <c r="K119" s="15">
        <v>65.25</v>
      </c>
      <c r="L119" s="15">
        <v>57</v>
      </c>
      <c r="M119" s="15">
        <v>63.75</v>
      </c>
      <c r="N119" s="15">
        <v>68.25</v>
      </c>
      <c r="O119" s="15">
        <v>83.25</v>
      </c>
      <c r="P119" s="15">
        <v>67.5</v>
      </c>
      <c r="Q119" s="15">
        <v>75.75</v>
      </c>
      <c r="R119" s="15">
        <v>64.5</v>
      </c>
      <c r="S119" s="16">
        <v>61.5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51</v>
      </c>
      <c r="AQ119" s="15">
        <v>79</v>
      </c>
      <c r="AR119" s="15">
        <v>52</v>
      </c>
      <c r="AS119" s="15">
        <v>40</v>
      </c>
      <c r="AT119" s="15">
        <v>61</v>
      </c>
      <c r="AU119" s="15">
        <v>45</v>
      </c>
      <c r="AV119" s="15">
        <v>90</v>
      </c>
      <c r="AW119" s="15">
        <v>62</v>
      </c>
      <c r="AX119" s="15">
        <v>70</v>
      </c>
      <c r="AY119" s="15">
        <v>84</v>
      </c>
      <c r="AZ119" s="15">
        <v>79</v>
      </c>
      <c r="BA119" s="15">
        <v>59</v>
      </c>
      <c r="BB119" s="15">
        <v>87</v>
      </c>
      <c r="BC119" s="16">
        <v>58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80.64</v>
      </c>
      <c r="CB119" s="15">
        <v>73.08</v>
      </c>
      <c r="CC119" s="15">
        <v>65.52</v>
      </c>
      <c r="CD119" s="15">
        <v>78.959999999999994</v>
      </c>
      <c r="CE119" s="15">
        <v>83.16</v>
      </c>
      <c r="CF119" s="15">
        <v>75.599999999999994</v>
      </c>
      <c r="CG119" s="15">
        <v>70.56</v>
      </c>
      <c r="CH119" s="15">
        <v>81.48</v>
      </c>
      <c r="CI119" s="15">
        <v>80.64</v>
      </c>
      <c r="CJ119" s="15">
        <v>89.88</v>
      </c>
      <c r="CK119" s="15">
        <v>72.239999999999995</v>
      </c>
      <c r="CL119" s="15">
        <v>66.36</v>
      </c>
      <c r="CM119" s="15">
        <v>72.239999999999995</v>
      </c>
      <c r="CN119" s="16">
        <v>57.96</v>
      </c>
      <c r="CO119" s="14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54.75</v>
      </c>
      <c r="G120" s="15">
        <v>50.25</v>
      </c>
      <c r="H120" s="15">
        <v>75.75</v>
      </c>
      <c r="I120" s="15">
        <v>54</v>
      </c>
      <c r="J120" s="15">
        <v>63</v>
      </c>
      <c r="K120" s="15">
        <v>63</v>
      </c>
      <c r="L120" s="15">
        <v>58.5</v>
      </c>
      <c r="M120" s="15">
        <v>63.75</v>
      </c>
      <c r="N120" s="15">
        <v>54</v>
      </c>
      <c r="O120" s="15">
        <v>53.25</v>
      </c>
      <c r="P120" s="15">
        <v>55.5</v>
      </c>
      <c r="Q120" s="15">
        <v>62.25</v>
      </c>
      <c r="R120" s="15">
        <v>75.75</v>
      </c>
      <c r="S120" s="16">
        <v>60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85</v>
      </c>
      <c r="AQ120" s="15">
        <v>75</v>
      </c>
      <c r="AR120" s="15">
        <v>74</v>
      </c>
      <c r="AS120" s="15">
        <v>62</v>
      </c>
      <c r="AT120" s="15">
        <v>49</v>
      </c>
      <c r="AU120" s="15">
        <v>68</v>
      </c>
      <c r="AV120" s="15">
        <v>76</v>
      </c>
      <c r="AW120" s="15">
        <v>80</v>
      </c>
      <c r="AX120" s="15">
        <v>69</v>
      </c>
      <c r="AY120" s="15">
        <v>68</v>
      </c>
      <c r="AZ120" s="15">
        <v>43</v>
      </c>
      <c r="BA120" s="15">
        <v>68</v>
      </c>
      <c r="BB120" s="15">
        <v>70</v>
      </c>
      <c r="BC120" s="16">
        <v>50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70.56</v>
      </c>
      <c r="CB120" s="15">
        <v>73.92</v>
      </c>
      <c r="CC120" s="15">
        <v>71.399999999999991</v>
      </c>
      <c r="CD120" s="15">
        <v>63</v>
      </c>
      <c r="CE120" s="15">
        <v>89.88</v>
      </c>
      <c r="CF120" s="15">
        <v>81.48</v>
      </c>
      <c r="CG120" s="15">
        <v>82.32</v>
      </c>
      <c r="CH120" s="15">
        <v>73.08</v>
      </c>
      <c r="CI120" s="15">
        <v>71.399999999999991</v>
      </c>
      <c r="CJ120" s="15">
        <v>70.56</v>
      </c>
      <c r="CK120" s="15">
        <v>81.48</v>
      </c>
      <c r="CL120" s="15">
        <v>73.92</v>
      </c>
      <c r="CM120" s="15">
        <v>77.28</v>
      </c>
      <c r="CN120" s="16">
        <v>76.44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81.75</v>
      </c>
      <c r="G121" s="15">
        <v>57</v>
      </c>
      <c r="H121" s="15">
        <v>58.5</v>
      </c>
      <c r="I121" s="15">
        <v>93.75</v>
      </c>
      <c r="J121" s="15">
        <v>63</v>
      </c>
      <c r="K121" s="15">
        <v>57</v>
      </c>
      <c r="L121" s="15">
        <v>90</v>
      </c>
      <c r="M121" s="15">
        <v>82.5</v>
      </c>
      <c r="N121" s="15">
        <v>71.25</v>
      </c>
      <c r="O121" s="15">
        <v>65.25</v>
      </c>
      <c r="P121" s="15">
        <v>73.5</v>
      </c>
      <c r="Q121" s="15">
        <v>68.25</v>
      </c>
      <c r="R121" s="15">
        <v>71.25</v>
      </c>
      <c r="S121" s="16">
        <v>55.5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63</v>
      </c>
      <c r="AQ121" s="15">
        <v>59</v>
      </c>
      <c r="AR121" s="15">
        <v>58</v>
      </c>
      <c r="AS121" s="15">
        <v>52</v>
      </c>
      <c r="AT121" s="15">
        <v>52</v>
      </c>
      <c r="AU121" s="15">
        <v>61</v>
      </c>
      <c r="AV121" s="15">
        <v>59</v>
      </c>
      <c r="AW121" s="15">
        <v>70</v>
      </c>
      <c r="AX121" s="15">
        <v>57</v>
      </c>
      <c r="AY121" s="15">
        <v>67</v>
      </c>
      <c r="AZ121" s="15">
        <v>58</v>
      </c>
      <c r="BA121" s="15">
        <v>47</v>
      </c>
      <c r="BB121" s="15">
        <v>72</v>
      </c>
      <c r="BC121" s="16">
        <v>62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65.52</v>
      </c>
      <c r="CB121" s="15">
        <v>66.36</v>
      </c>
      <c r="CC121" s="15">
        <v>69.72</v>
      </c>
      <c r="CD121" s="15">
        <v>63</v>
      </c>
      <c r="CE121" s="15">
        <v>73.92</v>
      </c>
      <c r="CF121" s="15">
        <v>79.8</v>
      </c>
      <c r="CG121" s="15">
        <v>78.11999999999999</v>
      </c>
      <c r="CH121" s="15">
        <v>66.36</v>
      </c>
      <c r="CI121" s="15">
        <v>60.48</v>
      </c>
      <c r="CJ121" s="15">
        <v>62.16</v>
      </c>
      <c r="CK121" s="15">
        <v>77.28</v>
      </c>
      <c r="CL121" s="15">
        <v>65.52</v>
      </c>
      <c r="CM121" s="15">
        <v>60.48</v>
      </c>
      <c r="CN121" s="16">
        <v>52.08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72</v>
      </c>
      <c r="G122" s="15">
        <v>90</v>
      </c>
      <c r="H122" s="15">
        <v>84</v>
      </c>
      <c r="I122" s="15">
        <v>69</v>
      </c>
      <c r="J122" s="15">
        <v>54</v>
      </c>
      <c r="K122" s="15">
        <v>61.5</v>
      </c>
      <c r="L122" s="15">
        <v>77.25</v>
      </c>
      <c r="M122" s="15">
        <v>58.5</v>
      </c>
      <c r="N122" s="15">
        <v>66</v>
      </c>
      <c r="O122" s="15">
        <v>60</v>
      </c>
      <c r="P122" s="15">
        <v>90</v>
      </c>
      <c r="Q122" s="15">
        <v>65.25</v>
      </c>
      <c r="R122" s="15">
        <v>60.75</v>
      </c>
      <c r="S122" s="16">
        <v>54.75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75</v>
      </c>
      <c r="AQ122" s="15">
        <v>80</v>
      </c>
      <c r="AR122" s="15">
        <v>61</v>
      </c>
      <c r="AS122" s="15">
        <v>60</v>
      </c>
      <c r="AT122" s="15">
        <v>39</v>
      </c>
      <c r="AU122" s="15">
        <v>67</v>
      </c>
      <c r="AV122" s="15">
        <v>75</v>
      </c>
      <c r="AW122" s="15">
        <v>72</v>
      </c>
      <c r="AX122" s="15">
        <v>56</v>
      </c>
      <c r="AY122" s="15">
        <v>50</v>
      </c>
      <c r="AZ122" s="15">
        <v>51</v>
      </c>
      <c r="BA122" s="15">
        <v>56</v>
      </c>
      <c r="BB122" s="15">
        <v>60</v>
      </c>
      <c r="BC122" s="16">
        <v>50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78.959999999999994</v>
      </c>
      <c r="CB122" s="15">
        <v>56.28</v>
      </c>
      <c r="CC122" s="15">
        <v>70.56</v>
      </c>
      <c r="CD122" s="15">
        <v>60.48</v>
      </c>
      <c r="CE122" s="15">
        <v>68.88</v>
      </c>
      <c r="CF122" s="15">
        <v>72.239999999999995</v>
      </c>
      <c r="CG122" s="15">
        <v>81.48</v>
      </c>
      <c r="CH122" s="15">
        <v>68.039999999999992</v>
      </c>
      <c r="CI122" s="15">
        <v>54.6</v>
      </c>
      <c r="CJ122" s="15">
        <v>58.8</v>
      </c>
      <c r="CK122" s="15">
        <v>75.599999999999994</v>
      </c>
      <c r="CL122" s="15">
        <v>63.839999999999996</v>
      </c>
      <c r="CM122" s="15">
        <v>85.679999999999993</v>
      </c>
      <c r="CN122" s="16">
        <v>66.36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72.75</v>
      </c>
      <c r="G123" s="15">
        <v>61.5</v>
      </c>
      <c r="H123" s="15">
        <v>82.5</v>
      </c>
      <c r="I123" s="15">
        <v>53.25</v>
      </c>
      <c r="J123" s="15">
        <v>73.5</v>
      </c>
      <c r="K123" s="15">
        <v>75</v>
      </c>
      <c r="L123" s="15">
        <v>56.25</v>
      </c>
      <c r="M123" s="15">
        <v>66.75</v>
      </c>
      <c r="N123" s="15">
        <v>77.25</v>
      </c>
      <c r="O123" s="15">
        <v>54.75</v>
      </c>
      <c r="P123" s="15">
        <v>62.25</v>
      </c>
      <c r="Q123" s="15">
        <v>74.25</v>
      </c>
      <c r="R123" s="15">
        <v>68.25</v>
      </c>
      <c r="S123" s="16">
        <v>78.75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77</v>
      </c>
      <c r="AQ123" s="15">
        <v>64</v>
      </c>
      <c r="AR123" s="15">
        <v>52</v>
      </c>
      <c r="AS123" s="15">
        <v>42</v>
      </c>
      <c r="AT123" s="15">
        <v>52</v>
      </c>
      <c r="AU123" s="15">
        <v>61</v>
      </c>
      <c r="AV123" s="15">
        <v>69</v>
      </c>
      <c r="AW123" s="15">
        <v>49</v>
      </c>
      <c r="AX123" s="15"/>
      <c r="AY123" s="15"/>
      <c r="AZ123" s="15"/>
      <c r="BA123" s="15"/>
      <c r="BB123" s="15"/>
      <c r="BC123" s="16"/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65.52</v>
      </c>
      <c r="CB123" s="15">
        <v>83.16</v>
      </c>
      <c r="CC123" s="15">
        <v>44.519999999999996</v>
      </c>
      <c r="CD123" s="15">
        <v>59.64</v>
      </c>
      <c r="CE123" s="15">
        <v>42.839999999999996</v>
      </c>
      <c r="CF123" s="15">
        <v>54.6</v>
      </c>
      <c r="CG123" s="15">
        <v>62.16</v>
      </c>
      <c r="CH123" s="15">
        <v>47.04</v>
      </c>
      <c r="CI123" s="15">
        <v>52.919999999999995</v>
      </c>
      <c r="CJ123" s="15">
        <v>48.72</v>
      </c>
      <c r="CK123" s="15">
        <v>57.96</v>
      </c>
      <c r="CL123" s="15">
        <v>66.36</v>
      </c>
      <c r="CM123" s="15">
        <v>73.92</v>
      </c>
      <c r="CN123" s="16">
        <v>70.56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74.25</v>
      </c>
      <c r="G124" s="15">
        <v>63.75</v>
      </c>
      <c r="H124" s="15">
        <v>56.25</v>
      </c>
      <c r="I124" s="15">
        <v>78</v>
      </c>
      <c r="J124" s="15">
        <v>51.75</v>
      </c>
      <c r="K124" s="15">
        <v>54.75</v>
      </c>
      <c r="L124" s="15">
        <v>62.25</v>
      </c>
      <c r="M124" s="15">
        <v>37.5</v>
      </c>
      <c r="N124" s="15">
        <v>66.75</v>
      </c>
      <c r="O124" s="15">
        <v>62.25</v>
      </c>
      <c r="P124" s="15">
        <v>72</v>
      </c>
      <c r="Q124" s="15">
        <v>57.75</v>
      </c>
      <c r="R124" s="15">
        <v>72</v>
      </c>
      <c r="S124" s="16">
        <v>77.25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6"/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57.96</v>
      </c>
      <c r="CB124" s="15">
        <v>64.679999999999993</v>
      </c>
      <c r="CC124" s="15">
        <v>51.239999999999995</v>
      </c>
      <c r="CD124" s="15">
        <v>60.48</v>
      </c>
      <c r="CE124" s="15">
        <v>44.519999999999996</v>
      </c>
      <c r="CF124" s="15">
        <v>61.32</v>
      </c>
      <c r="CG124" s="15">
        <v>62.16</v>
      </c>
      <c r="CH124" s="15">
        <v>72.239999999999995</v>
      </c>
      <c r="CI124" s="15">
        <v>68.039999999999992</v>
      </c>
      <c r="CJ124" s="15">
        <v>63.839999999999996</v>
      </c>
      <c r="CK124" s="15">
        <v>60.48</v>
      </c>
      <c r="CL124" s="15">
        <v>47.04</v>
      </c>
      <c r="CM124" s="15">
        <v>67.2</v>
      </c>
      <c r="CN124" s="16">
        <v>84.84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>
        <v>62.25</v>
      </c>
      <c r="G125" s="15">
        <v>57.75</v>
      </c>
      <c r="H125" s="15">
        <v>72.75</v>
      </c>
      <c r="I125" s="15">
        <v>51</v>
      </c>
      <c r="J125" s="15">
        <v>55.5</v>
      </c>
      <c r="K125" s="15">
        <v>64.5</v>
      </c>
      <c r="L125" s="15">
        <v>70.5</v>
      </c>
      <c r="M125" s="15">
        <v>62.25</v>
      </c>
      <c r="N125" s="15">
        <v>71.25</v>
      </c>
      <c r="O125" s="15">
        <v>61.5</v>
      </c>
      <c r="P125" s="15">
        <v>73.5</v>
      </c>
      <c r="Q125" s="15">
        <v>59.25</v>
      </c>
      <c r="R125" s="15">
        <v>77.25</v>
      </c>
      <c r="S125" s="16">
        <v>59.25</v>
      </c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>
        <v>68.039999999999992</v>
      </c>
      <c r="CB125" s="15">
        <v>70.56</v>
      </c>
      <c r="CC125" s="15">
        <v>54.6</v>
      </c>
      <c r="CD125" s="15">
        <v>57.96</v>
      </c>
      <c r="CE125" s="15">
        <v>57.12</v>
      </c>
      <c r="CF125" s="15">
        <v>62.16</v>
      </c>
      <c r="CG125" s="15">
        <v>71.399999999999991</v>
      </c>
      <c r="CH125" s="15">
        <v>63</v>
      </c>
      <c r="CI125" s="15">
        <v>72.239999999999995</v>
      </c>
      <c r="CJ125" s="15">
        <v>42</v>
      </c>
      <c r="CK125" s="15">
        <v>65.52</v>
      </c>
      <c r="CL125" s="15">
        <v>65.52</v>
      </c>
      <c r="CM125" s="15">
        <v>59.64</v>
      </c>
      <c r="CN125" s="16">
        <v>85.679999999999993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>
        <v>63.75</v>
      </c>
      <c r="G126" s="19">
        <v>62.25</v>
      </c>
      <c r="H126" s="19">
        <v>72</v>
      </c>
      <c r="I126" s="19">
        <v>56.25</v>
      </c>
      <c r="J126" s="19">
        <v>77.25</v>
      </c>
      <c r="K126" s="19">
        <v>69</v>
      </c>
      <c r="L126" s="19">
        <v>61.5</v>
      </c>
      <c r="M126" s="19">
        <v>61.5</v>
      </c>
      <c r="N126" s="19">
        <v>61.5</v>
      </c>
      <c r="O126" s="19">
        <v>63.75</v>
      </c>
      <c r="P126" s="19">
        <v>63.75</v>
      </c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>
        <v>79.8</v>
      </c>
      <c r="CB126" s="19">
        <v>61.32</v>
      </c>
      <c r="CC126" s="19">
        <v>47.879999999999995</v>
      </c>
      <c r="CD126" s="19">
        <v>63</v>
      </c>
      <c r="CE126" s="19">
        <v>67.2</v>
      </c>
      <c r="CF126" s="19">
        <v>57.96</v>
      </c>
      <c r="CG126" s="19">
        <v>58.8</v>
      </c>
      <c r="CH126" s="19">
        <v>68.88</v>
      </c>
      <c r="CI126" s="19">
        <v>64.679999999999993</v>
      </c>
      <c r="CJ126" s="19">
        <v>60.48</v>
      </c>
      <c r="CK126" s="19">
        <v>83.16</v>
      </c>
      <c r="CL126" s="19">
        <v>43.68</v>
      </c>
      <c r="CM126" s="19">
        <v>63.839999999999996</v>
      </c>
      <c r="CN126" s="20">
        <v>81.48</v>
      </c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/>
      <c r="F127" s="9">
        <v>110.74</v>
      </c>
      <c r="G127" s="10">
        <v>85.26</v>
      </c>
      <c r="H127" s="10">
        <v>95.06</v>
      </c>
      <c r="I127" s="10">
        <v>103.88</v>
      </c>
      <c r="J127" s="10">
        <v>60.76</v>
      </c>
      <c r="K127" s="10">
        <v>-2.94</v>
      </c>
      <c r="L127" s="10">
        <v>85.26</v>
      </c>
      <c r="M127" s="10">
        <v>67.62</v>
      </c>
      <c r="N127" s="10">
        <v>97.02</v>
      </c>
      <c r="O127" s="10">
        <v>71.539999999999992</v>
      </c>
      <c r="P127" s="10">
        <v>90.16</v>
      </c>
      <c r="Q127" s="10">
        <v>58.8</v>
      </c>
      <c r="R127" s="10">
        <v>99.96</v>
      </c>
      <c r="S127" s="11">
        <v>70.56</v>
      </c>
      <c r="T127" s="14">
        <v>70</v>
      </c>
      <c r="U127" s="15">
        <v>68.208000000000013</v>
      </c>
      <c r="V127" s="15">
        <v>76.048000000000002</v>
      </c>
      <c r="W127" s="15">
        <v>77</v>
      </c>
      <c r="X127" s="15">
        <v>48.608000000000004</v>
      </c>
      <c r="Y127" s="15">
        <v>50</v>
      </c>
      <c r="Z127" s="15">
        <v>68.208000000000013</v>
      </c>
      <c r="AA127" s="15">
        <v>54.096000000000004</v>
      </c>
      <c r="AB127" s="15">
        <v>91.198799999999991</v>
      </c>
      <c r="AC127" s="15">
        <v>67.247599999999991</v>
      </c>
      <c r="AD127" s="15">
        <v>84.750399999999999</v>
      </c>
      <c r="AE127" s="15">
        <v>75</v>
      </c>
      <c r="AF127" s="15">
        <v>70</v>
      </c>
      <c r="AG127" s="16">
        <v>66.326399999999992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1"/>
      <c r="BD127" s="14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  <c r="BO127" s="15"/>
      <c r="BP127" s="15"/>
      <c r="BQ127" s="16"/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91" t="s">
        <v>38</v>
      </c>
      <c r="CA127" s="9">
        <v>81.7</v>
      </c>
      <c r="CB127" s="10">
        <v>79.8</v>
      </c>
      <c r="CC127" s="10">
        <v>83.6</v>
      </c>
      <c r="CD127" s="10">
        <v>68.399999999999991</v>
      </c>
      <c r="CE127" s="10">
        <v>100.69999999999999</v>
      </c>
      <c r="CF127" s="10">
        <v>81.7</v>
      </c>
      <c r="CG127" s="10">
        <v>86.45</v>
      </c>
      <c r="CH127" s="10">
        <v>67.45</v>
      </c>
      <c r="CI127" s="10">
        <v>57.949999999999996</v>
      </c>
      <c r="CJ127" s="10">
        <v>-3.8</v>
      </c>
      <c r="CK127" s="10">
        <v>86.45</v>
      </c>
      <c r="CL127" s="10">
        <v>56.05</v>
      </c>
      <c r="CM127" s="10">
        <v>95.949999999999989</v>
      </c>
      <c r="CN127" s="11">
        <v>67.45</v>
      </c>
      <c r="CO127" s="14">
        <v>61.275000000000006</v>
      </c>
      <c r="CP127" s="15">
        <v>59.849999999999994</v>
      </c>
      <c r="CQ127" s="15">
        <v>62.699999999999996</v>
      </c>
      <c r="CR127" s="15">
        <v>51.3</v>
      </c>
      <c r="CS127" s="15">
        <v>75.524999999999991</v>
      </c>
      <c r="CT127" s="15">
        <v>61.275000000000006</v>
      </c>
      <c r="CU127" s="15">
        <v>64.837500000000006</v>
      </c>
      <c r="CV127" s="15">
        <v>50.587500000000006</v>
      </c>
      <c r="CW127" s="15">
        <v>43.462499999999999</v>
      </c>
      <c r="CX127" s="15">
        <v>50</v>
      </c>
      <c r="CY127" s="15">
        <v>64.837500000000006</v>
      </c>
      <c r="CZ127" s="15">
        <v>42.037499999999994</v>
      </c>
      <c r="DA127" s="15">
        <v>71.962499999999991</v>
      </c>
      <c r="DB127" s="16">
        <v>50.587500000000006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45.08</v>
      </c>
      <c r="G128" s="15">
        <v>79.38</v>
      </c>
      <c r="H128" s="15">
        <v>80.36</v>
      </c>
      <c r="I128" s="15">
        <v>83.3</v>
      </c>
      <c r="J128" s="15">
        <v>55.86</v>
      </c>
      <c r="K128" s="15">
        <v>-2.94</v>
      </c>
      <c r="L128" s="15">
        <v>55.86</v>
      </c>
      <c r="M128" s="15">
        <v>88.2</v>
      </c>
      <c r="N128" s="15">
        <v>86.24</v>
      </c>
      <c r="O128" s="15">
        <v>99.96</v>
      </c>
      <c r="P128" s="15">
        <v>95.06</v>
      </c>
      <c r="Q128" s="15">
        <v>83.3</v>
      </c>
      <c r="R128" s="15">
        <v>92.12</v>
      </c>
      <c r="S128" s="16">
        <v>93.1</v>
      </c>
      <c r="T128" s="14">
        <v>56</v>
      </c>
      <c r="U128" s="15">
        <v>63.503999999999998</v>
      </c>
      <c r="V128" s="15">
        <v>64.287999999999997</v>
      </c>
      <c r="W128" s="15">
        <v>66.64</v>
      </c>
      <c r="X128" s="15">
        <v>44.688000000000002</v>
      </c>
      <c r="Y128" s="15">
        <v>48</v>
      </c>
      <c r="Z128" s="15">
        <v>55</v>
      </c>
      <c r="AA128" s="15">
        <v>70.56</v>
      </c>
      <c r="AB128" s="15">
        <v>81.065599999999989</v>
      </c>
      <c r="AC128" s="15">
        <v>93.962399999999988</v>
      </c>
      <c r="AD128" s="15">
        <v>89.356399999999994</v>
      </c>
      <c r="AE128" s="15">
        <v>78.301999999999992</v>
      </c>
      <c r="AF128" s="15">
        <v>86.592799999999997</v>
      </c>
      <c r="AG128" s="16">
        <v>66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52.2</v>
      </c>
      <c r="AQ128" s="15">
        <v>80.91</v>
      </c>
      <c r="AR128" s="15">
        <v>79.17</v>
      </c>
      <c r="AS128" s="15">
        <v>91.35</v>
      </c>
      <c r="AT128" s="15">
        <v>100</v>
      </c>
      <c r="AU128" s="15">
        <v>73.08</v>
      </c>
      <c r="AV128" s="15">
        <v>73.95</v>
      </c>
      <c r="AW128" s="15">
        <v>76.56</v>
      </c>
      <c r="AX128" s="15">
        <v>52.2</v>
      </c>
      <c r="AY128" s="15">
        <v>0</v>
      </c>
      <c r="AZ128" s="15">
        <v>87</v>
      </c>
      <c r="BA128" s="15">
        <v>76.56</v>
      </c>
      <c r="BB128" s="15">
        <v>84.39</v>
      </c>
      <c r="BC128" s="16">
        <v>85.26</v>
      </c>
      <c r="BD128" s="14">
        <v>69</v>
      </c>
      <c r="BE128" s="15">
        <f t="shared" ref="BE128:BF140" si="45">AQ128*0.85</f>
        <v>68.773499999999999</v>
      </c>
      <c r="BF128" s="15">
        <v>74</v>
      </c>
      <c r="BG128" s="15">
        <f t="shared" ref="BG128:BG140" si="46">AS128*0.85</f>
        <v>77.647499999999994</v>
      </c>
      <c r="BH128" s="15">
        <v>90</v>
      </c>
      <c r="BI128" s="15">
        <v>70</v>
      </c>
      <c r="BJ128" s="15">
        <f t="shared" ref="BJ128:BK140" si="47">AV128*0.85</f>
        <v>62.857500000000002</v>
      </c>
      <c r="BK128" s="15">
        <v>69</v>
      </c>
      <c r="BL128" s="15">
        <v>74</v>
      </c>
      <c r="BM128" s="15">
        <v>90</v>
      </c>
      <c r="BN128" s="15">
        <f t="shared" ref="BN128:BO140" si="48">AZ128*0.85</f>
        <v>73.95</v>
      </c>
      <c r="BO128" s="15">
        <v>79</v>
      </c>
      <c r="BP128" s="15">
        <f t="shared" ref="BP128:BQ140" si="49">BB128*0.85</f>
        <v>71.731499999999997</v>
      </c>
      <c r="BQ128" s="16">
        <v>80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79.8</v>
      </c>
      <c r="CB128" s="15">
        <v>87.399999999999991</v>
      </c>
      <c r="CC128" s="15">
        <v>81.7</v>
      </c>
      <c r="CD128" s="15">
        <v>95.949999999999989</v>
      </c>
      <c r="CE128" s="15">
        <v>80.75</v>
      </c>
      <c r="CF128" s="15">
        <v>76</v>
      </c>
      <c r="CG128" s="15">
        <v>76.95</v>
      </c>
      <c r="CH128" s="15">
        <v>79.8</v>
      </c>
      <c r="CI128" s="15">
        <v>53.199999999999996</v>
      </c>
      <c r="CJ128" s="15">
        <v>-3.8</v>
      </c>
      <c r="CK128" s="15">
        <v>91.199999999999989</v>
      </c>
      <c r="CL128" s="15">
        <v>79.8</v>
      </c>
      <c r="CM128" s="15">
        <v>88.35</v>
      </c>
      <c r="CN128" s="16">
        <v>89.3</v>
      </c>
      <c r="CO128" s="14">
        <v>51</v>
      </c>
      <c r="CP128" s="15">
        <v>65.55</v>
      </c>
      <c r="CQ128" s="15">
        <v>61.275000000000006</v>
      </c>
      <c r="CR128" s="15">
        <v>71.962499999999991</v>
      </c>
      <c r="CS128" s="15">
        <v>60.5625</v>
      </c>
      <c r="CT128" s="15">
        <v>57</v>
      </c>
      <c r="CU128" s="15">
        <v>57.712500000000006</v>
      </c>
      <c r="CV128" s="15">
        <v>49</v>
      </c>
      <c r="CW128" s="15">
        <v>39.9</v>
      </c>
      <c r="CX128" s="15">
        <v>59</v>
      </c>
      <c r="CY128" s="15">
        <v>48</v>
      </c>
      <c r="CZ128" s="15">
        <v>59.849999999999994</v>
      </c>
      <c r="DA128" s="15">
        <v>66.262499999999989</v>
      </c>
      <c r="DB128" s="16">
        <v>66.974999999999994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117.6</v>
      </c>
      <c r="G129" s="15">
        <v>107.8</v>
      </c>
      <c r="H129" s="15">
        <v>90.16</v>
      </c>
      <c r="I129" s="15">
        <v>70.56</v>
      </c>
      <c r="J129" s="15">
        <v>80.36</v>
      </c>
      <c r="K129" s="15">
        <v>-2.94</v>
      </c>
      <c r="L129" s="15">
        <v>93.1</v>
      </c>
      <c r="M129" s="15">
        <v>86.24</v>
      </c>
      <c r="N129" s="15">
        <v>78.400000000000006</v>
      </c>
      <c r="O129" s="15">
        <v>80.36</v>
      </c>
      <c r="P129" s="15">
        <v>68.599999999999994</v>
      </c>
      <c r="Q129" s="15">
        <v>79.38</v>
      </c>
      <c r="R129" s="15">
        <v>71.539999999999992</v>
      </c>
      <c r="S129" s="16">
        <v>94.08</v>
      </c>
      <c r="T129" s="14">
        <v>84</v>
      </c>
      <c r="U129" s="15">
        <v>86.240000000000009</v>
      </c>
      <c r="V129" s="15">
        <v>72.128</v>
      </c>
      <c r="W129" s="15">
        <v>56.448000000000008</v>
      </c>
      <c r="X129" s="15">
        <v>64.287999999999997</v>
      </c>
      <c r="Y129" s="15">
        <v>45</v>
      </c>
      <c r="Z129" s="15">
        <v>74.48</v>
      </c>
      <c r="AA129" s="15">
        <v>56</v>
      </c>
      <c r="AB129" s="15">
        <v>73.695999999999998</v>
      </c>
      <c r="AC129" s="15">
        <v>75.538399999999996</v>
      </c>
      <c r="AD129" s="15">
        <v>64.483999999999995</v>
      </c>
      <c r="AE129" s="15">
        <v>74.617199999999997</v>
      </c>
      <c r="AF129" s="15">
        <v>67.247599999999991</v>
      </c>
      <c r="AG129" s="16">
        <v>57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85.26</v>
      </c>
      <c r="AQ129" s="15">
        <v>79.17</v>
      </c>
      <c r="AR129" s="15">
        <v>72.209999999999994</v>
      </c>
      <c r="AS129" s="15">
        <v>73.95</v>
      </c>
      <c r="AT129" s="15">
        <v>107.01</v>
      </c>
      <c r="AU129" s="15">
        <v>98.31</v>
      </c>
      <c r="AV129" s="15">
        <v>82.65</v>
      </c>
      <c r="AW129" s="15">
        <v>65.25</v>
      </c>
      <c r="AX129" s="15">
        <v>73.95</v>
      </c>
      <c r="AY129" s="15">
        <v>0</v>
      </c>
      <c r="AZ129" s="15">
        <v>78.3</v>
      </c>
      <c r="BA129" s="15">
        <v>73.08</v>
      </c>
      <c r="BB129" s="15">
        <v>66.12</v>
      </c>
      <c r="BC129" s="16">
        <v>86.13</v>
      </c>
      <c r="BD129" s="14">
        <f t="shared" ref="BD129:BD140" si="50">AP129*0.85</f>
        <v>72.471000000000004</v>
      </c>
      <c r="BE129" s="15">
        <v>79</v>
      </c>
      <c r="BF129" s="15">
        <v>75</v>
      </c>
      <c r="BG129" s="15">
        <v>80</v>
      </c>
      <c r="BH129" s="15">
        <f t="shared" ref="BH129:BI140" si="51">AT129*0.85</f>
        <v>90.958500000000001</v>
      </c>
      <c r="BI129" s="15">
        <f t="shared" si="51"/>
        <v>83.563500000000005</v>
      </c>
      <c r="BJ129" s="15">
        <f t="shared" si="47"/>
        <v>70.252499999999998</v>
      </c>
      <c r="BK129" s="15">
        <v>90</v>
      </c>
      <c r="BL129" s="15">
        <f t="shared" ref="BL129:BM140" si="52">AX129*0.85</f>
        <v>62.857500000000002</v>
      </c>
      <c r="BM129" s="15">
        <v>85</v>
      </c>
      <c r="BN129" s="15">
        <f t="shared" si="48"/>
        <v>66.554999999999993</v>
      </c>
      <c r="BO129" s="15">
        <v>70</v>
      </c>
      <c r="BP129" s="15">
        <v>69</v>
      </c>
      <c r="BQ129" s="16">
        <v>77</v>
      </c>
      <c r="BR129" s="17"/>
      <c r="BS129" s="13"/>
      <c r="BT129" s="17" t="s">
        <v>60</v>
      </c>
      <c r="BW129" s="83"/>
      <c r="BX129" s="107"/>
      <c r="BY129" s="89"/>
      <c r="BZ129" s="91"/>
      <c r="CA129" s="14">
        <v>89.3</v>
      </c>
      <c r="CB129" s="15">
        <v>82.649999999999991</v>
      </c>
      <c r="CC129" s="15">
        <v>75.05</v>
      </c>
      <c r="CD129" s="15">
        <v>76.95</v>
      </c>
      <c r="CE129" s="15">
        <v>113.05</v>
      </c>
      <c r="CF129" s="15">
        <v>103.55</v>
      </c>
      <c r="CG129" s="15">
        <v>86.45</v>
      </c>
      <c r="CH129" s="15">
        <v>67.45</v>
      </c>
      <c r="CI129" s="15">
        <v>76.95</v>
      </c>
      <c r="CJ129" s="15">
        <v>-3.8</v>
      </c>
      <c r="CK129" s="15">
        <v>81.7</v>
      </c>
      <c r="CL129" s="15">
        <v>76</v>
      </c>
      <c r="CM129" s="15">
        <v>68.399999999999991</v>
      </c>
      <c r="CN129" s="16">
        <v>90.25</v>
      </c>
      <c r="CO129" s="14">
        <v>66.974999999999994</v>
      </c>
      <c r="CP129" s="15">
        <v>59</v>
      </c>
      <c r="CQ129" s="15">
        <v>56.287499999999994</v>
      </c>
      <c r="CR129" s="15">
        <v>57.712500000000006</v>
      </c>
      <c r="CS129" s="15">
        <v>60</v>
      </c>
      <c r="CT129" s="15">
        <v>71</v>
      </c>
      <c r="CU129" s="15">
        <v>64.837500000000006</v>
      </c>
      <c r="CV129" s="15">
        <v>50.587500000000006</v>
      </c>
      <c r="CW129" s="15">
        <v>57.712500000000006</v>
      </c>
      <c r="CX129" s="15">
        <v>50</v>
      </c>
      <c r="CY129" s="15">
        <v>61.275000000000006</v>
      </c>
      <c r="CZ129" s="15">
        <v>57</v>
      </c>
      <c r="DA129" s="15">
        <v>51.3</v>
      </c>
      <c r="DB129" s="16">
        <v>67.6875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80.36</v>
      </c>
      <c r="G130" s="15">
        <v>67.62</v>
      </c>
      <c r="H130" s="15">
        <v>69.58</v>
      </c>
      <c r="I130" s="15">
        <v>96.039999999999992</v>
      </c>
      <c r="J130" s="15">
        <v>58.8</v>
      </c>
      <c r="K130" s="15">
        <v>81.34</v>
      </c>
      <c r="L130" s="15">
        <v>79.38</v>
      </c>
      <c r="M130" s="15">
        <v>58.8</v>
      </c>
      <c r="N130" s="15">
        <v>71.539999999999992</v>
      </c>
      <c r="O130" s="15">
        <v>95.06</v>
      </c>
      <c r="P130" s="15">
        <v>77.42</v>
      </c>
      <c r="Q130" s="15">
        <v>89.179999999999993</v>
      </c>
      <c r="R130" s="15">
        <v>61.74</v>
      </c>
      <c r="S130" s="16">
        <v>78.400000000000006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52.2</v>
      </c>
      <c r="AQ130" s="15">
        <v>46.98</v>
      </c>
      <c r="AR130" s="15">
        <v>46.98</v>
      </c>
      <c r="AS130" s="15">
        <v>46.98</v>
      </c>
      <c r="AT130" s="15">
        <v>71.34</v>
      </c>
      <c r="AU130" s="15">
        <v>49.589999999999996</v>
      </c>
      <c r="AV130" s="15">
        <v>56.55</v>
      </c>
      <c r="AW130" s="15">
        <v>70.47</v>
      </c>
      <c r="AX130" s="15">
        <v>53.94</v>
      </c>
      <c r="AY130" s="15">
        <v>55.68</v>
      </c>
      <c r="AZ130" s="15">
        <v>43.5</v>
      </c>
      <c r="BA130" s="15">
        <v>50.46</v>
      </c>
      <c r="BB130" s="15">
        <v>71.34</v>
      </c>
      <c r="BC130" s="16">
        <v>80.91</v>
      </c>
      <c r="BD130" s="14">
        <v>69</v>
      </c>
      <c r="BE130" s="15">
        <v>75</v>
      </c>
      <c r="BF130" s="15">
        <v>70</v>
      </c>
      <c r="BG130" s="15">
        <v>75</v>
      </c>
      <c r="BH130" s="15">
        <f t="shared" si="51"/>
        <v>60.639000000000003</v>
      </c>
      <c r="BI130" s="15">
        <v>69</v>
      </c>
      <c r="BJ130" s="15">
        <f t="shared" si="47"/>
        <v>48.067499999999995</v>
      </c>
      <c r="BK130" s="15">
        <f t="shared" si="47"/>
        <v>59.899499999999996</v>
      </c>
      <c r="BL130" s="15">
        <v>56</v>
      </c>
      <c r="BM130" s="15">
        <v>68</v>
      </c>
      <c r="BN130" s="15">
        <f t="shared" si="48"/>
        <v>36.975000000000001</v>
      </c>
      <c r="BO130" s="15">
        <v>69</v>
      </c>
      <c r="BP130" s="15">
        <f t="shared" si="49"/>
        <v>60.639000000000003</v>
      </c>
      <c r="BQ130" s="16">
        <f t="shared" si="49"/>
        <v>68.773499999999999</v>
      </c>
      <c r="BR130" s="17"/>
      <c r="BS130" s="13"/>
      <c r="BT130" s="17" t="s">
        <v>60</v>
      </c>
      <c r="BW130" s="83"/>
      <c r="BX130" s="107"/>
      <c r="BY130" s="89"/>
      <c r="BZ130" s="91"/>
      <c r="CA130" s="14">
        <v>91.199999999999989</v>
      </c>
      <c r="CB130" s="15">
        <v>82.649999999999991</v>
      </c>
      <c r="CC130" s="15">
        <v>74.099999999999994</v>
      </c>
      <c r="CD130" s="15">
        <v>89.3</v>
      </c>
      <c r="CE130" s="15">
        <v>94.05</v>
      </c>
      <c r="CF130" s="15">
        <v>85.5</v>
      </c>
      <c r="CG130" s="15">
        <v>79.8</v>
      </c>
      <c r="CH130" s="15">
        <v>92.149999999999991</v>
      </c>
      <c r="CI130" s="15">
        <v>91.199999999999989</v>
      </c>
      <c r="CJ130" s="15">
        <v>101.64999999999999</v>
      </c>
      <c r="CK130" s="15">
        <v>81.7</v>
      </c>
      <c r="CL130" s="15">
        <v>75.05</v>
      </c>
      <c r="CM130" s="15">
        <v>81.7</v>
      </c>
      <c r="CN130" s="16">
        <v>65.55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69.58</v>
      </c>
      <c r="G131" s="15">
        <v>73.5</v>
      </c>
      <c r="H131" s="15">
        <v>101.92</v>
      </c>
      <c r="I131" s="15">
        <v>67.62</v>
      </c>
      <c r="J131" s="15">
        <v>71.539999999999992</v>
      </c>
      <c r="K131" s="15">
        <v>94.08</v>
      </c>
      <c r="L131" s="15">
        <v>71.539999999999992</v>
      </c>
      <c r="M131" s="15">
        <v>53.9</v>
      </c>
      <c r="N131" s="15">
        <v>81.34</v>
      </c>
      <c r="O131" s="15">
        <v>72.52</v>
      </c>
      <c r="P131" s="15">
        <v>75.459999999999994</v>
      </c>
      <c r="Q131" s="15">
        <v>94.08</v>
      </c>
      <c r="R131" s="15">
        <v>100.94</v>
      </c>
      <c r="S131" s="16">
        <v>89.179999999999993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60.03</v>
      </c>
      <c r="AQ131" s="15">
        <v>52.2</v>
      </c>
      <c r="AR131" s="15">
        <v>43.5</v>
      </c>
      <c r="AS131" s="15">
        <v>63.51</v>
      </c>
      <c r="AT131" s="15">
        <v>46.11</v>
      </c>
      <c r="AU131" s="15">
        <v>70.47</v>
      </c>
      <c r="AV131" s="15">
        <v>63.51</v>
      </c>
      <c r="AW131" s="15">
        <v>43.5</v>
      </c>
      <c r="AX131" s="15">
        <v>52.2</v>
      </c>
      <c r="AY131" s="15">
        <v>56.55</v>
      </c>
      <c r="AZ131" s="15">
        <v>54.81</v>
      </c>
      <c r="BA131" s="15">
        <v>49.589999999999996</v>
      </c>
      <c r="BB131" s="15">
        <v>52.2</v>
      </c>
      <c r="BC131" s="16">
        <v>77.429999999999993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79.8</v>
      </c>
      <c r="CB131" s="15">
        <v>83.6</v>
      </c>
      <c r="CC131" s="15">
        <v>80.75</v>
      </c>
      <c r="CD131" s="15">
        <v>71.25</v>
      </c>
      <c r="CE131" s="15">
        <v>101.64999999999999</v>
      </c>
      <c r="CF131" s="15">
        <v>92.149999999999991</v>
      </c>
      <c r="CG131" s="15">
        <v>93.1</v>
      </c>
      <c r="CH131" s="15">
        <v>82.649999999999991</v>
      </c>
      <c r="CI131" s="15">
        <v>80.75</v>
      </c>
      <c r="CJ131" s="15">
        <v>79.8</v>
      </c>
      <c r="CK131" s="15">
        <v>92.149999999999991</v>
      </c>
      <c r="CL131" s="15">
        <v>83.6</v>
      </c>
      <c r="CM131" s="15">
        <v>87.399999999999991</v>
      </c>
      <c r="CN131" s="16">
        <v>86.45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78.400000000000006</v>
      </c>
      <c r="G132" s="15">
        <v>75.459999999999994</v>
      </c>
      <c r="H132" s="15">
        <v>83.3</v>
      </c>
      <c r="I132" s="15">
        <v>94.08</v>
      </c>
      <c r="J132" s="15">
        <v>91.14</v>
      </c>
      <c r="K132" s="15">
        <v>92.12</v>
      </c>
      <c r="L132" s="15">
        <v>73.5</v>
      </c>
      <c r="M132" s="15">
        <v>81.34</v>
      </c>
      <c r="N132" s="15">
        <v>96.039999999999992</v>
      </c>
      <c r="O132" s="15">
        <v>65.66</v>
      </c>
      <c r="P132" s="15">
        <v>87.22</v>
      </c>
      <c r="Q132" s="15">
        <v>95.06</v>
      </c>
      <c r="R132" s="15">
        <v>89.179999999999993</v>
      </c>
      <c r="S132" s="16">
        <v>81.34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64.38</v>
      </c>
      <c r="AQ132" s="15">
        <v>61.77</v>
      </c>
      <c r="AR132" s="15">
        <v>69.599999999999994</v>
      </c>
      <c r="AS132" s="15">
        <v>43.5</v>
      </c>
      <c r="AT132" s="15">
        <v>57.42</v>
      </c>
      <c r="AU132" s="15">
        <v>58.29</v>
      </c>
      <c r="AV132" s="15">
        <v>73.95</v>
      </c>
      <c r="AW132" s="15">
        <v>87.87</v>
      </c>
      <c r="AX132" s="15">
        <v>65.25</v>
      </c>
      <c r="AY132" s="15">
        <v>47.85</v>
      </c>
      <c r="AZ132" s="15">
        <v>69.599999999999994</v>
      </c>
      <c r="BA132" s="15">
        <v>72.209999999999994</v>
      </c>
      <c r="BB132" s="15">
        <v>80.91</v>
      </c>
      <c r="BC132" s="16">
        <v>77.429999999999993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74.099999999999994</v>
      </c>
      <c r="CB132" s="15">
        <v>75.05</v>
      </c>
      <c r="CC132" s="15">
        <v>78.849999999999994</v>
      </c>
      <c r="CD132" s="15">
        <v>71.25</v>
      </c>
      <c r="CE132" s="15">
        <v>83.6</v>
      </c>
      <c r="CF132" s="15">
        <v>90.25</v>
      </c>
      <c r="CG132" s="15">
        <v>88.35</v>
      </c>
      <c r="CH132" s="15">
        <v>75.05</v>
      </c>
      <c r="CI132" s="15">
        <v>68.399999999999991</v>
      </c>
      <c r="CJ132" s="15">
        <v>70.3</v>
      </c>
      <c r="CK132" s="15">
        <v>87.399999999999991</v>
      </c>
      <c r="CL132" s="15">
        <v>74.099999999999994</v>
      </c>
      <c r="CM132" s="15">
        <v>68.399999999999991</v>
      </c>
      <c r="CN132" s="16">
        <v>58.9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96.039999999999992</v>
      </c>
      <c r="G133" s="15">
        <v>95.06</v>
      </c>
      <c r="H133" s="15">
        <v>73.5</v>
      </c>
      <c r="I133" s="15">
        <v>89.179999999999993</v>
      </c>
      <c r="J133" s="15">
        <v>85.26</v>
      </c>
      <c r="K133" s="15">
        <v>83.3</v>
      </c>
      <c r="L133" s="15">
        <v>83.3</v>
      </c>
      <c r="M133" s="15">
        <v>97.02</v>
      </c>
      <c r="N133" s="15">
        <v>77.42</v>
      </c>
      <c r="O133" s="15">
        <v>65.66</v>
      </c>
      <c r="P133" s="15">
        <v>81.34</v>
      </c>
      <c r="Q133" s="15">
        <v>80.36</v>
      </c>
      <c r="R133" s="15">
        <v>73.5</v>
      </c>
      <c r="S133" s="16">
        <v>72.52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71.34</v>
      </c>
      <c r="AQ133" s="15">
        <v>47.85</v>
      </c>
      <c r="AR133" s="15">
        <v>62.64</v>
      </c>
      <c r="AS133" s="15">
        <v>52.2</v>
      </c>
      <c r="AT133" s="15">
        <v>60.9</v>
      </c>
      <c r="AU133" s="15">
        <v>47.85</v>
      </c>
      <c r="AV133" s="15">
        <v>73.95</v>
      </c>
      <c r="AW133" s="15">
        <v>60.03</v>
      </c>
      <c r="AX133" s="15">
        <v>46.11</v>
      </c>
      <c r="AY133" s="15">
        <v>50.46</v>
      </c>
      <c r="AZ133" s="15">
        <v>67.86</v>
      </c>
      <c r="BA133" s="15">
        <v>55.68</v>
      </c>
      <c r="BB133" s="15">
        <v>78.3</v>
      </c>
      <c r="BC133" s="16">
        <v>53.94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89.3</v>
      </c>
      <c r="CB133" s="15">
        <v>63.65</v>
      </c>
      <c r="CC133" s="15">
        <v>79.8</v>
      </c>
      <c r="CD133" s="15">
        <v>68.399999999999991</v>
      </c>
      <c r="CE133" s="15">
        <v>77.899999999999991</v>
      </c>
      <c r="CF133" s="15">
        <v>81.7</v>
      </c>
      <c r="CG133" s="15">
        <v>92.149999999999991</v>
      </c>
      <c r="CH133" s="15">
        <v>76.95</v>
      </c>
      <c r="CI133" s="15">
        <v>61.75</v>
      </c>
      <c r="CJ133" s="15">
        <v>66.5</v>
      </c>
      <c r="CK133" s="15">
        <v>85.5</v>
      </c>
      <c r="CL133" s="15">
        <v>72.2</v>
      </c>
      <c r="CM133" s="15">
        <v>96.899999999999991</v>
      </c>
      <c r="CN133" s="16">
        <v>75.05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91.14</v>
      </c>
      <c r="G134" s="15">
        <v>63.699999999999996</v>
      </c>
      <c r="H134" s="15">
        <v>78.400000000000006</v>
      </c>
      <c r="I134" s="15">
        <v>94.08</v>
      </c>
      <c r="J134" s="15">
        <v>91.14</v>
      </c>
      <c r="K134" s="15">
        <v>68.599999999999994</v>
      </c>
      <c r="L134" s="15">
        <v>80.36</v>
      </c>
      <c r="M134" s="15">
        <v>67.62</v>
      </c>
      <c r="N134" s="15">
        <v>58.8</v>
      </c>
      <c r="O134" s="15">
        <v>73.5</v>
      </c>
      <c r="P134" s="15">
        <v>93.1</v>
      </c>
      <c r="Q134" s="15">
        <v>93.1</v>
      </c>
      <c r="R134" s="15">
        <v>77.42</v>
      </c>
      <c r="S134" s="16">
        <v>66.64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44.37</v>
      </c>
      <c r="AQ134" s="15">
        <v>94.83</v>
      </c>
      <c r="AR134" s="15">
        <v>49.589999999999996</v>
      </c>
      <c r="AS134" s="15">
        <v>65.25</v>
      </c>
      <c r="AT134" s="15">
        <v>47.85</v>
      </c>
      <c r="AU134" s="15">
        <v>60.03</v>
      </c>
      <c r="AV134" s="15">
        <v>44.37</v>
      </c>
      <c r="AW134" s="15">
        <v>52.2</v>
      </c>
      <c r="AX134" s="15">
        <v>58.29</v>
      </c>
      <c r="AY134" s="15">
        <v>53.94</v>
      </c>
      <c r="AZ134" s="15">
        <v>63.51</v>
      </c>
      <c r="BA134" s="15">
        <v>47.85</v>
      </c>
      <c r="BB134" s="15">
        <v>80.040000000000006</v>
      </c>
      <c r="BC134" s="16">
        <v>76.56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74.099999999999994</v>
      </c>
      <c r="CB134" s="15">
        <v>94.05</v>
      </c>
      <c r="CC134" s="15">
        <v>50.349999999999994</v>
      </c>
      <c r="CD134" s="15">
        <v>67.45</v>
      </c>
      <c r="CE134" s="15">
        <v>48.449999999999996</v>
      </c>
      <c r="CF134" s="15">
        <v>61.75</v>
      </c>
      <c r="CG134" s="15">
        <v>70.3</v>
      </c>
      <c r="CH134" s="15">
        <v>53.199999999999996</v>
      </c>
      <c r="CI134" s="15">
        <v>59.849999999999994</v>
      </c>
      <c r="CJ134" s="15">
        <v>55.099999999999994</v>
      </c>
      <c r="CK134" s="15">
        <v>65.55</v>
      </c>
      <c r="CL134" s="15">
        <v>75.05</v>
      </c>
      <c r="CM134" s="15">
        <v>83.6</v>
      </c>
      <c r="CN134" s="16">
        <v>79.8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70.56</v>
      </c>
      <c r="G135" s="15">
        <v>88.2</v>
      </c>
      <c r="H135" s="15">
        <v>78.400000000000006</v>
      </c>
      <c r="I135" s="15">
        <v>82.32</v>
      </c>
      <c r="J135" s="15">
        <v>72.52</v>
      </c>
      <c r="K135" s="15">
        <v>67.62</v>
      </c>
      <c r="L135" s="15">
        <v>86.24</v>
      </c>
      <c r="M135" s="15">
        <v>102.89999999999999</v>
      </c>
      <c r="N135" s="15">
        <v>79.38</v>
      </c>
      <c r="O135" s="15">
        <v>76.44</v>
      </c>
      <c r="P135" s="15">
        <v>90.16</v>
      </c>
      <c r="Q135" s="15">
        <v>90.16</v>
      </c>
      <c r="R135" s="15">
        <v>101.92</v>
      </c>
      <c r="S135" s="16">
        <v>88.2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44.37</v>
      </c>
      <c r="AQ135" s="15">
        <v>70.47</v>
      </c>
      <c r="AR135" s="15">
        <v>56.55</v>
      </c>
      <c r="AS135" s="15">
        <v>61.77</v>
      </c>
      <c r="AT135" s="15">
        <v>49.589999999999996</v>
      </c>
      <c r="AU135" s="15">
        <v>66.989999999999995</v>
      </c>
      <c r="AV135" s="15">
        <v>67.86</v>
      </c>
      <c r="AW135" s="15">
        <v>60.9</v>
      </c>
      <c r="AX135" s="15">
        <v>73.95</v>
      </c>
      <c r="AY135" s="15">
        <v>69.599999999999994</v>
      </c>
      <c r="AZ135" s="15">
        <v>66.12</v>
      </c>
      <c r="BA135" s="15">
        <v>52.2</v>
      </c>
      <c r="BB135" s="15">
        <v>73.08</v>
      </c>
      <c r="BC135" s="16">
        <v>91.35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65.55</v>
      </c>
      <c r="CB135" s="15">
        <v>73.149999999999991</v>
      </c>
      <c r="CC135" s="15">
        <v>57.949999999999996</v>
      </c>
      <c r="CD135" s="15">
        <v>68.399999999999991</v>
      </c>
      <c r="CE135" s="15">
        <v>50.349999999999994</v>
      </c>
      <c r="CF135" s="15">
        <v>69.349999999999994</v>
      </c>
      <c r="CG135" s="15">
        <v>70.3</v>
      </c>
      <c r="CH135" s="15">
        <v>81.7</v>
      </c>
      <c r="CI135" s="15">
        <v>76.95</v>
      </c>
      <c r="CJ135" s="15">
        <v>72.2</v>
      </c>
      <c r="CK135" s="15">
        <v>68.399999999999991</v>
      </c>
      <c r="CL135" s="15">
        <v>53.199999999999996</v>
      </c>
      <c r="CM135" s="15">
        <v>76</v>
      </c>
      <c r="CN135" s="16">
        <v>95.949999999999989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>
        <v>70.56</v>
      </c>
      <c r="G136" s="15">
        <v>71.539999999999992</v>
      </c>
      <c r="H136" s="15">
        <v>75.459999999999994</v>
      </c>
      <c r="I136" s="15">
        <v>79.38</v>
      </c>
      <c r="J136" s="15">
        <v>91.14</v>
      </c>
      <c r="K136" s="15">
        <v>79.38</v>
      </c>
      <c r="L136" s="15">
        <v>90.16</v>
      </c>
      <c r="M136" s="15">
        <v>72.52</v>
      </c>
      <c r="N136" s="15">
        <v>70.56</v>
      </c>
      <c r="O136" s="15">
        <v>71.539999999999992</v>
      </c>
      <c r="P136" s="15">
        <v>83.3</v>
      </c>
      <c r="Q136" s="15">
        <v>84.28</v>
      </c>
      <c r="R136" s="15">
        <v>101.92</v>
      </c>
      <c r="S136" s="16">
        <v>87.22</v>
      </c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>
        <v>43.5</v>
      </c>
      <c r="AQ136" s="15">
        <v>76.56</v>
      </c>
      <c r="AR136" s="15">
        <v>51.33</v>
      </c>
      <c r="AS136" s="15">
        <v>50.46</v>
      </c>
      <c r="AT136" s="15">
        <v>62.64</v>
      </c>
      <c r="AU136" s="15">
        <v>50.46</v>
      </c>
      <c r="AV136" s="15">
        <v>66.12</v>
      </c>
      <c r="AW136" s="15">
        <v>68.73</v>
      </c>
      <c r="AX136" s="15">
        <v>54.81</v>
      </c>
      <c r="AY136" s="15">
        <v>46.98</v>
      </c>
      <c r="AZ136" s="15">
        <v>71.34</v>
      </c>
      <c r="BA136" s="15">
        <v>71.34</v>
      </c>
      <c r="BB136" s="15">
        <v>65.25</v>
      </c>
      <c r="BC136" s="16">
        <v>92.22</v>
      </c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>
        <v>76.95</v>
      </c>
      <c r="CB136" s="15">
        <v>79.8</v>
      </c>
      <c r="CC136" s="15">
        <v>61.75</v>
      </c>
      <c r="CD136" s="15">
        <v>65.55</v>
      </c>
      <c r="CE136" s="15">
        <v>64.599999999999994</v>
      </c>
      <c r="CF136" s="15">
        <v>70.3</v>
      </c>
      <c r="CG136" s="15">
        <v>80.75</v>
      </c>
      <c r="CH136" s="15">
        <v>71.25</v>
      </c>
      <c r="CI136" s="15">
        <v>81.7</v>
      </c>
      <c r="CJ136" s="15">
        <v>47.5</v>
      </c>
      <c r="CK136" s="15">
        <v>74.099999999999994</v>
      </c>
      <c r="CL136" s="15">
        <v>74.099999999999994</v>
      </c>
      <c r="CM136" s="15">
        <v>67.45</v>
      </c>
      <c r="CN136" s="16">
        <v>96.899999999999991</v>
      </c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>
        <v>93.1</v>
      </c>
      <c r="G137" s="19">
        <v>99.96</v>
      </c>
      <c r="H137" s="19">
        <v>99.96</v>
      </c>
      <c r="I137" s="19">
        <v>86.24</v>
      </c>
      <c r="J137" s="19">
        <v>82.32</v>
      </c>
      <c r="K137" s="19">
        <v>80.36</v>
      </c>
      <c r="L137" s="19">
        <v>80.36</v>
      </c>
      <c r="M137" s="19">
        <v>94.08</v>
      </c>
      <c r="N137" s="19">
        <v>74.48</v>
      </c>
      <c r="O137" s="19">
        <v>62.72</v>
      </c>
      <c r="P137" s="19">
        <v>78.400000000000006</v>
      </c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>
        <v>54.81</v>
      </c>
      <c r="AQ137" s="19">
        <v>74.819999999999993</v>
      </c>
      <c r="AR137" s="19">
        <v>47.85</v>
      </c>
      <c r="AS137" s="19">
        <v>80.91</v>
      </c>
      <c r="AT137" s="19">
        <v>73.08</v>
      </c>
      <c r="AU137" s="19">
        <v>54.81</v>
      </c>
      <c r="AV137" s="19">
        <v>52.2</v>
      </c>
      <c r="AW137" s="19">
        <v>80.91</v>
      </c>
      <c r="AX137" s="19">
        <v>58.29</v>
      </c>
      <c r="AY137" s="19">
        <v>56.55</v>
      </c>
      <c r="AZ137" s="19">
        <v>48.72</v>
      </c>
      <c r="BA137" s="19">
        <v>53.94</v>
      </c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>
        <v>90.25</v>
      </c>
      <c r="CB137" s="19">
        <v>69.349999999999994</v>
      </c>
      <c r="CC137" s="19">
        <v>54.15</v>
      </c>
      <c r="CD137" s="19">
        <v>71.25</v>
      </c>
      <c r="CE137" s="19">
        <v>76</v>
      </c>
      <c r="CF137" s="19">
        <v>65.55</v>
      </c>
      <c r="CG137" s="19">
        <v>66.5</v>
      </c>
      <c r="CH137" s="19">
        <v>77.899999999999991</v>
      </c>
      <c r="CI137" s="19">
        <v>73.149999999999991</v>
      </c>
      <c r="CJ137" s="19">
        <v>68.399999999999991</v>
      </c>
      <c r="CK137" s="19">
        <v>94.05</v>
      </c>
      <c r="CL137" s="19">
        <v>49.4</v>
      </c>
      <c r="CM137" s="19">
        <v>72.2</v>
      </c>
      <c r="CN137" s="20">
        <v>92.149999999999991</v>
      </c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39</v>
      </c>
      <c r="D138" s="89"/>
      <c r="E138" s="93"/>
      <c r="F138" s="9">
        <v>81.34</v>
      </c>
      <c r="G138" s="10">
        <v>86.24</v>
      </c>
      <c r="H138" s="10">
        <v>91.14</v>
      </c>
      <c r="I138" s="10">
        <v>79.38</v>
      </c>
      <c r="J138" s="10">
        <v>88.2</v>
      </c>
      <c r="K138" s="10">
        <v>89.179999999999993</v>
      </c>
      <c r="L138" s="10">
        <v>89.179999999999993</v>
      </c>
      <c r="M138" s="10">
        <v>83.3</v>
      </c>
      <c r="N138" s="10">
        <v>80.36</v>
      </c>
      <c r="O138" s="10">
        <v>84.28</v>
      </c>
      <c r="P138" s="10">
        <v>78.400000000000006</v>
      </c>
      <c r="Q138" s="10">
        <v>75.459999999999994</v>
      </c>
      <c r="R138" s="10">
        <v>91.14</v>
      </c>
      <c r="S138" s="11">
        <v>87.22</v>
      </c>
      <c r="T138" s="14">
        <v>69.138999999999996</v>
      </c>
      <c r="U138" s="15">
        <v>73.303999999999988</v>
      </c>
      <c r="V138" s="15">
        <v>77.468999999999994</v>
      </c>
      <c r="W138" s="15">
        <v>67.472999999999999</v>
      </c>
      <c r="X138" s="15">
        <v>74.97</v>
      </c>
      <c r="Y138" s="15">
        <v>75.802999999999997</v>
      </c>
      <c r="Z138" s="15">
        <v>75.802999999999997</v>
      </c>
      <c r="AA138" s="15">
        <v>70.804999999999993</v>
      </c>
      <c r="AB138" s="15">
        <v>68.305999999999997</v>
      </c>
      <c r="AC138" s="15">
        <v>71.638000000000005</v>
      </c>
      <c r="AD138" s="15">
        <v>66.64</v>
      </c>
      <c r="AE138" s="15">
        <v>70.932399999999987</v>
      </c>
      <c r="AF138" s="15">
        <v>85.671599999999998</v>
      </c>
      <c r="AG138" s="16">
        <v>81.986799999999988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104.50000000000001</v>
      </c>
      <c r="AQ138" s="10">
        <v>90.2</v>
      </c>
      <c r="AR138" s="10">
        <v>96.800000000000011</v>
      </c>
      <c r="AS138" s="10">
        <v>88</v>
      </c>
      <c r="AT138" s="10">
        <v>95.7</v>
      </c>
      <c r="AU138" s="10">
        <v>100.10000000000001</v>
      </c>
      <c r="AV138" s="10">
        <v>89.100000000000009</v>
      </c>
      <c r="AW138" s="10">
        <v>91.300000000000011</v>
      </c>
      <c r="AX138" s="10">
        <v>99.000000000000014</v>
      </c>
      <c r="AY138" s="10">
        <v>96.800000000000011</v>
      </c>
      <c r="AZ138" s="10">
        <v>95.7</v>
      </c>
      <c r="BA138" s="10">
        <v>93.500000000000014</v>
      </c>
      <c r="BB138" s="10">
        <v>90.2</v>
      </c>
      <c r="BC138" s="11">
        <v>106.7</v>
      </c>
      <c r="BD138" s="14">
        <f t="shared" si="50"/>
        <v>88.825000000000003</v>
      </c>
      <c r="BE138" s="15">
        <f t="shared" si="45"/>
        <v>76.67</v>
      </c>
      <c r="BF138" s="15">
        <f t="shared" si="45"/>
        <v>82.28</v>
      </c>
      <c r="BG138" s="15">
        <f t="shared" si="46"/>
        <v>74.8</v>
      </c>
      <c r="BH138" s="15">
        <f t="shared" si="51"/>
        <v>81.344999999999999</v>
      </c>
      <c r="BI138" s="15">
        <f t="shared" si="51"/>
        <v>85.085000000000008</v>
      </c>
      <c r="BJ138" s="15">
        <f t="shared" si="47"/>
        <v>75.734999999999999</v>
      </c>
      <c r="BK138" s="15">
        <f t="shared" si="47"/>
        <v>77.605000000000004</v>
      </c>
      <c r="BL138" s="15">
        <f t="shared" si="52"/>
        <v>84.15</v>
      </c>
      <c r="BM138" s="15">
        <f t="shared" si="52"/>
        <v>82.28</v>
      </c>
      <c r="BN138" s="15">
        <f t="shared" si="48"/>
        <v>81.344999999999999</v>
      </c>
      <c r="BO138" s="15">
        <f t="shared" si="48"/>
        <v>79.475000000000009</v>
      </c>
      <c r="BP138" s="15">
        <f t="shared" si="49"/>
        <v>76.67</v>
      </c>
      <c r="BQ138" s="16">
        <f t="shared" si="49"/>
        <v>90.694999999999993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93"/>
      <c r="CA138" s="9">
        <v>86.45</v>
      </c>
      <c r="CB138" s="10">
        <v>74.099999999999994</v>
      </c>
      <c r="CC138" s="10">
        <v>79.8</v>
      </c>
      <c r="CD138" s="10">
        <v>72.2</v>
      </c>
      <c r="CE138" s="10">
        <v>78.849999999999994</v>
      </c>
      <c r="CF138" s="10">
        <v>82.649999999999991</v>
      </c>
      <c r="CG138" s="10">
        <v>73.149999999999991</v>
      </c>
      <c r="CH138" s="10">
        <v>75.05</v>
      </c>
      <c r="CI138" s="10">
        <v>81.7</v>
      </c>
      <c r="CJ138" s="10">
        <v>79.8</v>
      </c>
      <c r="CK138" s="10">
        <v>78.849999999999994</v>
      </c>
      <c r="CL138" s="10">
        <v>76.95</v>
      </c>
      <c r="CM138" s="10">
        <v>74.099999999999994</v>
      </c>
      <c r="CN138" s="11">
        <v>88.35</v>
      </c>
      <c r="CO138" s="14">
        <v>70</v>
      </c>
      <c r="CP138" s="15">
        <f t="shared" ref="CP138:CR173" si="53">CB138*0.93</f>
        <v>68.912999999999997</v>
      </c>
      <c r="CQ138" s="15">
        <v>54</v>
      </c>
      <c r="CR138" s="15">
        <v>59</v>
      </c>
      <c r="CS138" s="15">
        <f t="shared" ref="CS138:CV173" si="54">CE138*0.93</f>
        <v>73.330500000000001</v>
      </c>
      <c r="CT138" s="15">
        <v>54</v>
      </c>
      <c r="CU138" s="15">
        <v>51</v>
      </c>
      <c r="CV138" s="15">
        <v>60</v>
      </c>
      <c r="CW138" s="15">
        <f t="shared" ref="CW138:CX173" si="55">CI138*0.93</f>
        <v>75.981000000000009</v>
      </c>
      <c r="CX138" s="15">
        <v>54</v>
      </c>
      <c r="CY138" s="15">
        <f t="shared" ref="CY138:CZ173" si="56">CK138*0.93</f>
        <v>73.330500000000001</v>
      </c>
      <c r="CZ138" s="15">
        <v>66</v>
      </c>
      <c r="DA138" s="15">
        <f t="shared" ref="DA138:DB172" si="57">CM138*0.93</f>
        <v>68.912999999999997</v>
      </c>
      <c r="DB138" s="16">
        <v>75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49</v>
      </c>
      <c r="G139" s="15">
        <v>78.400000000000006</v>
      </c>
      <c r="H139" s="15">
        <v>75.459999999999994</v>
      </c>
      <c r="I139" s="15">
        <v>77.42</v>
      </c>
      <c r="J139" s="15">
        <v>89.179999999999993</v>
      </c>
      <c r="K139" s="15">
        <v>93.1</v>
      </c>
      <c r="L139" s="15">
        <v>88.2</v>
      </c>
      <c r="M139" s="15">
        <v>77.42</v>
      </c>
      <c r="N139" s="15">
        <v>80.36</v>
      </c>
      <c r="O139" s="15">
        <v>75.459999999999994</v>
      </c>
      <c r="P139" s="15">
        <v>83.3</v>
      </c>
      <c r="Q139" s="15">
        <v>87.22</v>
      </c>
      <c r="R139" s="15">
        <v>86.24</v>
      </c>
      <c r="S139" s="16">
        <v>82.32</v>
      </c>
      <c r="T139" s="14">
        <v>41.65</v>
      </c>
      <c r="U139" s="15">
        <v>66.64</v>
      </c>
      <c r="V139" s="15">
        <v>64.140999999999991</v>
      </c>
      <c r="W139" s="15">
        <v>65.807000000000002</v>
      </c>
      <c r="X139" s="15">
        <v>75.802999999999997</v>
      </c>
      <c r="Y139" s="15">
        <v>79.134999999999991</v>
      </c>
      <c r="Z139" s="15">
        <v>74.97</v>
      </c>
      <c r="AA139" s="15">
        <v>65.807000000000002</v>
      </c>
      <c r="AB139" s="15">
        <v>68.305999999999997</v>
      </c>
      <c r="AC139" s="15">
        <v>64.140999999999991</v>
      </c>
      <c r="AD139" s="15">
        <v>70.804999999999993</v>
      </c>
      <c r="AE139" s="15">
        <v>81.986799999999988</v>
      </c>
      <c r="AF139" s="15">
        <v>81.065599999999989</v>
      </c>
      <c r="AG139" s="16">
        <v>77.380799999999994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86.9</v>
      </c>
      <c r="AQ139" s="15">
        <v>85.800000000000011</v>
      </c>
      <c r="AR139" s="15">
        <v>81.400000000000006</v>
      </c>
      <c r="AS139" s="15">
        <v>81.400000000000006</v>
      </c>
      <c r="AT139" s="15">
        <v>86.9</v>
      </c>
      <c r="AU139" s="15">
        <v>74.800000000000011</v>
      </c>
      <c r="AV139" s="15">
        <v>78.100000000000009</v>
      </c>
      <c r="AW139" s="15">
        <v>78.100000000000009</v>
      </c>
      <c r="AX139" s="15">
        <v>74.800000000000011</v>
      </c>
      <c r="AY139" s="15">
        <v>85.800000000000011</v>
      </c>
      <c r="AZ139" s="15">
        <v>89.100000000000009</v>
      </c>
      <c r="BA139" s="15">
        <v>105.60000000000001</v>
      </c>
      <c r="BB139" s="15">
        <v>91.300000000000011</v>
      </c>
      <c r="BC139" s="16">
        <v>106.7</v>
      </c>
      <c r="BD139" s="14">
        <f t="shared" si="50"/>
        <v>73.865000000000009</v>
      </c>
      <c r="BE139" s="15">
        <f t="shared" si="45"/>
        <v>72.930000000000007</v>
      </c>
      <c r="BF139" s="15">
        <f t="shared" si="45"/>
        <v>69.19</v>
      </c>
      <c r="BG139" s="15">
        <f t="shared" si="46"/>
        <v>69.19</v>
      </c>
      <c r="BH139" s="15">
        <f t="shared" si="51"/>
        <v>73.865000000000009</v>
      </c>
      <c r="BI139" s="15">
        <f t="shared" si="51"/>
        <v>63.580000000000005</v>
      </c>
      <c r="BJ139" s="15">
        <f t="shared" si="47"/>
        <v>66.385000000000005</v>
      </c>
      <c r="BK139" s="15">
        <f t="shared" si="47"/>
        <v>66.385000000000005</v>
      </c>
      <c r="BL139" s="15">
        <f t="shared" si="52"/>
        <v>63.580000000000005</v>
      </c>
      <c r="BM139" s="15">
        <f t="shared" si="52"/>
        <v>72.930000000000007</v>
      </c>
      <c r="BN139" s="15">
        <f t="shared" si="48"/>
        <v>75.734999999999999</v>
      </c>
      <c r="BO139" s="15">
        <f t="shared" si="48"/>
        <v>89.76</v>
      </c>
      <c r="BP139" s="15">
        <f t="shared" si="49"/>
        <v>77.605000000000004</v>
      </c>
      <c r="BQ139" s="16">
        <f t="shared" si="49"/>
        <v>90.694999999999993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71.25</v>
      </c>
      <c r="CB139" s="15">
        <v>70.3</v>
      </c>
      <c r="CC139" s="15">
        <v>66.5</v>
      </c>
      <c r="CD139" s="15">
        <v>66.5</v>
      </c>
      <c r="CE139" s="15">
        <v>71.25</v>
      </c>
      <c r="CF139" s="15">
        <v>60.8</v>
      </c>
      <c r="CG139" s="15">
        <v>63.65</v>
      </c>
      <c r="CH139" s="15">
        <v>63.65</v>
      </c>
      <c r="CI139" s="15">
        <v>60.8</v>
      </c>
      <c r="CJ139" s="15">
        <v>70.3</v>
      </c>
      <c r="CK139" s="15">
        <v>73.149999999999991</v>
      </c>
      <c r="CL139" s="15">
        <v>87.399999999999991</v>
      </c>
      <c r="CM139" s="15">
        <v>75.05</v>
      </c>
      <c r="CN139" s="16">
        <v>88.35</v>
      </c>
      <c r="CO139" s="14">
        <f t="shared" ref="CO139:CO173" si="58">CA139*0.93</f>
        <v>66.262500000000003</v>
      </c>
      <c r="CP139" s="15">
        <f t="shared" si="53"/>
        <v>65.379000000000005</v>
      </c>
      <c r="CQ139" s="15">
        <f t="shared" si="53"/>
        <v>61.845000000000006</v>
      </c>
      <c r="CR139" s="15">
        <v>59</v>
      </c>
      <c r="CS139" s="15">
        <f t="shared" si="54"/>
        <v>66.262500000000003</v>
      </c>
      <c r="CT139" s="15">
        <f t="shared" si="54"/>
        <v>56.543999999999997</v>
      </c>
      <c r="CU139" s="15">
        <f t="shared" si="54"/>
        <v>59.194500000000005</v>
      </c>
      <c r="CV139" s="15">
        <f t="shared" si="54"/>
        <v>59.194500000000005</v>
      </c>
      <c r="CW139" s="15">
        <f t="shared" si="55"/>
        <v>56.543999999999997</v>
      </c>
      <c r="CX139" s="15">
        <f t="shared" si="55"/>
        <v>65.379000000000005</v>
      </c>
      <c r="CY139" s="15">
        <v>59</v>
      </c>
      <c r="CZ139" s="15">
        <v>66</v>
      </c>
      <c r="DA139" s="15">
        <v>50</v>
      </c>
      <c r="DB139" s="16">
        <v>45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77.42</v>
      </c>
      <c r="G140" s="15">
        <v>79.38</v>
      </c>
      <c r="H140" s="15">
        <v>85.26</v>
      </c>
      <c r="I140" s="15">
        <v>91.14</v>
      </c>
      <c r="J140" s="15">
        <v>76.44</v>
      </c>
      <c r="K140" s="15">
        <v>92.12</v>
      </c>
      <c r="L140" s="15">
        <v>80.36</v>
      </c>
      <c r="M140" s="15">
        <v>93.1</v>
      </c>
      <c r="N140" s="15">
        <v>79.38</v>
      </c>
      <c r="O140" s="15">
        <v>88.2</v>
      </c>
      <c r="P140" s="15">
        <v>60.76</v>
      </c>
      <c r="Q140" s="15">
        <v>53.9</v>
      </c>
      <c r="R140" s="15">
        <v>81.34</v>
      </c>
      <c r="S140" s="16">
        <v>80.36</v>
      </c>
      <c r="T140" s="14">
        <v>65.807000000000002</v>
      </c>
      <c r="U140" s="15">
        <v>67.472999999999999</v>
      </c>
      <c r="V140" s="15">
        <v>72.471000000000004</v>
      </c>
      <c r="W140" s="15">
        <v>77.468999999999994</v>
      </c>
      <c r="X140" s="15">
        <v>64.97399999999999</v>
      </c>
      <c r="Y140" s="15">
        <v>78.302000000000007</v>
      </c>
      <c r="Z140" s="15">
        <v>68.305999999999997</v>
      </c>
      <c r="AA140" s="15">
        <v>79.134999999999991</v>
      </c>
      <c r="AB140" s="15">
        <v>67.472999999999999</v>
      </c>
      <c r="AC140" s="15">
        <v>74.97</v>
      </c>
      <c r="AD140" s="15">
        <v>51.645999999999994</v>
      </c>
      <c r="AE140" s="15">
        <v>50.665999999999997</v>
      </c>
      <c r="AF140" s="15">
        <v>76.459599999999995</v>
      </c>
      <c r="AG140" s="16">
        <v>75.538399999999996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95.7</v>
      </c>
      <c r="AQ140" s="15">
        <v>91.300000000000011</v>
      </c>
      <c r="AR140" s="15">
        <v>99.000000000000014</v>
      </c>
      <c r="AS140" s="15">
        <v>92.4</v>
      </c>
      <c r="AT140" s="15">
        <v>105.60000000000001</v>
      </c>
      <c r="AU140" s="15">
        <v>104.50000000000001</v>
      </c>
      <c r="AV140" s="15">
        <v>91.300000000000011</v>
      </c>
      <c r="AW140" s="15">
        <v>95.7</v>
      </c>
      <c r="AX140" s="15">
        <v>95.7</v>
      </c>
      <c r="AY140" s="15">
        <v>91.300000000000011</v>
      </c>
      <c r="AZ140" s="15">
        <v>92.4</v>
      </c>
      <c r="BA140" s="15">
        <v>105.60000000000001</v>
      </c>
      <c r="BB140" s="15">
        <v>91.300000000000011</v>
      </c>
      <c r="BC140" s="16">
        <v>104.50000000000001</v>
      </c>
      <c r="BD140" s="14">
        <f t="shared" si="50"/>
        <v>81.344999999999999</v>
      </c>
      <c r="BE140" s="15">
        <f t="shared" si="45"/>
        <v>77.605000000000004</v>
      </c>
      <c r="BF140" s="15">
        <f t="shared" si="45"/>
        <v>84.15</v>
      </c>
      <c r="BG140" s="15">
        <f t="shared" si="46"/>
        <v>78.540000000000006</v>
      </c>
      <c r="BH140" s="15">
        <f t="shared" si="51"/>
        <v>89.76</v>
      </c>
      <c r="BI140" s="15">
        <f t="shared" si="51"/>
        <v>88.825000000000003</v>
      </c>
      <c r="BJ140" s="15">
        <f t="shared" si="47"/>
        <v>77.605000000000004</v>
      </c>
      <c r="BK140" s="15">
        <f t="shared" si="47"/>
        <v>81.344999999999999</v>
      </c>
      <c r="BL140" s="15">
        <f t="shared" si="52"/>
        <v>81.344999999999999</v>
      </c>
      <c r="BM140" s="15">
        <f t="shared" si="52"/>
        <v>77.605000000000004</v>
      </c>
      <c r="BN140" s="15">
        <f t="shared" si="48"/>
        <v>78.540000000000006</v>
      </c>
      <c r="BO140" s="15">
        <f t="shared" si="48"/>
        <v>89.76</v>
      </c>
      <c r="BP140" s="15">
        <f t="shared" si="49"/>
        <v>77.605000000000004</v>
      </c>
      <c r="BQ140" s="16">
        <f t="shared" si="49"/>
        <v>88.825000000000003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78.849999999999994</v>
      </c>
      <c r="CB140" s="15">
        <v>75.05</v>
      </c>
      <c r="CC140" s="15">
        <v>81.7</v>
      </c>
      <c r="CD140" s="15">
        <v>76</v>
      </c>
      <c r="CE140" s="15">
        <v>87.399999999999991</v>
      </c>
      <c r="CF140" s="15">
        <v>86.45</v>
      </c>
      <c r="CG140" s="15">
        <v>75.05</v>
      </c>
      <c r="CH140" s="15">
        <v>78.849999999999994</v>
      </c>
      <c r="CI140" s="15">
        <v>78.849999999999994</v>
      </c>
      <c r="CJ140" s="15">
        <v>75.05</v>
      </c>
      <c r="CK140" s="15">
        <v>76</v>
      </c>
      <c r="CL140" s="15">
        <v>87.399999999999991</v>
      </c>
      <c r="CM140" s="15">
        <v>75.05</v>
      </c>
      <c r="CN140" s="16">
        <v>86.45</v>
      </c>
      <c r="CO140" s="14">
        <f t="shared" si="58"/>
        <v>73.330500000000001</v>
      </c>
      <c r="CP140" s="15">
        <v>55</v>
      </c>
      <c r="CQ140" s="15">
        <f t="shared" si="53"/>
        <v>75.981000000000009</v>
      </c>
      <c r="CR140" s="15">
        <v>60</v>
      </c>
      <c r="CS140" s="15">
        <v>50</v>
      </c>
      <c r="CT140" s="15">
        <f t="shared" si="54"/>
        <v>80.398500000000013</v>
      </c>
      <c r="CU140" s="15">
        <v>62</v>
      </c>
      <c r="CV140" s="15">
        <v>52</v>
      </c>
      <c r="CW140" s="15">
        <v>43</v>
      </c>
      <c r="CX140" s="15">
        <v>61</v>
      </c>
      <c r="CY140" s="15">
        <v>60</v>
      </c>
      <c r="CZ140" s="15">
        <v>50</v>
      </c>
      <c r="DA140" s="15">
        <f t="shared" si="57"/>
        <v>69.796499999999995</v>
      </c>
      <c r="DB140" s="16">
        <v>50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71.539999999999992</v>
      </c>
      <c r="G141" s="15">
        <v>92.12</v>
      </c>
      <c r="H141" s="15">
        <v>87.22</v>
      </c>
      <c r="I141" s="15">
        <v>85.26</v>
      </c>
      <c r="J141" s="15">
        <v>84.28</v>
      </c>
      <c r="K141" s="15">
        <v>88.2</v>
      </c>
      <c r="L141" s="15">
        <v>78.400000000000006</v>
      </c>
      <c r="M141" s="15">
        <v>85.26</v>
      </c>
      <c r="N141" s="15">
        <v>78.400000000000006</v>
      </c>
      <c r="O141" s="15">
        <v>79.38</v>
      </c>
      <c r="P141" s="15">
        <v>81.34</v>
      </c>
      <c r="Q141" s="15">
        <v>89.179999999999993</v>
      </c>
      <c r="R141" s="15">
        <v>93.1</v>
      </c>
      <c r="S141" s="16">
        <v>75.459999999999994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57.2</v>
      </c>
      <c r="AQ141" s="15">
        <v>78.100000000000009</v>
      </c>
      <c r="AR141" s="15">
        <v>69.300000000000011</v>
      </c>
      <c r="AS141" s="15">
        <v>61.600000000000009</v>
      </c>
      <c r="AT141" s="15">
        <v>66</v>
      </c>
      <c r="AU141" s="15">
        <v>81.400000000000006</v>
      </c>
      <c r="AV141" s="15">
        <v>86.9</v>
      </c>
      <c r="AW141" s="15">
        <v>91.300000000000011</v>
      </c>
      <c r="AX141" s="15">
        <v>88</v>
      </c>
      <c r="AY141" s="15">
        <v>55.000000000000007</v>
      </c>
      <c r="AZ141" s="15">
        <v>56.1</v>
      </c>
      <c r="BA141" s="15">
        <v>88</v>
      </c>
      <c r="BB141" s="15">
        <v>102.30000000000001</v>
      </c>
      <c r="BC141" s="16">
        <v>95.7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45.599999999999994</v>
      </c>
      <c r="CB141" s="15">
        <v>63.65</v>
      </c>
      <c r="CC141" s="15">
        <v>56.05</v>
      </c>
      <c r="CD141" s="15">
        <v>49.4</v>
      </c>
      <c r="CE141" s="15">
        <v>53.199999999999996</v>
      </c>
      <c r="CF141" s="15">
        <v>66.5</v>
      </c>
      <c r="CG141" s="15">
        <v>71.25</v>
      </c>
      <c r="CH141" s="15">
        <v>75.05</v>
      </c>
      <c r="CI141" s="15">
        <v>72.2</v>
      </c>
      <c r="CJ141" s="15">
        <v>43.699999999999996</v>
      </c>
      <c r="CK141" s="15">
        <v>44.65</v>
      </c>
      <c r="CL141" s="15">
        <v>72.2</v>
      </c>
      <c r="CM141" s="15">
        <v>84.55</v>
      </c>
      <c r="CN141" s="16">
        <v>78.849999999999994</v>
      </c>
      <c r="CO141" s="14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90.16</v>
      </c>
      <c r="G142" s="15">
        <v>74.48</v>
      </c>
      <c r="H142" s="15">
        <v>93.1</v>
      </c>
      <c r="I142" s="15">
        <v>89.179999999999993</v>
      </c>
      <c r="J142" s="15">
        <v>86.24</v>
      </c>
      <c r="K142" s="15">
        <v>90.16</v>
      </c>
      <c r="L142" s="15">
        <v>87.22</v>
      </c>
      <c r="M142" s="15">
        <v>58.8</v>
      </c>
      <c r="N142" s="15">
        <v>44.1</v>
      </c>
      <c r="O142" s="15">
        <v>92.12</v>
      </c>
      <c r="P142" s="15">
        <v>68.599999999999994</v>
      </c>
      <c r="Q142" s="15">
        <v>78.400000000000006</v>
      </c>
      <c r="R142" s="15">
        <v>74.48</v>
      </c>
      <c r="S142" s="16">
        <v>89.179999999999993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62.7</v>
      </c>
      <c r="AQ142" s="15">
        <v>57.2</v>
      </c>
      <c r="AR142" s="15">
        <v>86.9</v>
      </c>
      <c r="AS142" s="15">
        <v>81.400000000000006</v>
      </c>
      <c r="AT142" s="15">
        <v>81.400000000000006</v>
      </c>
      <c r="AU142" s="15">
        <v>81.400000000000006</v>
      </c>
      <c r="AV142" s="15">
        <v>75.900000000000006</v>
      </c>
      <c r="AW142" s="15">
        <v>61.600000000000009</v>
      </c>
      <c r="AX142" s="15">
        <v>84.7</v>
      </c>
      <c r="AY142" s="15">
        <v>88</v>
      </c>
      <c r="AZ142" s="15">
        <v>57.2</v>
      </c>
      <c r="BA142" s="15">
        <v>67.100000000000009</v>
      </c>
      <c r="BB142" s="15">
        <v>59.400000000000006</v>
      </c>
      <c r="BC142" s="16">
        <v>60.500000000000007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50.349999999999994</v>
      </c>
      <c r="CB142" s="15">
        <v>45.599999999999994</v>
      </c>
      <c r="CC142" s="15">
        <v>71.25</v>
      </c>
      <c r="CD142" s="15">
        <v>66.5</v>
      </c>
      <c r="CE142" s="15">
        <v>66.5</v>
      </c>
      <c r="CF142" s="15">
        <v>66.5</v>
      </c>
      <c r="CG142" s="15">
        <v>61.75</v>
      </c>
      <c r="CH142" s="15">
        <v>49.4</v>
      </c>
      <c r="CI142" s="15">
        <v>69.349999999999994</v>
      </c>
      <c r="CJ142" s="15">
        <v>72.2</v>
      </c>
      <c r="CK142" s="15">
        <v>45.599999999999994</v>
      </c>
      <c r="CL142" s="15">
        <v>54.15</v>
      </c>
      <c r="CM142" s="15">
        <v>47.5</v>
      </c>
      <c r="CN142" s="16">
        <v>48.449999999999996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58.8</v>
      </c>
      <c r="G143" s="15">
        <v>81.34</v>
      </c>
      <c r="H143" s="15">
        <v>88.2</v>
      </c>
      <c r="I143" s="15">
        <v>78.400000000000006</v>
      </c>
      <c r="J143" s="15">
        <v>89.179999999999993</v>
      </c>
      <c r="K143" s="15">
        <v>88.2</v>
      </c>
      <c r="L143" s="15">
        <v>83.3</v>
      </c>
      <c r="M143" s="15">
        <v>64.679999999999993</v>
      </c>
      <c r="N143" s="15">
        <v>53.9</v>
      </c>
      <c r="O143" s="15">
        <v>53.9</v>
      </c>
      <c r="P143" s="15">
        <v>92.12</v>
      </c>
      <c r="Q143" s="15">
        <v>81.34</v>
      </c>
      <c r="R143" s="15">
        <v>75.459999999999994</v>
      </c>
      <c r="S143" s="16">
        <v>86.24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75.900000000000006</v>
      </c>
      <c r="AQ143" s="15">
        <v>62.7</v>
      </c>
      <c r="AR143" s="15">
        <v>71.5</v>
      </c>
      <c r="AS143" s="15">
        <v>56.1</v>
      </c>
      <c r="AT143" s="15">
        <v>90.2</v>
      </c>
      <c r="AU143" s="15">
        <v>82.5</v>
      </c>
      <c r="AV143" s="15">
        <v>66</v>
      </c>
      <c r="AW143" s="15">
        <v>59.400000000000006</v>
      </c>
      <c r="AX143" s="15">
        <v>63.800000000000004</v>
      </c>
      <c r="AY143" s="15">
        <v>86.9</v>
      </c>
      <c r="AZ143" s="15">
        <v>72.600000000000009</v>
      </c>
      <c r="BA143" s="15">
        <v>66</v>
      </c>
      <c r="BB143" s="15">
        <v>92.4</v>
      </c>
      <c r="BC143" s="16">
        <v>90.2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61.75</v>
      </c>
      <c r="CB143" s="15">
        <v>50.349999999999994</v>
      </c>
      <c r="CC143" s="15">
        <v>57.949999999999996</v>
      </c>
      <c r="CD143" s="15">
        <v>44.65</v>
      </c>
      <c r="CE143" s="15">
        <v>74.099999999999994</v>
      </c>
      <c r="CF143" s="15">
        <v>67.45</v>
      </c>
      <c r="CG143" s="15">
        <v>53.199999999999996</v>
      </c>
      <c r="CH143" s="15">
        <v>47.5</v>
      </c>
      <c r="CI143" s="15">
        <v>51.3</v>
      </c>
      <c r="CJ143" s="15">
        <v>71.25</v>
      </c>
      <c r="CK143" s="15">
        <v>58.9</v>
      </c>
      <c r="CL143" s="15">
        <v>53.199999999999996</v>
      </c>
      <c r="CM143" s="15">
        <v>76</v>
      </c>
      <c r="CN143" s="16">
        <v>74.099999999999994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69.58</v>
      </c>
      <c r="G144" s="15">
        <v>92.12</v>
      </c>
      <c r="H144" s="15">
        <v>85.26</v>
      </c>
      <c r="I144" s="15">
        <v>80.36</v>
      </c>
      <c r="J144" s="15">
        <v>91.14</v>
      </c>
      <c r="K144" s="15">
        <v>84.28</v>
      </c>
      <c r="L144" s="15">
        <v>76.44</v>
      </c>
      <c r="M144" s="15">
        <v>83.3</v>
      </c>
      <c r="N144" s="15">
        <v>89.179999999999993</v>
      </c>
      <c r="O144" s="15">
        <v>78.400000000000006</v>
      </c>
      <c r="P144" s="15">
        <v>91.14</v>
      </c>
      <c r="Q144" s="15">
        <v>67.62</v>
      </c>
      <c r="R144" s="15">
        <v>90.16</v>
      </c>
      <c r="S144" s="16">
        <v>76.44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74.800000000000011</v>
      </c>
      <c r="AQ144" s="15">
        <v>75.900000000000006</v>
      </c>
      <c r="AR144" s="15">
        <v>64.900000000000006</v>
      </c>
      <c r="AS144" s="15">
        <v>73.7</v>
      </c>
      <c r="AT144" s="15">
        <v>79.2</v>
      </c>
      <c r="AU144" s="15">
        <v>58.300000000000004</v>
      </c>
      <c r="AV144" s="15">
        <v>66</v>
      </c>
      <c r="AW144" s="15">
        <v>84.7</v>
      </c>
      <c r="AX144" s="15">
        <v>73.7</v>
      </c>
      <c r="AY144" s="15">
        <v>73.7</v>
      </c>
      <c r="AZ144" s="15">
        <v>73.7</v>
      </c>
      <c r="BA144" s="15">
        <v>80.300000000000011</v>
      </c>
      <c r="BB144" s="15">
        <v>92.4</v>
      </c>
      <c r="BC144" s="16">
        <v>88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60.8</v>
      </c>
      <c r="CB144" s="15">
        <v>61.75</v>
      </c>
      <c r="CC144" s="15">
        <v>52.25</v>
      </c>
      <c r="CD144" s="15">
        <v>59.849999999999994</v>
      </c>
      <c r="CE144" s="15">
        <v>64.599999999999994</v>
      </c>
      <c r="CF144" s="15">
        <v>46.55</v>
      </c>
      <c r="CG144" s="15">
        <v>53.199999999999996</v>
      </c>
      <c r="CH144" s="15">
        <v>69.349999999999994</v>
      </c>
      <c r="CI144" s="15">
        <v>59.849999999999994</v>
      </c>
      <c r="CJ144" s="15">
        <v>59.849999999999994</v>
      </c>
      <c r="CK144" s="15">
        <v>59.849999999999994</v>
      </c>
      <c r="CL144" s="15">
        <v>65.55</v>
      </c>
      <c r="CM144" s="15">
        <v>76</v>
      </c>
      <c r="CN144" s="16">
        <v>72.2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48.019999999999996</v>
      </c>
      <c r="G145" s="15">
        <v>83.3</v>
      </c>
      <c r="H145" s="15">
        <v>77.42</v>
      </c>
      <c r="I145" s="15">
        <v>64.679999999999993</v>
      </c>
      <c r="J145" s="15">
        <v>78.400000000000006</v>
      </c>
      <c r="K145" s="15">
        <v>93.1</v>
      </c>
      <c r="L145" s="15">
        <v>84.28</v>
      </c>
      <c r="M145" s="15">
        <v>68.599999999999994</v>
      </c>
      <c r="N145" s="15">
        <v>86.24</v>
      </c>
      <c r="O145" s="15">
        <v>58.8</v>
      </c>
      <c r="P145" s="15">
        <v>63.699999999999996</v>
      </c>
      <c r="Q145" s="15">
        <v>92.12</v>
      </c>
      <c r="R145" s="15">
        <v>92.12</v>
      </c>
      <c r="S145" s="16">
        <v>82.32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67.100000000000009</v>
      </c>
      <c r="AQ145" s="15">
        <v>69.300000000000011</v>
      </c>
      <c r="AR145" s="15">
        <v>69.300000000000011</v>
      </c>
      <c r="AS145" s="15">
        <v>84.7</v>
      </c>
      <c r="AT145" s="15">
        <v>70.400000000000006</v>
      </c>
      <c r="AU145" s="15">
        <v>83.600000000000009</v>
      </c>
      <c r="AV145" s="15">
        <v>84.7</v>
      </c>
      <c r="AW145" s="15">
        <v>66</v>
      </c>
      <c r="AX145" s="15">
        <v>66</v>
      </c>
      <c r="AY145" s="15">
        <v>67.100000000000009</v>
      </c>
      <c r="AZ145" s="15">
        <v>69.300000000000011</v>
      </c>
      <c r="BA145" s="15">
        <v>81.400000000000006</v>
      </c>
      <c r="BB145" s="15">
        <v>80.300000000000011</v>
      </c>
      <c r="BC145" s="16">
        <v>68.2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54.15</v>
      </c>
      <c r="CB145" s="15">
        <v>56.05</v>
      </c>
      <c r="CC145" s="15">
        <v>56.05</v>
      </c>
      <c r="CD145" s="15">
        <v>69.349999999999994</v>
      </c>
      <c r="CE145" s="15">
        <v>57</v>
      </c>
      <c r="CF145" s="15">
        <v>68.399999999999991</v>
      </c>
      <c r="CG145" s="15">
        <v>69.349999999999994</v>
      </c>
      <c r="CH145" s="15">
        <v>53.199999999999996</v>
      </c>
      <c r="CI145" s="15">
        <v>53.199999999999996</v>
      </c>
      <c r="CJ145" s="15">
        <v>54.15</v>
      </c>
      <c r="CK145" s="15">
        <v>56.05</v>
      </c>
      <c r="CL145" s="15">
        <v>66.5</v>
      </c>
      <c r="CM145" s="15">
        <v>65.55</v>
      </c>
      <c r="CN145" s="16">
        <v>55.099999999999994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76.44</v>
      </c>
      <c r="G146" s="15">
        <v>87.22</v>
      </c>
      <c r="H146" s="15">
        <v>68.599999999999994</v>
      </c>
      <c r="I146" s="15">
        <v>89.179999999999993</v>
      </c>
      <c r="J146" s="15">
        <v>89.179999999999993</v>
      </c>
      <c r="K146" s="15">
        <v>90.16</v>
      </c>
      <c r="L146" s="15">
        <v>80.36</v>
      </c>
      <c r="M146" s="15">
        <v>79.38</v>
      </c>
      <c r="N146" s="15">
        <v>76.44</v>
      </c>
      <c r="O146" s="15">
        <v>53.9</v>
      </c>
      <c r="P146" s="15">
        <v>88.2</v>
      </c>
      <c r="Q146" s="15">
        <v>81.34</v>
      </c>
      <c r="R146" s="15">
        <v>83.3</v>
      </c>
      <c r="S146" s="16">
        <v>93.1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100.10000000000001</v>
      </c>
      <c r="AQ146" s="15">
        <v>91.300000000000011</v>
      </c>
      <c r="AR146" s="15">
        <v>89.100000000000009</v>
      </c>
      <c r="AS146" s="15">
        <v>101.2</v>
      </c>
      <c r="AT146" s="15">
        <v>88</v>
      </c>
      <c r="AU146" s="15">
        <v>90.2</v>
      </c>
      <c r="AV146" s="15">
        <v>89.100000000000009</v>
      </c>
      <c r="AW146" s="15">
        <v>88</v>
      </c>
      <c r="AX146" s="15">
        <v>93.500000000000014</v>
      </c>
      <c r="AY146" s="15">
        <v>103.4</v>
      </c>
      <c r="AZ146" s="15">
        <v>90.2</v>
      </c>
      <c r="BA146" s="15">
        <v>88</v>
      </c>
      <c r="BB146" s="15">
        <v>96.800000000000011</v>
      </c>
      <c r="BC146" s="16">
        <v>93.500000000000014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82.649999999999991</v>
      </c>
      <c r="CB146" s="15">
        <v>75.05</v>
      </c>
      <c r="CC146" s="15">
        <v>73.149999999999991</v>
      </c>
      <c r="CD146" s="15">
        <v>83.6</v>
      </c>
      <c r="CE146" s="15">
        <v>72.2</v>
      </c>
      <c r="CF146" s="15">
        <v>74.099999999999994</v>
      </c>
      <c r="CG146" s="15">
        <v>73.149999999999991</v>
      </c>
      <c r="CH146" s="15">
        <v>72.2</v>
      </c>
      <c r="CI146" s="15">
        <v>76.95</v>
      </c>
      <c r="CJ146" s="15">
        <v>85.5</v>
      </c>
      <c r="CK146" s="15">
        <v>74.099999999999994</v>
      </c>
      <c r="CL146" s="15">
        <v>72.2</v>
      </c>
      <c r="CM146" s="15">
        <v>79.8</v>
      </c>
      <c r="CN146" s="16">
        <v>76.95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>
        <v>92.12</v>
      </c>
      <c r="G147" s="15">
        <v>80.36</v>
      </c>
      <c r="H147" s="15">
        <v>80.36</v>
      </c>
      <c r="I147" s="15">
        <v>76.44</v>
      </c>
      <c r="J147" s="15">
        <v>93.1</v>
      </c>
      <c r="K147" s="15">
        <v>75.459999999999994</v>
      </c>
      <c r="L147" s="15">
        <v>77.42</v>
      </c>
      <c r="M147" s="15">
        <v>76.44</v>
      </c>
      <c r="N147" s="15">
        <v>90.16</v>
      </c>
      <c r="O147" s="15">
        <v>87.22</v>
      </c>
      <c r="P147" s="15">
        <v>83.3</v>
      </c>
      <c r="Q147" s="15">
        <v>90.16</v>
      </c>
      <c r="R147" s="15">
        <v>91.14</v>
      </c>
      <c r="S147" s="16">
        <v>81.34</v>
      </c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>
        <v>97.9</v>
      </c>
      <c r="AQ147" s="15">
        <v>102.30000000000001</v>
      </c>
      <c r="AR147" s="15">
        <v>102.30000000000001</v>
      </c>
      <c r="AS147" s="15">
        <v>107.80000000000001</v>
      </c>
      <c r="AT147" s="15">
        <v>103.4</v>
      </c>
      <c r="AU147" s="15">
        <v>107.80000000000001</v>
      </c>
      <c r="AV147" s="15">
        <v>94.600000000000009</v>
      </c>
      <c r="AW147" s="15">
        <v>89.100000000000009</v>
      </c>
      <c r="AX147" s="15">
        <v>97.9</v>
      </c>
      <c r="AY147" s="15">
        <v>107.80000000000001</v>
      </c>
      <c r="AZ147" s="15">
        <v>91.300000000000011</v>
      </c>
      <c r="BA147" s="15">
        <v>93.500000000000014</v>
      </c>
      <c r="BB147" s="15">
        <v>89.100000000000009</v>
      </c>
      <c r="BC147" s="16">
        <v>106.7</v>
      </c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>
        <v>80.75</v>
      </c>
      <c r="CB147" s="15">
        <v>84.55</v>
      </c>
      <c r="CC147" s="15">
        <v>84.55</v>
      </c>
      <c r="CD147" s="15">
        <v>89.3</v>
      </c>
      <c r="CE147" s="15">
        <v>85.5</v>
      </c>
      <c r="CF147" s="15">
        <v>89.3</v>
      </c>
      <c r="CG147" s="15">
        <v>77.899999999999991</v>
      </c>
      <c r="CH147" s="15">
        <v>73.149999999999991</v>
      </c>
      <c r="CI147" s="15">
        <v>80.75</v>
      </c>
      <c r="CJ147" s="15">
        <v>89.3</v>
      </c>
      <c r="CK147" s="15">
        <v>75.05</v>
      </c>
      <c r="CL147" s="15">
        <v>76.95</v>
      </c>
      <c r="CM147" s="15">
        <v>73.149999999999991</v>
      </c>
      <c r="CN147" s="16">
        <v>88.35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>
        <v>89.179999999999993</v>
      </c>
      <c r="G148" s="19">
        <v>77.42</v>
      </c>
      <c r="H148" s="19">
        <v>77.42</v>
      </c>
      <c r="I148" s="19">
        <v>73.5</v>
      </c>
      <c r="J148" s="19">
        <v>90.16</v>
      </c>
      <c r="K148" s="19">
        <v>72.52</v>
      </c>
      <c r="L148" s="19">
        <v>74.48</v>
      </c>
      <c r="M148" s="19">
        <v>73.5</v>
      </c>
      <c r="N148" s="19">
        <v>87.22</v>
      </c>
      <c r="O148" s="19">
        <v>84.28</v>
      </c>
      <c r="P148" s="19">
        <v>80.36</v>
      </c>
      <c r="Q148" s="19">
        <v>87.22</v>
      </c>
      <c r="R148" s="19">
        <v>88.2</v>
      </c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>
        <v>106.7</v>
      </c>
      <c r="AQ148" s="19">
        <v>94.600000000000009</v>
      </c>
      <c r="AR148" s="19">
        <v>89.100000000000009</v>
      </c>
      <c r="AS148" s="19">
        <v>101.2</v>
      </c>
      <c r="AT148" s="19">
        <v>106.7</v>
      </c>
      <c r="AU148" s="19">
        <v>93.500000000000014</v>
      </c>
      <c r="AV148" s="19">
        <v>104.50000000000001</v>
      </c>
      <c r="AW148" s="19">
        <v>104.50000000000001</v>
      </c>
      <c r="AX148" s="19">
        <v>89.100000000000009</v>
      </c>
      <c r="AY148" s="19">
        <v>101.2</v>
      </c>
      <c r="AZ148" s="19">
        <v>101.2</v>
      </c>
      <c r="BA148" s="19">
        <v>94.600000000000009</v>
      </c>
      <c r="BB148" s="19">
        <v>92.4</v>
      </c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>
        <v>88.35</v>
      </c>
      <c r="CB148" s="19">
        <v>77.899999999999991</v>
      </c>
      <c r="CC148" s="19">
        <v>73.149999999999991</v>
      </c>
      <c r="CD148" s="19">
        <v>83.6</v>
      </c>
      <c r="CE148" s="19">
        <v>88.35</v>
      </c>
      <c r="CF148" s="19">
        <v>76.95</v>
      </c>
      <c r="CG148" s="19">
        <v>86.45</v>
      </c>
      <c r="CH148" s="19">
        <v>86.45</v>
      </c>
      <c r="CI148" s="19">
        <v>73.149999999999991</v>
      </c>
      <c r="CJ148" s="19">
        <v>83.6</v>
      </c>
      <c r="CK148" s="19">
        <v>83.6</v>
      </c>
      <c r="CL148" s="19">
        <v>77.899999999999991</v>
      </c>
      <c r="CM148" s="19">
        <v>76</v>
      </c>
      <c r="CN148" s="20">
        <v>74.099999999999994</v>
      </c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40</v>
      </c>
      <c r="D149" s="88"/>
      <c r="E149" s="91"/>
      <c r="F149" s="9">
        <v>77.42</v>
      </c>
      <c r="G149" s="10">
        <v>84.28</v>
      </c>
      <c r="H149" s="10">
        <v>85.26</v>
      </c>
      <c r="I149" s="10">
        <v>79.38</v>
      </c>
      <c r="J149" s="10">
        <v>76.44</v>
      </c>
      <c r="K149" s="10">
        <v>76.44</v>
      </c>
      <c r="L149" s="10">
        <v>77.42</v>
      </c>
      <c r="M149" s="10">
        <v>83.3</v>
      </c>
      <c r="N149" s="10">
        <v>83.3</v>
      </c>
      <c r="O149" s="10">
        <v>80.36</v>
      </c>
      <c r="P149" s="10">
        <v>84.28</v>
      </c>
      <c r="Q149" s="10">
        <v>80.36</v>
      </c>
      <c r="R149" s="10">
        <v>78.400000000000006</v>
      </c>
      <c r="S149" s="11">
        <v>85.26</v>
      </c>
      <c r="T149" s="14">
        <v>65.807000000000002</v>
      </c>
      <c r="U149" s="15">
        <v>71.638000000000005</v>
      </c>
      <c r="V149" s="15">
        <v>72.471000000000004</v>
      </c>
      <c r="W149" s="15">
        <v>67.472999999999999</v>
      </c>
      <c r="X149" s="15">
        <v>64.97399999999999</v>
      </c>
      <c r="Y149" s="15">
        <v>64.97399999999999</v>
      </c>
      <c r="Z149" s="15">
        <v>65.807000000000002</v>
      </c>
      <c r="AA149" s="15">
        <v>70.804999999999993</v>
      </c>
      <c r="AB149" s="15">
        <v>78.301999999999992</v>
      </c>
      <c r="AC149" s="15">
        <v>75.538399999999996</v>
      </c>
      <c r="AD149" s="15">
        <v>79.223199999999991</v>
      </c>
      <c r="AE149" s="15">
        <v>75.538399999999996</v>
      </c>
      <c r="AF149" s="15">
        <v>73.695999999999998</v>
      </c>
      <c r="AG149" s="16">
        <v>80.144400000000005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84.7</v>
      </c>
      <c r="AQ149" s="10">
        <v>85.800000000000011</v>
      </c>
      <c r="AR149" s="10">
        <v>86.9</v>
      </c>
      <c r="AS149" s="10">
        <v>83.600000000000009</v>
      </c>
      <c r="AT149" s="10">
        <v>90.2</v>
      </c>
      <c r="AU149" s="10">
        <v>88</v>
      </c>
      <c r="AV149" s="10">
        <v>82.5</v>
      </c>
      <c r="AW149" s="10">
        <v>90.2</v>
      </c>
      <c r="AX149" s="10">
        <v>90.2</v>
      </c>
      <c r="AY149" s="10">
        <v>88</v>
      </c>
      <c r="AZ149" s="10">
        <v>83.600000000000009</v>
      </c>
      <c r="BA149" s="10">
        <v>85.800000000000011</v>
      </c>
      <c r="BB149" s="10">
        <v>86.9</v>
      </c>
      <c r="BC149" s="11">
        <v>84.7</v>
      </c>
      <c r="BD149" s="14">
        <f>AP149*0.96</f>
        <v>81.311999999999998</v>
      </c>
      <c r="BE149" s="15">
        <f t="shared" ref="BE149:BQ149" si="59">AQ149*0.96</f>
        <v>82.368000000000009</v>
      </c>
      <c r="BF149" s="15">
        <f t="shared" si="59"/>
        <v>83.424000000000007</v>
      </c>
      <c r="BG149" s="15">
        <f t="shared" si="59"/>
        <v>80.256</v>
      </c>
      <c r="BH149" s="15">
        <f t="shared" si="59"/>
        <v>86.591999999999999</v>
      </c>
      <c r="BI149" s="15">
        <f t="shared" si="59"/>
        <v>84.47999999999999</v>
      </c>
      <c r="BJ149" s="15">
        <f t="shared" si="59"/>
        <v>79.2</v>
      </c>
      <c r="BK149" s="15">
        <f t="shared" si="59"/>
        <v>86.591999999999999</v>
      </c>
      <c r="BL149" s="15">
        <f t="shared" si="59"/>
        <v>86.591999999999999</v>
      </c>
      <c r="BM149" s="15">
        <f t="shared" si="59"/>
        <v>84.47999999999999</v>
      </c>
      <c r="BN149" s="15">
        <f t="shared" si="59"/>
        <v>80.256</v>
      </c>
      <c r="BO149" s="15">
        <f t="shared" si="59"/>
        <v>82.368000000000009</v>
      </c>
      <c r="BP149" s="15">
        <f t="shared" si="59"/>
        <v>83.424000000000007</v>
      </c>
      <c r="BQ149" s="16">
        <f t="shared" si="59"/>
        <v>81.311999999999998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91"/>
      <c r="CA149" s="9">
        <v>77.38000000000001</v>
      </c>
      <c r="CB149" s="10">
        <v>78.44</v>
      </c>
      <c r="CC149" s="10">
        <v>79.5</v>
      </c>
      <c r="CD149" s="10">
        <v>76.320000000000007</v>
      </c>
      <c r="CE149" s="10">
        <v>82.68</v>
      </c>
      <c r="CF149" s="10">
        <v>80.56</v>
      </c>
      <c r="CG149" s="10">
        <v>75.260000000000005</v>
      </c>
      <c r="CH149" s="10">
        <v>82.68</v>
      </c>
      <c r="CI149" s="10">
        <v>82.68</v>
      </c>
      <c r="CJ149" s="10">
        <v>80.56</v>
      </c>
      <c r="CK149" s="10">
        <v>76.320000000000007</v>
      </c>
      <c r="CL149" s="10">
        <v>78.44</v>
      </c>
      <c r="CM149" s="10">
        <v>79.5</v>
      </c>
      <c r="CN149" s="11">
        <v>77.38000000000001</v>
      </c>
      <c r="CO149" s="14">
        <f>CA149*0.84</f>
        <v>64.999200000000002</v>
      </c>
      <c r="CP149" s="15">
        <f t="shared" ref="CP149:CV151" si="60">CB149*0.84</f>
        <v>65.889600000000002</v>
      </c>
      <c r="CQ149" s="15">
        <f t="shared" si="60"/>
        <v>66.78</v>
      </c>
      <c r="CR149" s="15">
        <f t="shared" si="60"/>
        <v>64.108800000000002</v>
      </c>
      <c r="CS149" s="15">
        <f t="shared" si="60"/>
        <v>69.4512</v>
      </c>
      <c r="CT149" s="15">
        <f t="shared" si="60"/>
        <v>67.670400000000001</v>
      </c>
      <c r="CU149" s="15">
        <f t="shared" si="60"/>
        <v>63.218400000000003</v>
      </c>
      <c r="CV149" s="15">
        <f t="shared" si="60"/>
        <v>69.4512</v>
      </c>
      <c r="CW149" s="15">
        <f>CI149*0.84</f>
        <v>69.4512</v>
      </c>
      <c r="CX149" s="15">
        <f t="shared" ref="CX149:DB151" si="61">CJ149*0.84</f>
        <v>67.670400000000001</v>
      </c>
      <c r="CY149" s="15">
        <f t="shared" si="61"/>
        <v>64.108800000000002</v>
      </c>
      <c r="CZ149" s="15">
        <f t="shared" si="61"/>
        <v>65.889600000000002</v>
      </c>
      <c r="DA149" s="15">
        <f t="shared" si="61"/>
        <v>66.78</v>
      </c>
      <c r="DB149" s="16">
        <f t="shared" si="61"/>
        <v>64.999200000000002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76.44</v>
      </c>
      <c r="G150" s="15">
        <v>86.24</v>
      </c>
      <c r="H150" s="15">
        <v>77.42</v>
      </c>
      <c r="I150" s="15">
        <v>81.34</v>
      </c>
      <c r="J150" s="15">
        <v>81.34</v>
      </c>
      <c r="K150" s="15">
        <v>84.28</v>
      </c>
      <c r="L150" s="15">
        <v>80.36</v>
      </c>
      <c r="M150" s="15">
        <v>85.26</v>
      </c>
      <c r="N150" s="15">
        <v>63.699999999999996</v>
      </c>
      <c r="O150" s="15">
        <v>82.32</v>
      </c>
      <c r="P150" s="15">
        <v>76.44</v>
      </c>
      <c r="Q150" s="15">
        <v>81.34</v>
      </c>
      <c r="R150" s="15">
        <v>80.36</v>
      </c>
      <c r="S150" s="16">
        <v>85.26</v>
      </c>
      <c r="T150" s="14">
        <v>64.97399999999999</v>
      </c>
      <c r="U150" s="15">
        <v>73.303999999999988</v>
      </c>
      <c r="V150" s="15">
        <v>65.807000000000002</v>
      </c>
      <c r="W150" s="15">
        <v>69.138999999999996</v>
      </c>
      <c r="X150" s="15">
        <v>69.138999999999996</v>
      </c>
      <c r="Y150" s="15">
        <v>71.638000000000005</v>
      </c>
      <c r="Z150" s="15">
        <v>68.305999999999997</v>
      </c>
      <c r="AA150" s="15">
        <v>72.471000000000004</v>
      </c>
      <c r="AB150" s="15">
        <v>59.877999999999993</v>
      </c>
      <c r="AC150" s="15">
        <v>77.380799999999994</v>
      </c>
      <c r="AD150" s="15">
        <v>71.8536</v>
      </c>
      <c r="AE150" s="15">
        <v>76.459599999999995</v>
      </c>
      <c r="AF150" s="15">
        <v>75.538399999999996</v>
      </c>
      <c r="AG150" s="16">
        <v>80.144400000000005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90.2</v>
      </c>
      <c r="AQ150" s="15">
        <v>84.7</v>
      </c>
      <c r="AR150" s="15">
        <v>91.300000000000011</v>
      </c>
      <c r="AS150" s="15">
        <v>91.300000000000011</v>
      </c>
      <c r="AT150" s="15">
        <v>81.400000000000006</v>
      </c>
      <c r="AU150" s="15">
        <v>89.100000000000009</v>
      </c>
      <c r="AV150" s="15">
        <v>92.4</v>
      </c>
      <c r="AW150" s="15">
        <v>89.100000000000009</v>
      </c>
      <c r="AX150" s="15">
        <v>81.400000000000006</v>
      </c>
      <c r="AY150" s="15">
        <v>88</v>
      </c>
      <c r="AZ150" s="15">
        <v>90.2</v>
      </c>
      <c r="BA150" s="15">
        <v>81.400000000000006</v>
      </c>
      <c r="BB150" s="15">
        <v>88</v>
      </c>
      <c r="BC150" s="16">
        <v>83.600000000000009</v>
      </c>
      <c r="BD150" s="14">
        <f t="shared" ref="BD150:BH151" si="62">AP150*0.9</f>
        <v>81.180000000000007</v>
      </c>
      <c r="BE150" s="15">
        <f t="shared" si="62"/>
        <v>76.23</v>
      </c>
      <c r="BF150" s="15">
        <f t="shared" si="62"/>
        <v>82.170000000000016</v>
      </c>
      <c r="BG150" s="15">
        <f t="shared" si="62"/>
        <v>82.170000000000016</v>
      </c>
      <c r="BH150" s="15">
        <v>80</v>
      </c>
      <c r="BI150" s="15">
        <f t="shared" ref="BI150:BK151" si="63">AU150*0.9</f>
        <v>80.190000000000012</v>
      </c>
      <c r="BJ150" s="15">
        <f t="shared" si="63"/>
        <v>83.160000000000011</v>
      </c>
      <c r="BK150" s="15">
        <f t="shared" si="63"/>
        <v>80.190000000000012</v>
      </c>
      <c r="BL150" s="15">
        <v>80</v>
      </c>
      <c r="BM150" s="15">
        <f t="shared" ref="BM150:BN151" si="64">AY150*0.9</f>
        <v>79.2</v>
      </c>
      <c r="BN150" s="15">
        <f t="shared" si="64"/>
        <v>81.180000000000007</v>
      </c>
      <c r="BO150" s="15">
        <v>79</v>
      </c>
      <c r="BP150" s="15">
        <f t="shared" ref="BP150:BQ151" si="65">BB150*0.9</f>
        <v>79.2</v>
      </c>
      <c r="BQ150" s="16">
        <v>80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82.68</v>
      </c>
      <c r="CB150" s="15">
        <v>77.38000000000001</v>
      </c>
      <c r="CC150" s="15">
        <v>83.740000000000009</v>
      </c>
      <c r="CD150" s="15">
        <v>83.740000000000009</v>
      </c>
      <c r="CE150" s="15">
        <v>74.2</v>
      </c>
      <c r="CF150" s="15">
        <v>81.62</v>
      </c>
      <c r="CG150" s="15">
        <v>84.800000000000011</v>
      </c>
      <c r="CH150" s="15">
        <v>81.62</v>
      </c>
      <c r="CI150" s="15">
        <v>74.2</v>
      </c>
      <c r="CJ150" s="15">
        <v>80.56</v>
      </c>
      <c r="CK150" s="15">
        <v>82.68</v>
      </c>
      <c r="CL150" s="15">
        <v>74.2</v>
      </c>
      <c r="CM150" s="15">
        <v>80.56</v>
      </c>
      <c r="CN150" s="16">
        <v>76.320000000000007</v>
      </c>
      <c r="CO150" s="14">
        <f>CA150*0.84</f>
        <v>69.4512</v>
      </c>
      <c r="CP150" s="15">
        <f t="shared" si="60"/>
        <v>64.999200000000002</v>
      </c>
      <c r="CQ150" s="15">
        <f t="shared" si="60"/>
        <v>70.3416</v>
      </c>
      <c r="CR150" s="15">
        <f t="shared" si="60"/>
        <v>70.3416</v>
      </c>
      <c r="CS150" s="15">
        <f t="shared" si="60"/>
        <v>62.328000000000003</v>
      </c>
      <c r="CT150" s="15">
        <f t="shared" si="60"/>
        <v>68.5608</v>
      </c>
      <c r="CU150" s="15">
        <f t="shared" si="60"/>
        <v>71.232000000000014</v>
      </c>
      <c r="CV150" s="15">
        <f t="shared" si="60"/>
        <v>68.5608</v>
      </c>
      <c r="CW150" s="15">
        <f>CI150*0.84</f>
        <v>62.328000000000003</v>
      </c>
      <c r="CX150" s="15">
        <f t="shared" si="61"/>
        <v>67.670400000000001</v>
      </c>
      <c r="CY150" s="15">
        <f t="shared" si="61"/>
        <v>69.4512</v>
      </c>
      <c r="CZ150" s="15">
        <f t="shared" si="61"/>
        <v>62.328000000000003</v>
      </c>
      <c r="DA150" s="15">
        <f t="shared" si="61"/>
        <v>67.670400000000001</v>
      </c>
      <c r="DB150" s="16">
        <f t="shared" si="61"/>
        <v>64.108800000000002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82.32</v>
      </c>
      <c r="G151" s="15">
        <v>80.36</v>
      </c>
      <c r="H151" s="15">
        <v>84.28</v>
      </c>
      <c r="I151" s="15">
        <v>83.3</v>
      </c>
      <c r="J151" s="15">
        <v>85.26</v>
      </c>
      <c r="K151" s="15">
        <v>86.24</v>
      </c>
      <c r="L151" s="15">
        <v>84.28</v>
      </c>
      <c r="M151" s="15">
        <v>81.34</v>
      </c>
      <c r="N151" s="15">
        <v>70.56</v>
      </c>
      <c r="O151" s="15">
        <v>86.24</v>
      </c>
      <c r="P151" s="15">
        <v>80.36</v>
      </c>
      <c r="Q151" s="15">
        <v>86.24</v>
      </c>
      <c r="R151" s="15">
        <v>84.28</v>
      </c>
      <c r="S151" s="16">
        <v>84.28</v>
      </c>
      <c r="T151" s="14">
        <v>69.971999999999994</v>
      </c>
      <c r="U151" s="15">
        <v>68.305999999999997</v>
      </c>
      <c r="V151" s="15">
        <v>71.638000000000005</v>
      </c>
      <c r="W151" s="15">
        <v>70.804999999999993</v>
      </c>
      <c r="X151" s="15">
        <v>72.471000000000004</v>
      </c>
      <c r="Y151" s="15">
        <v>73.303999999999988</v>
      </c>
      <c r="Z151" s="15">
        <v>71.638000000000005</v>
      </c>
      <c r="AA151" s="15">
        <v>69.138999999999996</v>
      </c>
      <c r="AB151" s="15">
        <v>66.326399999999992</v>
      </c>
      <c r="AC151" s="15">
        <v>81.065599999999989</v>
      </c>
      <c r="AD151" s="15">
        <v>75.538399999999996</v>
      </c>
      <c r="AE151" s="15">
        <v>81.065599999999989</v>
      </c>
      <c r="AF151" s="15">
        <v>79.223199999999991</v>
      </c>
      <c r="AG151" s="16">
        <v>79.223199999999991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69.300000000000011</v>
      </c>
      <c r="AQ151" s="15">
        <v>74.800000000000011</v>
      </c>
      <c r="AR151" s="15">
        <v>78.100000000000009</v>
      </c>
      <c r="AS151" s="15">
        <v>69.300000000000011</v>
      </c>
      <c r="AT151" s="15">
        <v>75.900000000000006</v>
      </c>
      <c r="AU151" s="15">
        <v>72.600000000000009</v>
      </c>
      <c r="AV151" s="15">
        <v>79.2</v>
      </c>
      <c r="AW151" s="15">
        <v>83.600000000000009</v>
      </c>
      <c r="AX151" s="15">
        <v>92.4</v>
      </c>
      <c r="AY151" s="15">
        <v>84.7</v>
      </c>
      <c r="AZ151" s="15">
        <v>82.5</v>
      </c>
      <c r="BA151" s="15">
        <v>85.800000000000011</v>
      </c>
      <c r="BB151" s="15">
        <v>84.7</v>
      </c>
      <c r="BC151" s="16">
        <v>83.600000000000009</v>
      </c>
      <c r="BD151" s="14">
        <f t="shared" si="62"/>
        <v>62.370000000000012</v>
      </c>
      <c r="BE151" s="15">
        <f t="shared" si="62"/>
        <v>67.320000000000007</v>
      </c>
      <c r="BF151" s="15">
        <f t="shared" si="62"/>
        <v>70.290000000000006</v>
      </c>
      <c r="BG151" s="15">
        <f t="shared" si="62"/>
        <v>62.370000000000012</v>
      </c>
      <c r="BH151" s="15">
        <f t="shared" si="62"/>
        <v>68.31</v>
      </c>
      <c r="BI151" s="15">
        <f t="shared" si="63"/>
        <v>65.34</v>
      </c>
      <c r="BJ151" s="15">
        <f t="shared" si="63"/>
        <v>71.28</v>
      </c>
      <c r="BK151" s="15">
        <v>79</v>
      </c>
      <c r="BL151" s="15">
        <f t="shared" ref="BL151" si="66">AX151*0.9</f>
        <v>83.160000000000011</v>
      </c>
      <c r="BM151" s="15">
        <f t="shared" si="64"/>
        <v>76.23</v>
      </c>
      <c r="BN151" s="15">
        <v>80</v>
      </c>
      <c r="BO151" s="15">
        <f t="shared" ref="BO151" si="67">BA151*0.9</f>
        <v>77.220000000000013</v>
      </c>
      <c r="BP151" s="15">
        <f t="shared" si="65"/>
        <v>76.23</v>
      </c>
      <c r="BQ151" s="16">
        <f t="shared" si="65"/>
        <v>75.240000000000009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73.14</v>
      </c>
      <c r="CB151" s="15">
        <v>78.44</v>
      </c>
      <c r="CC151" s="15">
        <v>81.62</v>
      </c>
      <c r="CD151" s="15">
        <v>73.14</v>
      </c>
      <c r="CE151" s="15">
        <v>79.5</v>
      </c>
      <c r="CF151" s="15">
        <v>76.320000000000007</v>
      </c>
      <c r="CG151" s="15">
        <v>82.68</v>
      </c>
      <c r="CH151" s="15">
        <v>86.92</v>
      </c>
      <c r="CI151" s="15">
        <v>95.4</v>
      </c>
      <c r="CJ151" s="15">
        <v>87.98</v>
      </c>
      <c r="CK151" s="15">
        <v>85.86</v>
      </c>
      <c r="CL151" s="15">
        <v>89.04</v>
      </c>
      <c r="CM151" s="15">
        <v>77.38000000000001</v>
      </c>
      <c r="CN151" s="16">
        <v>76.320000000000007</v>
      </c>
      <c r="CO151" s="14">
        <f>CA151*0.84</f>
        <v>61.437599999999996</v>
      </c>
      <c r="CP151" s="15">
        <f t="shared" si="60"/>
        <v>65.889600000000002</v>
      </c>
      <c r="CQ151" s="15">
        <f t="shared" si="60"/>
        <v>68.5608</v>
      </c>
      <c r="CR151" s="15">
        <f t="shared" si="60"/>
        <v>61.437599999999996</v>
      </c>
      <c r="CS151" s="15">
        <f t="shared" si="60"/>
        <v>66.78</v>
      </c>
      <c r="CT151" s="15">
        <f t="shared" si="60"/>
        <v>64.108800000000002</v>
      </c>
      <c r="CU151" s="15">
        <f t="shared" si="60"/>
        <v>69.4512</v>
      </c>
      <c r="CV151" s="15">
        <f t="shared" si="60"/>
        <v>73.012799999999999</v>
      </c>
      <c r="CW151" s="15">
        <f>CI151*0.84</f>
        <v>80.135999999999996</v>
      </c>
      <c r="CX151" s="15">
        <f t="shared" si="61"/>
        <v>73.903199999999998</v>
      </c>
      <c r="CY151" s="15">
        <f t="shared" si="61"/>
        <v>72.122399999999999</v>
      </c>
      <c r="CZ151" s="15">
        <f t="shared" si="61"/>
        <v>74.793599999999998</v>
      </c>
      <c r="DA151" s="15">
        <f t="shared" si="61"/>
        <v>64.999200000000002</v>
      </c>
      <c r="DB151" s="16">
        <f t="shared" si="61"/>
        <v>64.108800000000002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76.44</v>
      </c>
      <c r="G152" s="15">
        <v>53.9</v>
      </c>
      <c r="H152" s="15">
        <v>75.459999999999994</v>
      </c>
      <c r="I152" s="15">
        <v>79.38</v>
      </c>
      <c r="J152" s="15">
        <v>73.5</v>
      </c>
      <c r="K152" s="15">
        <v>76.44</v>
      </c>
      <c r="L152" s="15">
        <v>77.42</v>
      </c>
      <c r="M152" s="15">
        <v>79.38</v>
      </c>
      <c r="N152" s="15">
        <v>76.44</v>
      </c>
      <c r="O152" s="15">
        <v>74.48</v>
      </c>
      <c r="P152" s="15">
        <v>78.400000000000006</v>
      </c>
      <c r="Q152" s="15">
        <v>81.34</v>
      </c>
      <c r="R152" s="15">
        <v>79.38</v>
      </c>
      <c r="S152" s="16">
        <v>83.3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79.2</v>
      </c>
      <c r="AQ152" s="15">
        <v>80.300000000000011</v>
      </c>
      <c r="AR152" s="15">
        <v>78.100000000000009</v>
      </c>
      <c r="AS152" s="15">
        <v>74.800000000000011</v>
      </c>
      <c r="AT152" s="15">
        <v>77</v>
      </c>
      <c r="AU152" s="15">
        <v>72.600000000000009</v>
      </c>
      <c r="AV152" s="15">
        <v>80.300000000000011</v>
      </c>
      <c r="AW152" s="15">
        <v>60.500000000000007</v>
      </c>
      <c r="AX152" s="15">
        <v>91.300000000000011</v>
      </c>
      <c r="AY152" s="15">
        <v>92.4</v>
      </c>
      <c r="AZ152" s="15">
        <v>70.400000000000006</v>
      </c>
      <c r="BA152" s="15">
        <v>89.100000000000009</v>
      </c>
      <c r="BB152" s="15">
        <v>84.7</v>
      </c>
      <c r="BC152" s="16">
        <v>83.600000000000009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82.68</v>
      </c>
      <c r="CB152" s="15">
        <v>83.740000000000009</v>
      </c>
      <c r="CC152" s="15">
        <v>81.62</v>
      </c>
      <c r="CD152" s="15">
        <v>78.44</v>
      </c>
      <c r="CE152" s="15">
        <v>80.56</v>
      </c>
      <c r="CF152" s="15">
        <v>76.320000000000007</v>
      </c>
      <c r="CG152" s="15">
        <v>83.740000000000009</v>
      </c>
      <c r="CH152" s="15">
        <v>64.66</v>
      </c>
      <c r="CI152" s="15">
        <v>94.34</v>
      </c>
      <c r="CJ152" s="15">
        <v>95.4</v>
      </c>
      <c r="CK152" s="15">
        <v>74.2</v>
      </c>
      <c r="CL152" s="15">
        <v>92.22</v>
      </c>
      <c r="CM152" s="15">
        <v>77.38000000000001</v>
      </c>
      <c r="CN152" s="16">
        <v>76.320000000000007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82.32</v>
      </c>
      <c r="G153" s="15">
        <v>81.34</v>
      </c>
      <c r="H153" s="15">
        <v>74.48</v>
      </c>
      <c r="I153" s="15">
        <v>82.32</v>
      </c>
      <c r="J153" s="15">
        <v>79.38</v>
      </c>
      <c r="K153" s="15">
        <v>77.42</v>
      </c>
      <c r="L153" s="15">
        <v>82.32</v>
      </c>
      <c r="M153" s="15">
        <v>77.42</v>
      </c>
      <c r="N153" s="15">
        <v>75.459999999999994</v>
      </c>
      <c r="O153" s="15">
        <v>81.34</v>
      </c>
      <c r="P153" s="15">
        <v>77.42</v>
      </c>
      <c r="Q153" s="15">
        <v>76.44</v>
      </c>
      <c r="R153" s="15">
        <v>79.38</v>
      </c>
      <c r="S153" s="16">
        <v>80.36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71.5</v>
      </c>
      <c r="AQ153" s="15">
        <v>68.2</v>
      </c>
      <c r="AR153" s="15">
        <v>66</v>
      </c>
      <c r="AS153" s="15">
        <v>77</v>
      </c>
      <c r="AT153" s="15">
        <v>79.2</v>
      </c>
      <c r="AU153" s="15">
        <v>70.400000000000006</v>
      </c>
      <c r="AV153" s="15">
        <v>80.300000000000011</v>
      </c>
      <c r="AW153" s="15">
        <v>81.400000000000006</v>
      </c>
      <c r="AX153" s="15">
        <v>81.400000000000006</v>
      </c>
      <c r="AY153" s="15">
        <v>85.800000000000011</v>
      </c>
      <c r="AZ153" s="15">
        <v>91.300000000000011</v>
      </c>
      <c r="BA153" s="15">
        <v>89.100000000000009</v>
      </c>
      <c r="BB153" s="15">
        <v>82.5</v>
      </c>
      <c r="BC153" s="16">
        <v>92.4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75.260000000000005</v>
      </c>
      <c r="CB153" s="15">
        <v>72.08</v>
      </c>
      <c r="CC153" s="15">
        <v>69.960000000000008</v>
      </c>
      <c r="CD153" s="15">
        <v>80.56</v>
      </c>
      <c r="CE153" s="15">
        <v>82.68</v>
      </c>
      <c r="CF153" s="15">
        <v>74.2</v>
      </c>
      <c r="CG153" s="15">
        <v>83.740000000000009</v>
      </c>
      <c r="CH153" s="15">
        <v>84.800000000000011</v>
      </c>
      <c r="CI153" s="15">
        <v>84.800000000000011</v>
      </c>
      <c r="CJ153" s="15">
        <v>89.04</v>
      </c>
      <c r="CK153" s="15">
        <v>94.34</v>
      </c>
      <c r="CL153" s="15">
        <v>92.22</v>
      </c>
      <c r="CM153" s="15">
        <v>75.260000000000005</v>
      </c>
      <c r="CN153" s="16">
        <v>84.800000000000011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72.52</v>
      </c>
      <c r="G154" s="15">
        <v>58.8</v>
      </c>
      <c r="H154" s="15">
        <v>77.42</v>
      </c>
      <c r="I154" s="15">
        <v>79.38</v>
      </c>
      <c r="J154" s="15">
        <v>82.32</v>
      </c>
      <c r="K154" s="15">
        <v>75.459999999999994</v>
      </c>
      <c r="L154" s="15">
        <v>68.599999999999994</v>
      </c>
      <c r="M154" s="15">
        <v>78.400000000000006</v>
      </c>
      <c r="N154" s="15">
        <v>79.38</v>
      </c>
      <c r="O154" s="15">
        <v>72.52</v>
      </c>
      <c r="P154" s="15">
        <v>82.32</v>
      </c>
      <c r="Q154" s="15">
        <v>73.5</v>
      </c>
      <c r="R154" s="15">
        <v>82.32</v>
      </c>
      <c r="S154" s="16">
        <v>85.26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88</v>
      </c>
      <c r="AQ154" s="15">
        <v>92.4</v>
      </c>
      <c r="AR154" s="15">
        <v>92.4</v>
      </c>
      <c r="AS154" s="15">
        <v>81.400000000000006</v>
      </c>
      <c r="AT154" s="15">
        <v>85.800000000000011</v>
      </c>
      <c r="AU154" s="15">
        <v>89.100000000000009</v>
      </c>
      <c r="AV154" s="15">
        <v>90.2</v>
      </c>
      <c r="AW154" s="15">
        <v>84.7</v>
      </c>
      <c r="AX154" s="15">
        <v>83.600000000000009</v>
      </c>
      <c r="AY154" s="15">
        <v>83.600000000000009</v>
      </c>
      <c r="AZ154" s="15">
        <v>81.400000000000006</v>
      </c>
      <c r="BA154" s="15">
        <v>86.9</v>
      </c>
      <c r="BB154" s="15">
        <v>86.9</v>
      </c>
      <c r="BC154" s="16">
        <v>84.7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91.160000000000011</v>
      </c>
      <c r="CB154" s="15">
        <v>95.4</v>
      </c>
      <c r="CC154" s="15">
        <v>95.4</v>
      </c>
      <c r="CD154" s="15">
        <v>84.800000000000011</v>
      </c>
      <c r="CE154" s="15">
        <v>89.04</v>
      </c>
      <c r="CF154" s="15">
        <v>92.22</v>
      </c>
      <c r="CG154" s="15">
        <v>93.28</v>
      </c>
      <c r="CH154" s="15">
        <v>87.98</v>
      </c>
      <c r="CI154" s="15">
        <v>86.92</v>
      </c>
      <c r="CJ154" s="15">
        <v>86.92</v>
      </c>
      <c r="CK154" s="15">
        <v>84.800000000000011</v>
      </c>
      <c r="CL154" s="15">
        <v>90.100000000000009</v>
      </c>
      <c r="CM154" s="15">
        <v>79.5</v>
      </c>
      <c r="CN154" s="16">
        <v>77.38000000000001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78.400000000000006</v>
      </c>
      <c r="G155" s="15">
        <v>44.1</v>
      </c>
      <c r="H155" s="15">
        <v>75.459999999999994</v>
      </c>
      <c r="I155" s="15">
        <v>73.5</v>
      </c>
      <c r="J155" s="15">
        <v>81.34</v>
      </c>
      <c r="K155" s="15">
        <v>82.32</v>
      </c>
      <c r="L155" s="15">
        <v>76.44</v>
      </c>
      <c r="M155" s="15">
        <v>81.34</v>
      </c>
      <c r="N155" s="15">
        <v>81.34</v>
      </c>
      <c r="O155" s="15">
        <v>79.38</v>
      </c>
      <c r="P155" s="15">
        <v>79.38</v>
      </c>
      <c r="Q155" s="15">
        <v>76.44</v>
      </c>
      <c r="R155" s="15">
        <v>78.400000000000006</v>
      </c>
      <c r="S155" s="16">
        <v>87.22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81.400000000000006</v>
      </c>
      <c r="AQ155" s="15">
        <v>67.100000000000009</v>
      </c>
      <c r="AR155" s="15">
        <v>77</v>
      </c>
      <c r="AS155" s="15">
        <v>83.600000000000009</v>
      </c>
      <c r="AT155" s="15">
        <v>86.9</v>
      </c>
      <c r="AU155" s="15">
        <v>59.400000000000006</v>
      </c>
      <c r="AV155" s="15">
        <v>60.500000000000007</v>
      </c>
      <c r="AW155" s="15">
        <v>68.2</v>
      </c>
      <c r="AX155" s="15">
        <v>73.7</v>
      </c>
      <c r="AY155" s="15">
        <v>81.400000000000006</v>
      </c>
      <c r="AZ155" s="15">
        <v>61.600000000000009</v>
      </c>
      <c r="BA155" s="15">
        <v>92.4</v>
      </c>
      <c r="BB155" s="15">
        <v>89.100000000000009</v>
      </c>
      <c r="BC155" s="16">
        <v>81.400000000000006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84.800000000000011</v>
      </c>
      <c r="CB155" s="15">
        <v>71.02000000000001</v>
      </c>
      <c r="CC155" s="15">
        <v>80.56</v>
      </c>
      <c r="CD155" s="15">
        <v>86.92</v>
      </c>
      <c r="CE155" s="15">
        <v>90.100000000000009</v>
      </c>
      <c r="CF155" s="15">
        <v>63.6</v>
      </c>
      <c r="CG155" s="15">
        <v>64.66</v>
      </c>
      <c r="CH155" s="15">
        <v>72.08</v>
      </c>
      <c r="CI155" s="15">
        <v>77.38000000000001</v>
      </c>
      <c r="CJ155" s="15">
        <v>84.800000000000011</v>
      </c>
      <c r="CK155" s="15">
        <v>65.72</v>
      </c>
      <c r="CL155" s="15">
        <v>95.4</v>
      </c>
      <c r="CM155" s="15">
        <v>81.62</v>
      </c>
      <c r="CN155" s="16">
        <v>74.2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77.42</v>
      </c>
      <c r="G156" s="15">
        <v>77.42</v>
      </c>
      <c r="H156" s="15">
        <v>80.36</v>
      </c>
      <c r="I156" s="15">
        <v>73.5</v>
      </c>
      <c r="J156" s="15">
        <v>81.34</v>
      </c>
      <c r="K156" s="15">
        <v>78.400000000000006</v>
      </c>
      <c r="L156" s="15">
        <v>83.3</v>
      </c>
      <c r="M156" s="15">
        <v>79.38</v>
      </c>
      <c r="N156" s="15">
        <v>78.400000000000006</v>
      </c>
      <c r="O156" s="15">
        <v>79.38</v>
      </c>
      <c r="P156" s="15">
        <v>78.400000000000006</v>
      </c>
      <c r="Q156" s="15">
        <v>79.38</v>
      </c>
      <c r="R156" s="15">
        <v>84.28</v>
      </c>
      <c r="S156" s="16">
        <v>80.36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77</v>
      </c>
      <c r="AQ156" s="15">
        <v>70.400000000000006</v>
      </c>
      <c r="AR156" s="15">
        <v>91.300000000000011</v>
      </c>
      <c r="AS156" s="15">
        <v>92.4</v>
      </c>
      <c r="AT156" s="15">
        <v>67.100000000000009</v>
      </c>
      <c r="AU156" s="15">
        <v>92.4</v>
      </c>
      <c r="AV156" s="15">
        <v>85.800000000000011</v>
      </c>
      <c r="AW156" s="15">
        <v>70.400000000000006</v>
      </c>
      <c r="AX156" s="15">
        <v>86.9</v>
      </c>
      <c r="AY156" s="15">
        <v>64.900000000000006</v>
      </c>
      <c r="AZ156" s="15">
        <v>66</v>
      </c>
      <c r="BA156" s="15">
        <v>81.400000000000006</v>
      </c>
      <c r="BB156" s="15">
        <v>82.5</v>
      </c>
      <c r="BC156" s="16">
        <v>89.100000000000009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80.56</v>
      </c>
      <c r="CB156" s="15">
        <v>74.2</v>
      </c>
      <c r="CC156" s="15">
        <v>94.34</v>
      </c>
      <c r="CD156" s="15">
        <v>95.4</v>
      </c>
      <c r="CE156" s="15">
        <v>71.02000000000001</v>
      </c>
      <c r="CF156" s="15">
        <v>95.4</v>
      </c>
      <c r="CG156" s="15">
        <v>89.04</v>
      </c>
      <c r="CH156" s="15">
        <v>74.2</v>
      </c>
      <c r="CI156" s="15">
        <v>90.100000000000009</v>
      </c>
      <c r="CJ156" s="15">
        <v>68.900000000000006</v>
      </c>
      <c r="CK156" s="15">
        <v>69.960000000000008</v>
      </c>
      <c r="CL156" s="15">
        <v>84.800000000000011</v>
      </c>
      <c r="CM156" s="15">
        <v>75.260000000000005</v>
      </c>
      <c r="CN156" s="16">
        <v>81.62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83.3</v>
      </c>
      <c r="G157" s="15">
        <v>76.44</v>
      </c>
      <c r="H157" s="15">
        <v>76.44</v>
      </c>
      <c r="I157" s="15">
        <v>78.400000000000006</v>
      </c>
      <c r="J157" s="15">
        <v>77.42</v>
      </c>
      <c r="K157" s="15">
        <v>76.44</v>
      </c>
      <c r="L157" s="15">
        <v>81.34</v>
      </c>
      <c r="M157" s="15">
        <v>83.3</v>
      </c>
      <c r="N157" s="15">
        <v>83.3</v>
      </c>
      <c r="O157" s="15">
        <v>85.26</v>
      </c>
      <c r="P157" s="15">
        <v>80.36</v>
      </c>
      <c r="Q157" s="15">
        <v>79.38</v>
      </c>
      <c r="R157" s="15">
        <v>83.3</v>
      </c>
      <c r="S157" s="16">
        <v>87.22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70.400000000000006</v>
      </c>
      <c r="AQ157" s="15">
        <v>81.400000000000006</v>
      </c>
      <c r="AR157" s="15">
        <v>64.900000000000006</v>
      </c>
      <c r="AS157" s="15">
        <v>91.300000000000011</v>
      </c>
      <c r="AT157" s="15">
        <v>74.800000000000011</v>
      </c>
      <c r="AU157" s="15">
        <v>60.500000000000007</v>
      </c>
      <c r="AV157" s="15">
        <v>68.2</v>
      </c>
      <c r="AW157" s="15">
        <v>74.800000000000011</v>
      </c>
      <c r="AX157" s="15">
        <v>78.100000000000009</v>
      </c>
      <c r="AY157" s="15">
        <v>85.800000000000011</v>
      </c>
      <c r="AZ157" s="15">
        <v>79.2</v>
      </c>
      <c r="BA157" s="15">
        <v>84.7</v>
      </c>
      <c r="BB157" s="15">
        <v>82.5</v>
      </c>
      <c r="BC157" s="16">
        <v>89.100000000000009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63.6</v>
      </c>
      <c r="CB157" s="15">
        <v>74.2</v>
      </c>
      <c r="CC157" s="15">
        <v>58.300000000000004</v>
      </c>
      <c r="CD157" s="15">
        <v>83.740000000000009</v>
      </c>
      <c r="CE157" s="15">
        <v>67.84</v>
      </c>
      <c r="CF157" s="15">
        <v>54.06</v>
      </c>
      <c r="CG157" s="15">
        <v>61.480000000000004</v>
      </c>
      <c r="CH157" s="15">
        <v>67.84</v>
      </c>
      <c r="CI157" s="15">
        <v>71.02000000000001</v>
      </c>
      <c r="CJ157" s="15">
        <v>78.44</v>
      </c>
      <c r="CK157" s="15">
        <v>72.08</v>
      </c>
      <c r="CL157" s="15">
        <v>77.38000000000001</v>
      </c>
      <c r="CM157" s="15">
        <v>75.260000000000005</v>
      </c>
      <c r="CN157" s="16">
        <v>81.62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>
        <v>85.26</v>
      </c>
      <c r="G158" s="15">
        <v>81.34</v>
      </c>
      <c r="H158" s="15">
        <v>80.36</v>
      </c>
      <c r="I158" s="15">
        <v>84.28</v>
      </c>
      <c r="J158" s="15">
        <v>85.26</v>
      </c>
      <c r="K158" s="15">
        <v>81.34</v>
      </c>
      <c r="L158" s="15">
        <v>89.179999999999993</v>
      </c>
      <c r="M158" s="15">
        <v>88.2</v>
      </c>
      <c r="N158" s="15">
        <v>61.74</v>
      </c>
      <c r="O158" s="15">
        <v>86.24</v>
      </c>
      <c r="P158" s="15">
        <v>86.24</v>
      </c>
      <c r="Q158" s="15">
        <v>81.34</v>
      </c>
      <c r="R158" s="15">
        <v>86.24</v>
      </c>
      <c r="S158" s="16">
        <v>80.36</v>
      </c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>
        <v>85.800000000000011</v>
      </c>
      <c r="AQ158" s="15">
        <v>89.100000000000009</v>
      </c>
      <c r="AR158" s="15">
        <v>89.100000000000009</v>
      </c>
      <c r="AS158" s="15">
        <v>90.2</v>
      </c>
      <c r="AT158" s="15">
        <v>86.9</v>
      </c>
      <c r="AU158" s="15">
        <v>84.7</v>
      </c>
      <c r="AV158" s="15">
        <v>92.4</v>
      </c>
      <c r="AW158" s="15">
        <v>89.100000000000009</v>
      </c>
      <c r="AX158" s="15">
        <v>88</v>
      </c>
      <c r="AY158" s="15">
        <v>81.400000000000006</v>
      </c>
      <c r="AZ158" s="15">
        <v>83.600000000000009</v>
      </c>
      <c r="BA158" s="15">
        <v>82.5</v>
      </c>
      <c r="BB158" s="15">
        <v>83.600000000000009</v>
      </c>
      <c r="BC158" s="16">
        <v>83.600000000000009</v>
      </c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>
        <v>78.44</v>
      </c>
      <c r="CB158" s="15">
        <v>81.62</v>
      </c>
      <c r="CC158" s="15">
        <v>81.62</v>
      </c>
      <c r="CD158" s="15">
        <v>82.68</v>
      </c>
      <c r="CE158" s="15">
        <v>79.5</v>
      </c>
      <c r="CF158" s="15">
        <v>77.38000000000001</v>
      </c>
      <c r="CG158" s="15">
        <v>84.800000000000011</v>
      </c>
      <c r="CH158" s="15">
        <v>81.62</v>
      </c>
      <c r="CI158" s="15">
        <v>80.56</v>
      </c>
      <c r="CJ158" s="15">
        <v>74.2</v>
      </c>
      <c r="CK158" s="15">
        <v>76.320000000000007</v>
      </c>
      <c r="CL158" s="15">
        <v>75.260000000000005</v>
      </c>
      <c r="CM158" s="15">
        <v>76.320000000000007</v>
      </c>
      <c r="CN158" s="16">
        <v>76.320000000000007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>
        <v>80.36</v>
      </c>
      <c r="G159" s="19">
        <v>73.5</v>
      </c>
      <c r="H159" s="19">
        <v>73.5</v>
      </c>
      <c r="I159" s="19">
        <v>75.459999999999994</v>
      </c>
      <c r="J159" s="19">
        <v>74.48</v>
      </c>
      <c r="K159" s="19">
        <v>73.5</v>
      </c>
      <c r="L159" s="19">
        <v>78.400000000000006</v>
      </c>
      <c r="M159" s="19">
        <v>80.36</v>
      </c>
      <c r="N159" s="19">
        <v>80.36</v>
      </c>
      <c r="O159" s="19">
        <v>82.32</v>
      </c>
      <c r="P159" s="19">
        <v>77.42</v>
      </c>
      <c r="Q159" s="19">
        <v>76.44</v>
      </c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>
        <v>106.7</v>
      </c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>
        <v>59.36</v>
      </c>
      <c r="CB159" s="19">
        <v>69.960000000000008</v>
      </c>
      <c r="CC159" s="19">
        <v>54.06</v>
      </c>
      <c r="CD159" s="19">
        <v>79.5</v>
      </c>
      <c r="CE159" s="19">
        <v>63.6</v>
      </c>
      <c r="CF159" s="19">
        <v>49.82</v>
      </c>
      <c r="CG159" s="19">
        <v>57.24</v>
      </c>
      <c r="CH159" s="19">
        <v>63.6</v>
      </c>
      <c r="CI159" s="19">
        <v>66.78</v>
      </c>
      <c r="CJ159" s="19">
        <v>74.2</v>
      </c>
      <c r="CK159" s="19">
        <v>67.84</v>
      </c>
      <c r="CL159" s="19">
        <v>73.14</v>
      </c>
      <c r="CM159" s="19">
        <v>71.02000000000001</v>
      </c>
      <c r="CN159" s="20">
        <v>77.38000000000001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41</v>
      </c>
      <c r="D160" s="89"/>
      <c r="E160" s="91"/>
      <c r="F160" s="9">
        <v>75.459999999999994</v>
      </c>
      <c r="G160" s="10">
        <v>82.32</v>
      </c>
      <c r="H160" s="10">
        <v>55.86</v>
      </c>
      <c r="I160" s="10">
        <v>91.14</v>
      </c>
      <c r="J160" s="10">
        <v>76.44</v>
      </c>
      <c r="K160" s="10">
        <v>57</v>
      </c>
      <c r="L160" s="10">
        <v>65.66</v>
      </c>
      <c r="M160" s="10">
        <v>55.86</v>
      </c>
      <c r="N160" s="10">
        <v>97.02</v>
      </c>
      <c r="O160" s="10">
        <v>79.38</v>
      </c>
      <c r="P160" s="10">
        <v>85.26</v>
      </c>
      <c r="Q160" s="10">
        <v>84.28</v>
      </c>
      <c r="R160" s="10">
        <v>88.2</v>
      </c>
      <c r="S160" s="11">
        <v>74.48</v>
      </c>
      <c r="T160" s="14">
        <v>70.932399999999987</v>
      </c>
      <c r="U160" s="15">
        <v>77.380799999999994</v>
      </c>
      <c r="V160" s="15">
        <v>52.508399999999995</v>
      </c>
      <c r="W160" s="15">
        <v>76</v>
      </c>
      <c r="X160" s="15">
        <v>71.8536</v>
      </c>
      <c r="Y160" s="15">
        <v>76.44</v>
      </c>
      <c r="Z160" s="15">
        <v>61.720399999999991</v>
      </c>
      <c r="AA160" s="15">
        <v>52.508399999999995</v>
      </c>
      <c r="AB160" s="15">
        <v>91.198799999999991</v>
      </c>
      <c r="AC160" s="15">
        <v>74.617199999999997</v>
      </c>
      <c r="AD160" s="15">
        <v>80.144400000000005</v>
      </c>
      <c r="AE160" s="15">
        <v>79.223199999999991</v>
      </c>
      <c r="AF160" s="15">
        <v>82.908000000000001</v>
      </c>
      <c r="AG160" s="16">
        <v>70.011200000000002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 t="s">
        <v>42</v>
      </c>
      <c r="AP160" s="9">
        <v>77</v>
      </c>
      <c r="AQ160" s="10">
        <v>66</v>
      </c>
      <c r="AR160" s="10">
        <v>93.500000000000014</v>
      </c>
      <c r="AS160" s="10">
        <v>92.4</v>
      </c>
      <c r="AT160" s="10">
        <v>88</v>
      </c>
      <c r="AU160" s="10">
        <v>95.7</v>
      </c>
      <c r="AV160" s="10">
        <v>66</v>
      </c>
      <c r="AW160" s="10">
        <v>105.60000000000001</v>
      </c>
      <c r="AX160" s="10">
        <v>89.100000000000009</v>
      </c>
      <c r="AY160" s="10">
        <v>0</v>
      </c>
      <c r="AZ160" s="10">
        <v>99.000000000000014</v>
      </c>
      <c r="BA160" s="10">
        <v>97.9</v>
      </c>
      <c r="BB160" s="10">
        <v>102.30000000000001</v>
      </c>
      <c r="BC160" s="11">
        <v>86.9</v>
      </c>
      <c r="BD160" s="14">
        <f>AP160*0.93</f>
        <v>71.61</v>
      </c>
      <c r="BE160" s="15">
        <v>84</v>
      </c>
      <c r="BF160" s="15">
        <f t="shared" ref="BF160:BL162" si="68">AR160*0.93</f>
        <v>86.955000000000013</v>
      </c>
      <c r="BG160" s="15">
        <f t="shared" si="68"/>
        <v>85.932000000000016</v>
      </c>
      <c r="BH160" s="15">
        <f t="shared" si="68"/>
        <v>81.84</v>
      </c>
      <c r="BI160" s="15">
        <f t="shared" si="68"/>
        <v>89.001000000000005</v>
      </c>
      <c r="BJ160" s="15">
        <v>80</v>
      </c>
      <c r="BK160" s="15">
        <f t="shared" si="68"/>
        <v>98.208000000000013</v>
      </c>
      <c r="BL160" s="15">
        <f t="shared" si="68"/>
        <v>82.863000000000014</v>
      </c>
      <c r="BM160" s="15">
        <v>76</v>
      </c>
      <c r="BN160" s="15">
        <f t="shared" ref="BN160:BQ217" si="69">AZ160*0.85</f>
        <v>84.15</v>
      </c>
      <c r="BO160" s="15">
        <f t="shared" si="69"/>
        <v>83.215000000000003</v>
      </c>
      <c r="BP160" s="15">
        <f t="shared" si="69"/>
        <v>86.955000000000013</v>
      </c>
      <c r="BQ160" s="16">
        <f t="shared" si="69"/>
        <v>73.865000000000009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91" t="s">
        <v>43</v>
      </c>
      <c r="CA160" s="9">
        <v>69.960000000000008</v>
      </c>
      <c r="CB160" s="10">
        <v>59.36</v>
      </c>
      <c r="CC160" s="10">
        <v>85.86</v>
      </c>
      <c r="CD160" s="10">
        <v>84.800000000000011</v>
      </c>
      <c r="CE160" s="10">
        <v>80.56</v>
      </c>
      <c r="CF160" s="10">
        <v>87.98</v>
      </c>
      <c r="CG160" s="10">
        <v>59.36</v>
      </c>
      <c r="CH160" s="10">
        <v>97.52000000000001</v>
      </c>
      <c r="CI160" s="10">
        <v>81.62</v>
      </c>
      <c r="CJ160" s="10">
        <v>-4.24</v>
      </c>
      <c r="CK160" s="10">
        <v>91.160000000000011</v>
      </c>
      <c r="CL160" s="10">
        <v>90.100000000000009</v>
      </c>
      <c r="CM160" s="10">
        <v>94.34</v>
      </c>
      <c r="CN160" s="11">
        <v>79.5</v>
      </c>
      <c r="CO160" s="14">
        <f t="shared" si="58"/>
        <v>65.06280000000001</v>
      </c>
      <c r="CP160" s="15">
        <f t="shared" si="53"/>
        <v>55.204800000000006</v>
      </c>
      <c r="CQ160" s="15">
        <f t="shared" si="53"/>
        <v>79.849800000000002</v>
      </c>
      <c r="CR160" s="15">
        <f t="shared" si="53"/>
        <v>78.864000000000019</v>
      </c>
      <c r="CS160" s="15">
        <f t="shared" si="54"/>
        <v>74.9208</v>
      </c>
      <c r="CT160" s="15">
        <f t="shared" si="54"/>
        <v>81.821400000000011</v>
      </c>
      <c r="CU160" s="15">
        <v>80</v>
      </c>
      <c r="CV160" s="15">
        <f t="shared" si="54"/>
        <v>90.693600000000018</v>
      </c>
      <c r="CW160" s="15">
        <f t="shared" si="55"/>
        <v>75.906600000000012</v>
      </c>
      <c r="CX160" s="15">
        <v>60</v>
      </c>
      <c r="CY160" s="15">
        <f t="shared" si="56"/>
        <v>84.778800000000018</v>
      </c>
      <c r="CZ160" s="15">
        <f t="shared" si="56"/>
        <v>83.793000000000006</v>
      </c>
      <c r="DA160" s="15">
        <f t="shared" si="57"/>
        <v>87.736200000000011</v>
      </c>
      <c r="DB160" s="16">
        <f t="shared" si="57"/>
        <v>73.935000000000002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65.66</v>
      </c>
      <c r="G161" s="15">
        <v>66.64</v>
      </c>
      <c r="H161" s="15">
        <v>61.74</v>
      </c>
      <c r="I161" s="15">
        <v>66.64</v>
      </c>
      <c r="J161" s="15">
        <v>39.200000000000003</v>
      </c>
      <c r="K161" s="15">
        <v>60</v>
      </c>
      <c r="L161" s="15">
        <v>83.3</v>
      </c>
      <c r="M161" s="15">
        <v>46.06</v>
      </c>
      <c r="N161" s="15">
        <v>72.52</v>
      </c>
      <c r="O161" s="15">
        <v>87.22</v>
      </c>
      <c r="P161" s="15">
        <v>100.94</v>
      </c>
      <c r="Q161" s="15">
        <v>73.5</v>
      </c>
      <c r="R161" s="15">
        <v>86.24</v>
      </c>
      <c r="S161" s="16">
        <v>65.66</v>
      </c>
      <c r="T161" s="14">
        <v>61.720399999999991</v>
      </c>
      <c r="U161" s="15">
        <v>62.641599999999997</v>
      </c>
      <c r="V161" s="15">
        <v>58.035599999999995</v>
      </c>
      <c r="W161" s="15">
        <v>62.641599999999997</v>
      </c>
      <c r="X161" s="15">
        <v>36.847999999999999</v>
      </c>
      <c r="Y161" s="15">
        <v>77.42</v>
      </c>
      <c r="Z161" s="15">
        <v>78.301999999999992</v>
      </c>
      <c r="AA161" s="15">
        <v>80</v>
      </c>
      <c r="AB161" s="15">
        <v>68.16879999999999</v>
      </c>
      <c r="AC161" s="15">
        <v>81.986799999999988</v>
      </c>
      <c r="AD161" s="15">
        <v>75</v>
      </c>
      <c r="AE161" s="15">
        <v>72</v>
      </c>
      <c r="AF161" s="15">
        <v>81.065599999999989</v>
      </c>
      <c r="AG161" s="16">
        <v>61.720399999999991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74.800000000000011</v>
      </c>
      <c r="AQ161" s="15">
        <v>55.000000000000007</v>
      </c>
      <c r="AR161" s="15">
        <v>84.7</v>
      </c>
      <c r="AS161" s="15">
        <v>101.2</v>
      </c>
      <c r="AT161" s="15">
        <v>77</v>
      </c>
      <c r="AU161" s="15">
        <v>78.100000000000009</v>
      </c>
      <c r="AV161" s="15">
        <v>72.600000000000009</v>
      </c>
      <c r="AW161" s="15">
        <v>78.100000000000009</v>
      </c>
      <c r="AX161" s="15">
        <v>47.300000000000004</v>
      </c>
      <c r="AY161" s="15">
        <v>0</v>
      </c>
      <c r="AZ161" s="15">
        <v>69.300000000000011</v>
      </c>
      <c r="BA161" s="15">
        <v>85.800000000000011</v>
      </c>
      <c r="BB161" s="15">
        <v>79.2</v>
      </c>
      <c r="BC161" s="16">
        <v>77</v>
      </c>
      <c r="BD161" s="14">
        <v>79</v>
      </c>
      <c r="BE161" s="15">
        <v>76</v>
      </c>
      <c r="BF161" s="15">
        <f t="shared" si="68"/>
        <v>78.771000000000001</v>
      </c>
      <c r="BG161" s="15">
        <f t="shared" si="68"/>
        <v>94.116000000000014</v>
      </c>
      <c r="BH161" s="15">
        <v>79</v>
      </c>
      <c r="BI161" s="15">
        <v>88</v>
      </c>
      <c r="BJ161" s="15">
        <f t="shared" ref="BJ161:BJ162" si="70">AV161*0.93</f>
        <v>67.518000000000015</v>
      </c>
      <c r="BK161" s="15">
        <f t="shared" si="68"/>
        <v>72.63300000000001</v>
      </c>
      <c r="BL161" s="15">
        <v>80</v>
      </c>
      <c r="BM161" s="15">
        <v>80</v>
      </c>
      <c r="BN161" s="15">
        <v>79</v>
      </c>
      <c r="BO161" s="15">
        <v>79</v>
      </c>
      <c r="BP161" s="15">
        <v>88</v>
      </c>
      <c r="BQ161" s="16">
        <v>84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67.84</v>
      </c>
      <c r="CB161" s="15">
        <v>48.760000000000005</v>
      </c>
      <c r="CC161" s="15">
        <v>77.38000000000001</v>
      </c>
      <c r="CD161" s="15">
        <v>93.28</v>
      </c>
      <c r="CE161" s="15">
        <v>69.960000000000008</v>
      </c>
      <c r="CF161" s="15">
        <v>71.02000000000001</v>
      </c>
      <c r="CG161" s="15">
        <v>65.72</v>
      </c>
      <c r="CH161" s="15">
        <v>71.02000000000001</v>
      </c>
      <c r="CI161" s="15">
        <v>41.34</v>
      </c>
      <c r="CJ161" s="15">
        <v>-4.24</v>
      </c>
      <c r="CK161" s="15">
        <v>62.540000000000006</v>
      </c>
      <c r="CL161" s="15">
        <v>78.44</v>
      </c>
      <c r="CM161" s="15">
        <v>72.08</v>
      </c>
      <c r="CN161" s="16">
        <v>69.960000000000008</v>
      </c>
      <c r="CO161" s="14">
        <f t="shared" si="58"/>
        <v>63.091200000000008</v>
      </c>
      <c r="CP161" s="15">
        <f t="shared" si="53"/>
        <v>45.346800000000009</v>
      </c>
      <c r="CQ161" s="15">
        <f t="shared" si="53"/>
        <v>71.963400000000007</v>
      </c>
      <c r="CR161" s="15">
        <f t="shared" si="53"/>
        <v>86.750399999999999</v>
      </c>
      <c r="CS161" s="15">
        <f t="shared" si="54"/>
        <v>65.06280000000001</v>
      </c>
      <c r="CT161" s="15">
        <f t="shared" si="54"/>
        <v>66.048600000000008</v>
      </c>
      <c r="CU161" s="15">
        <f t="shared" si="54"/>
        <v>61.119600000000005</v>
      </c>
      <c r="CV161" s="15">
        <f t="shared" si="54"/>
        <v>66.048600000000008</v>
      </c>
      <c r="CW161" s="15">
        <f t="shared" si="55"/>
        <v>38.446200000000005</v>
      </c>
      <c r="CX161" s="15">
        <v>55</v>
      </c>
      <c r="CY161" s="15">
        <f t="shared" si="56"/>
        <v>58.162200000000006</v>
      </c>
      <c r="CZ161" s="15">
        <f t="shared" si="56"/>
        <v>72.949200000000005</v>
      </c>
      <c r="DA161" s="15">
        <f t="shared" si="57"/>
        <v>67.034400000000005</v>
      </c>
      <c r="DB161" s="16">
        <f t="shared" si="57"/>
        <v>65.06280000000001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66.64</v>
      </c>
      <c r="G162" s="15">
        <v>83.3</v>
      </c>
      <c r="H162" s="15">
        <v>90.16</v>
      </c>
      <c r="I162" s="15">
        <v>76.44</v>
      </c>
      <c r="J162" s="15">
        <v>74.48</v>
      </c>
      <c r="K162" s="15">
        <v>65</v>
      </c>
      <c r="L162" s="15">
        <v>73.5</v>
      </c>
      <c r="M162" s="15">
        <v>71.539999999999992</v>
      </c>
      <c r="N162" s="15">
        <v>74.48</v>
      </c>
      <c r="O162" s="15">
        <v>67.62</v>
      </c>
      <c r="P162" s="15">
        <v>80.36</v>
      </c>
      <c r="Q162" s="15">
        <v>74.48</v>
      </c>
      <c r="R162" s="15">
        <v>70.56</v>
      </c>
      <c r="S162" s="16">
        <v>69.58</v>
      </c>
      <c r="T162" s="14">
        <v>75</v>
      </c>
      <c r="U162" s="15">
        <v>78.301999999999992</v>
      </c>
      <c r="V162" s="15">
        <v>77</v>
      </c>
      <c r="W162" s="15">
        <v>71.8536</v>
      </c>
      <c r="X162" s="15">
        <v>70.011200000000002</v>
      </c>
      <c r="Y162" s="15">
        <v>78.400000000000006</v>
      </c>
      <c r="Z162" s="15">
        <v>69.089999999999989</v>
      </c>
      <c r="AA162" s="15">
        <v>67.247599999999991</v>
      </c>
      <c r="AB162" s="15">
        <v>70.011200000000002</v>
      </c>
      <c r="AC162" s="15">
        <v>63.562800000000003</v>
      </c>
      <c r="AD162" s="15">
        <v>75.538399999999996</v>
      </c>
      <c r="AE162" s="15">
        <v>70.011200000000002</v>
      </c>
      <c r="AF162" s="15">
        <v>66.326399999999992</v>
      </c>
      <c r="AG162" s="16">
        <v>65.405199999999994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75.900000000000006</v>
      </c>
      <c r="AQ162" s="15">
        <v>73.7</v>
      </c>
      <c r="AR162" s="15">
        <v>77</v>
      </c>
      <c r="AS162" s="15">
        <v>69.300000000000011</v>
      </c>
      <c r="AT162" s="15">
        <v>68.2</v>
      </c>
      <c r="AU162" s="15">
        <v>86.9</v>
      </c>
      <c r="AV162" s="15">
        <v>94.600000000000009</v>
      </c>
      <c r="AW162" s="15">
        <v>79.2</v>
      </c>
      <c r="AX162" s="15">
        <v>77</v>
      </c>
      <c r="AY162" s="15">
        <v>0</v>
      </c>
      <c r="AZ162" s="15">
        <v>83.600000000000009</v>
      </c>
      <c r="BA162" s="15">
        <v>77</v>
      </c>
      <c r="BB162" s="15">
        <v>82.5</v>
      </c>
      <c r="BC162" s="16">
        <v>81.400000000000006</v>
      </c>
      <c r="BD162" s="14">
        <f t="shared" ref="BD162:BE162" si="71">AP162*0.93</f>
        <v>70.587000000000003</v>
      </c>
      <c r="BE162" s="15">
        <f t="shared" si="71"/>
        <v>68.541000000000011</v>
      </c>
      <c r="BF162" s="15">
        <f t="shared" si="68"/>
        <v>71.61</v>
      </c>
      <c r="BG162" s="15">
        <v>77</v>
      </c>
      <c r="BH162" s="15">
        <v>79</v>
      </c>
      <c r="BI162" s="15">
        <f t="shared" ref="BI162" si="72">AU162*0.93</f>
        <v>80.817000000000007</v>
      </c>
      <c r="BJ162" s="15">
        <f t="shared" si="70"/>
        <v>87.978000000000009</v>
      </c>
      <c r="BK162" s="15">
        <f t="shared" si="68"/>
        <v>73.656000000000006</v>
      </c>
      <c r="BL162" s="15">
        <f t="shared" si="68"/>
        <v>71.61</v>
      </c>
      <c r="BM162" s="15">
        <v>79</v>
      </c>
      <c r="BN162" s="15">
        <v>78</v>
      </c>
      <c r="BO162" s="15">
        <v>86</v>
      </c>
      <c r="BP162" s="15">
        <f t="shared" si="69"/>
        <v>70.125</v>
      </c>
      <c r="BQ162" s="16">
        <f t="shared" si="69"/>
        <v>69.19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68.900000000000006</v>
      </c>
      <c r="CB162" s="15">
        <v>66.78</v>
      </c>
      <c r="CC162" s="15">
        <v>69.960000000000008</v>
      </c>
      <c r="CD162" s="15">
        <v>62.540000000000006</v>
      </c>
      <c r="CE162" s="15">
        <v>61.480000000000004</v>
      </c>
      <c r="CF162" s="15">
        <v>79.5</v>
      </c>
      <c r="CG162" s="15">
        <v>86.92</v>
      </c>
      <c r="CH162" s="15">
        <v>72.08</v>
      </c>
      <c r="CI162" s="15">
        <v>69.960000000000008</v>
      </c>
      <c r="CJ162" s="15">
        <v>-4.24</v>
      </c>
      <c r="CK162" s="15">
        <v>76.320000000000007</v>
      </c>
      <c r="CL162" s="15">
        <v>69.960000000000008</v>
      </c>
      <c r="CM162" s="15">
        <v>75.260000000000005</v>
      </c>
      <c r="CN162" s="16">
        <v>74.2</v>
      </c>
      <c r="CO162" s="14">
        <v>76</v>
      </c>
      <c r="CP162" s="15">
        <f t="shared" si="53"/>
        <v>62.105400000000003</v>
      </c>
      <c r="CQ162" s="15">
        <f t="shared" si="53"/>
        <v>65.06280000000001</v>
      </c>
      <c r="CR162" s="15">
        <f t="shared" si="53"/>
        <v>58.162200000000006</v>
      </c>
      <c r="CS162" s="15">
        <f t="shared" si="54"/>
        <v>57.176400000000008</v>
      </c>
      <c r="CT162" s="15">
        <f t="shared" si="54"/>
        <v>73.935000000000002</v>
      </c>
      <c r="CU162" s="15">
        <f t="shared" si="54"/>
        <v>80.835599999999999</v>
      </c>
      <c r="CV162" s="15">
        <f t="shared" si="54"/>
        <v>67.034400000000005</v>
      </c>
      <c r="CW162" s="15">
        <f t="shared" si="55"/>
        <v>65.06280000000001</v>
      </c>
      <c r="CX162" s="15">
        <v>50</v>
      </c>
      <c r="CY162" s="15">
        <f t="shared" si="56"/>
        <v>70.97760000000001</v>
      </c>
      <c r="CZ162" s="15">
        <f t="shared" si="56"/>
        <v>65.06280000000001</v>
      </c>
      <c r="DA162" s="15">
        <f t="shared" si="57"/>
        <v>69.991800000000012</v>
      </c>
      <c r="DB162" s="16">
        <f t="shared" si="57"/>
        <v>69.006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63.699999999999996</v>
      </c>
      <c r="G163" s="15">
        <v>78.400000000000006</v>
      </c>
      <c r="H163" s="15">
        <v>73.5</v>
      </c>
      <c r="I163" s="15">
        <v>76.44</v>
      </c>
      <c r="J163" s="15">
        <v>98</v>
      </c>
      <c r="K163" s="15">
        <v>93.1</v>
      </c>
      <c r="L163" s="15">
        <v>96.039999999999992</v>
      </c>
      <c r="M163" s="15">
        <v>98.98</v>
      </c>
      <c r="N163" s="15">
        <v>92.12</v>
      </c>
      <c r="O163" s="15">
        <v>88.2</v>
      </c>
      <c r="P163" s="15">
        <v>92.12</v>
      </c>
      <c r="Q163" s="15">
        <v>100.94</v>
      </c>
      <c r="R163" s="15">
        <v>73.5</v>
      </c>
      <c r="S163" s="16">
        <v>74.48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88</v>
      </c>
      <c r="AQ163" s="15">
        <v>78.100000000000009</v>
      </c>
      <c r="AR163" s="15">
        <v>86.9</v>
      </c>
      <c r="AS163" s="15">
        <v>85.800000000000011</v>
      </c>
      <c r="AT163" s="15">
        <v>93.500000000000014</v>
      </c>
      <c r="AU163" s="15">
        <v>60.500000000000007</v>
      </c>
      <c r="AV163" s="15">
        <v>66</v>
      </c>
      <c r="AW163" s="15">
        <v>72.600000000000009</v>
      </c>
      <c r="AX163" s="15">
        <v>66</v>
      </c>
      <c r="AY163" s="15">
        <v>74.800000000000011</v>
      </c>
      <c r="AZ163" s="15">
        <v>60.500000000000007</v>
      </c>
      <c r="BA163" s="15">
        <v>74.800000000000011</v>
      </c>
      <c r="BB163" s="15">
        <v>77</v>
      </c>
      <c r="BC163" s="16">
        <v>104.50000000000001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93.28</v>
      </c>
      <c r="CB163" s="15">
        <v>83.740000000000009</v>
      </c>
      <c r="CC163" s="15">
        <v>92.22</v>
      </c>
      <c r="CD163" s="15">
        <v>91.160000000000011</v>
      </c>
      <c r="CE163" s="15">
        <v>98.58</v>
      </c>
      <c r="CF163" s="15">
        <v>66.78</v>
      </c>
      <c r="CG163" s="15">
        <v>72.08</v>
      </c>
      <c r="CH163" s="15">
        <v>65.72</v>
      </c>
      <c r="CI163" s="15">
        <v>59.36</v>
      </c>
      <c r="CJ163" s="15">
        <v>67.84</v>
      </c>
      <c r="CK163" s="15">
        <v>54.06</v>
      </c>
      <c r="CL163" s="15">
        <v>67.84</v>
      </c>
      <c r="CM163" s="15">
        <v>69.960000000000008</v>
      </c>
      <c r="CN163" s="16">
        <v>96.460000000000008</v>
      </c>
      <c r="CO163" s="14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70.56</v>
      </c>
      <c r="G164" s="15">
        <v>81.34</v>
      </c>
      <c r="H164" s="15">
        <v>82.32</v>
      </c>
      <c r="I164" s="15">
        <v>77.42</v>
      </c>
      <c r="J164" s="15">
        <v>85.26</v>
      </c>
      <c r="K164" s="15">
        <v>90.16</v>
      </c>
      <c r="L164" s="15">
        <v>84.28</v>
      </c>
      <c r="M164" s="15">
        <v>88.2</v>
      </c>
      <c r="N164" s="15">
        <v>93.1</v>
      </c>
      <c r="O164" s="15">
        <v>92.12</v>
      </c>
      <c r="P164" s="15">
        <v>98</v>
      </c>
      <c r="Q164" s="15">
        <v>88.2</v>
      </c>
      <c r="R164" s="15">
        <v>79.38</v>
      </c>
      <c r="S164" s="16">
        <v>70.56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73.7</v>
      </c>
      <c r="AQ164" s="15">
        <v>90.2</v>
      </c>
      <c r="AR164" s="15">
        <v>91.300000000000011</v>
      </c>
      <c r="AS164" s="15">
        <v>78.100000000000009</v>
      </c>
      <c r="AT164" s="15">
        <v>75.900000000000006</v>
      </c>
      <c r="AU164" s="15">
        <v>90.2</v>
      </c>
      <c r="AV164" s="15">
        <v>84.7</v>
      </c>
      <c r="AW164" s="15">
        <v>91.300000000000011</v>
      </c>
      <c r="AX164" s="15">
        <v>81.400000000000006</v>
      </c>
      <c r="AY164" s="15">
        <v>84.7</v>
      </c>
      <c r="AZ164" s="15">
        <v>67.100000000000009</v>
      </c>
      <c r="BA164" s="15">
        <v>75.900000000000006</v>
      </c>
      <c r="BB164" s="15">
        <v>81.400000000000006</v>
      </c>
      <c r="BC164" s="16">
        <v>79.2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79.5</v>
      </c>
      <c r="CB164" s="15">
        <v>95.4</v>
      </c>
      <c r="CC164" s="15">
        <v>96.460000000000008</v>
      </c>
      <c r="CD164" s="15">
        <v>83.740000000000009</v>
      </c>
      <c r="CE164" s="15">
        <v>81.62</v>
      </c>
      <c r="CF164" s="15">
        <v>95.4</v>
      </c>
      <c r="CG164" s="15">
        <v>90.100000000000009</v>
      </c>
      <c r="CH164" s="15">
        <v>83.740000000000009</v>
      </c>
      <c r="CI164" s="15">
        <v>74.2</v>
      </c>
      <c r="CJ164" s="15">
        <v>77.38000000000001</v>
      </c>
      <c r="CK164" s="15">
        <v>60.42</v>
      </c>
      <c r="CL164" s="15">
        <v>68.900000000000006</v>
      </c>
      <c r="CM164" s="15">
        <v>74.2</v>
      </c>
      <c r="CN164" s="16">
        <v>72.08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101.92</v>
      </c>
      <c r="G165" s="15">
        <v>97.02</v>
      </c>
      <c r="H165" s="15">
        <v>72.52</v>
      </c>
      <c r="I165" s="15">
        <v>95.06</v>
      </c>
      <c r="J165" s="15">
        <v>82.32</v>
      </c>
      <c r="K165" s="15">
        <v>74.48</v>
      </c>
      <c r="L165" s="15">
        <v>78.400000000000006</v>
      </c>
      <c r="M165" s="15">
        <v>79.38</v>
      </c>
      <c r="N165" s="15">
        <v>96.039999999999992</v>
      </c>
      <c r="O165" s="15">
        <v>73.5</v>
      </c>
      <c r="P165" s="15">
        <v>98.98</v>
      </c>
      <c r="Q165" s="15">
        <v>87.22</v>
      </c>
      <c r="R165" s="15">
        <v>89.179999999999993</v>
      </c>
      <c r="S165" s="16">
        <v>78.400000000000006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88</v>
      </c>
      <c r="AQ165" s="15">
        <v>86.9</v>
      </c>
      <c r="AR165" s="15">
        <v>90.2</v>
      </c>
      <c r="AS165" s="15">
        <v>71.5</v>
      </c>
      <c r="AT165" s="15">
        <v>90.2</v>
      </c>
      <c r="AU165" s="15">
        <v>68.2</v>
      </c>
      <c r="AV165" s="15">
        <v>67.100000000000009</v>
      </c>
      <c r="AW165" s="15">
        <v>77</v>
      </c>
      <c r="AX165" s="15">
        <v>71.5</v>
      </c>
      <c r="AY165" s="15">
        <v>83.600000000000009</v>
      </c>
      <c r="AZ165" s="15">
        <v>69.300000000000011</v>
      </c>
      <c r="BA165" s="15">
        <v>85.800000000000011</v>
      </c>
      <c r="BB165" s="15">
        <v>93.500000000000014</v>
      </c>
      <c r="BC165" s="16">
        <v>74.800000000000011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93.28</v>
      </c>
      <c r="CB165" s="15">
        <v>92.22</v>
      </c>
      <c r="CC165" s="15">
        <v>95.4</v>
      </c>
      <c r="CD165" s="15">
        <v>77.38000000000001</v>
      </c>
      <c r="CE165" s="15">
        <v>95.4</v>
      </c>
      <c r="CF165" s="15">
        <v>74.2</v>
      </c>
      <c r="CG165" s="15">
        <v>73.14</v>
      </c>
      <c r="CH165" s="15">
        <v>69.960000000000008</v>
      </c>
      <c r="CI165" s="15">
        <v>64.66</v>
      </c>
      <c r="CJ165" s="15">
        <v>76.320000000000007</v>
      </c>
      <c r="CK165" s="15">
        <v>62.540000000000006</v>
      </c>
      <c r="CL165" s="15">
        <v>78.44</v>
      </c>
      <c r="CM165" s="15">
        <v>85.86</v>
      </c>
      <c r="CN165" s="16">
        <v>67.84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75.459999999999994</v>
      </c>
      <c r="G166" s="15">
        <v>92.12</v>
      </c>
      <c r="H166" s="15">
        <v>66.64</v>
      </c>
      <c r="I166" s="15">
        <v>79.38</v>
      </c>
      <c r="J166" s="15">
        <v>78.400000000000006</v>
      </c>
      <c r="K166" s="15">
        <v>76.44</v>
      </c>
      <c r="L166" s="15">
        <v>96.039999999999992</v>
      </c>
      <c r="M166" s="15">
        <v>98.98</v>
      </c>
      <c r="N166" s="15">
        <v>94.08</v>
      </c>
      <c r="O166" s="15">
        <v>71.539999999999992</v>
      </c>
      <c r="P166" s="15">
        <v>101.92</v>
      </c>
      <c r="Q166" s="15">
        <v>94.08</v>
      </c>
      <c r="R166" s="15">
        <v>82.32</v>
      </c>
      <c r="S166" s="16">
        <v>76.44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90.2</v>
      </c>
      <c r="AQ166" s="15">
        <v>85.800000000000011</v>
      </c>
      <c r="AR166" s="15">
        <v>72.600000000000009</v>
      </c>
      <c r="AS166" s="15">
        <v>67.100000000000009</v>
      </c>
      <c r="AT166" s="15">
        <v>68.2</v>
      </c>
      <c r="AU166" s="15">
        <v>101.2</v>
      </c>
      <c r="AV166" s="15">
        <v>69.300000000000011</v>
      </c>
      <c r="AW166" s="15">
        <v>69.300000000000011</v>
      </c>
      <c r="AX166" s="15">
        <v>89.100000000000009</v>
      </c>
      <c r="AY166" s="15">
        <v>88</v>
      </c>
      <c r="AZ166" s="15">
        <v>78.100000000000009</v>
      </c>
      <c r="BA166" s="15">
        <v>72.600000000000009</v>
      </c>
      <c r="BB166" s="15">
        <v>62.7</v>
      </c>
      <c r="BC166" s="16">
        <v>96.800000000000011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95.4</v>
      </c>
      <c r="CB166" s="15">
        <v>91.160000000000011</v>
      </c>
      <c r="CC166" s="15">
        <v>78.44</v>
      </c>
      <c r="CD166" s="15">
        <v>73.14</v>
      </c>
      <c r="CE166" s="15">
        <v>74.2</v>
      </c>
      <c r="CF166" s="15">
        <v>97.52000000000001</v>
      </c>
      <c r="CG166" s="15">
        <v>75.260000000000005</v>
      </c>
      <c r="CH166" s="15">
        <v>62.540000000000006</v>
      </c>
      <c r="CI166" s="15">
        <v>81.62</v>
      </c>
      <c r="CJ166" s="15">
        <v>80.56</v>
      </c>
      <c r="CK166" s="15">
        <v>71.02000000000001</v>
      </c>
      <c r="CL166" s="15">
        <v>65.72</v>
      </c>
      <c r="CM166" s="15">
        <v>56.18</v>
      </c>
      <c r="CN166" s="16">
        <v>89.04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94.08</v>
      </c>
      <c r="G167" s="15">
        <v>77.42</v>
      </c>
      <c r="H167" s="15">
        <v>81.34</v>
      </c>
      <c r="I167" s="15">
        <v>86.24</v>
      </c>
      <c r="J167" s="15">
        <v>89.179999999999993</v>
      </c>
      <c r="K167" s="15">
        <v>90.16</v>
      </c>
      <c r="L167" s="15">
        <v>93.1</v>
      </c>
      <c r="M167" s="15">
        <v>87.22</v>
      </c>
      <c r="N167" s="15">
        <v>97.02</v>
      </c>
      <c r="O167" s="15">
        <v>101.92</v>
      </c>
      <c r="P167" s="15">
        <v>82.32</v>
      </c>
      <c r="Q167" s="15">
        <v>101.92</v>
      </c>
      <c r="R167" s="15">
        <v>91.14</v>
      </c>
      <c r="S167" s="16">
        <v>77.42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93.500000000000014</v>
      </c>
      <c r="AQ167" s="15">
        <v>90.2</v>
      </c>
      <c r="AR167" s="15">
        <v>78.100000000000009</v>
      </c>
      <c r="AS167" s="15">
        <v>66</v>
      </c>
      <c r="AT167" s="15">
        <v>86.9</v>
      </c>
      <c r="AU167" s="15">
        <v>92.4</v>
      </c>
      <c r="AV167" s="15">
        <v>77</v>
      </c>
      <c r="AW167" s="15">
        <v>90.2</v>
      </c>
      <c r="AX167" s="15">
        <v>82.5</v>
      </c>
      <c r="AY167" s="15">
        <v>100.10000000000001</v>
      </c>
      <c r="AZ167" s="15">
        <v>69.300000000000011</v>
      </c>
      <c r="BA167" s="15">
        <v>66</v>
      </c>
      <c r="BB167" s="15">
        <v>86.9</v>
      </c>
      <c r="BC167" s="16">
        <v>79.2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98.58</v>
      </c>
      <c r="CB167" s="15">
        <v>95.4</v>
      </c>
      <c r="CC167" s="15">
        <v>83.740000000000009</v>
      </c>
      <c r="CD167" s="15">
        <v>72.08</v>
      </c>
      <c r="CE167" s="15">
        <v>92.22</v>
      </c>
      <c r="CF167" s="15">
        <v>97.52000000000001</v>
      </c>
      <c r="CG167" s="15">
        <v>82.68</v>
      </c>
      <c r="CH167" s="15">
        <v>82.68</v>
      </c>
      <c r="CI167" s="15">
        <v>75.260000000000005</v>
      </c>
      <c r="CJ167" s="15">
        <v>92.22</v>
      </c>
      <c r="CK167" s="15">
        <v>62.540000000000006</v>
      </c>
      <c r="CL167" s="15">
        <v>59.36</v>
      </c>
      <c r="CM167" s="15">
        <v>79.5</v>
      </c>
      <c r="CN167" s="16">
        <v>72.08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93.1</v>
      </c>
      <c r="G168" s="15">
        <v>65.66</v>
      </c>
      <c r="H168" s="15">
        <v>89.179999999999993</v>
      </c>
      <c r="I168" s="15">
        <v>75.459999999999994</v>
      </c>
      <c r="J168" s="15">
        <v>71.539999999999992</v>
      </c>
      <c r="K168" s="15">
        <v>87.22</v>
      </c>
      <c r="L168" s="15">
        <v>88.2</v>
      </c>
      <c r="M168" s="15">
        <v>64.679999999999993</v>
      </c>
      <c r="N168" s="15">
        <v>79.38</v>
      </c>
      <c r="O168" s="15">
        <v>68.599999999999994</v>
      </c>
      <c r="P168" s="15">
        <v>87.22</v>
      </c>
      <c r="Q168" s="15">
        <v>62.72</v>
      </c>
      <c r="R168" s="15">
        <v>86.24</v>
      </c>
      <c r="S168" s="16">
        <v>78.400000000000006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95.7</v>
      </c>
      <c r="AQ168" s="15">
        <v>99.000000000000014</v>
      </c>
      <c r="AR168" s="15">
        <v>69.300000000000011</v>
      </c>
      <c r="AS168" s="15">
        <v>85.800000000000011</v>
      </c>
      <c r="AT168" s="15">
        <v>88</v>
      </c>
      <c r="AU168" s="15">
        <v>70.400000000000006</v>
      </c>
      <c r="AV168" s="15">
        <v>91.300000000000011</v>
      </c>
      <c r="AW168" s="15">
        <v>64.900000000000006</v>
      </c>
      <c r="AX168" s="15">
        <v>92.4</v>
      </c>
      <c r="AY168" s="15">
        <v>71.5</v>
      </c>
      <c r="AZ168" s="15">
        <v>78.100000000000009</v>
      </c>
      <c r="BA168" s="15">
        <v>73.7</v>
      </c>
      <c r="BB168" s="15">
        <v>97.9</v>
      </c>
      <c r="BC168" s="16">
        <v>86.9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>
        <v>87.98</v>
      </c>
      <c r="CB168" s="15">
        <v>91.160000000000011</v>
      </c>
      <c r="CC168" s="15">
        <v>62.540000000000006</v>
      </c>
      <c r="CD168" s="15">
        <v>78.44</v>
      </c>
      <c r="CE168" s="15">
        <v>80.56</v>
      </c>
      <c r="CF168" s="15">
        <v>63.6</v>
      </c>
      <c r="CG168" s="15">
        <v>83.740000000000009</v>
      </c>
      <c r="CH168" s="15">
        <v>58.300000000000004</v>
      </c>
      <c r="CI168" s="15">
        <v>84.800000000000011</v>
      </c>
      <c r="CJ168" s="15">
        <v>64.66</v>
      </c>
      <c r="CK168" s="15">
        <v>71.02000000000001</v>
      </c>
      <c r="CL168" s="15">
        <v>66.78</v>
      </c>
      <c r="CM168" s="15">
        <v>90.100000000000009</v>
      </c>
      <c r="CN168" s="16">
        <v>79.5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>
        <v>69.58</v>
      </c>
      <c r="G169" s="15">
        <v>74.48</v>
      </c>
      <c r="H169" s="15">
        <v>76.44</v>
      </c>
      <c r="I169" s="15">
        <v>64.679999999999993</v>
      </c>
      <c r="J169" s="15">
        <v>60.76</v>
      </c>
      <c r="K169" s="15">
        <v>82.32</v>
      </c>
      <c r="L169" s="15">
        <v>87.22</v>
      </c>
      <c r="M169" s="15">
        <v>61.74</v>
      </c>
      <c r="N169" s="15">
        <v>73.5</v>
      </c>
      <c r="O169" s="15">
        <v>66.64</v>
      </c>
      <c r="P169" s="15">
        <v>79.38</v>
      </c>
      <c r="Q169" s="15">
        <v>67.62</v>
      </c>
      <c r="R169" s="15">
        <v>82.32</v>
      </c>
      <c r="S169" s="16">
        <v>63.699999999999996</v>
      </c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89.100000000000009</v>
      </c>
      <c r="AQ169" s="15">
        <v>77</v>
      </c>
      <c r="AR169" s="15">
        <v>107.80000000000001</v>
      </c>
      <c r="AS169" s="15">
        <v>96.800000000000011</v>
      </c>
      <c r="AT169" s="15">
        <v>71.5</v>
      </c>
      <c r="AU169" s="15">
        <v>103.4</v>
      </c>
      <c r="AV169" s="15">
        <v>82.5</v>
      </c>
      <c r="AW169" s="15">
        <v>85.800000000000011</v>
      </c>
      <c r="AX169" s="15">
        <v>77</v>
      </c>
      <c r="AY169" s="15">
        <v>86.9</v>
      </c>
      <c r="AZ169" s="15">
        <v>73.7</v>
      </c>
      <c r="BA169" s="15">
        <v>104.50000000000001</v>
      </c>
      <c r="BB169" s="15">
        <v>94.600000000000009</v>
      </c>
      <c r="BC169" s="16">
        <v>96.800000000000011</v>
      </c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>
        <v>81.62</v>
      </c>
      <c r="CB169" s="15">
        <v>69.960000000000008</v>
      </c>
      <c r="CC169" s="15">
        <v>99.64</v>
      </c>
      <c r="CD169" s="15">
        <v>89.04</v>
      </c>
      <c r="CE169" s="15">
        <v>64.66</v>
      </c>
      <c r="CF169" s="15">
        <v>95.4</v>
      </c>
      <c r="CG169" s="15">
        <v>75.260000000000005</v>
      </c>
      <c r="CH169" s="15">
        <v>78.44</v>
      </c>
      <c r="CI169" s="15">
        <v>69.960000000000008</v>
      </c>
      <c r="CJ169" s="15">
        <v>79.5</v>
      </c>
      <c r="CK169" s="15">
        <v>66.78</v>
      </c>
      <c r="CL169" s="15">
        <v>96.460000000000008</v>
      </c>
      <c r="CM169" s="15">
        <v>86.92</v>
      </c>
      <c r="CN169" s="16">
        <v>89.04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>
        <v>91.14</v>
      </c>
      <c r="G170" s="19">
        <v>74.48</v>
      </c>
      <c r="H170" s="19">
        <v>78.400000000000006</v>
      </c>
      <c r="I170" s="19">
        <v>83.3</v>
      </c>
      <c r="J170" s="19">
        <v>86.24</v>
      </c>
      <c r="K170" s="19">
        <v>87.22</v>
      </c>
      <c r="L170" s="19">
        <v>90.16</v>
      </c>
      <c r="M170" s="19">
        <v>84.28</v>
      </c>
      <c r="N170" s="19">
        <v>94.08</v>
      </c>
      <c r="O170" s="19">
        <v>98.98</v>
      </c>
      <c r="P170" s="19">
        <v>79.38</v>
      </c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>
        <v>78.100000000000009</v>
      </c>
      <c r="AQ170" s="19">
        <v>79.2</v>
      </c>
      <c r="AR170" s="19">
        <v>86.9</v>
      </c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>
        <v>94.34</v>
      </c>
      <c r="CB170" s="19">
        <v>91.160000000000011</v>
      </c>
      <c r="CC170" s="19">
        <v>79.5</v>
      </c>
      <c r="CD170" s="19">
        <v>67.84</v>
      </c>
      <c r="CE170" s="19">
        <v>87.98</v>
      </c>
      <c r="CF170" s="19">
        <v>93.28</v>
      </c>
      <c r="CG170" s="19">
        <v>78.44</v>
      </c>
      <c r="CH170" s="19">
        <v>78.44</v>
      </c>
      <c r="CI170" s="19">
        <v>71.02000000000001</v>
      </c>
      <c r="CJ170" s="19">
        <v>87.98</v>
      </c>
      <c r="CK170" s="19">
        <v>58.300000000000004</v>
      </c>
      <c r="CL170" s="19">
        <v>55.120000000000005</v>
      </c>
      <c r="CM170" s="19">
        <v>75.260000000000005</v>
      </c>
      <c r="CN170" s="20">
        <v>67.84</v>
      </c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44</v>
      </c>
      <c r="D171" s="88"/>
      <c r="E171" s="91"/>
      <c r="F171" s="9">
        <v>79.38</v>
      </c>
      <c r="G171" s="10">
        <v>73.5</v>
      </c>
      <c r="H171" s="10">
        <v>86.24</v>
      </c>
      <c r="I171" s="10">
        <v>73.5</v>
      </c>
      <c r="J171" s="10">
        <v>77.42</v>
      </c>
      <c r="K171" s="10">
        <v>74.48</v>
      </c>
      <c r="L171" s="10">
        <v>82.32</v>
      </c>
      <c r="M171" s="10">
        <v>75.459999999999994</v>
      </c>
      <c r="N171" s="10">
        <v>78.400000000000006</v>
      </c>
      <c r="O171" s="10">
        <v>74.48</v>
      </c>
      <c r="P171" s="10">
        <v>86.24</v>
      </c>
      <c r="Q171" s="10">
        <v>85.26</v>
      </c>
      <c r="R171" s="10">
        <v>77.42</v>
      </c>
      <c r="S171" s="11">
        <v>79.38</v>
      </c>
      <c r="T171" s="14">
        <v>86</v>
      </c>
      <c r="U171" s="15">
        <f t="shared" ref="U171:AC173" si="73">G171*0.95</f>
        <v>69.825000000000003</v>
      </c>
      <c r="V171" s="15">
        <f t="shared" si="73"/>
        <v>81.927999999999997</v>
      </c>
      <c r="W171" s="15">
        <v>75</v>
      </c>
      <c r="X171" s="15">
        <f t="shared" si="73"/>
        <v>73.548999999999992</v>
      </c>
      <c r="Y171" s="15">
        <v>70</v>
      </c>
      <c r="Z171" s="15">
        <v>86</v>
      </c>
      <c r="AA171" s="15">
        <f t="shared" si="73"/>
        <v>71.686999999999998</v>
      </c>
      <c r="AB171" s="15">
        <f t="shared" si="73"/>
        <v>74.48</v>
      </c>
      <c r="AC171" s="15">
        <f t="shared" si="73"/>
        <v>70.756</v>
      </c>
      <c r="AD171" s="15">
        <f>P171*0.95</f>
        <v>81.927999999999997</v>
      </c>
      <c r="AE171" s="15">
        <f t="shared" ref="AE171:AG173" si="74">Q171*0.95</f>
        <v>80.997</v>
      </c>
      <c r="AF171" s="15">
        <f t="shared" si="74"/>
        <v>73.548999999999992</v>
      </c>
      <c r="AG171" s="16">
        <f>S171*0.95</f>
        <v>75.410999999999987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79.2</v>
      </c>
      <c r="AQ171" s="10">
        <v>80.300000000000011</v>
      </c>
      <c r="AR171" s="10">
        <v>77</v>
      </c>
      <c r="AS171" s="10">
        <v>79.2</v>
      </c>
      <c r="AT171" s="10">
        <v>86.9</v>
      </c>
      <c r="AU171" s="10">
        <v>93.500000000000014</v>
      </c>
      <c r="AV171" s="10">
        <v>75.900000000000006</v>
      </c>
      <c r="AW171" s="10">
        <v>86.9</v>
      </c>
      <c r="AX171" s="10">
        <v>68.2</v>
      </c>
      <c r="AY171" s="10">
        <v>86.9</v>
      </c>
      <c r="AZ171" s="10">
        <v>93.500000000000014</v>
      </c>
      <c r="BA171" s="10">
        <v>89.100000000000009</v>
      </c>
      <c r="BB171" s="10">
        <v>90.2</v>
      </c>
      <c r="BC171" s="11">
        <v>103.4</v>
      </c>
      <c r="BD171" s="14">
        <f>AP171*0.99</f>
        <v>78.408000000000001</v>
      </c>
      <c r="BE171" s="15">
        <v>80</v>
      </c>
      <c r="BF171" s="15">
        <f t="shared" ref="BE171:BQ173" si="75">AR171*0.99</f>
        <v>76.23</v>
      </c>
      <c r="BG171" s="15">
        <f t="shared" si="75"/>
        <v>78.408000000000001</v>
      </c>
      <c r="BH171" s="15">
        <f t="shared" si="75"/>
        <v>86.031000000000006</v>
      </c>
      <c r="BI171" s="15">
        <f t="shared" si="75"/>
        <v>92.565000000000012</v>
      </c>
      <c r="BJ171" s="15">
        <v>80</v>
      </c>
      <c r="BK171" s="15">
        <f t="shared" si="75"/>
        <v>86.031000000000006</v>
      </c>
      <c r="BL171" s="15">
        <f t="shared" si="75"/>
        <v>67.518000000000001</v>
      </c>
      <c r="BM171" s="15">
        <f t="shared" si="75"/>
        <v>86.031000000000006</v>
      </c>
      <c r="BN171" s="15">
        <f t="shared" si="75"/>
        <v>92.565000000000012</v>
      </c>
      <c r="BO171" s="15">
        <f t="shared" si="75"/>
        <v>88.209000000000003</v>
      </c>
      <c r="BP171" s="15">
        <f t="shared" si="75"/>
        <v>89.298000000000002</v>
      </c>
      <c r="BQ171" s="16">
        <f t="shared" si="75"/>
        <v>102.366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91"/>
      <c r="CA171" s="9">
        <v>72.08</v>
      </c>
      <c r="CB171" s="10">
        <v>73.14</v>
      </c>
      <c r="CC171" s="10">
        <v>69.960000000000008</v>
      </c>
      <c r="CD171" s="10">
        <v>72.08</v>
      </c>
      <c r="CE171" s="10">
        <v>79.5</v>
      </c>
      <c r="CF171" s="10">
        <v>85.86</v>
      </c>
      <c r="CG171" s="10">
        <v>68.900000000000006</v>
      </c>
      <c r="CH171" s="10">
        <v>79.5</v>
      </c>
      <c r="CI171" s="10">
        <v>61.480000000000004</v>
      </c>
      <c r="CJ171" s="10">
        <v>79.5</v>
      </c>
      <c r="CK171" s="10">
        <v>85.86</v>
      </c>
      <c r="CL171" s="10">
        <v>81.62</v>
      </c>
      <c r="CM171" s="10">
        <v>82.68</v>
      </c>
      <c r="CN171" s="11">
        <v>95.4</v>
      </c>
      <c r="CO171" s="14">
        <v>79</v>
      </c>
      <c r="CP171" s="15">
        <f t="shared" si="53"/>
        <v>68.020200000000003</v>
      </c>
      <c r="CQ171" s="15">
        <f t="shared" si="53"/>
        <v>65.06280000000001</v>
      </c>
      <c r="CR171" s="15">
        <v>70</v>
      </c>
      <c r="CS171" s="15">
        <f t="shared" si="54"/>
        <v>73.935000000000002</v>
      </c>
      <c r="CT171" s="15">
        <f t="shared" si="54"/>
        <v>79.849800000000002</v>
      </c>
      <c r="CU171" s="15">
        <v>79</v>
      </c>
      <c r="CV171" s="15">
        <f t="shared" si="54"/>
        <v>73.935000000000002</v>
      </c>
      <c r="CW171" s="15">
        <f t="shared" si="55"/>
        <v>57.176400000000008</v>
      </c>
      <c r="CX171" s="15">
        <f t="shared" si="55"/>
        <v>73.935000000000002</v>
      </c>
      <c r="CY171" s="15">
        <f t="shared" si="56"/>
        <v>79.849800000000002</v>
      </c>
      <c r="CZ171" s="15">
        <f t="shared" si="56"/>
        <v>75.906600000000012</v>
      </c>
      <c r="DA171" s="15">
        <f t="shared" si="57"/>
        <v>76.892400000000009</v>
      </c>
      <c r="DB171" s="16">
        <f t="shared" si="57"/>
        <v>88.722000000000008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76.44</v>
      </c>
      <c r="G172" s="15">
        <v>81.34</v>
      </c>
      <c r="H172" s="15">
        <v>79.38</v>
      </c>
      <c r="I172" s="15">
        <v>86.24</v>
      </c>
      <c r="J172" s="15">
        <v>87.22</v>
      </c>
      <c r="K172" s="15">
        <v>90.16</v>
      </c>
      <c r="L172" s="15">
        <v>87.22</v>
      </c>
      <c r="M172" s="15">
        <v>70.56</v>
      </c>
      <c r="N172" s="15">
        <v>84.28</v>
      </c>
      <c r="O172" s="15">
        <v>79.38</v>
      </c>
      <c r="P172" s="15">
        <v>85.26</v>
      </c>
      <c r="Q172" s="15">
        <v>81.34</v>
      </c>
      <c r="R172" s="15">
        <v>70.56</v>
      </c>
      <c r="S172" s="16">
        <v>86.24</v>
      </c>
      <c r="T172" s="14">
        <f t="shared" ref="T172" si="76">F172*0.95</f>
        <v>72.617999999999995</v>
      </c>
      <c r="U172" s="15">
        <v>80</v>
      </c>
      <c r="V172" s="15">
        <f t="shared" si="73"/>
        <v>75.410999999999987</v>
      </c>
      <c r="W172" s="15">
        <f t="shared" si="73"/>
        <v>81.927999999999997</v>
      </c>
      <c r="X172" s="15">
        <f t="shared" si="73"/>
        <v>82.858999999999995</v>
      </c>
      <c r="Y172" s="15">
        <f t="shared" si="73"/>
        <v>85.651999999999987</v>
      </c>
      <c r="Z172" s="15">
        <f t="shared" si="73"/>
        <v>82.858999999999995</v>
      </c>
      <c r="AA172" s="15">
        <v>85</v>
      </c>
      <c r="AB172" s="15">
        <f t="shared" si="73"/>
        <v>80.066000000000003</v>
      </c>
      <c r="AC172" s="15">
        <v>80</v>
      </c>
      <c r="AD172" s="15">
        <f t="shared" ref="AD172:AD173" si="77">P172*0.95</f>
        <v>80.997</v>
      </c>
      <c r="AE172" s="15">
        <f t="shared" si="74"/>
        <v>77.272999999999996</v>
      </c>
      <c r="AF172" s="15">
        <v>79</v>
      </c>
      <c r="AG172" s="16">
        <f t="shared" si="74"/>
        <v>81.927999999999997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72.600000000000009</v>
      </c>
      <c r="AQ172" s="15">
        <v>77</v>
      </c>
      <c r="AR172" s="15">
        <v>74.800000000000011</v>
      </c>
      <c r="AS172" s="15">
        <v>86.9</v>
      </c>
      <c r="AT172" s="15">
        <v>82.5</v>
      </c>
      <c r="AU172" s="15">
        <v>80.300000000000011</v>
      </c>
      <c r="AV172" s="15">
        <v>91.300000000000011</v>
      </c>
      <c r="AW172" s="15">
        <v>85.800000000000011</v>
      </c>
      <c r="AX172" s="15">
        <v>93.500000000000014</v>
      </c>
      <c r="AY172" s="15">
        <v>96.800000000000011</v>
      </c>
      <c r="AZ172" s="15">
        <v>90.2</v>
      </c>
      <c r="BA172" s="15">
        <v>83.600000000000009</v>
      </c>
      <c r="BB172" s="15">
        <v>88</v>
      </c>
      <c r="BC172" s="16">
        <v>101.2</v>
      </c>
      <c r="BD172" s="14">
        <f>AP172*0.99</f>
        <v>71.874000000000009</v>
      </c>
      <c r="BE172" s="15">
        <f t="shared" si="75"/>
        <v>76.23</v>
      </c>
      <c r="BF172" s="15">
        <v>84</v>
      </c>
      <c r="BG172" s="15">
        <f t="shared" si="75"/>
        <v>86.031000000000006</v>
      </c>
      <c r="BH172" s="15">
        <f t="shared" si="75"/>
        <v>81.674999999999997</v>
      </c>
      <c r="BI172" s="15">
        <f t="shared" si="75"/>
        <v>79.497000000000014</v>
      </c>
      <c r="BJ172" s="15">
        <f t="shared" si="75"/>
        <v>90.387000000000015</v>
      </c>
      <c r="BK172" s="15">
        <f t="shared" si="75"/>
        <v>84.942000000000007</v>
      </c>
      <c r="BL172" s="15">
        <f t="shared" si="75"/>
        <v>92.565000000000012</v>
      </c>
      <c r="BM172" s="15">
        <f t="shared" si="75"/>
        <v>95.832000000000008</v>
      </c>
      <c r="BN172" s="15">
        <f t="shared" si="75"/>
        <v>89.298000000000002</v>
      </c>
      <c r="BO172" s="15">
        <f t="shared" si="75"/>
        <v>82.76400000000001</v>
      </c>
      <c r="BP172" s="15">
        <f t="shared" si="75"/>
        <v>87.12</v>
      </c>
      <c r="BQ172" s="16">
        <f t="shared" si="75"/>
        <v>100.188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65.72</v>
      </c>
      <c r="CB172" s="15">
        <v>69.960000000000008</v>
      </c>
      <c r="CC172" s="15">
        <v>67.84</v>
      </c>
      <c r="CD172" s="15">
        <v>79.5</v>
      </c>
      <c r="CE172" s="15">
        <v>75.260000000000005</v>
      </c>
      <c r="CF172" s="15">
        <v>73.14</v>
      </c>
      <c r="CG172" s="15">
        <v>83.740000000000009</v>
      </c>
      <c r="CH172" s="15">
        <v>78.44</v>
      </c>
      <c r="CI172" s="15">
        <v>85.86</v>
      </c>
      <c r="CJ172" s="15">
        <v>89.04</v>
      </c>
      <c r="CK172" s="15">
        <v>82.68</v>
      </c>
      <c r="CL172" s="15">
        <v>76.320000000000007</v>
      </c>
      <c r="CM172" s="15">
        <v>80.56</v>
      </c>
      <c r="CN172" s="16">
        <v>93.28</v>
      </c>
      <c r="CO172" s="14">
        <f t="shared" si="58"/>
        <v>61.119600000000005</v>
      </c>
      <c r="CP172" s="15">
        <v>79</v>
      </c>
      <c r="CQ172" s="15">
        <f t="shared" si="53"/>
        <v>63.091200000000008</v>
      </c>
      <c r="CR172" s="15">
        <f t="shared" si="53"/>
        <v>73.935000000000002</v>
      </c>
      <c r="CS172" s="15">
        <f t="shared" si="54"/>
        <v>69.991800000000012</v>
      </c>
      <c r="CT172" s="15">
        <f t="shared" si="54"/>
        <v>68.020200000000003</v>
      </c>
      <c r="CU172" s="15">
        <f t="shared" si="54"/>
        <v>77.878200000000007</v>
      </c>
      <c r="CV172" s="15">
        <f t="shared" si="54"/>
        <v>72.949200000000005</v>
      </c>
      <c r="CW172" s="15">
        <f t="shared" si="55"/>
        <v>79.849800000000002</v>
      </c>
      <c r="CX172" s="15">
        <f t="shared" si="55"/>
        <v>82.807200000000009</v>
      </c>
      <c r="CY172" s="15">
        <f t="shared" si="56"/>
        <v>76.892400000000009</v>
      </c>
      <c r="CZ172" s="15">
        <f t="shared" si="56"/>
        <v>70.97760000000001</v>
      </c>
      <c r="DA172" s="15">
        <f t="shared" si="57"/>
        <v>74.9208</v>
      </c>
      <c r="DB172" s="16">
        <f t="shared" si="57"/>
        <v>86.750399999999999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81.34</v>
      </c>
      <c r="G173" s="15">
        <v>80.36</v>
      </c>
      <c r="H173" s="15">
        <v>84.28</v>
      </c>
      <c r="I173" s="15">
        <v>70.56</v>
      </c>
      <c r="J173" s="15">
        <v>86.24</v>
      </c>
      <c r="K173" s="15">
        <v>86.24</v>
      </c>
      <c r="L173" s="15">
        <v>85.26</v>
      </c>
      <c r="M173" s="15">
        <v>79.38</v>
      </c>
      <c r="N173" s="15">
        <v>73.5</v>
      </c>
      <c r="O173" s="15">
        <v>80.36</v>
      </c>
      <c r="P173" s="15">
        <v>84.28</v>
      </c>
      <c r="Q173" s="15">
        <v>75.459999999999994</v>
      </c>
      <c r="R173" s="15">
        <v>90.16</v>
      </c>
      <c r="S173" s="16">
        <v>76.44</v>
      </c>
      <c r="T173" s="14">
        <v>79</v>
      </c>
      <c r="U173" s="15">
        <f t="shared" ref="U173" si="78">G173*0.95</f>
        <v>76.341999999999999</v>
      </c>
      <c r="V173" s="15">
        <f t="shared" si="73"/>
        <v>80.066000000000003</v>
      </c>
      <c r="W173" s="15">
        <v>77</v>
      </c>
      <c r="X173" s="15">
        <f t="shared" si="73"/>
        <v>81.927999999999997</v>
      </c>
      <c r="Y173" s="15">
        <f t="shared" si="73"/>
        <v>81.927999999999997</v>
      </c>
      <c r="Z173" s="15">
        <v>76</v>
      </c>
      <c r="AA173" s="15">
        <v>80</v>
      </c>
      <c r="AB173" s="15">
        <f t="shared" si="73"/>
        <v>69.825000000000003</v>
      </c>
      <c r="AC173" s="15">
        <f t="shared" si="73"/>
        <v>76.341999999999999</v>
      </c>
      <c r="AD173" s="15">
        <f t="shared" si="77"/>
        <v>80.066000000000003</v>
      </c>
      <c r="AE173" s="15">
        <f t="shared" si="74"/>
        <v>71.686999999999998</v>
      </c>
      <c r="AF173" s="15">
        <f t="shared" si="74"/>
        <v>85.651999999999987</v>
      </c>
      <c r="AG173" s="16">
        <v>80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71.5</v>
      </c>
      <c r="AQ173" s="15">
        <v>79.2</v>
      </c>
      <c r="AR173" s="15">
        <v>74.800000000000011</v>
      </c>
      <c r="AS173" s="15">
        <v>63.800000000000004</v>
      </c>
      <c r="AT173" s="15">
        <v>62.7</v>
      </c>
      <c r="AU173" s="15">
        <v>79.2</v>
      </c>
      <c r="AV173" s="15">
        <v>60.500000000000007</v>
      </c>
      <c r="AW173" s="15">
        <v>69.300000000000011</v>
      </c>
      <c r="AX173" s="15">
        <v>61.600000000000009</v>
      </c>
      <c r="AY173" s="15">
        <v>66</v>
      </c>
      <c r="AZ173" s="15">
        <v>67.100000000000009</v>
      </c>
      <c r="BA173" s="15">
        <v>64.900000000000006</v>
      </c>
      <c r="BB173" s="15">
        <v>66</v>
      </c>
      <c r="BC173" s="16">
        <v>64.900000000000006</v>
      </c>
      <c r="BD173" s="14">
        <v>81</v>
      </c>
      <c r="BE173" s="15">
        <f t="shared" si="75"/>
        <v>78.408000000000001</v>
      </c>
      <c r="BF173" s="15">
        <v>80</v>
      </c>
      <c r="BG173" s="15">
        <v>77</v>
      </c>
      <c r="BH173" s="15">
        <f t="shared" si="75"/>
        <v>62.073</v>
      </c>
      <c r="BI173" s="15">
        <f t="shared" si="75"/>
        <v>78.408000000000001</v>
      </c>
      <c r="BJ173" s="15">
        <f t="shared" si="75"/>
        <v>59.895000000000003</v>
      </c>
      <c r="BK173" s="15">
        <f t="shared" si="75"/>
        <v>68.607000000000014</v>
      </c>
      <c r="BL173" s="15">
        <f t="shared" si="75"/>
        <v>60.984000000000009</v>
      </c>
      <c r="BM173" s="15">
        <f t="shared" si="75"/>
        <v>65.34</v>
      </c>
      <c r="BN173" s="15">
        <f t="shared" si="75"/>
        <v>66.429000000000002</v>
      </c>
      <c r="BO173" s="15">
        <v>74</v>
      </c>
      <c r="BP173" s="15">
        <v>75</v>
      </c>
      <c r="BQ173" s="16">
        <v>76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64.66</v>
      </c>
      <c r="CB173" s="15">
        <v>72.08</v>
      </c>
      <c r="CC173" s="15">
        <v>67.84</v>
      </c>
      <c r="CD173" s="15">
        <v>57.24</v>
      </c>
      <c r="CE173" s="15">
        <v>56.18</v>
      </c>
      <c r="CF173" s="15">
        <v>72.08</v>
      </c>
      <c r="CG173" s="15">
        <v>54.06</v>
      </c>
      <c r="CH173" s="15">
        <v>62.540000000000006</v>
      </c>
      <c r="CI173" s="15">
        <v>55.120000000000005</v>
      </c>
      <c r="CJ173" s="15">
        <v>59.36</v>
      </c>
      <c r="CK173" s="15">
        <v>60.42</v>
      </c>
      <c r="CL173" s="15">
        <v>58.300000000000004</v>
      </c>
      <c r="CM173" s="15">
        <v>59.36</v>
      </c>
      <c r="CN173" s="16">
        <v>58.300000000000004</v>
      </c>
      <c r="CO173" s="14">
        <f t="shared" si="58"/>
        <v>60.133800000000001</v>
      </c>
      <c r="CP173" s="15">
        <f t="shared" si="53"/>
        <v>67.034400000000005</v>
      </c>
      <c r="CQ173" s="15">
        <v>70</v>
      </c>
      <c r="CR173" s="15">
        <v>63</v>
      </c>
      <c r="CS173" s="15">
        <f t="shared" si="54"/>
        <v>52.247399999999999</v>
      </c>
      <c r="CT173" s="15">
        <f t="shared" si="54"/>
        <v>67.034400000000005</v>
      </c>
      <c r="CU173" s="15">
        <f t="shared" si="54"/>
        <v>50.275800000000004</v>
      </c>
      <c r="CV173" s="15">
        <f t="shared" si="54"/>
        <v>58.162200000000006</v>
      </c>
      <c r="CW173" s="15">
        <f t="shared" si="55"/>
        <v>51.261600000000008</v>
      </c>
      <c r="CX173" s="15">
        <v>79</v>
      </c>
      <c r="CY173" s="15">
        <f t="shared" si="56"/>
        <v>56.190600000000003</v>
      </c>
      <c r="CZ173" s="15">
        <v>79</v>
      </c>
      <c r="DA173" s="15">
        <v>65</v>
      </c>
      <c r="DB173" s="16">
        <v>74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84.28</v>
      </c>
      <c r="G174" s="15">
        <v>70.56</v>
      </c>
      <c r="H174" s="15">
        <v>70.56</v>
      </c>
      <c r="I174" s="15">
        <v>86.24</v>
      </c>
      <c r="J174" s="15">
        <v>88.2</v>
      </c>
      <c r="K174" s="15">
        <v>73.5</v>
      </c>
      <c r="L174" s="15">
        <v>70.56</v>
      </c>
      <c r="M174" s="15">
        <v>84.28</v>
      </c>
      <c r="N174" s="15">
        <v>79.38</v>
      </c>
      <c r="O174" s="15">
        <v>84.28</v>
      </c>
      <c r="P174" s="15">
        <v>89.179999999999993</v>
      </c>
      <c r="Q174" s="15">
        <v>78.400000000000006</v>
      </c>
      <c r="R174" s="15">
        <v>76.44</v>
      </c>
      <c r="S174" s="16">
        <v>84.28</v>
      </c>
      <c r="T174" s="1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62.7</v>
      </c>
      <c r="AQ174" s="15">
        <v>104.50000000000001</v>
      </c>
      <c r="AR174" s="15">
        <v>84.7</v>
      </c>
      <c r="AS174" s="15">
        <v>96.800000000000011</v>
      </c>
      <c r="AT174" s="15">
        <v>95.7</v>
      </c>
      <c r="AU174" s="15">
        <v>86.9</v>
      </c>
      <c r="AV174" s="15">
        <v>80.300000000000011</v>
      </c>
      <c r="AW174" s="15">
        <v>89.100000000000009</v>
      </c>
      <c r="AX174" s="15">
        <v>66</v>
      </c>
      <c r="AY174" s="15">
        <v>85.800000000000011</v>
      </c>
      <c r="AZ174" s="15">
        <v>92.4</v>
      </c>
      <c r="BA174" s="15">
        <v>83.600000000000009</v>
      </c>
      <c r="BB174" s="15">
        <v>102.30000000000001</v>
      </c>
      <c r="BC174" s="16">
        <v>101.2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56.18</v>
      </c>
      <c r="CB174" s="15">
        <v>96.460000000000008</v>
      </c>
      <c r="CC174" s="15">
        <v>77.38000000000001</v>
      </c>
      <c r="CD174" s="15">
        <v>89.04</v>
      </c>
      <c r="CE174" s="15">
        <v>87.98</v>
      </c>
      <c r="CF174" s="15">
        <v>79.5</v>
      </c>
      <c r="CG174" s="15">
        <v>73.14</v>
      </c>
      <c r="CH174" s="15">
        <v>81.62</v>
      </c>
      <c r="CI174" s="15">
        <v>59.36</v>
      </c>
      <c r="CJ174" s="15">
        <v>78.44</v>
      </c>
      <c r="CK174" s="15">
        <v>84.800000000000011</v>
      </c>
      <c r="CL174" s="15">
        <v>76.320000000000007</v>
      </c>
      <c r="CM174" s="15">
        <v>94.34</v>
      </c>
      <c r="CN174" s="16">
        <v>93.28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88.2</v>
      </c>
      <c r="G175" s="15">
        <v>75.459999999999994</v>
      </c>
      <c r="H175" s="15">
        <v>73.5</v>
      </c>
      <c r="I175" s="15">
        <v>70.56</v>
      </c>
      <c r="J175" s="15">
        <v>85.26</v>
      </c>
      <c r="K175" s="15">
        <v>75.459999999999994</v>
      </c>
      <c r="L175" s="15">
        <v>70.56</v>
      </c>
      <c r="M175" s="15">
        <v>81.34</v>
      </c>
      <c r="N175" s="15">
        <v>73.5</v>
      </c>
      <c r="O175" s="15">
        <v>80.36</v>
      </c>
      <c r="P175" s="15">
        <v>82.32</v>
      </c>
      <c r="Q175" s="15">
        <v>88.2</v>
      </c>
      <c r="R175" s="15">
        <v>72.52</v>
      </c>
      <c r="S175" s="16">
        <v>77.42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80.300000000000011</v>
      </c>
      <c r="AQ175" s="15">
        <v>69.300000000000011</v>
      </c>
      <c r="AR175" s="15">
        <v>88</v>
      </c>
      <c r="AS175" s="15">
        <v>77</v>
      </c>
      <c r="AT175" s="15">
        <v>86.9</v>
      </c>
      <c r="AU175" s="15">
        <v>99.000000000000014</v>
      </c>
      <c r="AV175" s="15">
        <v>79.2</v>
      </c>
      <c r="AW175" s="15">
        <v>82.5</v>
      </c>
      <c r="AX175" s="15">
        <v>99.000000000000014</v>
      </c>
      <c r="AY175" s="15">
        <v>85.800000000000011</v>
      </c>
      <c r="AZ175" s="15">
        <v>89.100000000000009</v>
      </c>
      <c r="BA175" s="15">
        <v>95.7</v>
      </c>
      <c r="BB175" s="15">
        <v>99.000000000000014</v>
      </c>
      <c r="BC175" s="16">
        <v>71.5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73.14</v>
      </c>
      <c r="CB175" s="15">
        <v>62.540000000000006</v>
      </c>
      <c r="CC175" s="15">
        <v>80.56</v>
      </c>
      <c r="CD175" s="15">
        <v>69.960000000000008</v>
      </c>
      <c r="CE175" s="15">
        <v>79.5</v>
      </c>
      <c r="CF175" s="15">
        <v>91.160000000000011</v>
      </c>
      <c r="CG175" s="15">
        <v>72.08</v>
      </c>
      <c r="CH175" s="15">
        <v>75.260000000000005</v>
      </c>
      <c r="CI175" s="15">
        <v>91.160000000000011</v>
      </c>
      <c r="CJ175" s="15">
        <v>78.44</v>
      </c>
      <c r="CK175" s="15">
        <v>81.62</v>
      </c>
      <c r="CL175" s="15">
        <v>87.98</v>
      </c>
      <c r="CM175" s="15">
        <v>91.160000000000011</v>
      </c>
      <c r="CN175" s="16">
        <v>64.66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82.32</v>
      </c>
      <c r="G176" s="15">
        <v>76.44</v>
      </c>
      <c r="H176" s="15">
        <v>73.5</v>
      </c>
      <c r="I176" s="15">
        <v>71.539999999999992</v>
      </c>
      <c r="J176" s="15">
        <v>78.400000000000006</v>
      </c>
      <c r="K176" s="15">
        <v>81.34</v>
      </c>
      <c r="L176" s="15">
        <v>89.179999999999993</v>
      </c>
      <c r="M176" s="15">
        <v>76.44</v>
      </c>
      <c r="N176" s="15">
        <v>86.24</v>
      </c>
      <c r="O176" s="15">
        <v>82.32</v>
      </c>
      <c r="P176" s="15">
        <v>88.2</v>
      </c>
      <c r="Q176" s="15">
        <v>79.38</v>
      </c>
      <c r="R176" s="15">
        <v>86.24</v>
      </c>
      <c r="S176" s="16">
        <v>75.459999999999994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71.5</v>
      </c>
      <c r="AQ176" s="15">
        <v>91.300000000000011</v>
      </c>
      <c r="AR176" s="15">
        <v>81.400000000000006</v>
      </c>
      <c r="AS176" s="15">
        <v>93.500000000000014</v>
      </c>
      <c r="AT176" s="15">
        <v>75.900000000000006</v>
      </c>
      <c r="AU176" s="15">
        <v>91.300000000000011</v>
      </c>
      <c r="AV176" s="15">
        <v>74.800000000000011</v>
      </c>
      <c r="AW176" s="15">
        <v>81.400000000000006</v>
      </c>
      <c r="AX176" s="15">
        <v>86.9</v>
      </c>
      <c r="AY176" s="15">
        <v>93.500000000000014</v>
      </c>
      <c r="AZ176" s="15">
        <v>82.5</v>
      </c>
      <c r="BA176" s="15">
        <v>95.7</v>
      </c>
      <c r="BB176" s="15">
        <v>93.500000000000014</v>
      </c>
      <c r="BC176" s="16">
        <v>82.5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60.42</v>
      </c>
      <c r="CB176" s="15">
        <v>79.5</v>
      </c>
      <c r="CC176" s="15">
        <v>69.960000000000008</v>
      </c>
      <c r="CD176" s="15">
        <v>81.62</v>
      </c>
      <c r="CE176" s="15">
        <v>64.66</v>
      </c>
      <c r="CF176" s="15">
        <v>79.5</v>
      </c>
      <c r="CG176" s="15">
        <v>63.6</v>
      </c>
      <c r="CH176" s="15">
        <v>69.960000000000008</v>
      </c>
      <c r="CI176" s="15">
        <v>75.260000000000005</v>
      </c>
      <c r="CJ176" s="15">
        <v>81.62</v>
      </c>
      <c r="CK176" s="15">
        <v>75.260000000000005</v>
      </c>
      <c r="CL176" s="15">
        <v>87.98</v>
      </c>
      <c r="CM176" s="15">
        <v>85.86</v>
      </c>
      <c r="CN176" s="16">
        <v>75.260000000000005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76.44</v>
      </c>
      <c r="G177" s="15">
        <v>75.459999999999994</v>
      </c>
      <c r="H177" s="15">
        <v>74.48</v>
      </c>
      <c r="I177" s="15">
        <v>74.48</v>
      </c>
      <c r="J177" s="15">
        <v>81.34</v>
      </c>
      <c r="K177" s="15">
        <v>87.22</v>
      </c>
      <c r="L177" s="15">
        <v>89.179999999999993</v>
      </c>
      <c r="M177" s="15">
        <v>70.56</v>
      </c>
      <c r="N177" s="15">
        <v>78.400000000000006</v>
      </c>
      <c r="O177" s="15">
        <v>81.34</v>
      </c>
      <c r="P177" s="15">
        <v>71.539999999999992</v>
      </c>
      <c r="Q177" s="15">
        <v>82.32</v>
      </c>
      <c r="R177" s="15">
        <v>80.36</v>
      </c>
      <c r="S177" s="16">
        <v>84.28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60.500000000000007</v>
      </c>
      <c r="AQ177" s="15">
        <v>86.9</v>
      </c>
      <c r="AR177" s="15">
        <v>75.900000000000006</v>
      </c>
      <c r="AS177" s="15">
        <v>86.9</v>
      </c>
      <c r="AT177" s="15">
        <v>93.500000000000014</v>
      </c>
      <c r="AU177" s="15">
        <v>88</v>
      </c>
      <c r="AV177" s="15">
        <v>63.800000000000004</v>
      </c>
      <c r="AW177" s="15">
        <v>74.800000000000011</v>
      </c>
      <c r="AX177" s="15">
        <v>84.7</v>
      </c>
      <c r="AY177" s="15">
        <v>77</v>
      </c>
      <c r="AZ177" s="15">
        <v>78.100000000000009</v>
      </c>
      <c r="BA177" s="15">
        <v>74.800000000000011</v>
      </c>
      <c r="BB177" s="15">
        <v>85.800000000000011</v>
      </c>
      <c r="BC177" s="16">
        <v>93.500000000000014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54.06</v>
      </c>
      <c r="CB177" s="15">
        <v>79.5</v>
      </c>
      <c r="CC177" s="15">
        <v>68.900000000000006</v>
      </c>
      <c r="CD177" s="15">
        <v>79.5</v>
      </c>
      <c r="CE177" s="15">
        <v>85.86</v>
      </c>
      <c r="CF177" s="15">
        <v>80.56</v>
      </c>
      <c r="CG177" s="15">
        <v>57.24</v>
      </c>
      <c r="CH177" s="15">
        <v>67.84</v>
      </c>
      <c r="CI177" s="15">
        <v>77.38000000000001</v>
      </c>
      <c r="CJ177" s="15">
        <v>69.960000000000008</v>
      </c>
      <c r="CK177" s="15">
        <v>71.02000000000001</v>
      </c>
      <c r="CL177" s="15">
        <v>67.84</v>
      </c>
      <c r="CM177" s="15">
        <v>78.44</v>
      </c>
      <c r="CN177" s="16">
        <v>85.86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80.36</v>
      </c>
      <c r="G178" s="15">
        <v>76.44</v>
      </c>
      <c r="H178" s="15">
        <v>73.5</v>
      </c>
      <c r="I178" s="15">
        <v>79.38</v>
      </c>
      <c r="J178" s="15">
        <v>79.38</v>
      </c>
      <c r="K178" s="15">
        <v>76.44</v>
      </c>
      <c r="L178" s="15">
        <v>88.2</v>
      </c>
      <c r="M178" s="15">
        <v>77.42</v>
      </c>
      <c r="N178" s="15">
        <v>80.36</v>
      </c>
      <c r="O178" s="15">
        <v>78.400000000000006</v>
      </c>
      <c r="P178" s="15">
        <v>80.36</v>
      </c>
      <c r="Q178" s="15">
        <v>83.3</v>
      </c>
      <c r="R178" s="15">
        <v>83.3</v>
      </c>
      <c r="S178" s="16">
        <v>78.400000000000006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79.2</v>
      </c>
      <c r="AQ178" s="15">
        <v>90.2</v>
      </c>
      <c r="AR178" s="15">
        <v>74.800000000000011</v>
      </c>
      <c r="AS178" s="15">
        <v>82.5</v>
      </c>
      <c r="AT178" s="15">
        <v>86.9</v>
      </c>
      <c r="AU178" s="15">
        <v>82.5</v>
      </c>
      <c r="AV178" s="15">
        <v>82.5</v>
      </c>
      <c r="AW178" s="15">
        <v>66</v>
      </c>
      <c r="AX178" s="15">
        <v>73.7</v>
      </c>
      <c r="AY178" s="15">
        <v>80.300000000000011</v>
      </c>
      <c r="AZ178" s="15">
        <v>85.800000000000011</v>
      </c>
      <c r="BA178" s="15">
        <v>85.800000000000011</v>
      </c>
      <c r="BB178" s="15">
        <v>84.7</v>
      </c>
      <c r="BC178" s="16">
        <v>100.10000000000001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66.78</v>
      </c>
      <c r="CB178" s="15">
        <v>77.38000000000001</v>
      </c>
      <c r="CC178" s="15">
        <v>62.540000000000006</v>
      </c>
      <c r="CD178" s="15">
        <v>69.960000000000008</v>
      </c>
      <c r="CE178" s="15">
        <v>74.2</v>
      </c>
      <c r="CF178" s="15">
        <v>69.960000000000008</v>
      </c>
      <c r="CG178" s="15">
        <v>69.960000000000008</v>
      </c>
      <c r="CH178" s="15">
        <v>54.06</v>
      </c>
      <c r="CI178" s="15">
        <v>61.480000000000004</v>
      </c>
      <c r="CJ178" s="15">
        <v>67.84</v>
      </c>
      <c r="CK178" s="15">
        <v>73.14</v>
      </c>
      <c r="CL178" s="15">
        <v>78.44</v>
      </c>
      <c r="CM178" s="15">
        <v>77.38000000000001</v>
      </c>
      <c r="CN178" s="16">
        <v>92.22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90.16</v>
      </c>
      <c r="G179" s="15">
        <v>84.28</v>
      </c>
      <c r="H179" s="15">
        <v>81.34</v>
      </c>
      <c r="I179" s="15">
        <v>88.2</v>
      </c>
      <c r="J179" s="15">
        <v>74.48</v>
      </c>
      <c r="K179" s="15">
        <v>87.22</v>
      </c>
      <c r="L179" s="15">
        <v>81.34</v>
      </c>
      <c r="M179" s="15">
        <v>80.36</v>
      </c>
      <c r="N179" s="15">
        <v>79.38</v>
      </c>
      <c r="O179" s="15">
        <v>89.179999999999993</v>
      </c>
      <c r="P179" s="15">
        <v>85.26</v>
      </c>
      <c r="Q179" s="15">
        <v>75.459999999999994</v>
      </c>
      <c r="R179" s="15">
        <v>78.400000000000006</v>
      </c>
      <c r="S179" s="16">
        <v>84.28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77</v>
      </c>
      <c r="AQ179" s="15">
        <v>73.7</v>
      </c>
      <c r="AR179" s="15">
        <v>95.7</v>
      </c>
      <c r="AS179" s="15">
        <v>78.100000000000009</v>
      </c>
      <c r="AT179" s="15">
        <v>92.4</v>
      </c>
      <c r="AU179" s="15">
        <v>90.2</v>
      </c>
      <c r="AV179" s="15">
        <v>75.900000000000006</v>
      </c>
      <c r="AW179" s="15">
        <v>90.2</v>
      </c>
      <c r="AX179" s="15">
        <v>77</v>
      </c>
      <c r="AY179" s="15">
        <v>83.600000000000009</v>
      </c>
      <c r="AZ179" s="15">
        <v>95.7</v>
      </c>
      <c r="BA179" s="15">
        <v>91.300000000000011</v>
      </c>
      <c r="BB179" s="15">
        <v>86.9</v>
      </c>
      <c r="BC179" s="16">
        <v>102.30000000000001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64.66</v>
      </c>
      <c r="CB179" s="15">
        <v>61.480000000000004</v>
      </c>
      <c r="CC179" s="15">
        <v>82.68</v>
      </c>
      <c r="CD179" s="15">
        <v>65.72</v>
      </c>
      <c r="CE179" s="15">
        <v>79.5</v>
      </c>
      <c r="CF179" s="15">
        <v>77.38000000000001</v>
      </c>
      <c r="CG179" s="15">
        <v>63.6</v>
      </c>
      <c r="CH179" s="15">
        <v>77.38000000000001</v>
      </c>
      <c r="CI179" s="15">
        <v>64.66</v>
      </c>
      <c r="CJ179" s="15">
        <v>71.02000000000001</v>
      </c>
      <c r="CK179" s="15">
        <v>82.68</v>
      </c>
      <c r="CL179" s="15">
        <v>83.740000000000009</v>
      </c>
      <c r="CM179" s="15">
        <v>79.5</v>
      </c>
      <c r="CN179" s="16">
        <v>94.34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>
        <v>82.32</v>
      </c>
      <c r="G180" s="15">
        <v>79.38</v>
      </c>
      <c r="H180" s="15">
        <v>81.34</v>
      </c>
      <c r="I180" s="15">
        <v>78.400000000000006</v>
      </c>
      <c r="J180" s="15">
        <v>75.459999999999994</v>
      </c>
      <c r="K180" s="15">
        <v>78.400000000000006</v>
      </c>
      <c r="L180" s="15">
        <v>73.5</v>
      </c>
      <c r="M180" s="15">
        <v>74.48</v>
      </c>
      <c r="N180" s="15">
        <v>88.2</v>
      </c>
      <c r="O180" s="15">
        <v>77.42</v>
      </c>
      <c r="P180" s="15">
        <v>89.179999999999993</v>
      </c>
      <c r="Q180" s="15">
        <v>79.38</v>
      </c>
      <c r="R180" s="15">
        <v>76.44</v>
      </c>
      <c r="S180" s="16">
        <v>78.400000000000006</v>
      </c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99.000000000000014</v>
      </c>
      <c r="AQ180" s="15">
        <v>84.7</v>
      </c>
      <c r="AR180" s="15">
        <v>88</v>
      </c>
      <c r="AS180" s="15">
        <v>99.000000000000014</v>
      </c>
      <c r="AT180" s="15">
        <v>97.9</v>
      </c>
      <c r="AU180" s="15">
        <v>91.300000000000011</v>
      </c>
      <c r="AV180" s="15">
        <v>89.100000000000009</v>
      </c>
      <c r="AW180" s="15">
        <v>99.000000000000014</v>
      </c>
      <c r="AX180" s="15">
        <v>91.300000000000011</v>
      </c>
      <c r="AY180" s="15">
        <v>83.600000000000009</v>
      </c>
      <c r="AZ180" s="15">
        <v>84.7</v>
      </c>
      <c r="BA180" s="15">
        <v>103.4</v>
      </c>
      <c r="BB180" s="15">
        <v>82.5</v>
      </c>
      <c r="BC180" s="16">
        <v>85.800000000000011</v>
      </c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>
        <v>85.86</v>
      </c>
      <c r="CB180" s="15">
        <v>72.08</v>
      </c>
      <c r="CC180" s="15">
        <v>75.260000000000005</v>
      </c>
      <c r="CD180" s="15">
        <v>85.86</v>
      </c>
      <c r="CE180" s="15">
        <v>84.800000000000011</v>
      </c>
      <c r="CF180" s="15">
        <v>78.44</v>
      </c>
      <c r="CG180" s="15">
        <v>76.320000000000007</v>
      </c>
      <c r="CH180" s="15">
        <v>85.86</v>
      </c>
      <c r="CI180" s="15">
        <v>78.44</v>
      </c>
      <c r="CJ180" s="15">
        <v>71.02000000000001</v>
      </c>
      <c r="CK180" s="15">
        <v>72.08</v>
      </c>
      <c r="CL180" s="15">
        <v>95.4</v>
      </c>
      <c r="CM180" s="15">
        <v>75.260000000000005</v>
      </c>
      <c r="CN180" s="16">
        <v>78.44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>
        <v>77.42</v>
      </c>
      <c r="G181" s="19">
        <v>73.5</v>
      </c>
      <c r="H181" s="19">
        <v>70.56</v>
      </c>
      <c r="I181" s="19">
        <v>76.44</v>
      </c>
      <c r="J181" s="19">
        <v>0</v>
      </c>
      <c r="K181" s="19">
        <v>0</v>
      </c>
      <c r="L181" s="19">
        <v>85.26</v>
      </c>
      <c r="M181" s="19">
        <v>74.48</v>
      </c>
      <c r="N181" s="19">
        <v>77.42</v>
      </c>
      <c r="O181" s="19">
        <v>75.459999999999994</v>
      </c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>
        <v>91.300000000000011</v>
      </c>
      <c r="AQ181" s="19">
        <v>92.4</v>
      </c>
      <c r="AR181" s="19">
        <v>83.600000000000009</v>
      </c>
      <c r="AS181" s="19">
        <v>103.4</v>
      </c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>
        <v>62.540000000000006</v>
      </c>
      <c r="CB181" s="19">
        <v>73.14</v>
      </c>
      <c r="CC181" s="19">
        <v>58.300000000000004</v>
      </c>
      <c r="CD181" s="19">
        <v>65.72</v>
      </c>
      <c r="CE181" s="19">
        <v>69.960000000000008</v>
      </c>
      <c r="CF181" s="19">
        <v>65.72</v>
      </c>
      <c r="CG181" s="19">
        <v>65.72</v>
      </c>
      <c r="CH181" s="19">
        <v>49.82</v>
      </c>
      <c r="CI181" s="19">
        <v>57.24</v>
      </c>
      <c r="CJ181" s="19">
        <v>63.6</v>
      </c>
      <c r="CK181" s="19">
        <v>68.900000000000006</v>
      </c>
      <c r="CL181" s="19">
        <v>74.2</v>
      </c>
      <c r="CM181" s="19">
        <v>73.14</v>
      </c>
      <c r="CN181" s="20">
        <v>87.98</v>
      </c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45</v>
      </c>
      <c r="D182" s="89"/>
      <c r="E182" s="91"/>
      <c r="F182" s="46">
        <v>65.66</v>
      </c>
      <c r="G182" s="47">
        <v>63.699999999999996</v>
      </c>
      <c r="H182" s="47">
        <v>81.34</v>
      </c>
      <c r="I182" s="47">
        <v>94.08</v>
      </c>
      <c r="J182" s="47">
        <v>70.56</v>
      </c>
      <c r="K182" s="47">
        <v>88.2</v>
      </c>
      <c r="L182" s="47">
        <v>88.2</v>
      </c>
      <c r="M182" s="47">
        <v>85.26</v>
      </c>
      <c r="N182" s="47">
        <v>96.039999999999992</v>
      </c>
      <c r="O182" s="47">
        <v>103.88</v>
      </c>
      <c r="P182" s="47">
        <v>85.26</v>
      </c>
      <c r="Q182" s="47">
        <v>94.08</v>
      </c>
      <c r="R182" s="47">
        <v>55.86</v>
      </c>
      <c r="S182" s="48">
        <v>48.019999999999996</v>
      </c>
      <c r="T182" s="14">
        <v>81</v>
      </c>
      <c r="U182" s="15">
        <v>59.877999999999993</v>
      </c>
      <c r="V182" s="15">
        <v>76.459599999999995</v>
      </c>
      <c r="W182" s="15">
        <v>88.435199999999995</v>
      </c>
      <c r="X182" s="15">
        <v>66.326399999999992</v>
      </c>
      <c r="Y182" s="15">
        <v>76.44</v>
      </c>
      <c r="Z182" s="15">
        <v>82.908000000000001</v>
      </c>
      <c r="AA182" s="15">
        <v>80.144400000000005</v>
      </c>
      <c r="AB182" s="15">
        <v>90.277599999999993</v>
      </c>
      <c r="AC182" s="15">
        <v>97.647199999999984</v>
      </c>
      <c r="AD182" s="15">
        <v>80.144400000000005</v>
      </c>
      <c r="AE182" s="15">
        <v>88.435199999999995</v>
      </c>
      <c r="AF182" s="15">
        <v>52.508399999999995</v>
      </c>
      <c r="AG182" s="16">
        <v>45.138799999999996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 t="s">
        <v>46</v>
      </c>
      <c r="AP182" s="9">
        <v>111.6</v>
      </c>
      <c r="AQ182" s="10">
        <v>108</v>
      </c>
      <c r="AR182" s="10">
        <v>114</v>
      </c>
      <c r="AS182" s="10">
        <v>120</v>
      </c>
      <c r="AT182" s="10">
        <v>84</v>
      </c>
      <c r="AU182" s="10">
        <v>81.599999999999994</v>
      </c>
      <c r="AV182" s="10">
        <v>103.2</v>
      </c>
      <c r="AW182" s="10">
        <v>118.8</v>
      </c>
      <c r="AX182" s="10">
        <v>90</v>
      </c>
      <c r="AY182" s="10">
        <v>0</v>
      </c>
      <c r="AZ182" s="10">
        <v>108</v>
      </c>
      <c r="BA182" s="10">
        <v>118.8</v>
      </c>
      <c r="BB182" s="10">
        <v>72</v>
      </c>
      <c r="BC182" s="11">
        <v>62.4</v>
      </c>
      <c r="BD182" s="14">
        <v>75</v>
      </c>
      <c r="BE182" s="15">
        <f t="shared" ref="BE182:BM217" si="79">AQ182*0.85</f>
        <v>91.8</v>
      </c>
      <c r="BF182" s="15">
        <f t="shared" si="79"/>
        <v>96.899999999999991</v>
      </c>
      <c r="BG182" s="15">
        <f t="shared" si="79"/>
        <v>102</v>
      </c>
      <c r="BH182" s="15">
        <f t="shared" si="79"/>
        <v>71.399999999999991</v>
      </c>
      <c r="BI182" s="15">
        <f t="shared" si="79"/>
        <v>69.36</v>
      </c>
      <c r="BJ182" s="15">
        <f t="shared" si="79"/>
        <v>87.72</v>
      </c>
      <c r="BK182" s="15">
        <f t="shared" si="79"/>
        <v>100.97999999999999</v>
      </c>
      <c r="BL182" s="15">
        <f t="shared" si="79"/>
        <v>76.5</v>
      </c>
      <c r="BM182" s="15">
        <v>70</v>
      </c>
      <c r="BN182" s="15">
        <f t="shared" si="69"/>
        <v>91.8</v>
      </c>
      <c r="BO182" s="15">
        <f t="shared" si="69"/>
        <v>100.97999999999999</v>
      </c>
      <c r="BP182" s="15">
        <v>76</v>
      </c>
      <c r="BQ182" s="16">
        <v>80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91" t="s">
        <v>47</v>
      </c>
      <c r="CA182" s="9">
        <v>94.34</v>
      </c>
      <c r="CB182" s="10">
        <v>91.160000000000011</v>
      </c>
      <c r="CC182" s="10">
        <v>96.460000000000008</v>
      </c>
      <c r="CD182" s="10">
        <v>101.76</v>
      </c>
      <c r="CE182" s="10">
        <v>69.960000000000008</v>
      </c>
      <c r="CF182" s="10">
        <v>67.84</v>
      </c>
      <c r="CG182" s="10">
        <v>86.92</v>
      </c>
      <c r="CH182" s="10">
        <v>100.7</v>
      </c>
      <c r="CI182" s="10">
        <v>75.260000000000005</v>
      </c>
      <c r="CJ182" s="10">
        <v>-4.24</v>
      </c>
      <c r="CK182" s="10">
        <v>91.160000000000011</v>
      </c>
      <c r="CL182" s="10">
        <v>100.7</v>
      </c>
      <c r="CM182" s="10">
        <v>59.36</v>
      </c>
      <c r="CN182" s="11">
        <v>50.88</v>
      </c>
      <c r="CO182" s="14">
        <f t="shared" ref="CO182:CV184" si="80">CA182*0.93</f>
        <v>87.736200000000011</v>
      </c>
      <c r="CP182" s="15">
        <f t="shared" si="80"/>
        <v>84.778800000000018</v>
      </c>
      <c r="CQ182" s="15">
        <f t="shared" si="80"/>
        <v>89.707800000000006</v>
      </c>
      <c r="CR182" s="15">
        <f t="shared" si="80"/>
        <v>94.636800000000008</v>
      </c>
      <c r="CS182" s="15">
        <f t="shared" si="80"/>
        <v>65.06280000000001</v>
      </c>
      <c r="CT182" s="15">
        <f t="shared" si="80"/>
        <v>63.091200000000008</v>
      </c>
      <c r="CU182" s="15">
        <f t="shared" si="80"/>
        <v>80.835599999999999</v>
      </c>
      <c r="CV182" s="15">
        <v>75</v>
      </c>
      <c r="CW182" s="15">
        <f t="shared" ref="CW182:CW184" si="81">CI182*0.93</f>
        <v>69.991800000000012</v>
      </c>
      <c r="CX182" s="15">
        <v>49</v>
      </c>
      <c r="CY182" s="15">
        <f t="shared" ref="CY182:CZ184" si="82">CK182*0.93</f>
        <v>84.778800000000018</v>
      </c>
      <c r="CZ182" s="15">
        <v>54</v>
      </c>
      <c r="DA182" s="15">
        <f t="shared" ref="DA182:DB184" si="83">CM182*0.93</f>
        <v>55.204800000000006</v>
      </c>
      <c r="DB182" s="16">
        <f t="shared" si="83"/>
        <v>47.318400000000004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71.539999999999992</v>
      </c>
      <c r="G183" s="15">
        <v>82.32</v>
      </c>
      <c r="H183" s="15">
        <v>104.86</v>
      </c>
      <c r="I183" s="15">
        <v>106.82</v>
      </c>
      <c r="J183" s="15">
        <v>62.72</v>
      </c>
      <c r="K183" s="15">
        <v>75.459999999999994</v>
      </c>
      <c r="L183" s="15">
        <v>75.459999999999994</v>
      </c>
      <c r="M183" s="15">
        <v>72.52</v>
      </c>
      <c r="N183" s="15">
        <v>79.38</v>
      </c>
      <c r="O183" s="15">
        <v>89.179999999999993</v>
      </c>
      <c r="P183" s="15">
        <v>82.32</v>
      </c>
      <c r="Q183" s="15">
        <v>85.26</v>
      </c>
      <c r="R183" s="15">
        <v>76.44</v>
      </c>
      <c r="S183" s="16">
        <v>92.12</v>
      </c>
      <c r="T183" s="14">
        <v>75</v>
      </c>
      <c r="U183" s="15">
        <v>77.380799999999994</v>
      </c>
      <c r="V183" s="15">
        <v>98.568399999999997</v>
      </c>
      <c r="W183" s="15">
        <v>100.41079999999999</v>
      </c>
      <c r="X183" s="15">
        <v>80</v>
      </c>
      <c r="Y183" s="15">
        <v>72.52</v>
      </c>
      <c r="Z183" s="15">
        <v>70.932399999999987</v>
      </c>
      <c r="AA183" s="15">
        <v>78</v>
      </c>
      <c r="AB183" s="15">
        <v>74.617199999999997</v>
      </c>
      <c r="AC183" s="15">
        <v>83.829199999999986</v>
      </c>
      <c r="AD183" s="15">
        <v>84</v>
      </c>
      <c r="AE183" s="15">
        <v>80.144400000000005</v>
      </c>
      <c r="AF183" s="15">
        <v>71.8536</v>
      </c>
      <c r="AG183" s="16">
        <v>86.592799999999997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99.6</v>
      </c>
      <c r="AQ183" s="15">
        <v>96</v>
      </c>
      <c r="AR183" s="15">
        <v>104.39999999999999</v>
      </c>
      <c r="AS183" s="15">
        <v>116.39999999999999</v>
      </c>
      <c r="AT183" s="15">
        <v>94.8</v>
      </c>
      <c r="AU183" s="15">
        <v>108</v>
      </c>
      <c r="AV183" s="15">
        <v>123.6</v>
      </c>
      <c r="AW183" s="15">
        <v>138</v>
      </c>
      <c r="AX183" s="15">
        <v>84</v>
      </c>
      <c r="AY183" s="15">
        <v>0</v>
      </c>
      <c r="AZ183" s="15">
        <v>108</v>
      </c>
      <c r="BA183" s="15">
        <v>111.6</v>
      </c>
      <c r="BB183" s="15">
        <v>100.8</v>
      </c>
      <c r="BC183" s="16">
        <v>94.8</v>
      </c>
      <c r="BD183" s="14">
        <f t="shared" ref="BD183:BD217" si="84">AP183*0.85</f>
        <v>84.66</v>
      </c>
      <c r="BE183" s="15">
        <v>72</v>
      </c>
      <c r="BF183" s="15">
        <f t="shared" si="79"/>
        <v>88.74</v>
      </c>
      <c r="BG183" s="15">
        <f t="shared" si="79"/>
        <v>98.939999999999984</v>
      </c>
      <c r="BH183" s="15">
        <f t="shared" si="79"/>
        <v>80.58</v>
      </c>
      <c r="BI183" s="15">
        <v>78</v>
      </c>
      <c r="BJ183" s="15">
        <v>99</v>
      </c>
      <c r="BK183" s="15">
        <v>101</v>
      </c>
      <c r="BL183" s="15">
        <f t="shared" si="79"/>
        <v>71.399999999999991</v>
      </c>
      <c r="BM183" s="15">
        <v>79</v>
      </c>
      <c r="BN183" s="15">
        <v>78</v>
      </c>
      <c r="BO183" s="15">
        <v>90</v>
      </c>
      <c r="BP183" s="15">
        <f t="shared" si="69"/>
        <v>85.679999999999993</v>
      </c>
      <c r="BQ183" s="16">
        <f t="shared" si="69"/>
        <v>80.58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83.740000000000009</v>
      </c>
      <c r="CB183" s="15">
        <v>80.56</v>
      </c>
      <c r="CC183" s="15">
        <v>87.98</v>
      </c>
      <c r="CD183" s="15">
        <v>98.58</v>
      </c>
      <c r="CE183" s="15">
        <v>79.5</v>
      </c>
      <c r="CF183" s="15">
        <v>91.160000000000011</v>
      </c>
      <c r="CG183" s="15">
        <v>104.94000000000001</v>
      </c>
      <c r="CH183" s="15">
        <v>117.66000000000001</v>
      </c>
      <c r="CI183" s="15">
        <v>69.960000000000008</v>
      </c>
      <c r="CJ183" s="15">
        <v>-4.24</v>
      </c>
      <c r="CK183" s="15">
        <v>91.160000000000011</v>
      </c>
      <c r="CL183" s="15">
        <v>94.34</v>
      </c>
      <c r="CM183" s="15">
        <v>84.800000000000011</v>
      </c>
      <c r="CN183" s="16">
        <v>79.5</v>
      </c>
      <c r="CO183" s="14">
        <f t="shared" si="80"/>
        <v>77.878200000000007</v>
      </c>
      <c r="CP183" s="15">
        <f t="shared" si="80"/>
        <v>74.9208</v>
      </c>
      <c r="CQ183" s="15">
        <f t="shared" si="80"/>
        <v>81.821400000000011</v>
      </c>
      <c r="CR183" s="15">
        <f t="shared" si="80"/>
        <v>91.679400000000001</v>
      </c>
      <c r="CS183" s="15">
        <f t="shared" si="80"/>
        <v>73.935000000000002</v>
      </c>
      <c r="CT183" s="15">
        <v>80</v>
      </c>
      <c r="CU183" s="15">
        <f t="shared" si="80"/>
        <v>97.594200000000015</v>
      </c>
      <c r="CV183" s="15">
        <f t="shared" si="80"/>
        <v>109.42380000000001</v>
      </c>
      <c r="CW183" s="15">
        <f t="shared" si="81"/>
        <v>65.06280000000001</v>
      </c>
      <c r="CX183" s="15">
        <v>60</v>
      </c>
      <c r="CY183" s="15">
        <f t="shared" si="82"/>
        <v>84.778800000000018</v>
      </c>
      <c r="CZ183" s="15">
        <v>62</v>
      </c>
      <c r="DA183" s="15">
        <f t="shared" si="83"/>
        <v>78.864000000000019</v>
      </c>
      <c r="DB183" s="16">
        <f t="shared" si="83"/>
        <v>73.935000000000002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103.88</v>
      </c>
      <c r="G184" s="15">
        <v>88.2</v>
      </c>
      <c r="H184" s="15">
        <v>90.16</v>
      </c>
      <c r="I184" s="15">
        <v>65.66</v>
      </c>
      <c r="J184" s="15">
        <v>63.699999999999996</v>
      </c>
      <c r="K184" s="15">
        <v>79.38</v>
      </c>
      <c r="L184" s="15">
        <v>79.38</v>
      </c>
      <c r="M184" s="15">
        <v>62.72</v>
      </c>
      <c r="N184" s="15">
        <v>79.38</v>
      </c>
      <c r="O184" s="15">
        <v>97.02</v>
      </c>
      <c r="P184" s="15">
        <v>73.5</v>
      </c>
      <c r="Q184" s="15">
        <v>82.32</v>
      </c>
      <c r="R184" s="15">
        <v>86.24</v>
      </c>
      <c r="S184" s="16">
        <v>103.88</v>
      </c>
      <c r="T184" s="14">
        <v>97.647199999999984</v>
      </c>
      <c r="U184" s="15">
        <v>82.908000000000001</v>
      </c>
      <c r="V184" s="15">
        <v>84.750399999999999</v>
      </c>
      <c r="W184" s="15">
        <v>61.720399999999991</v>
      </c>
      <c r="X184" s="15">
        <v>59.877999999999993</v>
      </c>
      <c r="Y184" s="15">
        <v>86.24</v>
      </c>
      <c r="Z184" s="15">
        <v>74.617199999999997</v>
      </c>
      <c r="AA184" s="15">
        <v>69</v>
      </c>
      <c r="AB184" s="15">
        <v>74.617199999999997</v>
      </c>
      <c r="AC184" s="15">
        <v>91.198799999999991</v>
      </c>
      <c r="AD184" s="15">
        <v>69.089999999999989</v>
      </c>
      <c r="AE184" s="15">
        <v>77.380799999999994</v>
      </c>
      <c r="AF184" s="15">
        <v>81.065599999999989</v>
      </c>
      <c r="AG184" s="16">
        <v>97.647199999999984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104.39999999999999</v>
      </c>
      <c r="AQ184" s="15">
        <v>84</v>
      </c>
      <c r="AR184" s="15">
        <v>104.39999999999999</v>
      </c>
      <c r="AS184" s="15">
        <v>109.2</v>
      </c>
      <c r="AT184" s="15">
        <v>96</v>
      </c>
      <c r="AU184" s="15">
        <v>115.19999999999999</v>
      </c>
      <c r="AV184" s="15">
        <v>117.6</v>
      </c>
      <c r="AW184" s="15">
        <v>87.6</v>
      </c>
      <c r="AX184" s="15">
        <v>85.2</v>
      </c>
      <c r="AY184" s="15">
        <v>0</v>
      </c>
      <c r="AZ184" s="15">
        <v>97.2</v>
      </c>
      <c r="BA184" s="15">
        <v>81.599999999999994</v>
      </c>
      <c r="BB184" s="15">
        <v>112.8</v>
      </c>
      <c r="BC184" s="16">
        <v>134.4</v>
      </c>
      <c r="BD184" s="14">
        <f t="shared" si="84"/>
        <v>88.74</v>
      </c>
      <c r="BE184" s="15">
        <v>69</v>
      </c>
      <c r="BF184" s="15">
        <f t="shared" si="79"/>
        <v>88.74</v>
      </c>
      <c r="BG184" s="15">
        <f t="shared" si="79"/>
        <v>92.82</v>
      </c>
      <c r="BH184" s="15">
        <v>89</v>
      </c>
      <c r="BI184" s="15">
        <f t="shared" si="79"/>
        <v>97.919999999999987</v>
      </c>
      <c r="BJ184" s="15">
        <v>95</v>
      </c>
      <c r="BK184" s="15">
        <f t="shared" si="79"/>
        <v>74.459999999999994</v>
      </c>
      <c r="BL184" s="15">
        <f t="shared" si="79"/>
        <v>72.42</v>
      </c>
      <c r="BM184" s="15">
        <v>50</v>
      </c>
      <c r="BN184" s="15">
        <f t="shared" si="69"/>
        <v>82.62</v>
      </c>
      <c r="BO184" s="15">
        <f t="shared" si="69"/>
        <v>69.36</v>
      </c>
      <c r="BP184" s="15">
        <v>90</v>
      </c>
      <c r="BQ184" s="16">
        <v>100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87.98</v>
      </c>
      <c r="CB184" s="15">
        <v>69.960000000000008</v>
      </c>
      <c r="CC184" s="15">
        <v>87.98</v>
      </c>
      <c r="CD184" s="15">
        <v>92.22</v>
      </c>
      <c r="CE184" s="15">
        <v>80.56</v>
      </c>
      <c r="CF184" s="15">
        <v>97.52000000000001</v>
      </c>
      <c r="CG184" s="15">
        <v>99.64</v>
      </c>
      <c r="CH184" s="15">
        <v>73.14</v>
      </c>
      <c r="CI184" s="15">
        <v>71.02000000000001</v>
      </c>
      <c r="CJ184" s="15">
        <v>-4.24</v>
      </c>
      <c r="CK184" s="15">
        <v>81.62</v>
      </c>
      <c r="CL184" s="15">
        <v>67.84</v>
      </c>
      <c r="CM184" s="15">
        <v>95.4</v>
      </c>
      <c r="CN184" s="16">
        <v>87.98</v>
      </c>
      <c r="CO184" s="14">
        <f t="shared" si="80"/>
        <v>81.821400000000011</v>
      </c>
      <c r="CP184" s="15">
        <v>70</v>
      </c>
      <c r="CQ184" s="15">
        <f t="shared" si="80"/>
        <v>81.821400000000011</v>
      </c>
      <c r="CR184" s="15">
        <f t="shared" si="80"/>
        <v>85.764600000000002</v>
      </c>
      <c r="CS184" s="15">
        <f t="shared" si="80"/>
        <v>74.9208</v>
      </c>
      <c r="CT184" s="15">
        <f t="shared" si="80"/>
        <v>90.693600000000018</v>
      </c>
      <c r="CU184" s="15">
        <f t="shared" si="80"/>
        <v>92.665199999999999</v>
      </c>
      <c r="CV184" s="15">
        <v>79</v>
      </c>
      <c r="CW184" s="15">
        <f t="shared" si="81"/>
        <v>66.048600000000008</v>
      </c>
      <c r="CX184" s="15">
        <v>55</v>
      </c>
      <c r="CY184" s="15">
        <f t="shared" si="82"/>
        <v>75.906600000000012</v>
      </c>
      <c r="CZ184" s="15">
        <f t="shared" si="82"/>
        <v>63.091200000000008</v>
      </c>
      <c r="DA184" s="15">
        <f t="shared" si="83"/>
        <v>88.722000000000008</v>
      </c>
      <c r="DB184" s="16">
        <f t="shared" si="83"/>
        <v>81.821400000000011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84.28</v>
      </c>
      <c r="G185" s="15">
        <v>91.14</v>
      </c>
      <c r="H185" s="15">
        <v>99.96</v>
      </c>
      <c r="I185" s="15">
        <v>98.98</v>
      </c>
      <c r="J185" s="15">
        <v>98</v>
      </c>
      <c r="K185" s="15">
        <v>97.02</v>
      </c>
      <c r="L185" s="15">
        <v>97.02</v>
      </c>
      <c r="M185" s="15">
        <v>93.1</v>
      </c>
      <c r="N185" s="15">
        <v>94.08</v>
      </c>
      <c r="O185" s="15">
        <v>88.2</v>
      </c>
      <c r="P185" s="15">
        <v>90.16</v>
      </c>
      <c r="Q185" s="15">
        <v>100.94</v>
      </c>
      <c r="R185" s="15">
        <v>100.94</v>
      </c>
      <c r="S185" s="16">
        <v>98.98</v>
      </c>
      <c r="T185" s="1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118.8</v>
      </c>
      <c r="AQ185" s="15">
        <v>96</v>
      </c>
      <c r="AR185" s="15">
        <v>84</v>
      </c>
      <c r="AS185" s="15">
        <v>108</v>
      </c>
      <c r="AT185" s="15">
        <v>102</v>
      </c>
      <c r="AU185" s="15">
        <v>112.8</v>
      </c>
      <c r="AV185" s="15">
        <v>105.6</v>
      </c>
      <c r="AW185" s="15">
        <v>97.2</v>
      </c>
      <c r="AX185" s="15">
        <v>109.2</v>
      </c>
      <c r="AY185" s="15">
        <v>111.6</v>
      </c>
      <c r="AZ185" s="15">
        <v>102</v>
      </c>
      <c r="BA185" s="15">
        <v>110.39999999999999</v>
      </c>
      <c r="BB185" s="15">
        <v>102</v>
      </c>
      <c r="BC185" s="16">
        <v>104.39999999999999</v>
      </c>
      <c r="BD185" s="14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100.7</v>
      </c>
      <c r="CB185" s="15">
        <v>80.56</v>
      </c>
      <c r="CC185" s="15">
        <v>69.960000000000008</v>
      </c>
      <c r="CD185" s="15">
        <v>91.160000000000011</v>
      </c>
      <c r="CE185" s="15">
        <v>85.86</v>
      </c>
      <c r="CF185" s="15">
        <v>95.4</v>
      </c>
      <c r="CG185" s="15">
        <v>89.04</v>
      </c>
      <c r="CH185" s="15">
        <v>81.62</v>
      </c>
      <c r="CI185" s="15">
        <v>92.22</v>
      </c>
      <c r="CJ185" s="15">
        <v>94.34</v>
      </c>
      <c r="CK185" s="15">
        <v>85.86</v>
      </c>
      <c r="CL185" s="15">
        <v>93.28</v>
      </c>
      <c r="CM185" s="15">
        <v>85.86</v>
      </c>
      <c r="CN185" s="16">
        <v>87.98</v>
      </c>
      <c r="CO185" s="14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100.94</v>
      </c>
      <c r="G186" s="15">
        <v>96.039999999999992</v>
      </c>
      <c r="H186" s="15">
        <v>97.02</v>
      </c>
      <c r="I186" s="15">
        <v>88.2</v>
      </c>
      <c r="J186" s="15">
        <v>87.22</v>
      </c>
      <c r="K186" s="15">
        <v>98</v>
      </c>
      <c r="L186" s="15">
        <v>93.1</v>
      </c>
      <c r="M186" s="15">
        <v>88.2</v>
      </c>
      <c r="N186" s="15">
        <v>97.02</v>
      </c>
      <c r="O186" s="15">
        <v>84.28</v>
      </c>
      <c r="P186" s="15">
        <v>99.96</v>
      </c>
      <c r="Q186" s="15">
        <v>90.16</v>
      </c>
      <c r="R186" s="15">
        <v>90.16</v>
      </c>
      <c r="S186" s="16">
        <v>88.2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84</v>
      </c>
      <c r="AQ186" s="15">
        <v>81.599999999999994</v>
      </c>
      <c r="AR186" s="15">
        <v>92.399999999999991</v>
      </c>
      <c r="AS186" s="15">
        <v>87.6</v>
      </c>
      <c r="AT186" s="15">
        <v>81.599999999999994</v>
      </c>
      <c r="AU186" s="15">
        <v>78</v>
      </c>
      <c r="AV186" s="15">
        <v>86.399999999999991</v>
      </c>
      <c r="AW186" s="15">
        <v>96</v>
      </c>
      <c r="AX186" s="15">
        <v>81.599999999999994</v>
      </c>
      <c r="AY186" s="15">
        <v>92.399999999999991</v>
      </c>
      <c r="AZ186" s="15">
        <v>90</v>
      </c>
      <c r="BA186" s="15">
        <v>82.8</v>
      </c>
      <c r="BB186" s="15">
        <v>111.6</v>
      </c>
      <c r="BC186" s="16">
        <v>120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80.56</v>
      </c>
      <c r="CB186" s="15">
        <v>78.44</v>
      </c>
      <c r="CC186" s="15">
        <v>87.98</v>
      </c>
      <c r="CD186" s="15">
        <v>83.740000000000009</v>
      </c>
      <c r="CE186" s="15">
        <v>78.44</v>
      </c>
      <c r="CF186" s="15">
        <v>75.260000000000005</v>
      </c>
      <c r="CG186" s="15">
        <v>82.68</v>
      </c>
      <c r="CH186" s="15">
        <v>91.160000000000011</v>
      </c>
      <c r="CI186" s="15">
        <v>78.44</v>
      </c>
      <c r="CJ186" s="15">
        <v>87.98</v>
      </c>
      <c r="CK186" s="15">
        <v>85.86</v>
      </c>
      <c r="CL186" s="15">
        <v>79.5</v>
      </c>
      <c r="CM186" s="15">
        <v>94.34</v>
      </c>
      <c r="CN186" s="16">
        <v>101.76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98.98</v>
      </c>
      <c r="G187" s="15">
        <v>89.179999999999993</v>
      </c>
      <c r="H187" s="15">
        <v>82.32</v>
      </c>
      <c r="I187" s="15">
        <v>89.179999999999993</v>
      </c>
      <c r="J187" s="15">
        <v>88.2</v>
      </c>
      <c r="K187" s="15">
        <v>90.16</v>
      </c>
      <c r="L187" s="15">
        <v>83.3</v>
      </c>
      <c r="M187" s="15">
        <v>86.24</v>
      </c>
      <c r="N187" s="15">
        <v>98.98</v>
      </c>
      <c r="O187" s="15">
        <v>92.12</v>
      </c>
      <c r="P187" s="15">
        <v>89.179999999999993</v>
      </c>
      <c r="Q187" s="15">
        <v>83.3</v>
      </c>
      <c r="R187" s="15">
        <v>96.039999999999992</v>
      </c>
      <c r="S187" s="16">
        <v>98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90</v>
      </c>
      <c r="AQ187" s="15">
        <v>76.8</v>
      </c>
      <c r="AR187" s="15">
        <v>84</v>
      </c>
      <c r="AS187" s="15">
        <v>81.599999999999994</v>
      </c>
      <c r="AT187" s="15">
        <v>74.399999999999991</v>
      </c>
      <c r="AU187" s="15">
        <v>76.8</v>
      </c>
      <c r="AV187" s="15">
        <v>86.399999999999991</v>
      </c>
      <c r="AW187" s="15">
        <v>72</v>
      </c>
      <c r="AX187" s="15">
        <v>92.399999999999991</v>
      </c>
      <c r="AY187" s="15">
        <v>92.399999999999991</v>
      </c>
      <c r="AZ187" s="15">
        <v>84</v>
      </c>
      <c r="BA187" s="15">
        <v>79.2</v>
      </c>
      <c r="BB187" s="15">
        <v>92.399999999999991</v>
      </c>
      <c r="BC187" s="16">
        <v>102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85.86</v>
      </c>
      <c r="CB187" s="15">
        <v>74.2</v>
      </c>
      <c r="CC187" s="15">
        <v>58.300000000000004</v>
      </c>
      <c r="CD187" s="15">
        <v>78.44</v>
      </c>
      <c r="CE187" s="15">
        <v>72.08</v>
      </c>
      <c r="CF187" s="15">
        <v>74.2</v>
      </c>
      <c r="CG187" s="15">
        <v>82.68</v>
      </c>
      <c r="CH187" s="15">
        <v>69.960000000000008</v>
      </c>
      <c r="CI187" s="15">
        <v>87.98</v>
      </c>
      <c r="CJ187" s="15">
        <v>87.98</v>
      </c>
      <c r="CK187" s="15">
        <v>80.56</v>
      </c>
      <c r="CL187" s="15">
        <v>76.320000000000007</v>
      </c>
      <c r="CM187" s="15">
        <v>77.38000000000001</v>
      </c>
      <c r="CN187" s="16">
        <v>85.86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101.92</v>
      </c>
      <c r="G188" s="15">
        <v>94.08</v>
      </c>
      <c r="H188" s="15">
        <v>84.28</v>
      </c>
      <c r="I188" s="15">
        <v>88.2</v>
      </c>
      <c r="J188" s="15">
        <v>91.14</v>
      </c>
      <c r="K188" s="15">
        <v>100.94</v>
      </c>
      <c r="L188" s="15">
        <v>85.26</v>
      </c>
      <c r="M188" s="15">
        <v>83.3</v>
      </c>
      <c r="N188" s="15">
        <v>87.22</v>
      </c>
      <c r="O188" s="15">
        <v>101.92</v>
      </c>
      <c r="P188" s="15">
        <v>97.02</v>
      </c>
      <c r="Q188" s="15">
        <v>106.82</v>
      </c>
      <c r="R188" s="15">
        <v>84.28</v>
      </c>
      <c r="S188" s="16">
        <v>83.3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91.2</v>
      </c>
      <c r="AQ188" s="15">
        <v>85.2</v>
      </c>
      <c r="AR188" s="15">
        <v>88.8</v>
      </c>
      <c r="AS188" s="15">
        <v>81.599999999999994</v>
      </c>
      <c r="AT188" s="15">
        <v>81.599999999999994</v>
      </c>
      <c r="AU188" s="15">
        <v>78</v>
      </c>
      <c r="AV188" s="15">
        <v>87.6</v>
      </c>
      <c r="AW188" s="15">
        <v>86.399999999999991</v>
      </c>
      <c r="AX188" s="15">
        <v>91.2</v>
      </c>
      <c r="AY188" s="15">
        <v>88.8</v>
      </c>
      <c r="AZ188" s="15">
        <v>90</v>
      </c>
      <c r="BA188" s="15">
        <v>88.8</v>
      </c>
      <c r="BB188" s="15">
        <v>104.39999999999999</v>
      </c>
      <c r="BC188" s="16">
        <v>94.8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86.92</v>
      </c>
      <c r="CB188" s="15">
        <v>81.62</v>
      </c>
      <c r="CC188" s="15">
        <v>84.800000000000011</v>
      </c>
      <c r="CD188" s="15">
        <v>78.44</v>
      </c>
      <c r="CE188" s="15">
        <v>78.44</v>
      </c>
      <c r="CF188" s="15">
        <v>75.260000000000005</v>
      </c>
      <c r="CG188" s="15">
        <v>83.740000000000009</v>
      </c>
      <c r="CH188" s="15">
        <v>82.68</v>
      </c>
      <c r="CI188" s="15">
        <v>86.92</v>
      </c>
      <c r="CJ188" s="15">
        <v>84.800000000000011</v>
      </c>
      <c r="CK188" s="15">
        <v>85.86</v>
      </c>
      <c r="CL188" s="15">
        <v>84.800000000000011</v>
      </c>
      <c r="CM188" s="15">
        <v>87.98</v>
      </c>
      <c r="CN188" s="16">
        <v>79.5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88.2</v>
      </c>
      <c r="G189" s="15">
        <v>85.26</v>
      </c>
      <c r="H189" s="15">
        <v>88.2</v>
      </c>
      <c r="I189" s="15">
        <v>94.08</v>
      </c>
      <c r="J189" s="15">
        <v>101.92</v>
      </c>
      <c r="K189" s="15">
        <v>98</v>
      </c>
      <c r="L189" s="15">
        <v>96.039999999999992</v>
      </c>
      <c r="M189" s="15">
        <v>82.32</v>
      </c>
      <c r="N189" s="15">
        <v>82.32</v>
      </c>
      <c r="O189" s="15">
        <v>97.02</v>
      </c>
      <c r="P189" s="15">
        <v>84.28</v>
      </c>
      <c r="Q189" s="15">
        <v>97.02</v>
      </c>
      <c r="R189" s="15">
        <v>97.02</v>
      </c>
      <c r="S189" s="16">
        <v>91.14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87.6</v>
      </c>
      <c r="AQ189" s="15">
        <v>97.2</v>
      </c>
      <c r="AR189" s="15">
        <v>100.8</v>
      </c>
      <c r="AS189" s="15">
        <v>60</v>
      </c>
      <c r="AT189" s="15">
        <v>111.6</v>
      </c>
      <c r="AU189" s="15">
        <v>104.39999999999999</v>
      </c>
      <c r="AV189" s="15">
        <v>108</v>
      </c>
      <c r="AW189" s="15">
        <v>109.2</v>
      </c>
      <c r="AX189" s="15">
        <v>108</v>
      </c>
      <c r="AY189" s="15">
        <v>102</v>
      </c>
      <c r="AZ189" s="15">
        <v>111.6</v>
      </c>
      <c r="BA189" s="15">
        <v>104.39999999999999</v>
      </c>
      <c r="BB189" s="15">
        <v>104.39999999999999</v>
      </c>
      <c r="BC189" s="16">
        <v>90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83.740000000000009</v>
      </c>
      <c r="CB189" s="15">
        <v>92.22</v>
      </c>
      <c r="CC189" s="15">
        <v>95.4</v>
      </c>
      <c r="CD189" s="15">
        <v>59.36</v>
      </c>
      <c r="CE189" s="15">
        <v>104.94000000000001</v>
      </c>
      <c r="CF189" s="15">
        <v>98.58</v>
      </c>
      <c r="CG189" s="15">
        <v>101.76</v>
      </c>
      <c r="CH189" s="15">
        <v>102.82000000000001</v>
      </c>
      <c r="CI189" s="15">
        <v>101.76</v>
      </c>
      <c r="CJ189" s="15">
        <v>96.460000000000008</v>
      </c>
      <c r="CK189" s="15">
        <v>81.62</v>
      </c>
      <c r="CL189" s="15">
        <v>81.62</v>
      </c>
      <c r="CM189" s="15">
        <v>87.98</v>
      </c>
      <c r="CN189" s="16">
        <v>75.260000000000005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85.26</v>
      </c>
      <c r="G190" s="15">
        <v>93.1</v>
      </c>
      <c r="H190" s="15">
        <v>95.06</v>
      </c>
      <c r="I190" s="15">
        <v>99.96</v>
      </c>
      <c r="J190" s="15">
        <v>87.22</v>
      </c>
      <c r="K190" s="15">
        <v>82.32</v>
      </c>
      <c r="L190" s="15">
        <v>86.24</v>
      </c>
      <c r="M190" s="15">
        <v>90.16</v>
      </c>
      <c r="N190" s="15">
        <v>92.12</v>
      </c>
      <c r="O190" s="15">
        <v>94.08</v>
      </c>
      <c r="P190" s="15">
        <v>83.3</v>
      </c>
      <c r="Q190" s="15">
        <v>89.179999999999993</v>
      </c>
      <c r="R190" s="15">
        <v>95.06</v>
      </c>
      <c r="S190" s="16">
        <v>93.1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100.8</v>
      </c>
      <c r="AQ190" s="15">
        <v>99.6</v>
      </c>
      <c r="AR190" s="15">
        <v>97.2</v>
      </c>
      <c r="AS190" s="15">
        <v>108</v>
      </c>
      <c r="AT190" s="15">
        <v>103.2</v>
      </c>
      <c r="AU190" s="15">
        <v>102</v>
      </c>
      <c r="AV190" s="15">
        <v>97.2</v>
      </c>
      <c r="AW190" s="15">
        <v>97.2</v>
      </c>
      <c r="AX190" s="15">
        <v>98.399999999999991</v>
      </c>
      <c r="AY190" s="15">
        <v>108</v>
      </c>
      <c r="AZ190" s="15">
        <v>106.8</v>
      </c>
      <c r="BA190" s="15">
        <v>98.399999999999991</v>
      </c>
      <c r="BB190" s="15">
        <v>103.2</v>
      </c>
      <c r="BC190" s="16">
        <v>120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84.800000000000011</v>
      </c>
      <c r="CB190" s="15">
        <v>83.740000000000009</v>
      </c>
      <c r="CC190" s="15">
        <v>81.62</v>
      </c>
      <c r="CD190" s="15">
        <v>91.160000000000011</v>
      </c>
      <c r="CE190" s="15">
        <v>86.92</v>
      </c>
      <c r="CF190" s="15">
        <v>85.86</v>
      </c>
      <c r="CG190" s="15">
        <v>81.62</v>
      </c>
      <c r="CH190" s="15">
        <v>81.62</v>
      </c>
      <c r="CI190" s="15">
        <v>82.68</v>
      </c>
      <c r="CJ190" s="15">
        <v>91.160000000000011</v>
      </c>
      <c r="CK190" s="15">
        <v>90.100000000000009</v>
      </c>
      <c r="CL190" s="15">
        <v>82.68</v>
      </c>
      <c r="CM190" s="15">
        <v>86.92</v>
      </c>
      <c r="CN190" s="16">
        <v>101.76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100.94</v>
      </c>
      <c r="G191" s="15">
        <v>95.06</v>
      </c>
      <c r="H191" s="15">
        <v>96.039999999999992</v>
      </c>
      <c r="I191" s="15">
        <v>83.3</v>
      </c>
      <c r="J191" s="15">
        <v>94.08</v>
      </c>
      <c r="K191" s="15">
        <v>98.98</v>
      </c>
      <c r="L191" s="15">
        <v>98.98</v>
      </c>
      <c r="M191" s="15">
        <v>98</v>
      </c>
      <c r="N191" s="15">
        <v>98.98</v>
      </c>
      <c r="O191" s="15">
        <v>96.039999999999992</v>
      </c>
      <c r="P191" s="15">
        <v>86.24</v>
      </c>
      <c r="Q191" s="15">
        <v>86.24</v>
      </c>
      <c r="R191" s="15">
        <v>84.28</v>
      </c>
      <c r="S191" s="16">
        <v>87.22</v>
      </c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121.19999999999999</v>
      </c>
      <c r="AQ191" s="15">
        <v>114</v>
      </c>
      <c r="AR191" s="15">
        <v>112.8</v>
      </c>
      <c r="AS191" s="15">
        <v>94.8</v>
      </c>
      <c r="AT191" s="15">
        <v>127.19999999999999</v>
      </c>
      <c r="AU191" s="15">
        <v>84</v>
      </c>
      <c r="AV191" s="15">
        <v>127.19999999999999</v>
      </c>
      <c r="AW191" s="15">
        <v>115.19999999999999</v>
      </c>
      <c r="AX191" s="15">
        <v>74.399999999999991</v>
      </c>
      <c r="AY191" s="15">
        <v>112.8</v>
      </c>
      <c r="AZ191" s="15">
        <v>118.8</v>
      </c>
      <c r="BA191" s="15">
        <v>108</v>
      </c>
      <c r="BB191" s="15">
        <v>116.39999999999999</v>
      </c>
      <c r="BC191" s="16">
        <v>118.8</v>
      </c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>
        <v>102.82000000000001</v>
      </c>
      <c r="CB191" s="15">
        <v>96.460000000000008</v>
      </c>
      <c r="CC191" s="15">
        <v>95.4</v>
      </c>
      <c r="CD191" s="15">
        <v>79.5</v>
      </c>
      <c r="CE191" s="15">
        <v>108.12</v>
      </c>
      <c r="CF191" s="15">
        <v>69.960000000000008</v>
      </c>
      <c r="CG191" s="15">
        <v>108.12</v>
      </c>
      <c r="CH191" s="15">
        <v>97.52000000000001</v>
      </c>
      <c r="CI191" s="15">
        <v>61.480000000000004</v>
      </c>
      <c r="CJ191" s="15">
        <v>95.4</v>
      </c>
      <c r="CK191" s="15">
        <v>100.7</v>
      </c>
      <c r="CL191" s="15">
        <v>81.62</v>
      </c>
      <c r="CM191" s="15">
        <v>98.58</v>
      </c>
      <c r="CN191" s="16">
        <v>100.7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51">
        <v>93.1</v>
      </c>
      <c r="G192" s="52">
        <v>95.06</v>
      </c>
      <c r="H192" s="52">
        <v>87.22</v>
      </c>
      <c r="I192" s="52">
        <v>88.2</v>
      </c>
      <c r="J192" s="52">
        <v>95.06</v>
      </c>
      <c r="K192" s="52"/>
      <c r="L192" s="53"/>
      <c r="M192" s="53"/>
      <c r="N192" s="53"/>
      <c r="O192" s="52">
        <v>94.08</v>
      </c>
      <c r="P192" s="52"/>
      <c r="Q192" s="52"/>
      <c r="R192" s="52"/>
      <c r="S192" s="54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>
        <v>103.2</v>
      </c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48</v>
      </c>
      <c r="D193" s="27"/>
      <c r="E193" s="91"/>
      <c r="F193" s="46">
        <v>94.05</v>
      </c>
      <c r="G193" s="47">
        <v>82.649999999999991</v>
      </c>
      <c r="H193" s="47">
        <v>102.6</v>
      </c>
      <c r="I193" s="47">
        <v>68.399999999999991</v>
      </c>
      <c r="J193" s="47">
        <v>101.64999999999999</v>
      </c>
      <c r="K193" s="47">
        <v>69</v>
      </c>
      <c r="L193" s="47">
        <v>68.399999999999991</v>
      </c>
      <c r="M193" s="47">
        <v>95</v>
      </c>
      <c r="N193" s="47">
        <v>82.649999999999991</v>
      </c>
      <c r="O193" s="47">
        <v>101.64999999999999</v>
      </c>
      <c r="P193" s="47">
        <v>98.8</v>
      </c>
      <c r="Q193" s="47">
        <v>59.849999999999994</v>
      </c>
      <c r="R193" s="47">
        <v>58.9</v>
      </c>
      <c r="S193" s="48">
        <v>84.55</v>
      </c>
      <c r="T193" s="23">
        <v>88.406999999999996</v>
      </c>
      <c r="U193" s="15">
        <v>77.690999999999988</v>
      </c>
      <c r="V193" s="15">
        <v>96.443999999999988</v>
      </c>
      <c r="W193" s="15">
        <v>64.295999999999992</v>
      </c>
      <c r="X193" s="15">
        <v>95.550999999999988</v>
      </c>
      <c r="Y193" s="15">
        <v>79.8</v>
      </c>
      <c r="Z193" s="15">
        <v>64.295999999999992</v>
      </c>
      <c r="AA193" s="15">
        <v>89.3</v>
      </c>
      <c r="AB193" s="15">
        <v>77.690999999999988</v>
      </c>
      <c r="AC193" s="15">
        <v>95.550999999999988</v>
      </c>
      <c r="AD193" s="15">
        <v>92.871999999999986</v>
      </c>
      <c r="AE193" s="15">
        <v>56.258999999999993</v>
      </c>
      <c r="AF193" s="15">
        <v>55.365999999999993</v>
      </c>
      <c r="AG193" s="16">
        <v>79.47699999999999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 t="s">
        <v>49</v>
      </c>
      <c r="AP193" s="9">
        <v>90.399999999999991</v>
      </c>
      <c r="AQ193" s="10">
        <v>111.86999999999999</v>
      </c>
      <c r="AR193" s="10">
        <v>101.69999999999999</v>
      </c>
      <c r="AS193" s="10">
        <v>115.25999999999999</v>
      </c>
      <c r="AT193" s="10">
        <v>111.86999999999999</v>
      </c>
      <c r="AU193" s="10">
        <v>93.789999999999992</v>
      </c>
      <c r="AV193" s="10">
        <v>102.82999999999998</v>
      </c>
      <c r="AW193" s="10">
        <v>84.749999999999986</v>
      </c>
      <c r="AX193" s="10">
        <v>124.29999999999998</v>
      </c>
      <c r="AY193" s="10">
        <v>0</v>
      </c>
      <c r="AZ193" s="10">
        <v>120.90999999999998</v>
      </c>
      <c r="BA193" s="10">
        <v>74.58</v>
      </c>
      <c r="BB193" s="10">
        <v>73.449999999999989</v>
      </c>
      <c r="BC193" s="11">
        <v>103.96</v>
      </c>
      <c r="BD193" s="14">
        <f t="shared" si="84"/>
        <v>76.839999999999989</v>
      </c>
      <c r="BE193" s="15">
        <f t="shared" si="79"/>
        <v>95.089499999999987</v>
      </c>
      <c r="BF193" s="15">
        <f t="shared" si="79"/>
        <v>86.444999999999993</v>
      </c>
      <c r="BG193" s="15">
        <f t="shared" si="79"/>
        <v>97.970999999999989</v>
      </c>
      <c r="BH193" s="15">
        <f t="shared" si="79"/>
        <v>95.089499999999987</v>
      </c>
      <c r="BI193" s="15">
        <f t="shared" si="79"/>
        <v>79.721499999999992</v>
      </c>
      <c r="BJ193" s="15">
        <f t="shared" si="79"/>
        <v>87.405499999999989</v>
      </c>
      <c r="BK193" s="15">
        <f t="shared" si="79"/>
        <v>72.03749999999998</v>
      </c>
      <c r="BL193" s="15">
        <f t="shared" si="79"/>
        <v>105.65499999999999</v>
      </c>
      <c r="BM193" s="15">
        <f t="shared" si="79"/>
        <v>0</v>
      </c>
      <c r="BN193" s="15">
        <f t="shared" si="69"/>
        <v>102.77349999999998</v>
      </c>
      <c r="BO193" s="15">
        <f t="shared" si="69"/>
        <v>63.392999999999994</v>
      </c>
      <c r="BP193" s="15">
        <f t="shared" si="69"/>
        <v>62.43249999999999</v>
      </c>
      <c r="BQ193" s="16">
        <f t="shared" si="69"/>
        <v>88.365999999999985</v>
      </c>
      <c r="BR193" s="12"/>
      <c r="BS193" s="13"/>
      <c r="BT193" s="12" t="s">
        <v>60</v>
      </c>
      <c r="BW193" s="82">
        <v>18</v>
      </c>
      <c r="BX193" s="112" t="s">
        <v>48</v>
      </c>
      <c r="BY193" s="27"/>
      <c r="BZ193" s="91" t="s">
        <v>50</v>
      </c>
      <c r="CA193" s="9">
        <v>63.08</v>
      </c>
      <c r="CB193" s="10">
        <v>90.25</v>
      </c>
      <c r="CC193" s="10">
        <v>81.7</v>
      </c>
      <c r="CD193" s="10">
        <v>93.1</v>
      </c>
      <c r="CE193" s="10">
        <v>90.25</v>
      </c>
      <c r="CF193" s="10">
        <v>75.05</v>
      </c>
      <c r="CG193" s="10">
        <v>82.649999999999991</v>
      </c>
      <c r="CH193" s="10">
        <v>67.45</v>
      </c>
      <c r="CI193" s="10">
        <v>100.69999999999999</v>
      </c>
      <c r="CJ193" s="10">
        <v>-3.8</v>
      </c>
      <c r="CK193" s="10">
        <v>97.85</v>
      </c>
      <c r="CL193" s="10">
        <v>58.9</v>
      </c>
      <c r="CM193" s="10">
        <v>57.949999999999996</v>
      </c>
      <c r="CN193" s="11">
        <v>83.6</v>
      </c>
      <c r="CO193" s="14">
        <f t="shared" ref="CO193:CX206" si="85">CA193*0.93</f>
        <v>58.664400000000001</v>
      </c>
      <c r="CP193" s="15">
        <f t="shared" si="85"/>
        <v>83.932500000000005</v>
      </c>
      <c r="CQ193" s="15">
        <f t="shared" si="85"/>
        <v>75.981000000000009</v>
      </c>
      <c r="CR193" s="15">
        <f t="shared" si="85"/>
        <v>86.582999999999998</v>
      </c>
      <c r="CS193" s="15">
        <f t="shared" si="85"/>
        <v>83.932500000000005</v>
      </c>
      <c r="CT193" s="15">
        <f t="shared" si="85"/>
        <v>69.796499999999995</v>
      </c>
      <c r="CU193" s="15">
        <f t="shared" si="85"/>
        <v>76.864499999999992</v>
      </c>
      <c r="CV193" s="15">
        <f t="shared" si="85"/>
        <v>62.728500000000004</v>
      </c>
      <c r="CW193" s="15">
        <f t="shared" si="85"/>
        <v>93.650999999999996</v>
      </c>
      <c r="CX193" s="15">
        <v>80</v>
      </c>
      <c r="CY193" s="15">
        <f t="shared" ref="CY193:DB206" si="86">CK193*0.93</f>
        <v>91.000500000000002</v>
      </c>
      <c r="CZ193" s="15">
        <f t="shared" si="86"/>
        <v>54.777000000000001</v>
      </c>
      <c r="DA193" s="15">
        <f t="shared" si="86"/>
        <v>53.893499999999996</v>
      </c>
      <c r="DB193" s="16">
        <f t="shared" si="86"/>
        <v>77.748000000000005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68.399999999999991</v>
      </c>
      <c r="G194" s="15">
        <v>68.399999999999991</v>
      </c>
      <c r="H194" s="15">
        <v>76</v>
      </c>
      <c r="I194" s="15">
        <v>87.399999999999991</v>
      </c>
      <c r="J194" s="15">
        <v>90.25</v>
      </c>
      <c r="K194" s="15">
        <v>79.8</v>
      </c>
      <c r="L194" s="15">
        <v>74.099999999999994</v>
      </c>
      <c r="M194" s="15">
        <v>84.55</v>
      </c>
      <c r="N194" s="15">
        <v>70.3</v>
      </c>
      <c r="O194" s="15">
        <v>82.649999999999991</v>
      </c>
      <c r="P194" s="15">
        <v>88.35</v>
      </c>
      <c r="Q194" s="15">
        <v>74.099999999999994</v>
      </c>
      <c r="R194" s="15">
        <v>70.3</v>
      </c>
      <c r="S194" s="16">
        <v>77.899999999999991</v>
      </c>
      <c r="T194" s="23">
        <v>75</v>
      </c>
      <c r="U194" s="15">
        <v>84</v>
      </c>
      <c r="V194" s="15">
        <v>80</v>
      </c>
      <c r="W194" s="15">
        <v>82.155999999999992</v>
      </c>
      <c r="X194" s="15">
        <v>84.834999999999994</v>
      </c>
      <c r="Y194" s="15">
        <v>73.149999999999991</v>
      </c>
      <c r="Z194" s="15">
        <v>69.653999999999996</v>
      </c>
      <c r="AA194" s="15">
        <v>79.47699999999999</v>
      </c>
      <c r="AB194" s="15">
        <v>66.081999999999994</v>
      </c>
      <c r="AC194" s="15">
        <v>77.690999999999988</v>
      </c>
      <c r="AD194" s="15">
        <v>83.048999999999992</v>
      </c>
      <c r="AE194" s="15">
        <v>69.653999999999996</v>
      </c>
      <c r="AF194" s="15">
        <v>66.081999999999994</v>
      </c>
      <c r="AG194" s="16">
        <v>73.225999999999985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76.839999999999989</v>
      </c>
      <c r="AQ194" s="15">
        <v>110.74</v>
      </c>
      <c r="AR194" s="15">
        <v>100.57</v>
      </c>
      <c r="AS194" s="15">
        <v>87.009999999999991</v>
      </c>
      <c r="AT194" s="15">
        <v>97.179999999999993</v>
      </c>
      <c r="AU194" s="15">
        <v>73.449999999999989</v>
      </c>
      <c r="AV194" s="15">
        <v>92.66</v>
      </c>
      <c r="AW194" s="15">
        <v>93.789999999999992</v>
      </c>
      <c r="AX194" s="15">
        <v>94.919999999999987</v>
      </c>
      <c r="AY194" s="15">
        <v>92.66</v>
      </c>
      <c r="AZ194" s="15">
        <v>94.919999999999987</v>
      </c>
      <c r="BA194" s="15">
        <v>87.009999999999991</v>
      </c>
      <c r="BB194" s="15">
        <v>106.21999999999998</v>
      </c>
      <c r="BC194" s="16">
        <v>97.179999999999993</v>
      </c>
      <c r="BD194" s="14">
        <f t="shared" si="84"/>
        <v>65.313999999999993</v>
      </c>
      <c r="BE194" s="15">
        <f t="shared" si="79"/>
        <v>94.128999999999991</v>
      </c>
      <c r="BF194" s="15">
        <f t="shared" si="79"/>
        <v>85.484499999999997</v>
      </c>
      <c r="BG194" s="15">
        <f t="shared" si="79"/>
        <v>73.958499999999987</v>
      </c>
      <c r="BH194" s="15">
        <f t="shared" si="79"/>
        <v>82.602999999999994</v>
      </c>
      <c r="BI194" s="15">
        <f t="shared" si="79"/>
        <v>62.43249999999999</v>
      </c>
      <c r="BJ194" s="15">
        <f t="shared" si="79"/>
        <v>78.760999999999996</v>
      </c>
      <c r="BK194" s="15">
        <f t="shared" si="79"/>
        <v>79.721499999999992</v>
      </c>
      <c r="BL194" s="15">
        <f t="shared" si="79"/>
        <v>80.681999999999988</v>
      </c>
      <c r="BM194" s="15">
        <f t="shared" si="79"/>
        <v>78.760999999999996</v>
      </c>
      <c r="BN194" s="15">
        <f t="shared" si="69"/>
        <v>80.681999999999988</v>
      </c>
      <c r="BO194" s="15">
        <f t="shared" si="69"/>
        <v>73.958499999999987</v>
      </c>
      <c r="BP194" s="15">
        <f t="shared" si="69"/>
        <v>90.286999999999978</v>
      </c>
      <c r="BQ194" s="16">
        <f t="shared" si="69"/>
        <v>82.602999999999994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72.2</v>
      </c>
      <c r="CB194" s="15">
        <v>70.3</v>
      </c>
      <c r="CC194" s="15">
        <v>78.849999999999994</v>
      </c>
      <c r="CD194" s="15">
        <v>75.05</v>
      </c>
      <c r="CE194" s="15">
        <v>70.3</v>
      </c>
      <c r="CF194" s="15">
        <v>67.45</v>
      </c>
      <c r="CG194" s="15">
        <v>74.099999999999994</v>
      </c>
      <c r="CH194" s="15">
        <v>81.7</v>
      </c>
      <c r="CI194" s="15">
        <v>70.3</v>
      </c>
      <c r="CJ194" s="15">
        <v>78.849999999999994</v>
      </c>
      <c r="CK194" s="15">
        <v>76.95</v>
      </c>
      <c r="CL194" s="15">
        <v>71.25</v>
      </c>
      <c r="CM194" s="15">
        <v>85.5</v>
      </c>
      <c r="CN194" s="16">
        <v>77.899999999999991</v>
      </c>
      <c r="CO194" s="14">
        <f t="shared" si="85"/>
        <v>67.146000000000001</v>
      </c>
      <c r="CP194" s="15">
        <f t="shared" si="85"/>
        <v>65.379000000000005</v>
      </c>
      <c r="CQ194" s="15">
        <f t="shared" si="85"/>
        <v>73.330500000000001</v>
      </c>
      <c r="CR194" s="15">
        <f t="shared" si="85"/>
        <v>69.796499999999995</v>
      </c>
      <c r="CS194" s="15">
        <v>79</v>
      </c>
      <c r="CT194" s="15">
        <f t="shared" si="85"/>
        <v>62.728500000000004</v>
      </c>
      <c r="CU194" s="15">
        <f t="shared" si="85"/>
        <v>68.912999999999997</v>
      </c>
      <c r="CV194" s="15">
        <f t="shared" si="85"/>
        <v>75.981000000000009</v>
      </c>
      <c r="CW194" s="15">
        <f t="shared" si="85"/>
        <v>65.379000000000005</v>
      </c>
      <c r="CX194" s="15">
        <f t="shared" si="85"/>
        <v>73.330500000000001</v>
      </c>
      <c r="CY194" s="15">
        <f t="shared" si="86"/>
        <v>71.563500000000005</v>
      </c>
      <c r="CZ194" s="15">
        <f t="shared" si="86"/>
        <v>66.262500000000003</v>
      </c>
      <c r="DA194" s="15">
        <f t="shared" si="86"/>
        <v>79.515000000000001</v>
      </c>
      <c r="DB194" s="16">
        <f t="shared" si="86"/>
        <v>72.447000000000003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78.849999999999994</v>
      </c>
      <c r="G195" s="15">
        <v>68.399999999999991</v>
      </c>
      <c r="H195" s="15">
        <v>76</v>
      </c>
      <c r="I195" s="15">
        <v>84.55</v>
      </c>
      <c r="J195" s="15">
        <v>77.899999999999991</v>
      </c>
      <c r="K195" s="15">
        <v>83.6</v>
      </c>
      <c r="L195" s="15">
        <v>88.35</v>
      </c>
      <c r="M195" s="15">
        <v>90.25</v>
      </c>
      <c r="N195" s="15">
        <v>74.099999999999994</v>
      </c>
      <c r="O195" s="15">
        <v>73.149999999999991</v>
      </c>
      <c r="P195" s="15">
        <v>78.849999999999994</v>
      </c>
      <c r="Q195" s="15">
        <v>68.399999999999991</v>
      </c>
      <c r="R195" s="15">
        <v>78.849999999999994</v>
      </c>
      <c r="S195" s="16">
        <v>89.3</v>
      </c>
      <c r="T195" s="23">
        <v>74.118999999999986</v>
      </c>
      <c r="U195" s="15">
        <v>64.295999999999992</v>
      </c>
      <c r="V195" s="15">
        <v>71.44</v>
      </c>
      <c r="W195" s="15">
        <v>79.47699999999999</v>
      </c>
      <c r="X195" s="15">
        <v>73.225999999999985</v>
      </c>
      <c r="Y195" s="15">
        <v>73.149999999999991</v>
      </c>
      <c r="Z195" s="15">
        <v>83.048999999999992</v>
      </c>
      <c r="AA195" s="15">
        <v>84.834999999999994</v>
      </c>
      <c r="AB195" s="15">
        <v>69.653999999999996</v>
      </c>
      <c r="AC195" s="15">
        <v>68.760999999999981</v>
      </c>
      <c r="AD195" s="15">
        <v>74.118999999999986</v>
      </c>
      <c r="AE195" s="15">
        <v>64.295999999999992</v>
      </c>
      <c r="AF195" s="15">
        <v>74.118999999999986</v>
      </c>
      <c r="AG195" s="16">
        <v>83.941999999999993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74.58</v>
      </c>
      <c r="AQ195" s="15">
        <v>89.27</v>
      </c>
      <c r="AR195" s="15">
        <v>87.009999999999991</v>
      </c>
      <c r="AS195" s="15">
        <v>56.499999999999993</v>
      </c>
      <c r="AT195" s="15">
        <v>90.399999999999991</v>
      </c>
      <c r="AU195" s="15">
        <v>81.359999999999985</v>
      </c>
      <c r="AV195" s="15">
        <v>89.27</v>
      </c>
      <c r="AW195" s="15">
        <v>90.399999999999991</v>
      </c>
      <c r="AX195" s="15">
        <v>76.839999999999989</v>
      </c>
      <c r="AY195" s="15">
        <v>68.929999999999993</v>
      </c>
      <c r="AZ195" s="15">
        <v>82.49</v>
      </c>
      <c r="BA195" s="15">
        <v>92.66</v>
      </c>
      <c r="BB195" s="15">
        <v>96.05</v>
      </c>
      <c r="BC195" s="16">
        <v>90.399999999999991</v>
      </c>
      <c r="BD195" s="14">
        <f t="shared" si="84"/>
        <v>63.392999999999994</v>
      </c>
      <c r="BE195" s="15">
        <f t="shared" si="79"/>
        <v>75.879499999999993</v>
      </c>
      <c r="BF195" s="15">
        <f t="shared" si="79"/>
        <v>73.958499999999987</v>
      </c>
      <c r="BG195" s="15">
        <f t="shared" si="79"/>
        <v>48.024999999999991</v>
      </c>
      <c r="BH195" s="15">
        <f t="shared" si="79"/>
        <v>76.839999999999989</v>
      </c>
      <c r="BI195" s="15">
        <f t="shared" si="79"/>
        <v>69.155999999999992</v>
      </c>
      <c r="BJ195" s="15">
        <f t="shared" si="79"/>
        <v>75.879499999999993</v>
      </c>
      <c r="BK195" s="15">
        <f t="shared" si="79"/>
        <v>76.839999999999989</v>
      </c>
      <c r="BL195" s="15">
        <f t="shared" si="79"/>
        <v>65.313999999999993</v>
      </c>
      <c r="BM195" s="15">
        <f t="shared" si="79"/>
        <v>58.590499999999992</v>
      </c>
      <c r="BN195" s="15">
        <f t="shared" si="69"/>
        <v>70.116499999999988</v>
      </c>
      <c r="BO195" s="15">
        <f t="shared" si="69"/>
        <v>78.760999999999996</v>
      </c>
      <c r="BP195" s="15">
        <f t="shared" si="69"/>
        <v>81.642499999999998</v>
      </c>
      <c r="BQ195" s="16">
        <f t="shared" si="69"/>
        <v>76.839999999999989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76.95</v>
      </c>
      <c r="CB195" s="15">
        <v>66.5</v>
      </c>
      <c r="CC195" s="15">
        <v>90.25</v>
      </c>
      <c r="CD195" s="15">
        <v>70.3</v>
      </c>
      <c r="CE195" s="15">
        <v>64.599999999999994</v>
      </c>
      <c r="CF195" s="15">
        <v>66.5</v>
      </c>
      <c r="CG195" s="15">
        <v>74.099999999999994</v>
      </c>
      <c r="CH195" s="15">
        <v>62.699999999999996</v>
      </c>
      <c r="CI195" s="15">
        <v>78.849999999999994</v>
      </c>
      <c r="CJ195" s="15">
        <v>78.849999999999994</v>
      </c>
      <c r="CK195" s="15">
        <v>72.2</v>
      </c>
      <c r="CL195" s="15">
        <v>68.399999999999991</v>
      </c>
      <c r="CM195" s="15">
        <v>76.95</v>
      </c>
      <c r="CN195" s="16">
        <v>72.2</v>
      </c>
      <c r="CO195" s="14">
        <f t="shared" si="85"/>
        <v>71.563500000000005</v>
      </c>
      <c r="CP195" s="15">
        <f t="shared" si="85"/>
        <v>61.845000000000006</v>
      </c>
      <c r="CQ195" s="15">
        <f t="shared" si="85"/>
        <v>83.932500000000005</v>
      </c>
      <c r="CR195" s="15">
        <v>79</v>
      </c>
      <c r="CS195" s="15">
        <v>70</v>
      </c>
      <c r="CT195" s="15">
        <v>50</v>
      </c>
      <c r="CU195" s="15">
        <v>89</v>
      </c>
      <c r="CV195" s="15">
        <f t="shared" si="85"/>
        <v>58.311</v>
      </c>
      <c r="CW195" s="15">
        <f t="shared" si="85"/>
        <v>73.330500000000001</v>
      </c>
      <c r="CX195" s="15">
        <f t="shared" si="85"/>
        <v>73.330500000000001</v>
      </c>
      <c r="CY195" s="15">
        <f t="shared" si="86"/>
        <v>67.146000000000001</v>
      </c>
      <c r="CZ195" s="15">
        <f t="shared" si="86"/>
        <v>63.611999999999995</v>
      </c>
      <c r="DA195" s="15">
        <f t="shared" si="86"/>
        <v>71.563500000000005</v>
      </c>
      <c r="DB195" s="16">
        <f t="shared" si="86"/>
        <v>67.146000000000001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87.399999999999991</v>
      </c>
      <c r="G196" s="15">
        <v>76.95</v>
      </c>
      <c r="H196" s="15">
        <v>83.6</v>
      </c>
      <c r="I196" s="15">
        <v>75.05</v>
      </c>
      <c r="J196" s="15">
        <v>71.25</v>
      </c>
      <c r="K196" s="15">
        <v>88.35</v>
      </c>
      <c r="L196" s="15">
        <v>82.649999999999991</v>
      </c>
      <c r="M196" s="15">
        <v>85.5</v>
      </c>
      <c r="N196" s="15">
        <v>69.349999999999994</v>
      </c>
      <c r="O196" s="15">
        <v>89.3</v>
      </c>
      <c r="P196" s="15">
        <v>73.149999999999991</v>
      </c>
      <c r="Q196" s="15">
        <v>76</v>
      </c>
      <c r="R196" s="15">
        <v>73.149999999999991</v>
      </c>
      <c r="S196" s="16">
        <v>81.7</v>
      </c>
      <c r="T196" s="23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93.789999999999992</v>
      </c>
      <c r="AQ196" s="15">
        <v>84.749999999999986</v>
      </c>
      <c r="AR196" s="15">
        <v>70.059999999999988</v>
      </c>
      <c r="AS196" s="15">
        <v>103.96</v>
      </c>
      <c r="AT196" s="15">
        <v>76.839999999999989</v>
      </c>
      <c r="AU196" s="15">
        <v>72.319999999999993</v>
      </c>
      <c r="AV196" s="15">
        <v>66.669999999999987</v>
      </c>
      <c r="AW196" s="15">
        <v>109.60999999999999</v>
      </c>
      <c r="AX196" s="15">
        <v>70.059999999999988</v>
      </c>
      <c r="AY196" s="15">
        <v>79.099999999999994</v>
      </c>
      <c r="AZ196" s="15">
        <v>80.22999999999999</v>
      </c>
      <c r="BA196" s="15">
        <v>75.709999999999994</v>
      </c>
      <c r="BB196" s="15">
        <v>98.309999999999988</v>
      </c>
      <c r="BC196" s="16">
        <v>107.35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77.899999999999991</v>
      </c>
      <c r="CB196" s="15">
        <v>73.149999999999991</v>
      </c>
      <c r="CC196" s="15">
        <v>76</v>
      </c>
      <c r="CD196" s="15">
        <v>70.3</v>
      </c>
      <c r="CE196" s="15">
        <v>70.3</v>
      </c>
      <c r="CF196" s="15">
        <v>67.45</v>
      </c>
      <c r="CG196" s="15">
        <v>93.1</v>
      </c>
      <c r="CH196" s="15">
        <v>74.099999999999994</v>
      </c>
      <c r="CI196" s="15">
        <v>94.05</v>
      </c>
      <c r="CJ196" s="15">
        <v>76</v>
      </c>
      <c r="CK196" s="15">
        <v>76.95</v>
      </c>
      <c r="CL196" s="15">
        <v>76</v>
      </c>
      <c r="CM196" s="15">
        <v>78.849999999999994</v>
      </c>
      <c r="CN196" s="16">
        <v>86.45</v>
      </c>
      <c r="CO196" s="14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79.8</v>
      </c>
      <c r="G197" s="15">
        <v>75.05</v>
      </c>
      <c r="H197" s="15">
        <v>76.95</v>
      </c>
      <c r="I197" s="15">
        <v>79.8</v>
      </c>
      <c r="J197" s="15">
        <v>80.75</v>
      </c>
      <c r="K197" s="15">
        <v>82.649999999999991</v>
      </c>
      <c r="L197" s="15">
        <v>82.649999999999991</v>
      </c>
      <c r="M197" s="15">
        <v>73.149999999999991</v>
      </c>
      <c r="N197" s="15">
        <v>78.849999999999994</v>
      </c>
      <c r="O197" s="15">
        <v>89.3</v>
      </c>
      <c r="P197" s="15">
        <v>66.5</v>
      </c>
      <c r="Q197" s="15">
        <v>90.25</v>
      </c>
      <c r="R197" s="15">
        <v>83.6</v>
      </c>
      <c r="S197" s="16">
        <v>90.25</v>
      </c>
      <c r="T197" s="23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87.009999999999991</v>
      </c>
      <c r="AQ197" s="15">
        <v>64.41</v>
      </c>
      <c r="AR197" s="15">
        <v>77.97</v>
      </c>
      <c r="AS197" s="15">
        <v>62.149999999999991</v>
      </c>
      <c r="AT197" s="15">
        <v>90.399999999999991</v>
      </c>
      <c r="AU197" s="15">
        <v>73.449999999999989</v>
      </c>
      <c r="AV197" s="15">
        <v>74.58</v>
      </c>
      <c r="AW197" s="15">
        <v>102.82999999999998</v>
      </c>
      <c r="AX197" s="15">
        <v>71.19</v>
      </c>
      <c r="AY197" s="15">
        <v>57.629999999999995</v>
      </c>
      <c r="AZ197" s="15">
        <v>66.669999999999987</v>
      </c>
      <c r="BA197" s="15">
        <v>88.139999999999986</v>
      </c>
      <c r="BB197" s="15">
        <v>98.309999999999988</v>
      </c>
      <c r="BC197" s="16">
        <v>108.47999999999999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75.05</v>
      </c>
      <c r="CB197" s="15">
        <v>82.649999999999991</v>
      </c>
      <c r="CC197" s="15">
        <v>85.5</v>
      </c>
      <c r="CD197" s="15">
        <v>53.199999999999996</v>
      </c>
      <c r="CE197" s="15">
        <v>94.05</v>
      </c>
      <c r="CF197" s="15">
        <v>88.35</v>
      </c>
      <c r="CG197" s="15">
        <v>91.199999999999989</v>
      </c>
      <c r="CH197" s="15">
        <v>92.149999999999991</v>
      </c>
      <c r="CI197" s="15">
        <v>91.199999999999989</v>
      </c>
      <c r="CJ197" s="15">
        <v>86.45</v>
      </c>
      <c r="CK197" s="15">
        <v>73.149999999999991</v>
      </c>
      <c r="CL197" s="15">
        <v>73.149999999999991</v>
      </c>
      <c r="CM197" s="15">
        <v>78.849999999999994</v>
      </c>
      <c r="CN197" s="16">
        <v>87.399999999999991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85.5</v>
      </c>
      <c r="G198" s="15">
        <v>87.399999999999991</v>
      </c>
      <c r="H198" s="15">
        <v>82.649999999999991</v>
      </c>
      <c r="I198" s="15">
        <v>88.35</v>
      </c>
      <c r="J198" s="15">
        <v>69.349999999999994</v>
      </c>
      <c r="K198" s="15">
        <v>72.2</v>
      </c>
      <c r="L198" s="15">
        <v>85.5</v>
      </c>
      <c r="M198" s="15">
        <v>72.2</v>
      </c>
      <c r="N198" s="15">
        <v>69.349999999999994</v>
      </c>
      <c r="O198" s="15">
        <v>70.3</v>
      </c>
      <c r="P198" s="15">
        <v>90.25</v>
      </c>
      <c r="Q198" s="15">
        <v>76.95</v>
      </c>
      <c r="R198" s="15">
        <v>83.6</v>
      </c>
      <c r="S198" s="16">
        <v>70.3</v>
      </c>
      <c r="T198" s="23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115.25999999999999</v>
      </c>
      <c r="AQ198" s="15">
        <v>101.69999999999999</v>
      </c>
      <c r="AR198" s="15">
        <v>84.749999999999986</v>
      </c>
      <c r="AS198" s="15">
        <v>118.64999999999999</v>
      </c>
      <c r="AT198" s="15">
        <v>87.009999999999991</v>
      </c>
      <c r="AU198" s="15">
        <v>89.27</v>
      </c>
      <c r="AV198" s="15">
        <v>87.009999999999991</v>
      </c>
      <c r="AW198" s="15">
        <v>76.839999999999989</v>
      </c>
      <c r="AX198" s="15">
        <v>68.929999999999993</v>
      </c>
      <c r="AY198" s="15">
        <v>72.319999999999993</v>
      </c>
      <c r="AZ198" s="15">
        <v>70.059999999999988</v>
      </c>
      <c r="BA198" s="15">
        <v>76.839999999999989</v>
      </c>
      <c r="BB198" s="15">
        <v>96.05</v>
      </c>
      <c r="BC198" s="16">
        <v>91.529999999999987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76</v>
      </c>
      <c r="CB198" s="15">
        <v>75.05</v>
      </c>
      <c r="CC198" s="15">
        <v>73.149999999999991</v>
      </c>
      <c r="CD198" s="15">
        <v>81.7</v>
      </c>
      <c r="CE198" s="15">
        <v>77.899999999999991</v>
      </c>
      <c r="CF198" s="15">
        <v>76.95</v>
      </c>
      <c r="CG198" s="15">
        <v>73.149999999999991</v>
      </c>
      <c r="CH198" s="15">
        <v>73.149999999999991</v>
      </c>
      <c r="CI198" s="15">
        <v>74.099999999999994</v>
      </c>
      <c r="CJ198" s="15">
        <v>81.7</v>
      </c>
      <c r="CK198" s="15">
        <v>80.75</v>
      </c>
      <c r="CL198" s="15">
        <v>74.099999999999994</v>
      </c>
      <c r="CM198" s="15">
        <v>76.95</v>
      </c>
      <c r="CN198" s="16">
        <v>73.149999999999991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71.25</v>
      </c>
      <c r="G199" s="15">
        <v>81.7</v>
      </c>
      <c r="H199" s="15">
        <v>76</v>
      </c>
      <c r="I199" s="15">
        <v>82.649999999999991</v>
      </c>
      <c r="J199" s="15">
        <v>83.6</v>
      </c>
      <c r="K199" s="15">
        <v>73.149999999999991</v>
      </c>
      <c r="L199" s="15">
        <v>89.3</v>
      </c>
      <c r="M199" s="15">
        <v>70.3</v>
      </c>
      <c r="N199" s="15">
        <v>82.649999999999991</v>
      </c>
      <c r="O199" s="15">
        <v>70.3</v>
      </c>
      <c r="P199" s="15">
        <v>80.75</v>
      </c>
      <c r="Q199" s="15">
        <v>78.849999999999994</v>
      </c>
      <c r="R199" s="15">
        <v>85.5</v>
      </c>
      <c r="S199" s="16">
        <v>82.649999999999991</v>
      </c>
      <c r="T199" s="23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83.61999999999999</v>
      </c>
      <c r="AQ199" s="15">
        <v>80.22999999999999</v>
      </c>
      <c r="AR199" s="15">
        <v>92.66</v>
      </c>
      <c r="AS199" s="15">
        <v>66.669999999999987</v>
      </c>
      <c r="AT199" s="15">
        <v>90.399999999999991</v>
      </c>
      <c r="AU199" s="15">
        <v>57.629999999999995</v>
      </c>
      <c r="AV199" s="15">
        <v>70.059999999999988</v>
      </c>
      <c r="AW199" s="15">
        <v>84.749999999999986</v>
      </c>
      <c r="AX199" s="15">
        <v>97.179999999999993</v>
      </c>
      <c r="AY199" s="15">
        <v>103.96</v>
      </c>
      <c r="AZ199" s="15">
        <v>101.69999999999999</v>
      </c>
      <c r="BA199" s="15">
        <v>92.66</v>
      </c>
      <c r="BB199" s="15">
        <v>107.35</v>
      </c>
      <c r="BC199" s="16">
        <v>100.57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80.75</v>
      </c>
      <c r="CB199" s="15">
        <v>77.899999999999991</v>
      </c>
      <c r="CC199" s="15">
        <v>88.35</v>
      </c>
      <c r="CD199" s="15">
        <v>66.5</v>
      </c>
      <c r="CE199" s="15">
        <v>86.45</v>
      </c>
      <c r="CF199" s="15">
        <v>58.9</v>
      </c>
      <c r="CG199" s="15">
        <v>69.349999999999994</v>
      </c>
      <c r="CH199" s="15">
        <v>81.7</v>
      </c>
      <c r="CI199" s="15">
        <v>92.149999999999991</v>
      </c>
      <c r="CJ199" s="15">
        <v>97.85</v>
      </c>
      <c r="CK199" s="15">
        <v>95.949999999999989</v>
      </c>
      <c r="CL199" s="15">
        <v>74.099999999999994</v>
      </c>
      <c r="CM199" s="15">
        <v>86.45</v>
      </c>
      <c r="CN199" s="16">
        <v>80.75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84.55</v>
      </c>
      <c r="G200" s="15">
        <v>72.2</v>
      </c>
      <c r="H200" s="15">
        <v>71.25</v>
      </c>
      <c r="I200" s="15">
        <v>84.55</v>
      </c>
      <c r="J200" s="15">
        <v>80.75</v>
      </c>
      <c r="K200" s="15">
        <v>68.399999999999991</v>
      </c>
      <c r="L200" s="15">
        <v>80.75</v>
      </c>
      <c r="M200" s="15">
        <v>86.45</v>
      </c>
      <c r="N200" s="15">
        <v>90.25</v>
      </c>
      <c r="O200" s="15">
        <v>83.6</v>
      </c>
      <c r="P200" s="15">
        <v>85.5</v>
      </c>
      <c r="Q200" s="15">
        <v>80.75</v>
      </c>
      <c r="R200" s="15">
        <v>79.8</v>
      </c>
      <c r="S200" s="16">
        <v>80.75</v>
      </c>
      <c r="T200" s="23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89.27</v>
      </c>
      <c r="AQ200" s="15">
        <v>65.539999999999992</v>
      </c>
      <c r="AR200" s="15">
        <v>90.399999999999991</v>
      </c>
      <c r="AS200" s="15">
        <v>56.499999999999993</v>
      </c>
      <c r="AT200" s="15">
        <v>82.49</v>
      </c>
      <c r="AU200" s="15">
        <v>56.499999999999993</v>
      </c>
      <c r="AV200" s="15">
        <v>67.8</v>
      </c>
      <c r="AW200" s="15">
        <v>106.21999999999998</v>
      </c>
      <c r="AX200" s="15">
        <v>106.21999999999998</v>
      </c>
      <c r="AY200" s="15">
        <v>103.96</v>
      </c>
      <c r="AZ200" s="15">
        <v>110.74</v>
      </c>
      <c r="BA200" s="15">
        <v>102.82999999999998</v>
      </c>
      <c r="BB200" s="15">
        <v>97.179999999999993</v>
      </c>
      <c r="BC200" s="16">
        <v>105.08999999999999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85.5</v>
      </c>
      <c r="CB200" s="15">
        <v>65.55</v>
      </c>
      <c r="CC200" s="15">
        <v>86.45</v>
      </c>
      <c r="CD200" s="15">
        <v>57.949999999999996</v>
      </c>
      <c r="CE200" s="15">
        <v>79.8</v>
      </c>
      <c r="CF200" s="15">
        <v>57.949999999999996</v>
      </c>
      <c r="CG200" s="15">
        <v>67.45</v>
      </c>
      <c r="CH200" s="15">
        <v>99.75</v>
      </c>
      <c r="CI200" s="15">
        <v>99.75</v>
      </c>
      <c r="CJ200" s="15">
        <v>97.85</v>
      </c>
      <c r="CK200" s="15">
        <v>103.55</v>
      </c>
      <c r="CL200" s="15">
        <v>82.649999999999991</v>
      </c>
      <c r="CM200" s="15">
        <v>77.899999999999991</v>
      </c>
      <c r="CN200" s="16">
        <v>84.55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87.399999999999991</v>
      </c>
      <c r="G201" s="15">
        <v>78.849999999999994</v>
      </c>
      <c r="H201" s="15">
        <v>76.95</v>
      </c>
      <c r="I201" s="15">
        <v>88.35</v>
      </c>
      <c r="J201" s="15">
        <v>78.849999999999994</v>
      </c>
      <c r="K201" s="15">
        <v>89.3</v>
      </c>
      <c r="L201" s="15">
        <v>76</v>
      </c>
      <c r="M201" s="15">
        <v>88.35</v>
      </c>
      <c r="N201" s="15">
        <v>76.95</v>
      </c>
      <c r="O201" s="15">
        <v>83.6</v>
      </c>
      <c r="P201" s="15">
        <v>82.649999999999991</v>
      </c>
      <c r="Q201" s="15">
        <v>77.899999999999991</v>
      </c>
      <c r="R201" s="15">
        <v>73.149999999999991</v>
      </c>
      <c r="S201" s="16">
        <v>69.349999999999994</v>
      </c>
      <c r="T201" s="23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89.27</v>
      </c>
      <c r="AQ201" s="15">
        <v>66.669999999999987</v>
      </c>
      <c r="AR201" s="15">
        <v>61.019999999999996</v>
      </c>
      <c r="AS201" s="15">
        <v>93.789999999999992</v>
      </c>
      <c r="AT201" s="15">
        <v>80.22999999999999</v>
      </c>
      <c r="AU201" s="15">
        <v>75.709999999999994</v>
      </c>
      <c r="AV201" s="15">
        <v>67.8</v>
      </c>
      <c r="AW201" s="15">
        <v>108.47999999999999</v>
      </c>
      <c r="AX201" s="15">
        <v>109.60999999999999</v>
      </c>
      <c r="AY201" s="15">
        <v>89.27</v>
      </c>
      <c r="AZ201" s="15">
        <v>109.60999999999999</v>
      </c>
      <c r="BA201" s="15">
        <v>94.919999999999987</v>
      </c>
      <c r="BB201" s="15">
        <v>105.08999999999999</v>
      </c>
      <c r="BC201" s="16">
        <v>108.47999999999999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85.5</v>
      </c>
      <c r="CB201" s="15">
        <v>66.5</v>
      </c>
      <c r="CC201" s="15">
        <v>61.75</v>
      </c>
      <c r="CD201" s="15">
        <v>89.3</v>
      </c>
      <c r="CE201" s="15">
        <v>77.899999999999991</v>
      </c>
      <c r="CF201" s="15">
        <v>74.099999999999994</v>
      </c>
      <c r="CG201" s="15">
        <v>67.45</v>
      </c>
      <c r="CH201" s="15">
        <v>101.64999999999999</v>
      </c>
      <c r="CI201" s="15">
        <v>102.6</v>
      </c>
      <c r="CJ201" s="15">
        <v>85.5</v>
      </c>
      <c r="CK201" s="15">
        <v>102.6</v>
      </c>
      <c r="CL201" s="15">
        <v>76</v>
      </c>
      <c r="CM201" s="15">
        <v>84.55</v>
      </c>
      <c r="CN201" s="16">
        <v>87.399999999999991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>
        <v>84.55</v>
      </c>
      <c r="G202" s="15">
        <v>80.75</v>
      </c>
      <c r="H202" s="15">
        <v>84.55</v>
      </c>
      <c r="I202" s="15">
        <v>75.05</v>
      </c>
      <c r="J202" s="15">
        <v>86.45</v>
      </c>
      <c r="K202" s="15">
        <v>69.349999999999994</v>
      </c>
      <c r="L202" s="15">
        <v>74.099999999999994</v>
      </c>
      <c r="M202" s="15">
        <v>90.25</v>
      </c>
      <c r="N202" s="15">
        <v>72.2</v>
      </c>
      <c r="O202" s="15">
        <v>78.849999999999994</v>
      </c>
      <c r="P202" s="15">
        <v>87.399999999999991</v>
      </c>
      <c r="Q202" s="15">
        <v>85.5</v>
      </c>
      <c r="R202" s="15">
        <v>73.149999999999991</v>
      </c>
      <c r="S202" s="16">
        <v>75.05</v>
      </c>
      <c r="T202" s="23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75.709999999999994</v>
      </c>
      <c r="AQ202" s="15">
        <v>62.149999999999991</v>
      </c>
      <c r="AR202" s="15">
        <v>85.88</v>
      </c>
      <c r="AS202" s="15">
        <v>81.359999999999985</v>
      </c>
      <c r="AT202" s="15">
        <v>88.139999999999986</v>
      </c>
      <c r="AU202" s="15">
        <v>81.359999999999985</v>
      </c>
      <c r="AV202" s="15">
        <v>82.49</v>
      </c>
      <c r="AW202" s="15">
        <v>87.009999999999991</v>
      </c>
      <c r="AX202" s="15">
        <v>76.839999999999989</v>
      </c>
      <c r="AY202" s="15">
        <v>110.74</v>
      </c>
      <c r="AZ202" s="15">
        <v>103.96</v>
      </c>
      <c r="BA202" s="15">
        <v>85.88</v>
      </c>
      <c r="BB202" s="15">
        <v>101.69999999999999</v>
      </c>
      <c r="BC202" s="16">
        <v>91.529999999999987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>
        <v>59.849999999999994</v>
      </c>
      <c r="CB202" s="15">
        <v>48.449999999999996</v>
      </c>
      <c r="CC202" s="15">
        <v>68.399999999999991</v>
      </c>
      <c r="CD202" s="15">
        <v>64.599999999999994</v>
      </c>
      <c r="CE202" s="15">
        <v>70.3</v>
      </c>
      <c r="CF202" s="15">
        <v>64.599999999999994</v>
      </c>
      <c r="CG202" s="15">
        <v>65.55</v>
      </c>
      <c r="CH202" s="15">
        <v>69.349999999999994</v>
      </c>
      <c r="CI202" s="15">
        <v>60.8</v>
      </c>
      <c r="CJ202" s="15">
        <v>89.3</v>
      </c>
      <c r="CK202" s="15">
        <v>83.6</v>
      </c>
      <c r="CL202" s="15">
        <v>68.399999999999991</v>
      </c>
      <c r="CM202" s="15">
        <v>81.7</v>
      </c>
      <c r="CN202" s="16">
        <v>73.149999999999991</v>
      </c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>
        <v>84.55</v>
      </c>
      <c r="G203" s="19">
        <v>81.7</v>
      </c>
      <c r="H203" s="19">
        <v>76</v>
      </c>
      <c r="I203" s="19">
        <v>81.7</v>
      </c>
      <c r="J203" s="19">
        <v>72.2</v>
      </c>
      <c r="K203" s="19">
        <v>68.399999999999991</v>
      </c>
      <c r="L203" s="19">
        <v>85.5</v>
      </c>
      <c r="M203" s="49"/>
      <c r="N203" s="49"/>
      <c r="O203" s="19">
        <v>75.05</v>
      </c>
      <c r="P203" s="19"/>
      <c r="Q203" s="19"/>
      <c r="R203" s="19"/>
      <c r="S203" s="20"/>
      <c r="T203" s="50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>
        <v>81.7</v>
      </c>
      <c r="CB203" s="19">
        <v>61.75</v>
      </c>
      <c r="CC203" s="19">
        <v>82.649999999999991</v>
      </c>
      <c r="CD203" s="19">
        <v>54.15</v>
      </c>
      <c r="CE203" s="19">
        <v>76</v>
      </c>
      <c r="CF203" s="19">
        <v>54.15</v>
      </c>
      <c r="CG203" s="19">
        <v>63.65</v>
      </c>
      <c r="CH203" s="19">
        <v>95.949999999999989</v>
      </c>
      <c r="CI203" s="19">
        <v>95.949999999999989</v>
      </c>
      <c r="CJ203" s="19">
        <v>94.05</v>
      </c>
      <c r="CK203" s="19">
        <v>99.75</v>
      </c>
      <c r="CL203" s="19">
        <v>78.849999999999994</v>
      </c>
      <c r="CM203" s="19">
        <v>74.099999999999994</v>
      </c>
      <c r="CN203" s="20">
        <v>80.75</v>
      </c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51</v>
      </c>
      <c r="D204" s="88"/>
      <c r="E204" s="91"/>
      <c r="F204" s="9">
        <v>83.3</v>
      </c>
      <c r="G204" s="10">
        <v>83.3</v>
      </c>
      <c r="H204" s="10">
        <v>74.48</v>
      </c>
      <c r="I204" s="10">
        <v>76.44</v>
      </c>
      <c r="J204" s="10">
        <v>78.400000000000006</v>
      </c>
      <c r="K204" s="10">
        <v>87.22</v>
      </c>
      <c r="L204" s="10">
        <v>78.400000000000006</v>
      </c>
      <c r="M204" s="10">
        <v>76.44</v>
      </c>
      <c r="N204" s="10">
        <v>75.459999999999994</v>
      </c>
      <c r="O204" s="10">
        <v>77.42</v>
      </c>
      <c r="P204" s="10">
        <v>91.14</v>
      </c>
      <c r="Q204" s="10">
        <v>90.16</v>
      </c>
      <c r="R204" s="10">
        <v>76.44</v>
      </c>
      <c r="S204" s="11">
        <v>77.42</v>
      </c>
      <c r="T204" s="14">
        <v>78.301999999999992</v>
      </c>
      <c r="U204" s="15">
        <v>78.301999999999992</v>
      </c>
      <c r="V204" s="15">
        <v>70.011200000000002</v>
      </c>
      <c r="W204" s="15">
        <v>71.8536</v>
      </c>
      <c r="X204" s="15">
        <v>73.695999999999998</v>
      </c>
      <c r="Y204" s="15">
        <v>81.986799999999988</v>
      </c>
      <c r="Z204" s="15">
        <v>73.695999999999998</v>
      </c>
      <c r="AA204" s="15">
        <v>71.8536</v>
      </c>
      <c r="AB204" s="15">
        <v>70.932399999999987</v>
      </c>
      <c r="AC204" s="15">
        <v>72.774799999999999</v>
      </c>
      <c r="AD204" s="15">
        <v>85.671599999999998</v>
      </c>
      <c r="AE204" s="15">
        <v>84.750399999999999</v>
      </c>
      <c r="AF204" s="15">
        <v>71.8536</v>
      </c>
      <c r="AG204" s="16">
        <v>72.774799999999999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74.800000000000011</v>
      </c>
      <c r="AQ204" s="10">
        <v>82.5</v>
      </c>
      <c r="AR204" s="10">
        <v>88</v>
      </c>
      <c r="AS204" s="10">
        <v>83.600000000000009</v>
      </c>
      <c r="AT204" s="10">
        <v>108.9</v>
      </c>
      <c r="AU204" s="10">
        <v>99.000000000000014</v>
      </c>
      <c r="AV204" s="10">
        <v>68.2</v>
      </c>
      <c r="AW204" s="10">
        <v>90.2</v>
      </c>
      <c r="AX204" s="10">
        <v>88</v>
      </c>
      <c r="AY204" s="10">
        <v>99.000000000000014</v>
      </c>
      <c r="AZ204" s="10">
        <v>107.80000000000001</v>
      </c>
      <c r="BA204" s="10">
        <v>100.10000000000001</v>
      </c>
      <c r="BB204" s="10">
        <v>101.2</v>
      </c>
      <c r="BC204" s="11">
        <v>88</v>
      </c>
      <c r="BD204" s="14">
        <f t="shared" si="84"/>
        <v>63.580000000000005</v>
      </c>
      <c r="BE204" s="15">
        <f t="shared" si="79"/>
        <v>70.125</v>
      </c>
      <c r="BF204" s="15">
        <f t="shared" si="79"/>
        <v>74.8</v>
      </c>
      <c r="BG204" s="15">
        <f t="shared" si="79"/>
        <v>71.06</v>
      </c>
      <c r="BH204" s="15">
        <f t="shared" si="79"/>
        <v>92.564999999999998</v>
      </c>
      <c r="BI204" s="15">
        <f t="shared" si="79"/>
        <v>84.15</v>
      </c>
      <c r="BJ204" s="15">
        <f t="shared" si="79"/>
        <v>57.97</v>
      </c>
      <c r="BK204" s="15">
        <f t="shared" si="79"/>
        <v>76.67</v>
      </c>
      <c r="BL204" s="15">
        <f t="shared" si="79"/>
        <v>74.8</v>
      </c>
      <c r="BM204" s="15">
        <f t="shared" si="79"/>
        <v>84.15</v>
      </c>
      <c r="BN204" s="15">
        <f t="shared" si="69"/>
        <v>91.63000000000001</v>
      </c>
      <c r="BO204" s="15">
        <f t="shared" si="69"/>
        <v>85.085000000000008</v>
      </c>
      <c r="BP204" s="15">
        <f t="shared" si="69"/>
        <v>86.02</v>
      </c>
      <c r="BQ204" s="16">
        <f t="shared" si="69"/>
        <v>74.8</v>
      </c>
      <c r="BR204" s="12"/>
      <c r="BS204" s="13"/>
      <c r="BT204" s="12" t="s">
        <v>60</v>
      </c>
      <c r="BW204" s="83">
        <v>19</v>
      </c>
      <c r="BX204" s="112" t="s">
        <v>51</v>
      </c>
      <c r="BY204" s="88"/>
      <c r="BZ204" s="91"/>
      <c r="CA204" s="9">
        <v>60.8</v>
      </c>
      <c r="CB204" s="10">
        <v>67.45</v>
      </c>
      <c r="CC204" s="10">
        <v>72.2</v>
      </c>
      <c r="CD204" s="10">
        <v>68.399999999999991</v>
      </c>
      <c r="CE204" s="10">
        <v>90.25</v>
      </c>
      <c r="CF204" s="10">
        <v>81.7</v>
      </c>
      <c r="CG204" s="10">
        <v>55.099999999999994</v>
      </c>
      <c r="CH204" s="10">
        <v>74.099999999999994</v>
      </c>
      <c r="CI204" s="10">
        <v>72.2</v>
      </c>
      <c r="CJ204" s="10">
        <v>81.7</v>
      </c>
      <c r="CK204" s="10">
        <v>89.3</v>
      </c>
      <c r="CL204" s="10">
        <v>82.649999999999991</v>
      </c>
      <c r="CM204" s="10">
        <v>83.6</v>
      </c>
      <c r="CN204" s="11">
        <v>72.2</v>
      </c>
      <c r="CO204" s="14">
        <v>80</v>
      </c>
      <c r="CP204" s="15">
        <v>79</v>
      </c>
      <c r="CQ204" s="15">
        <v>69</v>
      </c>
      <c r="CR204" s="15">
        <f t="shared" si="85"/>
        <v>63.611999999999995</v>
      </c>
      <c r="CS204" s="15">
        <f t="shared" si="85"/>
        <v>83.932500000000005</v>
      </c>
      <c r="CT204" s="15">
        <f t="shared" si="85"/>
        <v>75.981000000000009</v>
      </c>
      <c r="CU204" s="15">
        <f t="shared" si="85"/>
        <v>51.242999999999995</v>
      </c>
      <c r="CV204" s="15">
        <f t="shared" si="85"/>
        <v>68.912999999999997</v>
      </c>
      <c r="CW204" s="15">
        <f t="shared" si="85"/>
        <v>67.146000000000001</v>
      </c>
      <c r="CX204" s="15">
        <f t="shared" si="85"/>
        <v>75.981000000000009</v>
      </c>
      <c r="CY204" s="15">
        <f t="shared" si="86"/>
        <v>83.049000000000007</v>
      </c>
      <c r="CZ204" s="15">
        <f t="shared" si="86"/>
        <v>76.864499999999992</v>
      </c>
      <c r="DA204" s="15">
        <f t="shared" si="86"/>
        <v>77.748000000000005</v>
      </c>
      <c r="DB204" s="16">
        <f t="shared" si="86"/>
        <v>67.146000000000001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76.44</v>
      </c>
      <c r="G205" s="15">
        <v>88.2</v>
      </c>
      <c r="H205" s="15">
        <v>85.26</v>
      </c>
      <c r="I205" s="15">
        <v>84.28</v>
      </c>
      <c r="J205" s="15">
        <v>85.26</v>
      </c>
      <c r="K205" s="15">
        <v>79.38</v>
      </c>
      <c r="L205" s="15">
        <v>86.24</v>
      </c>
      <c r="M205" s="15">
        <v>80.36</v>
      </c>
      <c r="N205" s="15">
        <v>83.3</v>
      </c>
      <c r="O205" s="15">
        <v>78.400000000000006</v>
      </c>
      <c r="P205" s="15">
        <v>88.2</v>
      </c>
      <c r="Q205" s="15">
        <v>88.2</v>
      </c>
      <c r="R205" s="15">
        <v>81.34</v>
      </c>
      <c r="S205" s="16">
        <v>79.38</v>
      </c>
      <c r="T205" s="14">
        <v>71.8536</v>
      </c>
      <c r="U205" s="15">
        <v>82.908000000000001</v>
      </c>
      <c r="V205" s="15">
        <v>80.144400000000005</v>
      </c>
      <c r="W205" s="15">
        <v>79.223199999999991</v>
      </c>
      <c r="X205" s="15">
        <v>80.144400000000005</v>
      </c>
      <c r="Y205" s="15">
        <v>74.617199999999997</v>
      </c>
      <c r="Z205" s="15">
        <v>81.065599999999989</v>
      </c>
      <c r="AA205" s="15">
        <v>75.538399999999996</v>
      </c>
      <c r="AB205" s="15">
        <v>78.301999999999992</v>
      </c>
      <c r="AC205" s="15">
        <v>73.695999999999998</v>
      </c>
      <c r="AD205" s="15">
        <v>82.908000000000001</v>
      </c>
      <c r="AE205" s="15">
        <v>82.908000000000001</v>
      </c>
      <c r="AF205" s="15">
        <v>76.459599999999995</v>
      </c>
      <c r="AG205" s="16">
        <v>74.617199999999997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70.400000000000006</v>
      </c>
      <c r="AQ205" s="15">
        <v>84.7</v>
      </c>
      <c r="AR205" s="15">
        <v>68.2</v>
      </c>
      <c r="AS205" s="15">
        <v>86.9</v>
      </c>
      <c r="AT205" s="15">
        <v>82.5</v>
      </c>
      <c r="AU205" s="15">
        <v>86.9</v>
      </c>
      <c r="AV205" s="15">
        <v>67.100000000000009</v>
      </c>
      <c r="AW205" s="15">
        <v>83.600000000000009</v>
      </c>
      <c r="AX205" s="15">
        <v>73.7</v>
      </c>
      <c r="AY205" s="15">
        <v>79.2</v>
      </c>
      <c r="AZ205" s="15">
        <v>70.400000000000006</v>
      </c>
      <c r="BA205" s="15">
        <v>75.900000000000006</v>
      </c>
      <c r="BB205" s="15">
        <v>80.300000000000011</v>
      </c>
      <c r="BC205" s="16">
        <v>78.100000000000009</v>
      </c>
      <c r="BD205" s="14">
        <f t="shared" si="84"/>
        <v>59.84</v>
      </c>
      <c r="BE205" s="15">
        <f t="shared" si="79"/>
        <v>71.995000000000005</v>
      </c>
      <c r="BF205" s="15">
        <f t="shared" si="79"/>
        <v>57.97</v>
      </c>
      <c r="BG205" s="15">
        <f t="shared" si="79"/>
        <v>73.865000000000009</v>
      </c>
      <c r="BH205" s="15">
        <f t="shared" si="79"/>
        <v>70.125</v>
      </c>
      <c r="BI205" s="15">
        <f t="shared" si="79"/>
        <v>73.865000000000009</v>
      </c>
      <c r="BJ205" s="15">
        <f t="shared" si="79"/>
        <v>57.035000000000004</v>
      </c>
      <c r="BK205" s="15">
        <f t="shared" si="79"/>
        <v>71.06</v>
      </c>
      <c r="BL205" s="15">
        <f t="shared" si="79"/>
        <v>62.645000000000003</v>
      </c>
      <c r="BM205" s="15">
        <f t="shared" si="79"/>
        <v>67.320000000000007</v>
      </c>
      <c r="BN205" s="15">
        <f t="shared" si="69"/>
        <v>59.84</v>
      </c>
      <c r="BO205" s="15">
        <f t="shared" si="69"/>
        <v>64.515000000000001</v>
      </c>
      <c r="BP205" s="15">
        <f t="shared" si="69"/>
        <v>68.25500000000001</v>
      </c>
      <c r="BQ205" s="16">
        <f t="shared" si="69"/>
        <v>66.385000000000005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57</v>
      </c>
      <c r="CB205" s="15">
        <v>69.349999999999994</v>
      </c>
      <c r="CC205" s="15">
        <v>55.099999999999994</v>
      </c>
      <c r="CD205" s="15">
        <v>71.25</v>
      </c>
      <c r="CE205" s="15">
        <v>67.45</v>
      </c>
      <c r="CF205" s="15">
        <v>71.25</v>
      </c>
      <c r="CG205" s="15">
        <v>54.15</v>
      </c>
      <c r="CH205" s="15">
        <v>68.399999999999991</v>
      </c>
      <c r="CI205" s="15">
        <v>59.849999999999994</v>
      </c>
      <c r="CJ205" s="15">
        <v>64.599999999999994</v>
      </c>
      <c r="CK205" s="15">
        <v>57</v>
      </c>
      <c r="CL205" s="15">
        <v>61.75</v>
      </c>
      <c r="CM205" s="15">
        <v>65.55</v>
      </c>
      <c r="CN205" s="16">
        <v>63.65</v>
      </c>
      <c r="CO205" s="14">
        <v>89</v>
      </c>
      <c r="CP205" s="15">
        <f t="shared" si="85"/>
        <v>64.495499999999993</v>
      </c>
      <c r="CQ205" s="15">
        <f t="shared" si="85"/>
        <v>51.242999999999995</v>
      </c>
      <c r="CR205" s="15">
        <v>79</v>
      </c>
      <c r="CS205" s="15">
        <f t="shared" si="85"/>
        <v>62.728500000000004</v>
      </c>
      <c r="CT205" s="15">
        <f t="shared" si="85"/>
        <v>66.262500000000003</v>
      </c>
      <c r="CU205" s="15">
        <v>80</v>
      </c>
      <c r="CV205" s="15">
        <f t="shared" si="85"/>
        <v>63.611999999999995</v>
      </c>
      <c r="CW205" s="15">
        <v>79</v>
      </c>
      <c r="CX205" s="15">
        <v>76</v>
      </c>
      <c r="CY205" s="15">
        <f t="shared" si="86"/>
        <v>53.010000000000005</v>
      </c>
      <c r="CZ205" s="15">
        <v>69</v>
      </c>
      <c r="DA205" s="15">
        <f t="shared" si="86"/>
        <v>60.961500000000001</v>
      </c>
      <c r="DB205" s="16">
        <f t="shared" si="86"/>
        <v>59.194500000000005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83.3</v>
      </c>
      <c r="G206" s="15">
        <v>75.459999999999994</v>
      </c>
      <c r="H206" s="15">
        <v>76.44</v>
      </c>
      <c r="I206" s="15">
        <v>71.539999999999992</v>
      </c>
      <c r="J206" s="15">
        <v>69.58</v>
      </c>
      <c r="K206" s="15">
        <v>72.52</v>
      </c>
      <c r="L206" s="15">
        <v>72.52</v>
      </c>
      <c r="M206" s="15">
        <v>76.44</v>
      </c>
      <c r="N206" s="15">
        <v>66.64</v>
      </c>
      <c r="O206" s="15">
        <v>83.3</v>
      </c>
      <c r="P206" s="15">
        <v>74.48</v>
      </c>
      <c r="Q206" s="15">
        <v>68.599999999999994</v>
      </c>
      <c r="R206" s="15">
        <v>82.32</v>
      </c>
      <c r="S206" s="16">
        <v>81.34</v>
      </c>
      <c r="T206" s="14">
        <v>78.301999999999992</v>
      </c>
      <c r="U206" s="15">
        <v>70.932399999999987</v>
      </c>
      <c r="V206" s="15">
        <v>71.8536</v>
      </c>
      <c r="W206" s="15">
        <v>67.247599999999991</v>
      </c>
      <c r="X206" s="15">
        <v>65.405199999999994</v>
      </c>
      <c r="Y206" s="15">
        <v>68.16879999999999</v>
      </c>
      <c r="Z206" s="15">
        <v>68.16879999999999</v>
      </c>
      <c r="AA206" s="15">
        <v>71.8536</v>
      </c>
      <c r="AB206" s="15">
        <v>62.641599999999997</v>
      </c>
      <c r="AC206" s="15">
        <v>78.301999999999992</v>
      </c>
      <c r="AD206" s="15">
        <v>70.011200000000002</v>
      </c>
      <c r="AE206" s="15">
        <v>64.483999999999995</v>
      </c>
      <c r="AF206" s="15">
        <v>77.380799999999994</v>
      </c>
      <c r="AG206" s="16">
        <v>76.459599999999995</v>
      </c>
      <c r="AH206" s="17"/>
      <c r="AI206" s="13"/>
      <c r="AJ206" s="17" t="s">
        <v>60</v>
      </c>
      <c r="AL206" s="83"/>
      <c r="AM206" s="113"/>
      <c r="AN206" s="89"/>
      <c r="AO206" s="91"/>
      <c r="AP206" s="14">
        <v>71.5</v>
      </c>
      <c r="AQ206" s="15">
        <v>102.30000000000001</v>
      </c>
      <c r="AR206" s="15">
        <v>105.60000000000001</v>
      </c>
      <c r="AS206" s="15">
        <v>79.2</v>
      </c>
      <c r="AT206" s="15">
        <v>74.800000000000011</v>
      </c>
      <c r="AU206" s="15">
        <v>50.6</v>
      </c>
      <c r="AV206" s="15">
        <v>72.600000000000009</v>
      </c>
      <c r="AW206" s="15">
        <v>84.7</v>
      </c>
      <c r="AX206" s="15">
        <v>79.2</v>
      </c>
      <c r="AY206" s="15">
        <v>80.300000000000011</v>
      </c>
      <c r="AZ206" s="15">
        <v>64.900000000000006</v>
      </c>
      <c r="BA206" s="15">
        <v>99.000000000000014</v>
      </c>
      <c r="BB206" s="15">
        <v>68.2</v>
      </c>
      <c r="BC206" s="16">
        <v>97.9</v>
      </c>
      <c r="BD206" s="14">
        <f t="shared" si="84"/>
        <v>60.774999999999999</v>
      </c>
      <c r="BE206" s="15">
        <f t="shared" si="79"/>
        <v>86.955000000000013</v>
      </c>
      <c r="BF206" s="15">
        <f t="shared" si="79"/>
        <v>89.76</v>
      </c>
      <c r="BG206" s="15">
        <f t="shared" si="79"/>
        <v>67.320000000000007</v>
      </c>
      <c r="BH206" s="15">
        <f t="shared" si="79"/>
        <v>63.580000000000005</v>
      </c>
      <c r="BI206" s="15">
        <f t="shared" si="79"/>
        <v>43.01</v>
      </c>
      <c r="BJ206" s="15">
        <f t="shared" si="79"/>
        <v>61.710000000000008</v>
      </c>
      <c r="BK206" s="15">
        <f t="shared" si="79"/>
        <v>71.995000000000005</v>
      </c>
      <c r="BL206" s="15">
        <f t="shared" si="79"/>
        <v>67.320000000000007</v>
      </c>
      <c r="BM206" s="15">
        <f t="shared" si="79"/>
        <v>68.25500000000001</v>
      </c>
      <c r="BN206" s="15">
        <f t="shared" si="69"/>
        <v>55.165000000000006</v>
      </c>
      <c r="BO206" s="15">
        <f t="shared" si="69"/>
        <v>84.15</v>
      </c>
      <c r="BP206" s="15">
        <f t="shared" si="69"/>
        <v>57.97</v>
      </c>
      <c r="BQ206" s="16">
        <f t="shared" si="69"/>
        <v>83.215000000000003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v>57.949999999999996</v>
      </c>
      <c r="CB206" s="15">
        <v>84.55</v>
      </c>
      <c r="CC206" s="15">
        <v>87.399999999999991</v>
      </c>
      <c r="CD206" s="15">
        <v>64.599999999999994</v>
      </c>
      <c r="CE206" s="15">
        <v>60.8</v>
      </c>
      <c r="CF206" s="15">
        <v>39.9</v>
      </c>
      <c r="CG206" s="15">
        <v>58.9</v>
      </c>
      <c r="CH206" s="15">
        <v>69.349999999999994</v>
      </c>
      <c r="CI206" s="15">
        <v>64.599999999999994</v>
      </c>
      <c r="CJ206" s="15">
        <v>65.55</v>
      </c>
      <c r="CK206" s="15">
        <v>52.25</v>
      </c>
      <c r="CL206" s="15">
        <v>81.7</v>
      </c>
      <c r="CM206" s="15">
        <v>55.099999999999994</v>
      </c>
      <c r="CN206" s="16">
        <v>80.75</v>
      </c>
      <c r="CO206" s="14">
        <f t="shared" si="85"/>
        <v>53.893499999999996</v>
      </c>
      <c r="CP206" s="15">
        <f t="shared" si="85"/>
        <v>78.631500000000003</v>
      </c>
      <c r="CQ206" s="15">
        <f t="shared" si="85"/>
        <v>81.281999999999996</v>
      </c>
      <c r="CR206" s="15">
        <f t="shared" si="85"/>
        <v>60.077999999999996</v>
      </c>
      <c r="CS206" s="15">
        <v>69</v>
      </c>
      <c r="CT206" s="15">
        <v>79</v>
      </c>
      <c r="CU206" s="15">
        <v>69</v>
      </c>
      <c r="CV206" s="15">
        <f t="shared" si="85"/>
        <v>64.495499999999993</v>
      </c>
      <c r="CW206" s="15">
        <f t="shared" si="85"/>
        <v>60.077999999999996</v>
      </c>
      <c r="CX206" s="15">
        <f t="shared" si="85"/>
        <v>60.961500000000001</v>
      </c>
      <c r="CY206" s="15">
        <v>79</v>
      </c>
      <c r="CZ206" s="15">
        <f t="shared" si="86"/>
        <v>75.981000000000009</v>
      </c>
      <c r="DA206" s="15">
        <f t="shared" si="86"/>
        <v>51.242999999999995</v>
      </c>
      <c r="DB206" s="16">
        <f t="shared" si="86"/>
        <v>75.097500000000011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74.48</v>
      </c>
      <c r="G207" s="15">
        <v>85.26</v>
      </c>
      <c r="H207" s="15">
        <v>77.42</v>
      </c>
      <c r="I207" s="15">
        <v>75.459999999999994</v>
      </c>
      <c r="J207" s="15">
        <v>85.26</v>
      </c>
      <c r="K207" s="15">
        <v>80.36</v>
      </c>
      <c r="L207" s="15">
        <v>66.64</v>
      </c>
      <c r="M207" s="15">
        <v>85.26</v>
      </c>
      <c r="N207" s="15">
        <v>68.599999999999994</v>
      </c>
      <c r="O207" s="15">
        <v>65.66</v>
      </c>
      <c r="P207" s="15">
        <v>82.32</v>
      </c>
      <c r="Q207" s="15">
        <v>85.26</v>
      </c>
      <c r="R207" s="15">
        <v>71.539999999999992</v>
      </c>
      <c r="S207" s="16">
        <v>79.38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81.400000000000006</v>
      </c>
      <c r="AQ207" s="15">
        <v>90.2</v>
      </c>
      <c r="AR207" s="15">
        <v>103.4</v>
      </c>
      <c r="AS207" s="15">
        <v>66</v>
      </c>
      <c r="AT207" s="15">
        <v>86.9</v>
      </c>
      <c r="AU207" s="15">
        <v>75.900000000000006</v>
      </c>
      <c r="AV207" s="15">
        <v>80.300000000000011</v>
      </c>
      <c r="AW207" s="15">
        <v>73.7</v>
      </c>
      <c r="AX207" s="15">
        <v>83.600000000000009</v>
      </c>
      <c r="AY207" s="15">
        <v>49.500000000000007</v>
      </c>
      <c r="AZ207" s="15">
        <v>78.100000000000009</v>
      </c>
      <c r="BA207" s="15">
        <v>94.600000000000009</v>
      </c>
      <c r="BB207" s="15">
        <v>91.300000000000011</v>
      </c>
      <c r="BC207" s="16">
        <v>100.10000000000001</v>
      </c>
      <c r="BD207" s="14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v>66.5</v>
      </c>
      <c r="CB207" s="15">
        <v>74.099999999999994</v>
      </c>
      <c r="CC207" s="15">
        <v>85.5</v>
      </c>
      <c r="CD207" s="15">
        <v>53.199999999999996</v>
      </c>
      <c r="CE207" s="15">
        <v>71.25</v>
      </c>
      <c r="CF207" s="15">
        <v>61.75</v>
      </c>
      <c r="CG207" s="15">
        <v>65.55</v>
      </c>
      <c r="CH207" s="15">
        <v>59.849999999999994</v>
      </c>
      <c r="CI207" s="15">
        <v>68.399999999999991</v>
      </c>
      <c r="CJ207" s="15">
        <v>38.949999999999996</v>
      </c>
      <c r="CK207" s="15">
        <v>63.65</v>
      </c>
      <c r="CL207" s="15">
        <v>77.899999999999991</v>
      </c>
      <c r="CM207" s="15">
        <v>75.05</v>
      </c>
      <c r="CN207" s="16">
        <v>82.649999999999991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83.3</v>
      </c>
      <c r="G208" s="15">
        <v>75.459999999999994</v>
      </c>
      <c r="H208" s="15">
        <v>65.66</v>
      </c>
      <c r="I208" s="15">
        <v>71.539999999999992</v>
      </c>
      <c r="J208" s="15">
        <v>81.34</v>
      </c>
      <c r="K208" s="15">
        <v>80.36</v>
      </c>
      <c r="L208" s="15">
        <v>67.62</v>
      </c>
      <c r="M208" s="15">
        <v>81.34</v>
      </c>
      <c r="N208" s="15">
        <v>67.62</v>
      </c>
      <c r="O208" s="15">
        <v>69.58</v>
      </c>
      <c r="P208" s="15">
        <v>78.400000000000006</v>
      </c>
      <c r="Q208" s="15">
        <v>71.539999999999992</v>
      </c>
      <c r="R208" s="15">
        <v>84.28</v>
      </c>
      <c r="S208" s="16">
        <v>81.34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83.600000000000009</v>
      </c>
      <c r="AQ208" s="15">
        <v>94.600000000000009</v>
      </c>
      <c r="AR208" s="15">
        <v>103.4</v>
      </c>
      <c r="AS208" s="15">
        <v>52.800000000000004</v>
      </c>
      <c r="AT208" s="15">
        <v>69.300000000000011</v>
      </c>
      <c r="AU208" s="15">
        <v>56.1</v>
      </c>
      <c r="AV208" s="15">
        <v>66</v>
      </c>
      <c r="AW208" s="15">
        <v>55.000000000000007</v>
      </c>
      <c r="AX208" s="15">
        <v>84.7</v>
      </c>
      <c r="AY208" s="15">
        <v>69.300000000000011</v>
      </c>
      <c r="AZ208" s="15">
        <v>57.2</v>
      </c>
      <c r="BA208" s="15">
        <v>97.9</v>
      </c>
      <c r="BB208" s="15">
        <v>94.600000000000009</v>
      </c>
      <c r="BC208" s="16">
        <v>108.9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68.399999999999991</v>
      </c>
      <c r="CB208" s="15">
        <v>77.899999999999991</v>
      </c>
      <c r="CC208" s="15">
        <v>85.5</v>
      </c>
      <c r="CD208" s="15">
        <v>41.8</v>
      </c>
      <c r="CE208" s="15">
        <v>56.05</v>
      </c>
      <c r="CF208" s="15">
        <v>44.65</v>
      </c>
      <c r="CG208" s="15">
        <v>53.199999999999996</v>
      </c>
      <c r="CH208" s="15">
        <v>43.699999999999996</v>
      </c>
      <c r="CI208" s="15">
        <v>69.349999999999994</v>
      </c>
      <c r="CJ208" s="15">
        <v>56.05</v>
      </c>
      <c r="CK208" s="15">
        <v>45.599999999999994</v>
      </c>
      <c r="CL208" s="15">
        <v>80.75</v>
      </c>
      <c r="CM208" s="15">
        <v>77.899999999999991</v>
      </c>
      <c r="CN208" s="16">
        <v>90.25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81.34</v>
      </c>
      <c r="G209" s="15">
        <v>69.58</v>
      </c>
      <c r="H209" s="15">
        <v>70.56</v>
      </c>
      <c r="I209" s="15">
        <v>71.539999999999992</v>
      </c>
      <c r="J209" s="15">
        <v>65.66</v>
      </c>
      <c r="K209" s="15">
        <v>78.400000000000006</v>
      </c>
      <c r="L209" s="15">
        <v>85.26</v>
      </c>
      <c r="M209" s="15">
        <v>70.56</v>
      </c>
      <c r="N209" s="15">
        <v>65.66</v>
      </c>
      <c r="O209" s="15">
        <v>71.539999999999992</v>
      </c>
      <c r="P209" s="15">
        <v>84.28</v>
      </c>
      <c r="Q209" s="15">
        <v>74.48</v>
      </c>
      <c r="R209" s="15">
        <v>67.62</v>
      </c>
      <c r="S209" s="16">
        <v>69.58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74.800000000000011</v>
      </c>
      <c r="AQ209" s="15">
        <v>94.600000000000009</v>
      </c>
      <c r="AR209" s="15">
        <v>75.900000000000006</v>
      </c>
      <c r="AS209" s="15">
        <v>63.800000000000004</v>
      </c>
      <c r="AT209" s="15">
        <v>77</v>
      </c>
      <c r="AU209" s="15">
        <v>66</v>
      </c>
      <c r="AV209" s="15">
        <v>63.800000000000004</v>
      </c>
      <c r="AW209" s="15">
        <v>75.900000000000006</v>
      </c>
      <c r="AX209" s="15">
        <v>72.600000000000009</v>
      </c>
      <c r="AY209" s="15">
        <v>50.6</v>
      </c>
      <c r="AZ209" s="15">
        <v>57.2</v>
      </c>
      <c r="BA209" s="15">
        <v>106.7</v>
      </c>
      <c r="BB209" s="15">
        <v>94.600000000000009</v>
      </c>
      <c r="BC209" s="16">
        <v>96.800000000000011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60.8</v>
      </c>
      <c r="CB209" s="15">
        <v>77.899999999999991</v>
      </c>
      <c r="CC209" s="15">
        <v>61.75</v>
      </c>
      <c r="CD209" s="15">
        <v>51.3</v>
      </c>
      <c r="CE209" s="15">
        <v>62.699999999999996</v>
      </c>
      <c r="CF209" s="15">
        <v>53.199999999999996</v>
      </c>
      <c r="CG209" s="15">
        <v>51.3</v>
      </c>
      <c r="CH209" s="15">
        <v>61.75</v>
      </c>
      <c r="CI209" s="15">
        <v>58.9</v>
      </c>
      <c r="CJ209" s="15">
        <v>39.9</v>
      </c>
      <c r="CK209" s="15">
        <v>45.599999999999994</v>
      </c>
      <c r="CL209" s="15">
        <v>88.35</v>
      </c>
      <c r="CM209" s="15">
        <v>77.899999999999991</v>
      </c>
      <c r="CN209" s="16">
        <v>79.8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69.58</v>
      </c>
      <c r="G210" s="15">
        <v>68.599999999999994</v>
      </c>
      <c r="H210" s="15">
        <v>75.459999999999994</v>
      </c>
      <c r="I210" s="15">
        <v>83.3</v>
      </c>
      <c r="J210" s="15">
        <v>83.3</v>
      </c>
      <c r="K210" s="15">
        <v>66.64</v>
      </c>
      <c r="L210" s="15">
        <v>66.64</v>
      </c>
      <c r="M210" s="15">
        <v>82.32</v>
      </c>
      <c r="N210" s="15">
        <v>66.64</v>
      </c>
      <c r="O210" s="15">
        <v>76.44</v>
      </c>
      <c r="P210" s="15">
        <v>71.539999999999992</v>
      </c>
      <c r="Q210" s="15">
        <v>65.66</v>
      </c>
      <c r="R210" s="15">
        <v>67.62</v>
      </c>
      <c r="S210" s="16">
        <v>73.5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46.2</v>
      </c>
      <c r="AQ210" s="15">
        <v>101.2</v>
      </c>
      <c r="AR210" s="15">
        <v>82.5</v>
      </c>
      <c r="AS210" s="15">
        <v>52.800000000000004</v>
      </c>
      <c r="AT210" s="15">
        <v>68.2</v>
      </c>
      <c r="AU210" s="15">
        <v>56.1</v>
      </c>
      <c r="AV210" s="15">
        <v>69.300000000000011</v>
      </c>
      <c r="AW210" s="15">
        <v>85.800000000000011</v>
      </c>
      <c r="AX210" s="15">
        <v>71.5</v>
      </c>
      <c r="AY210" s="15">
        <v>75.900000000000006</v>
      </c>
      <c r="AZ210" s="15">
        <v>81.400000000000006</v>
      </c>
      <c r="BA210" s="15">
        <v>79.2</v>
      </c>
      <c r="BB210" s="15">
        <v>80.300000000000011</v>
      </c>
      <c r="BC210" s="16">
        <v>104.50000000000001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36.1</v>
      </c>
      <c r="CB210" s="15">
        <v>83.6</v>
      </c>
      <c r="CC210" s="15">
        <v>67.45</v>
      </c>
      <c r="CD210" s="15">
        <v>41.8</v>
      </c>
      <c r="CE210" s="15">
        <v>55.099999999999994</v>
      </c>
      <c r="CF210" s="15">
        <v>44.65</v>
      </c>
      <c r="CG210" s="15">
        <v>56.05</v>
      </c>
      <c r="CH210" s="15">
        <v>70.3</v>
      </c>
      <c r="CI210" s="15">
        <v>57.949999999999996</v>
      </c>
      <c r="CJ210" s="15">
        <v>61.75</v>
      </c>
      <c r="CK210" s="15">
        <v>66.5</v>
      </c>
      <c r="CL210" s="15">
        <v>64.599999999999994</v>
      </c>
      <c r="CM210" s="15">
        <v>65.55</v>
      </c>
      <c r="CN210" s="16">
        <v>86.45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78.400000000000006</v>
      </c>
      <c r="G211" s="15">
        <v>76.44</v>
      </c>
      <c r="H211" s="15">
        <v>82.32</v>
      </c>
      <c r="I211" s="15">
        <v>82.32</v>
      </c>
      <c r="J211" s="15">
        <v>83.3</v>
      </c>
      <c r="K211" s="15">
        <v>86.24</v>
      </c>
      <c r="L211" s="15">
        <v>75.459999999999994</v>
      </c>
      <c r="M211" s="15">
        <v>79.38</v>
      </c>
      <c r="N211" s="15">
        <v>83.3</v>
      </c>
      <c r="O211" s="15">
        <v>74.48</v>
      </c>
      <c r="P211" s="15">
        <v>79.38</v>
      </c>
      <c r="Q211" s="15">
        <v>76.44</v>
      </c>
      <c r="R211" s="15">
        <v>70.56</v>
      </c>
      <c r="S211" s="16">
        <v>80.36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66</v>
      </c>
      <c r="AQ211" s="15">
        <v>101.2</v>
      </c>
      <c r="AR211" s="15">
        <v>103.4</v>
      </c>
      <c r="AS211" s="15">
        <v>91.300000000000011</v>
      </c>
      <c r="AT211" s="15">
        <v>103.4</v>
      </c>
      <c r="AU211" s="15">
        <v>103.4</v>
      </c>
      <c r="AV211" s="15">
        <v>64.900000000000006</v>
      </c>
      <c r="AW211" s="15">
        <v>96.800000000000011</v>
      </c>
      <c r="AX211" s="15">
        <v>75.900000000000006</v>
      </c>
      <c r="AY211" s="15">
        <v>91.300000000000011</v>
      </c>
      <c r="AZ211" s="15">
        <v>93.500000000000014</v>
      </c>
      <c r="BA211" s="15">
        <v>92.4</v>
      </c>
      <c r="BB211" s="15">
        <v>84.7</v>
      </c>
      <c r="BC211" s="16">
        <v>105.60000000000001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53.199999999999996</v>
      </c>
      <c r="CB211" s="15">
        <v>83.6</v>
      </c>
      <c r="CC211" s="15">
        <v>85.5</v>
      </c>
      <c r="CD211" s="15">
        <v>75.05</v>
      </c>
      <c r="CE211" s="15">
        <v>85.5</v>
      </c>
      <c r="CF211" s="15">
        <v>85.5</v>
      </c>
      <c r="CG211" s="15">
        <v>52.25</v>
      </c>
      <c r="CH211" s="15">
        <v>79.8</v>
      </c>
      <c r="CI211" s="15">
        <v>61.75</v>
      </c>
      <c r="CJ211" s="15">
        <v>75.05</v>
      </c>
      <c r="CK211" s="15">
        <v>76.95</v>
      </c>
      <c r="CL211" s="15">
        <v>76</v>
      </c>
      <c r="CM211" s="15">
        <v>69.349999999999994</v>
      </c>
      <c r="CN211" s="16">
        <v>87.399999999999991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87.22</v>
      </c>
      <c r="G212" s="15">
        <v>79.38</v>
      </c>
      <c r="H212" s="15">
        <v>72.52</v>
      </c>
      <c r="I212" s="15">
        <v>69.58</v>
      </c>
      <c r="J212" s="15">
        <v>70.56</v>
      </c>
      <c r="K212" s="15">
        <v>77.42</v>
      </c>
      <c r="L212" s="15">
        <v>83.3</v>
      </c>
      <c r="M212" s="15">
        <v>73.5</v>
      </c>
      <c r="N212" s="15">
        <v>77.42</v>
      </c>
      <c r="O212" s="15">
        <v>76.44</v>
      </c>
      <c r="P212" s="15">
        <v>73.5</v>
      </c>
      <c r="Q212" s="15">
        <v>72.52</v>
      </c>
      <c r="R212" s="15">
        <v>79.38</v>
      </c>
      <c r="S212" s="16">
        <v>82.32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71.5</v>
      </c>
      <c r="AQ212" s="15">
        <v>107.80000000000001</v>
      </c>
      <c r="AR212" s="15">
        <v>66</v>
      </c>
      <c r="AS212" s="15">
        <v>106.7</v>
      </c>
      <c r="AT212" s="15">
        <v>90.2</v>
      </c>
      <c r="AU212" s="15">
        <v>91.300000000000011</v>
      </c>
      <c r="AV212" s="15">
        <v>78.100000000000009</v>
      </c>
      <c r="AW212" s="15">
        <v>91.300000000000011</v>
      </c>
      <c r="AX212" s="15">
        <v>70.400000000000006</v>
      </c>
      <c r="AY212" s="15">
        <v>91.300000000000011</v>
      </c>
      <c r="AZ212" s="15">
        <v>71.5</v>
      </c>
      <c r="BA212" s="15">
        <v>89.100000000000009</v>
      </c>
      <c r="BB212" s="15">
        <v>92.4</v>
      </c>
      <c r="BC212" s="16">
        <v>101.2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>
        <v>57.949999999999996</v>
      </c>
      <c r="CB212" s="15">
        <v>89.3</v>
      </c>
      <c r="CC212" s="15">
        <v>53.199999999999996</v>
      </c>
      <c r="CD212" s="15">
        <v>88.35</v>
      </c>
      <c r="CE212" s="15">
        <v>74.099999999999994</v>
      </c>
      <c r="CF212" s="15">
        <v>75.05</v>
      </c>
      <c r="CG212" s="15">
        <v>63.65</v>
      </c>
      <c r="CH212" s="15">
        <v>75.05</v>
      </c>
      <c r="CI212" s="15">
        <v>57</v>
      </c>
      <c r="CJ212" s="15">
        <v>75.05</v>
      </c>
      <c r="CK212" s="15">
        <v>57.949999999999996</v>
      </c>
      <c r="CL212" s="15">
        <v>73.149999999999991</v>
      </c>
      <c r="CM212" s="15">
        <v>76</v>
      </c>
      <c r="CN212" s="16">
        <v>83.6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>
        <v>86.24</v>
      </c>
      <c r="G213" s="15">
        <v>71.539999999999992</v>
      </c>
      <c r="H213" s="15">
        <v>76.44</v>
      </c>
      <c r="I213" s="15">
        <v>76.44</v>
      </c>
      <c r="J213" s="15">
        <v>83.3</v>
      </c>
      <c r="K213" s="15">
        <v>70.56</v>
      </c>
      <c r="L213" s="15">
        <v>78.400000000000006</v>
      </c>
      <c r="M213" s="15">
        <v>77.42</v>
      </c>
      <c r="N213" s="15">
        <v>85.26</v>
      </c>
      <c r="O213" s="15">
        <v>73.5</v>
      </c>
      <c r="P213" s="15">
        <v>72.52</v>
      </c>
      <c r="Q213" s="15">
        <v>81.34</v>
      </c>
      <c r="R213" s="15">
        <v>82.32</v>
      </c>
      <c r="S213" s="16">
        <v>82.32</v>
      </c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>
        <v>80.300000000000011</v>
      </c>
      <c r="AQ213" s="15">
        <v>101.2</v>
      </c>
      <c r="AR213" s="15">
        <v>92.4</v>
      </c>
      <c r="AS213" s="15">
        <v>89.100000000000009</v>
      </c>
      <c r="AT213" s="15">
        <v>90.2</v>
      </c>
      <c r="AU213" s="15">
        <v>89.100000000000009</v>
      </c>
      <c r="AV213" s="15">
        <v>88</v>
      </c>
      <c r="AW213" s="15">
        <v>105.60000000000001</v>
      </c>
      <c r="AX213" s="15">
        <v>59.400000000000006</v>
      </c>
      <c r="AY213" s="15">
        <v>69.300000000000011</v>
      </c>
      <c r="AZ213" s="15">
        <v>57.2</v>
      </c>
      <c r="BA213" s="15">
        <v>71.5</v>
      </c>
      <c r="BB213" s="15">
        <v>61.600000000000009</v>
      </c>
      <c r="BC213" s="16">
        <v>72.600000000000009</v>
      </c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>
        <v>65.55</v>
      </c>
      <c r="CB213" s="15">
        <v>83.6</v>
      </c>
      <c r="CC213" s="15">
        <v>76</v>
      </c>
      <c r="CD213" s="15">
        <v>73.149999999999991</v>
      </c>
      <c r="CE213" s="15">
        <v>74.099999999999994</v>
      </c>
      <c r="CF213" s="15">
        <v>73.149999999999991</v>
      </c>
      <c r="CG213" s="15">
        <v>72.2</v>
      </c>
      <c r="CH213" s="15">
        <v>87.399999999999991</v>
      </c>
      <c r="CI213" s="15">
        <v>47.5</v>
      </c>
      <c r="CJ213" s="15">
        <v>56.05</v>
      </c>
      <c r="CK213" s="15">
        <v>45.599999999999994</v>
      </c>
      <c r="CL213" s="15">
        <v>57.949999999999996</v>
      </c>
      <c r="CM213" s="15">
        <v>49.4</v>
      </c>
      <c r="CN213" s="16">
        <v>58.9</v>
      </c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51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4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>
        <v>90.2</v>
      </c>
      <c r="AQ214" s="19">
        <v>99.000000000000014</v>
      </c>
      <c r="AR214" s="19">
        <v>94.600000000000009</v>
      </c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>
        <v>49.4</v>
      </c>
      <c r="CB214" s="19">
        <v>79.8</v>
      </c>
      <c r="CC214" s="19">
        <v>81.7</v>
      </c>
      <c r="CD214" s="19">
        <v>71.25</v>
      </c>
      <c r="CE214" s="19">
        <v>81.7</v>
      </c>
      <c r="CF214" s="19">
        <v>81.7</v>
      </c>
      <c r="CG214" s="19">
        <v>48.449999999999996</v>
      </c>
      <c r="CH214" s="19">
        <v>76</v>
      </c>
      <c r="CI214" s="19">
        <v>57.949999999999996</v>
      </c>
      <c r="CJ214" s="19">
        <v>71.25</v>
      </c>
      <c r="CK214" s="19">
        <v>73.149999999999991</v>
      </c>
      <c r="CL214" s="19">
        <v>72.2</v>
      </c>
      <c r="CM214" s="19">
        <v>65.55</v>
      </c>
      <c r="CN214" s="20">
        <v>83.6</v>
      </c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52</v>
      </c>
      <c r="D215" s="89"/>
      <c r="E215" s="91"/>
      <c r="F215" s="46">
        <v>68.599999999999994</v>
      </c>
      <c r="G215" s="47">
        <v>55.86</v>
      </c>
      <c r="H215" s="47">
        <v>54.879999999999995</v>
      </c>
      <c r="I215" s="47">
        <v>35.28</v>
      </c>
      <c r="J215" s="47">
        <v>73.5</v>
      </c>
      <c r="K215" s="47">
        <v>70.56</v>
      </c>
      <c r="L215" s="47">
        <v>81.34</v>
      </c>
      <c r="M215" s="47">
        <v>70.56</v>
      </c>
      <c r="N215" s="47">
        <v>71.539999999999992</v>
      </c>
      <c r="O215" s="47">
        <v>67.62</v>
      </c>
      <c r="P215" s="47">
        <v>53.9</v>
      </c>
      <c r="Q215" s="47">
        <v>71.539999999999992</v>
      </c>
      <c r="R215" s="47">
        <v>81.34</v>
      </c>
      <c r="S215" s="48">
        <v>41.16</v>
      </c>
      <c r="T215" s="23">
        <v>64.483999999999995</v>
      </c>
      <c r="U215" s="15">
        <v>52.508399999999995</v>
      </c>
      <c r="V215" s="15">
        <v>51.587199999999996</v>
      </c>
      <c r="W215" s="15">
        <v>33.163199999999996</v>
      </c>
      <c r="X215" s="15">
        <v>69.089999999999989</v>
      </c>
      <c r="Y215" s="15">
        <v>64.679999999999993</v>
      </c>
      <c r="Z215" s="15">
        <v>76.459599999999995</v>
      </c>
      <c r="AA215" s="15">
        <v>66.326399999999992</v>
      </c>
      <c r="AB215" s="15">
        <v>67.247599999999991</v>
      </c>
      <c r="AC215" s="15">
        <v>63.562800000000003</v>
      </c>
      <c r="AD215" s="15">
        <v>50.665999999999997</v>
      </c>
      <c r="AE215" s="15">
        <v>67.247599999999991</v>
      </c>
      <c r="AF215" s="15">
        <v>76.459599999999995</v>
      </c>
      <c r="AG215" s="16">
        <v>38.690399999999997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 t="s">
        <v>53</v>
      </c>
      <c r="AP215" s="9">
        <v>68.2</v>
      </c>
      <c r="AQ215" s="10">
        <v>77</v>
      </c>
      <c r="AR215" s="10">
        <v>80.300000000000011</v>
      </c>
      <c r="AS215" s="10">
        <v>89.100000000000009</v>
      </c>
      <c r="AT215" s="10">
        <v>64.900000000000006</v>
      </c>
      <c r="AU215" s="10">
        <v>68.2</v>
      </c>
      <c r="AV215" s="10">
        <v>67.100000000000009</v>
      </c>
      <c r="AW215" s="10">
        <v>45.1</v>
      </c>
      <c r="AX215" s="10">
        <v>88</v>
      </c>
      <c r="AY215" s="10">
        <v>0</v>
      </c>
      <c r="AZ215" s="10">
        <v>66</v>
      </c>
      <c r="BA215" s="10">
        <v>85.800000000000011</v>
      </c>
      <c r="BB215" s="10">
        <v>96.800000000000011</v>
      </c>
      <c r="BC215" s="11">
        <v>55.000000000000007</v>
      </c>
      <c r="BD215" s="14">
        <f t="shared" si="84"/>
        <v>57.97</v>
      </c>
      <c r="BE215" s="15">
        <f t="shared" si="79"/>
        <v>65.45</v>
      </c>
      <c r="BF215" s="15">
        <f t="shared" si="79"/>
        <v>68.25500000000001</v>
      </c>
      <c r="BG215" s="15">
        <f t="shared" si="79"/>
        <v>75.734999999999999</v>
      </c>
      <c r="BH215" s="15">
        <f t="shared" si="79"/>
        <v>55.165000000000006</v>
      </c>
      <c r="BI215" s="15">
        <f t="shared" si="79"/>
        <v>57.97</v>
      </c>
      <c r="BJ215" s="15">
        <f t="shared" si="79"/>
        <v>57.035000000000004</v>
      </c>
      <c r="BK215" s="15">
        <f t="shared" si="79"/>
        <v>38.335000000000001</v>
      </c>
      <c r="BL215" s="15">
        <f t="shared" si="79"/>
        <v>74.8</v>
      </c>
      <c r="BM215" s="15">
        <f t="shared" si="79"/>
        <v>0</v>
      </c>
      <c r="BN215" s="15">
        <f t="shared" si="69"/>
        <v>56.1</v>
      </c>
      <c r="BO215" s="15">
        <f t="shared" si="69"/>
        <v>72.930000000000007</v>
      </c>
      <c r="BP215" s="15">
        <f t="shared" si="69"/>
        <v>82.28</v>
      </c>
      <c r="BQ215" s="16">
        <f t="shared" si="69"/>
        <v>46.750000000000007</v>
      </c>
      <c r="BR215" s="12"/>
      <c r="BS215" s="13"/>
      <c r="BT215" s="12" t="s">
        <v>60</v>
      </c>
      <c r="BW215" s="83">
        <v>20</v>
      </c>
      <c r="BX215" s="112" t="s">
        <v>52</v>
      </c>
      <c r="BY215" s="89"/>
      <c r="BZ215" s="91" t="s">
        <v>54</v>
      </c>
      <c r="CA215" s="9">
        <v>55.099999999999994</v>
      </c>
      <c r="CB215" s="10">
        <v>62.699999999999996</v>
      </c>
      <c r="CC215" s="10">
        <v>65.55</v>
      </c>
      <c r="CD215" s="10">
        <v>73.149999999999991</v>
      </c>
      <c r="CE215" s="10">
        <v>52.25</v>
      </c>
      <c r="CF215" s="10">
        <v>55.099999999999994</v>
      </c>
      <c r="CG215" s="10">
        <v>54.15</v>
      </c>
      <c r="CH215" s="10">
        <v>35.15</v>
      </c>
      <c r="CI215" s="10">
        <v>72.2</v>
      </c>
      <c r="CJ215" s="10">
        <v>-3.8</v>
      </c>
      <c r="CK215" s="10">
        <v>53.199999999999996</v>
      </c>
      <c r="CL215" s="10">
        <v>70.3</v>
      </c>
      <c r="CM215" s="10">
        <v>79.8</v>
      </c>
      <c r="CN215" s="11">
        <v>43.699999999999996</v>
      </c>
      <c r="CO215" s="14">
        <f>CA215*1.09</f>
        <v>60.058999999999997</v>
      </c>
      <c r="CP215" s="15">
        <f t="shared" ref="CP215:CY217" si="87">CB215*1.09</f>
        <v>68.343000000000004</v>
      </c>
      <c r="CQ215" s="15">
        <f t="shared" si="87"/>
        <v>71.4495</v>
      </c>
      <c r="CR215" s="15">
        <f t="shared" si="87"/>
        <v>79.733499999999992</v>
      </c>
      <c r="CS215" s="15">
        <f t="shared" si="87"/>
        <v>56.952500000000008</v>
      </c>
      <c r="CT215" s="15">
        <f t="shared" si="87"/>
        <v>60.058999999999997</v>
      </c>
      <c r="CU215" s="15">
        <f t="shared" si="87"/>
        <v>59.023500000000006</v>
      </c>
      <c r="CV215" s="15">
        <f t="shared" si="87"/>
        <v>38.313500000000005</v>
      </c>
      <c r="CW215" s="15">
        <f t="shared" si="87"/>
        <v>78.698000000000008</v>
      </c>
      <c r="CX215" s="15">
        <v>80</v>
      </c>
      <c r="CY215" s="15">
        <f t="shared" si="87"/>
        <v>57.988</v>
      </c>
      <c r="CZ215" s="15">
        <f>CL215*1.09</f>
        <v>76.62700000000001</v>
      </c>
      <c r="DA215" s="15">
        <f t="shared" ref="DA215:DB217" si="88">CM215*1.09</f>
        <v>86.981999999999999</v>
      </c>
      <c r="DB215" s="16">
        <f t="shared" si="88"/>
        <v>47.632999999999996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75.459999999999994</v>
      </c>
      <c r="G216" s="15">
        <v>83.3</v>
      </c>
      <c r="H216" s="15">
        <v>66.64</v>
      </c>
      <c r="I216" s="15">
        <v>53.9</v>
      </c>
      <c r="J216" s="15">
        <v>63.699999999999996</v>
      </c>
      <c r="K216" s="15">
        <v>73.5</v>
      </c>
      <c r="L216" s="15">
        <v>56.839999999999996</v>
      </c>
      <c r="M216" s="15">
        <v>73.5</v>
      </c>
      <c r="N216" s="15">
        <v>42.14</v>
      </c>
      <c r="O216" s="15">
        <v>34.299999999999997</v>
      </c>
      <c r="P216" s="15">
        <v>65.66</v>
      </c>
      <c r="Q216" s="15">
        <v>64.679999999999993</v>
      </c>
      <c r="R216" s="15">
        <v>39.200000000000003</v>
      </c>
      <c r="S216" s="16">
        <v>67.62</v>
      </c>
      <c r="T216" s="23">
        <v>70.932399999999987</v>
      </c>
      <c r="U216" s="15">
        <v>78.301999999999992</v>
      </c>
      <c r="V216" s="15">
        <v>62.641599999999997</v>
      </c>
      <c r="W216" s="15">
        <v>50.665999999999997</v>
      </c>
      <c r="X216" s="15">
        <v>59.877999999999993</v>
      </c>
      <c r="Y216" s="15">
        <v>66.64</v>
      </c>
      <c r="Z216" s="15">
        <v>53.429599999999994</v>
      </c>
      <c r="AA216" s="15">
        <v>69.089999999999989</v>
      </c>
      <c r="AB216" s="15">
        <v>39.611599999999996</v>
      </c>
      <c r="AC216" s="15">
        <v>32.241999999999997</v>
      </c>
      <c r="AD216" s="15">
        <v>61.720399999999991</v>
      </c>
      <c r="AE216" s="15">
        <v>60.799199999999992</v>
      </c>
      <c r="AF216" s="15">
        <v>36.847999999999999</v>
      </c>
      <c r="AG216" s="16">
        <v>63.562800000000003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69.300000000000011</v>
      </c>
      <c r="AQ216" s="15">
        <v>88</v>
      </c>
      <c r="AR216" s="15">
        <v>52.800000000000004</v>
      </c>
      <c r="AS216" s="15">
        <v>44</v>
      </c>
      <c r="AT216" s="15">
        <v>90.2</v>
      </c>
      <c r="AU216" s="15">
        <v>99.000000000000014</v>
      </c>
      <c r="AV216" s="15">
        <v>80.300000000000011</v>
      </c>
      <c r="AW216" s="15">
        <v>66</v>
      </c>
      <c r="AX216" s="15">
        <v>77</v>
      </c>
      <c r="AY216" s="15">
        <v>0</v>
      </c>
      <c r="AZ216" s="15">
        <v>79.2</v>
      </c>
      <c r="BA216" s="15">
        <v>78.100000000000009</v>
      </c>
      <c r="BB216" s="15">
        <v>49.500000000000007</v>
      </c>
      <c r="BC216" s="16">
        <v>84.7</v>
      </c>
      <c r="BD216" s="14">
        <f t="shared" si="84"/>
        <v>58.905000000000008</v>
      </c>
      <c r="BE216" s="15">
        <f t="shared" si="79"/>
        <v>74.8</v>
      </c>
      <c r="BF216" s="15">
        <f t="shared" si="79"/>
        <v>44.88</v>
      </c>
      <c r="BG216" s="15">
        <f t="shared" si="79"/>
        <v>37.4</v>
      </c>
      <c r="BH216" s="15">
        <f t="shared" si="79"/>
        <v>76.67</v>
      </c>
      <c r="BI216" s="15">
        <f t="shared" si="79"/>
        <v>84.15</v>
      </c>
      <c r="BJ216" s="15">
        <f t="shared" si="79"/>
        <v>68.25500000000001</v>
      </c>
      <c r="BK216" s="15">
        <f t="shared" si="79"/>
        <v>56.1</v>
      </c>
      <c r="BL216" s="15">
        <f t="shared" si="79"/>
        <v>65.45</v>
      </c>
      <c r="BM216" s="15">
        <f t="shared" si="79"/>
        <v>0</v>
      </c>
      <c r="BN216" s="15">
        <f t="shared" si="69"/>
        <v>67.320000000000007</v>
      </c>
      <c r="BO216" s="15">
        <f t="shared" si="69"/>
        <v>66.385000000000005</v>
      </c>
      <c r="BP216" s="15">
        <f t="shared" si="69"/>
        <v>42.075000000000003</v>
      </c>
      <c r="BQ216" s="16">
        <f t="shared" si="69"/>
        <v>71.995000000000005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56.05</v>
      </c>
      <c r="CB216" s="15">
        <v>72.2</v>
      </c>
      <c r="CC216" s="15">
        <v>41.8</v>
      </c>
      <c r="CD216" s="15">
        <v>34.199999999999996</v>
      </c>
      <c r="CE216" s="15">
        <v>74.099999999999994</v>
      </c>
      <c r="CF216" s="15">
        <v>81.7</v>
      </c>
      <c r="CG216" s="15">
        <v>65.55</v>
      </c>
      <c r="CH216" s="15">
        <v>53.199999999999996</v>
      </c>
      <c r="CI216" s="15">
        <v>62.699999999999996</v>
      </c>
      <c r="CJ216" s="15">
        <v>-3.8</v>
      </c>
      <c r="CK216" s="15">
        <v>64.599999999999994</v>
      </c>
      <c r="CL216" s="15">
        <v>63.65</v>
      </c>
      <c r="CM216" s="15">
        <v>38.949999999999996</v>
      </c>
      <c r="CN216" s="16">
        <v>69.349999999999994</v>
      </c>
      <c r="CO216" s="14">
        <f>CA216*1.09</f>
        <v>61.094500000000004</v>
      </c>
      <c r="CP216" s="15">
        <f t="shared" si="87"/>
        <v>78.698000000000008</v>
      </c>
      <c r="CQ216" s="15">
        <f t="shared" si="87"/>
        <v>45.561999999999998</v>
      </c>
      <c r="CR216" s="15">
        <f t="shared" si="87"/>
        <v>37.277999999999999</v>
      </c>
      <c r="CS216" s="15">
        <f t="shared" si="87"/>
        <v>80.769000000000005</v>
      </c>
      <c r="CT216" s="15">
        <f t="shared" si="87"/>
        <v>89.053000000000011</v>
      </c>
      <c r="CU216" s="15">
        <f t="shared" si="87"/>
        <v>71.4495</v>
      </c>
      <c r="CV216" s="15">
        <f t="shared" si="87"/>
        <v>57.988</v>
      </c>
      <c r="CW216" s="15">
        <f t="shared" si="87"/>
        <v>68.343000000000004</v>
      </c>
      <c r="CX216" s="15">
        <v>81</v>
      </c>
      <c r="CY216" s="15">
        <f t="shared" si="87"/>
        <v>70.414000000000001</v>
      </c>
      <c r="CZ216" s="15">
        <f>CL216*1.09</f>
        <v>69.378500000000003</v>
      </c>
      <c r="DA216" s="15">
        <f t="shared" si="88"/>
        <v>42.455500000000001</v>
      </c>
      <c r="DB216" s="16">
        <f t="shared" si="88"/>
        <v>75.591499999999996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68.599999999999994</v>
      </c>
      <c r="G217" s="15">
        <v>56.839999999999996</v>
      </c>
      <c r="H217" s="15">
        <v>59.78</v>
      </c>
      <c r="I217" s="15">
        <v>72.52</v>
      </c>
      <c r="J217" s="15">
        <v>70.56</v>
      </c>
      <c r="K217" s="15">
        <v>66.64</v>
      </c>
      <c r="L217" s="15">
        <v>58.8</v>
      </c>
      <c r="M217" s="15">
        <v>66.64</v>
      </c>
      <c r="N217" s="15">
        <v>63.699999999999996</v>
      </c>
      <c r="O217" s="15">
        <v>65.66</v>
      </c>
      <c r="P217" s="15">
        <v>67.62</v>
      </c>
      <c r="Q217" s="15">
        <v>72.52</v>
      </c>
      <c r="R217" s="15">
        <v>55.86</v>
      </c>
      <c r="S217" s="16">
        <v>59.78</v>
      </c>
      <c r="T217" s="23">
        <v>64.483999999999995</v>
      </c>
      <c r="U217" s="15">
        <v>53.429599999999994</v>
      </c>
      <c r="V217" s="15">
        <v>56.193199999999997</v>
      </c>
      <c r="W217" s="15">
        <v>68.16879999999999</v>
      </c>
      <c r="X217" s="15">
        <v>66.326399999999992</v>
      </c>
      <c r="Y217" s="15">
        <v>86.24</v>
      </c>
      <c r="Z217" s="15">
        <v>55.271999999999991</v>
      </c>
      <c r="AA217" s="15">
        <v>62.641599999999997</v>
      </c>
      <c r="AB217" s="15">
        <v>59.877999999999993</v>
      </c>
      <c r="AC217" s="15">
        <v>61.720399999999991</v>
      </c>
      <c r="AD217" s="15">
        <v>63.562800000000003</v>
      </c>
      <c r="AE217" s="15">
        <v>68.16879999999999</v>
      </c>
      <c r="AF217" s="15">
        <v>52.508399999999995</v>
      </c>
      <c r="AG217" s="16">
        <v>56.193199999999997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71.5</v>
      </c>
      <c r="AQ217" s="15">
        <v>80.300000000000011</v>
      </c>
      <c r="AR217" s="15">
        <v>77</v>
      </c>
      <c r="AS217" s="15">
        <v>79.2</v>
      </c>
      <c r="AT217" s="15">
        <v>82.5</v>
      </c>
      <c r="AU217" s="15">
        <v>69.300000000000011</v>
      </c>
      <c r="AV217" s="15">
        <v>72.600000000000009</v>
      </c>
      <c r="AW217" s="15">
        <v>86.9</v>
      </c>
      <c r="AX217" s="15">
        <v>84.7</v>
      </c>
      <c r="AY217" s="15">
        <v>0</v>
      </c>
      <c r="AZ217" s="15">
        <v>81.400000000000006</v>
      </c>
      <c r="BA217" s="15">
        <v>86.9</v>
      </c>
      <c r="BB217" s="15">
        <v>68.2</v>
      </c>
      <c r="BC217" s="16">
        <v>75.900000000000006</v>
      </c>
      <c r="BD217" s="14">
        <f t="shared" si="84"/>
        <v>60.774999999999999</v>
      </c>
      <c r="BE217" s="15">
        <f t="shared" si="79"/>
        <v>68.25500000000001</v>
      </c>
      <c r="BF217" s="15">
        <f t="shared" si="79"/>
        <v>65.45</v>
      </c>
      <c r="BG217" s="15">
        <f t="shared" si="79"/>
        <v>67.320000000000007</v>
      </c>
      <c r="BH217" s="15">
        <f t="shared" si="79"/>
        <v>70.125</v>
      </c>
      <c r="BI217" s="15">
        <f t="shared" si="79"/>
        <v>58.905000000000008</v>
      </c>
      <c r="BJ217" s="15">
        <f t="shared" si="79"/>
        <v>61.710000000000008</v>
      </c>
      <c r="BK217" s="15">
        <f t="shared" si="79"/>
        <v>73.865000000000009</v>
      </c>
      <c r="BL217" s="15">
        <f t="shared" si="79"/>
        <v>71.995000000000005</v>
      </c>
      <c r="BM217" s="15">
        <f t="shared" si="79"/>
        <v>0</v>
      </c>
      <c r="BN217" s="15">
        <f t="shared" si="69"/>
        <v>69.19</v>
      </c>
      <c r="BO217" s="15">
        <f t="shared" si="69"/>
        <v>73.865000000000009</v>
      </c>
      <c r="BP217" s="15">
        <f t="shared" si="69"/>
        <v>57.97</v>
      </c>
      <c r="BQ217" s="16">
        <f t="shared" si="69"/>
        <v>64.515000000000001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57.949999999999996</v>
      </c>
      <c r="CB217" s="15">
        <v>65.55</v>
      </c>
      <c r="CC217" s="15">
        <v>62.699999999999996</v>
      </c>
      <c r="CD217" s="15">
        <v>64.599999999999994</v>
      </c>
      <c r="CE217" s="15">
        <v>67.45</v>
      </c>
      <c r="CF217" s="15">
        <v>56.05</v>
      </c>
      <c r="CG217" s="15">
        <v>58.9</v>
      </c>
      <c r="CH217" s="15">
        <v>71.25</v>
      </c>
      <c r="CI217" s="15">
        <v>69.349999999999994</v>
      </c>
      <c r="CJ217" s="15">
        <v>-3.8</v>
      </c>
      <c r="CK217" s="15">
        <v>66.5</v>
      </c>
      <c r="CL217" s="15">
        <v>71.25</v>
      </c>
      <c r="CM217" s="15">
        <v>55.099999999999994</v>
      </c>
      <c r="CN217" s="16">
        <v>61.75</v>
      </c>
      <c r="CO217" s="14">
        <f>CA217*1.09</f>
        <v>63.165500000000002</v>
      </c>
      <c r="CP217" s="15">
        <f t="shared" si="87"/>
        <v>71.4495</v>
      </c>
      <c r="CQ217" s="15">
        <f t="shared" si="87"/>
        <v>68.343000000000004</v>
      </c>
      <c r="CR217" s="15">
        <f t="shared" si="87"/>
        <v>70.414000000000001</v>
      </c>
      <c r="CS217" s="15">
        <f t="shared" si="87"/>
        <v>73.520500000000013</v>
      </c>
      <c r="CT217" s="15">
        <f t="shared" si="87"/>
        <v>61.094500000000004</v>
      </c>
      <c r="CU217" s="15">
        <f t="shared" si="87"/>
        <v>64.201000000000008</v>
      </c>
      <c r="CV217" s="15">
        <f t="shared" si="87"/>
        <v>77.662500000000009</v>
      </c>
      <c r="CW217" s="15">
        <f t="shared" si="87"/>
        <v>75.591499999999996</v>
      </c>
      <c r="CX217" s="15">
        <v>89</v>
      </c>
      <c r="CY217" s="15">
        <f t="shared" si="87"/>
        <v>72.484999999999999</v>
      </c>
      <c r="CZ217" s="15">
        <f>CL217*1.09</f>
        <v>77.662500000000009</v>
      </c>
      <c r="DA217" s="15">
        <f t="shared" si="88"/>
        <v>60.058999999999997</v>
      </c>
      <c r="DB217" s="16">
        <f t="shared" si="88"/>
        <v>67.307500000000005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60.76</v>
      </c>
      <c r="G218" s="15">
        <v>76.44</v>
      </c>
      <c r="H218" s="15">
        <v>75.459999999999994</v>
      </c>
      <c r="I218" s="15">
        <v>58.8</v>
      </c>
      <c r="J218" s="15">
        <v>73.5</v>
      </c>
      <c r="K218" s="15">
        <v>63.699999999999996</v>
      </c>
      <c r="L218" s="15">
        <v>74.48</v>
      </c>
      <c r="M218" s="15">
        <v>62.72</v>
      </c>
      <c r="N218" s="15">
        <v>59.78</v>
      </c>
      <c r="O218" s="15">
        <v>59.78</v>
      </c>
      <c r="P218" s="15">
        <v>66.64</v>
      </c>
      <c r="Q218" s="15">
        <v>60.76</v>
      </c>
      <c r="R218" s="15">
        <v>53.9</v>
      </c>
      <c r="S218" s="16">
        <v>54.879999999999995</v>
      </c>
      <c r="T218" s="23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90.2</v>
      </c>
      <c r="AQ218" s="15">
        <v>69.300000000000011</v>
      </c>
      <c r="AR218" s="15">
        <v>95.7</v>
      </c>
      <c r="AS218" s="15">
        <v>71.5</v>
      </c>
      <c r="AT218" s="15">
        <v>84.7</v>
      </c>
      <c r="AU218" s="15">
        <v>85.800000000000011</v>
      </c>
      <c r="AV218" s="15">
        <v>89.100000000000009</v>
      </c>
      <c r="AW218" s="15">
        <v>89.100000000000009</v>
      </c>
      <c r="AX218" s="15">
        <v>92.4</v>
      </c>
      <c r="AY218" s="15">
        <v>80.300000000000011</v>
      </c>
      <c r="AZ218" s="15">
        <v>94.600000000000009</v>
      </c>
      <c r="BA218" s="15">
        <v>69.300000000000011</v>
      </c>
      <c r="BB218" s="15">
        <v>69.300000000000011</v>
      </c>
      <c r="BC218" s="16">
        <v>77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74.099999999999994</v>
      </c>
      <c r="CB218" s="15">
        <v>56.05</v>
      </c>
      <c r="CC218" s="15">
        <v>78.849999999999994</v>
      </c>
      <c r="CD218" s="15">
        <v>57.949999999999996</v>
      </c>
      <c r="CE218" s="15">
        <v>69.349999999999994</v>
      </c>
      <c r="CF218" s="15">
        <v>70.3</v>
      </c>
      <c r="CG218" s="15">
        <v>73.149999999999991</v>
      </c>
      <c r="CH218" s="15">
        <v>73.149999999999991</v>
      </c>
      <c r="CI218" s="15">
        <v>76</v>
      </c>
      <c r="CJ218" s="15">
        <v>65.55</v>
      </c>
      <c r="CK218" s="15">
        <v>77.899999999999991</v>
      </c>
      <c r="CL218" s="15">
        <v>56.05</v>
      </c>
      <c r="CM218" s="15">
        <v>56.05</v>
      </c>
      <c r="CN218" s="16">
        <v>62.699999999999996</v>
      </c>
      <c r="CO218" s="14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82.32</v>
      </c>
      <c r="G219" s="15">
        <v>77.42</v>
      </c>
      <c r="H219" s="15">
        <v>71.539999999999992</v>
      </c>
      <c r="I219" s="15">
        <v>80.36</v>
      </c>
      <c r="J219" s="15">
        <v>79.38</v>
      </c>
      <c r="K219" s="15">
        <v>70.56</v>
      </c>
      <c r="L219" s="15">
        <v>86.24</v>
      </c>
      <c r="M219" s="15">
        <v>88.2</v>
      </c>
      <c r="N219" s="15">
        <v>65.66</v>
      </c>
      <c r="O219" s="15">
        <v>68.599999999999994</v>
      </c>
      <c r="P219" s="15">
        <v>66.64</v>
      </c>
      <c r="Q219" s="15">
        <v>76.44</v>
      </c>
      <c r="R219" s="15">
        <v>64.679999999999993</v>
      </c>
      <c r="S219" s="16">
        <v>62.72</v>
      </c>
      <c r="T219" s="23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50.6</v>
      </c>
      <c r="AQ219" s="15">
        <v>70.400000000000006</v>
      </c>
      <c r="AR219" s="15">
        <v>63.800000000000004</v>
      </c>
      <c r="AS219" s="15">
        <v>81.400000000000006</v>
      </c>
      <c r="AT219" s="15">
        <v>59.400000000000006</v>
      </c>
      <c r="AU219" s="15">
        <v>60.500000000000007</v>
      </c>
      <c r="AV219" s="15">
        <v>63.800000000000004</v>
      </c>
      <c r="AW219" s="15">
        <v>79.2</v>
      </c>
      <c r="AX219" s="15">
        <v>74.800000000000011</v>
      </c>
      <c r="AY219" s="15">
        <v>64.900000000000006</v>
      </c>
      <c r="AZ219" s="15">
        <v>59.400000000000006</v>
      </c>
      <c r="BA219" s="15">
        <v>73.7</v>
      </c>
      <c r="BB219" s="15">
        <v>81.400000000000006</v>
      </c>
      <c r="BC219" s="16">
        <v>71.5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39.9</v>
      </c>
      <c r="CB219" s="15">
        <v>57</v>
      </c>
      <c r="CC219" s="15">
        <v>51.3</v>
      </c>
      <c r="CD219" s="15">
        <v>66.5</v>
      </c>
      <c r="CE219" s="15">
        <v>47.5</v>
      </c>
      <c r="CF219" s="15">
        <v>48.449999999999996</v>
      </c>
      <c r="CG219" s="15">
        <v>51.3</v>
      </c>
      <c r="CH219" s="15">
        <v>64.599999999999994</v>
      </c>
      <c r="CI219" s="15">
        <v>60.8</v>
      </c>
      <c r="CJ219" s="15">
        <v>52.25</v>
      </c>
      <c r="CK219" s="15">
        <v>47.5</v>
      </c>
      <c r="CL219" s="15">
        <v>59.849999999999994</v>
      </c>
      <c r="CM219" s="15">
        <v>66.5</v>
      </c>
      <c r="CN219" s="16">
        <v>57.949999999999996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84.28</v>
      </c>
      <c r="G220" s="15">
        <v>79.38</v>
      </c>
      <c r="H220" s="15">
        <v>66.64</v>
      </c>
      <c r="I220" s="15">
        <v>75.459999999999994</v>
      </c>
      <c r="J220" s="15">
        <v>64.679999999999993</v>
      </c>
      <c r="K220" s="15">
        <v>90.16</v>
      </c>
      <c r="L220" s="15">
        <v>83.3</v>
      </c>
      <c r="M220" s="15">
        <v>72.52</v>
      </c>
      <c r="N220" s="15">
        <v>64.679999999999993</v>
      </c>
      <c r="O220" s="15">
        <v>69.58</v>
      </c>
      <c r="P220" s="15">
        <v>78.400000000000006</v>
      </c>
      <c r="Q220" s="15">
        <v>67.62</v>
      </c>
      <c r="R220" s="15">
        <v>66.64</v>
      </c>
      <c r="S220" s="16">
        <v>61.74</v>
      </c>
      <c r="T220" s="23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95.7</v>
      </c>
      <c r="AQ220" s="15">
        <v>68.2</v>
      </c>
      <c r="AR220" s="15">
        <v>62.7</v>
      </c>
      <c r="AS220" s="15">
        <v>52.800000000000004</v>
      </c>
      <c r="AT220" s="15">
        <v>53.900000000000006</v>
      </c>
      <c r="AU220" s="15">
        <v>61.600000000000009</v>
      </c>
      <c r="AV220" s="15">
        <v>72.600000000000009</v>
      </c>
      <c r="AW220" s="15">
        <v>79.2</v>
      </c>
      <c r="AX220" s="15">
        <v>67.100000000000009</v>
      </c>
      <c r="AY220" s="15">
        <v>73.7</v>
      </c>
      <c r="AZ220" s="15">
        <v>78.100000000000009</v>
      </c>
      <c r="BA220" s="15">
        <v>69.300000000000011</v>
      </c>
      <c r="BB220" s="15">
        <v>84.7</v>
      </c>
      <c r="BC220" s="16">
        <v>68.2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78.849999999999994</v>
      </c>
      <c r="CB220" s="15">
        <v>55.099999999999994</v>
      </c>
      <c r="CC220" s="15">
        <v>50.349999999999994</v>
      </c>
      <c r="CD220" s="15">
        <v>41.8</v>
      </c>
      <c r="CE220" s="15">
        <v>42.75</v>
      </c>
      <c r="CF220" s="15">
        <v>49.4</v>
      </c>
      <c r="CG220" s="15">
        <v>58.9</v>
      </c>
      <c r="CH220" s="15">
        <v>64.599999999999994</v>
      </c>
      <c r="CI220" s="15">
        <v>54.15</v>
      </c>
      <c r="CJ220" s="15">
        <v>59.849999999999994</v>
      </c>
      <c r="CK220" s="15">
        <v>63.65</v>
      </c>
      <c r="CL220" s="15">
        <v>56.05</v>
      </c>
      <c r="CM220" s="15">
        <v>69.349999999999994</v>
      </c>
      <c r="CN220" s="16">
        <v>55.099999999999994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73.5</v>
      </c>
      <c r="G221" s="15">
        <v>70.56</v>
      </c>
      <c r="H221" s="15">
        <v>77.42</v>
      </c>
      <c r="I221" s="15">
        <v>84.28</v>
      </c>
      <c r="J221" s="15">
        <v>90.16</v>
      </c>
      <c r="K221" s="15">
        <v>64.679999999999993</v>
      </c>
      <c r="L221" s="15">
        <v>66.64</v>
      </c>
      <c r="M221" s="15">
        <v>87.22</v>
      </c>
      <c r="N221" s="15">
        <v>67.62</v>
      </c>
      <c r="O221" s="15">
        <v>67.62</v>
      </c>
      <c r="P221" s="15">
        <v>83.3</v>
      </c>
      <c r="Q221" s="15">
        <v>82.32</v>
      </c>
      <c r="R221" s="15">
        <v>86.24</v>
      </c>
      <c r="S221" s="16">
        <v>71.539999999999992</v>
      </c>
      <c r="T221" s="23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72.600000000000009</v>
      </c>
      <c r="AQ221" s="15">
        <v>51.7</v>
      </c>
      <c r="AR221" s="15">
        <v>64.900000000000006</v>
      </c>
      <c r="AS221" s="15">
        <v>66</v>
      </c>
      <c r="AT221" s="15">
        <v>71.5</v>
      </c>
      <c r="AU221" s="15">
        <v>75.900000000000006</v>
      </c>
      <c r="AV221" s="15">
        <v>52.800000000000004</v>
      </c>
      <c r="AW221" s="15">
        <v>62.7</v>
      </c>
      <c r="AX221" s="15">
        <v>60.500000000000007</v>
      </c>
      <c r="AY221" s="15">
        <v>51.7</v>
      </c>
      <c r="AZ221" s="15">
        <v>79.2</v>
      </c>
      <c r="BA221" s="15">
        <v>67.100000000000009</v>
      </c>
      <c r="BB221" s="15">
        <v>82.5</v>
      </c>
      <c r="BC221" s="16">
        <v>91.300000000000011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58.9</v>
      </c>
      <c r="CB221" s="15">
        <v>40.85</v>
      </c>
      <c r="CC221" s="15">
        <v>52.25</v>
      </c>
      <c r="CD221" s="15">
        <v>53.199999999999996</v>
      </c>
      <c r="CE221" s="15">
        <v>57.949999999999996</v>
      </c>
      <c r="CF221" s="15">
        <v>61.75</v>
      </c>
      <c r="CG221" s="15">
        <v>41.8</v>
      </c>
      <c r="CH221" s="15">
        <v>50.349999999999994</v>
      </c>
      <c r="CI221" s="15">
        <v>48.449999999999996</v>
      </c>
      <c r="CJ221" s="15">
        <v>40.85</v>
      </c>
      <c r="CK221" s="15">
        <v>64.599999999999994</v>
      </c>
      <c r="CL221" s="15">
        <v>54.15</v>
      </c>
      <c r="CM221" s="15">
        <v>67.45</v>
      </c>
      <c r="CN221" s="16">
        <v>75.05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59.78</v>
      </c>
      <c r="G222" s="15">
        <v>63.699999999999996</v>
      </c>
      <c r="H222" s="15">
        <v>58.8</v>
      </c>
      <c r="I222" s="15">
        <v>79.38</v>
      </c>
      <c r="J222" s="15">
        <v>77.42</v>
      </c>
      <c r="K222" s="15">
        <v>73.5</v>
      </c>
      <c r="L222" s="15">
        <v>74.48</v>
      </c>
      <c r="M222" s="15">
        <v>55.86</v>
      </c>
      <c r="N222" s="15">
        <v>57.82</v>
      </c>
      <c r="O222" s="15">
        <v>59.78</v>
      </c>
      <c r="P222" s="15">
        <v>60.76</v>
      </c>
      <c r="Q222" s="15">
        <v>60.76</v>
      </c>
      <c r="R222" s="15">
        <v>74.48</v>
      </c>
      <c r="S222" s="16">
        <v>72.52</v>
      </c>
      <c r="T222" s="23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78.100000000000009</v>
      </c>
      <c r="AQ222" s="15">
        <v>59.400000000000006</v>
      </c>
      <c r="AR222" s="15">
        <v>67.100000000000009</v>
      </c>
      <c r="AS222" s="15">
        <v>58.300000000000004</v>
      </c>
      <c r="AT222" s="15">
        <v>53.900000000000006</v>
      </c>
      <c r="AU222" s="15">
        <v>58.300000000000004</v>
      </c>
      <c r="AV222" s="15">
        <v>69.300000000000011</v>
      </c>
      <c r="AW222" s="15">
        <v>63.800000000000004</v>
      </c>
      <c r="AX222" s="15">
        <v>71.5</v>
      </c>
      <c r="AY222" s="15">
        <v>64.900000000000006</v>
      </c>
      <c r="AZ222" s="15">
        <v>73.7</v>
      </c>
      <c r="BA222" s="15">
        <v>77</v>
      </c>
      <c r="BB222" s="15">
        <v>91.300000000000011</v>
      </c>
      <c r="BC222" s="16">
        <v>80.300000000000011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63.65</v>
      </c>
      <c r="CB222" s="15">
        <v>47.5</v>
      </c>
      <c r="CC222" s="15">
        <v>54.15</v>
      </c>
      <c r="CD222" s="15">
        <v>46.55</v>
      </c>
      <c r="CE222" s="15">
        <v>42.75</v>
      </c>
      <c r="CF222" s="15">
        <v>46.55</v>
      </c>
      <c r="CG222" s="15">
        <v>56.05</v>
      </c>
      <c r="CH222" s="15">
        <v>51.3</v>
      </c>
      <c r="CI222" s="15">
        <v>57.949999999999996</v>
      </c>
      <c r="CJ222" s="15">
        <v>52.25</v>
      </c>
      <c r="CK222" s="15">
        <v>59.849999999999994</v>
      </c>
      <c r="CL222" s="15">
        <v>62.699999999999996</v>
      </c>
      <c r="CM222" s="15">
        <v>75.05</v>
      </c>
      <c r="CN222" s="16">
        <v>65.55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65.66</v>
      </c>
      <c r="G223" s="15">
        <v>69.58</v>
      </c>
      <c r="H223" s="15">
        <v>77.42</v>
      </c>
      <c r="I223" s="15">
        <v>57.82</v>
      </c>
      <c r="J223" s="15">
        <v>54.879999999999995</v>
      </c>
      <c r="K223" s="15">
        <v>55.86</v>
      </c>
      <c r="L223" s="15">
        <v>58.8</v>
      </c>
      <c r="M223" s="15">
        <v>67.62</v>
      </c>
      <c r="N223" s="15">
        <v>56.839999999999996</v>
      </c>
      <c r="O223" s="15">
        <v>73.5</v>
      </c>
      <c r="P223" s="15">
        <v>62.72</v>
      </c>
      <c r="Q223" s="15">
        <v>66.64</v>
      </c>
      <c r="R223" s="15">
        <v>75.459999999999994</v>
      </c>
      <c r="S223" s="16">
        <v>67.62</v>
      </c>
      <c r="T223" s="23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85.800000000000011</v>
      </c>
      <c r="AQ223" s="15">
        <v>79.2</v>
      </c>
      <c r="AR223" s="15">
        <v>50.6</v>
      </c>
      <c r="AS223" s="15">
        <v>60.500000000000007</v>
      </c>
      <c r="AT223" s="15">
        <v>68.2</v>
      </c>
      <c r="AU223" s="15">
        <v>55.000000000000007</v>
      </c>
      <c r="AV223" s="15">
        <v>59.400000000000006</v>
      </c>
      <c r="AW223" s="15">
        <v>72.600000000000009</v>
      </c>
      <c r="AX223" s="15">
        <v>72.600000000000009</v>
      </c>
      <c r="AY223" s="15">
        <v>73.7</v>
      </c>
      <c r="AZ223" s="15">
        <v>75.900000000000006</v>
      </c>
      <c r="BA223" s="15">
        <v>55.000000000000007</v>
      </c>
      <c r="BB223" s="15">
        <v>95.7</v>
      </c>
      <c r="BC223" s="16">
        <v>79.2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>
        <v>70.3</v>
      </c>
      <c r="CB223" s="15">
        <v>64.599999999999994</v>
      </c>
      <c r="CC223" s="15">
        <v>39.9</v>
      </c>
      <c r="CD223" s="15">
        <v>48.449999999999996</v>
      </c>
      <c r="CE223" s="15">
        <v>55.099999999999994</v>
      </c>
      <c r="CF223" s="15">
        <v>43.699999999999996</v>
      </c>
      <c r="CG223" s="15">
        <v>47.5</v>
      </c>
      <c r="CH223" s="15">
        <v>58.9</v>
      </c>
      <c r="CI223" s="15">
        <v>58.9</v>
      </c>
      <c r="CJ223" s="15">
        <v>59.849999999999994</v>
      </c>
      <c r="CK223" s="15">
        <v>61.75</v>
      </c>
      <c r="CL223" s="15">
        <v>43.699999999999996</v>
      </c>
      <c r="CM223" s="15">
        <v>78.849999999999994</v>
      </c>
      <c r="CN223" s="16">
        <v>64.599999999999994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>
        <v>58.8</v>
      </c>
      <c r="G224" s="15">
        <v>54.879999999999995</v>
      </c>
      <c r="H224" s="15">
        <v>56.839999999999996</v>
      </c>
      <c r="I224" s="15">
        <v>57.82</v>
      </c>
      <c r="J224" s="15">
        <v>74.48</v>
      </c>
      <c r="K224" s="15">
        <v>78.400000000000006</v>
      </c>
      <c r="L224" s="15">
        <v>54.879999999999995</v>
      </c>
      <c r="M224" s="15">
        <v>56.839999999999996</v>
      </c>
      <c r="N224" s="15">
        <v>79.38</v>
      </c>
      <c r="O224" s="15">
        <v>70.56</v>
      </c>
      <c r="P224" s="15">
        <v>70.56</v>
      </c>
      <c r="Q224" s="15">
        <v>54.879999999999995</v>
      </c>
      <c r="R224" s="15">
        <v>57.82</v>
      </c>
      <c r="S224" s="16">
        <v>68.599999999999994</v>
      </c>
      <c r="T224" s="23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>
        <v>86.9</v>
      </c>
      <c r="AQ224" s="15">
        <v>53.900000000000006</v>
      </c>
      <c r="AR224" s="15">
        <v>71.5</v>
      </c>
      <c r="AS224" s="15">
        <v>57.2</v>
      </c>
      <c r="AT224" s="15">
        <v>56.1</v>
      </c>
      <c r="AU224" s="15">
        <v>78.100000000000009</v>
      </c>
      <c r="AV224" s="15">
        <v>59.400000000000006</v>
      </c>
      <c r="AW224" s="15">
        <v>67.100000000000009</v>
      </c>
      <c r="AX224" s="15">
        <v>71.5</v>
      </c>
      <c r="AY224" s="15">
        <v>55.000000000000007</v>
      </c>
      <c r="AZ224" s="15">
        <v>56.1</v>
      </c>
      <c r="BA224" s="15">
        <v>62.7</v>
      </c>
      <c r="BB224" s="15">
        <v>67.100000000000009</v>
      </c>
      <c r="BC224" s="16">
        <v>70.400000000000006</v>
      </c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>
        <v>71.25</v>
      </c>
      <c r="CB224" s="15">
        <v>42.75</v>
      </c>
      <c r="CC224" s="15">
        <v>57.949999999999996</v>
      </c>
      <c r="CD224" s="15">
        <v>45.599999999999994</v>
      </c>
      <c r="CE224" s="15">
        <v>44.65</v>
      </c>
      <c r="CF224" s="15">
        <v>63.65</v>
      </c>
      <c r="CG224" s="15">
        <v>47.5</v>
      </c>
      <c r="CH224" s="15">
        <v>54.15</v>
      </c>
      <c r="CI224" s="15">
        <v>57.949999999999996</v>
      </c>
      <c r="CJ224" s="15">
        <v>43.699999999999996</v>
      </c>
      <c r="CK224" s="15">
        <v>44.65</v>
      </c>
      <c r="CL224" s="15">
        <v>50.349999999999994</v>
      </c>
      <c r="CM224" s="15">
        <v>54.15</v>
      </c>
      <c r="CN224" s="16">
        <v>57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>
        <v>70.56</v>
      </c>
      <c r="G225" s="19">
        <v>80.36</v>
      </c>
      <c r="H225" s="19"/>
      <c r="I225" s="19"/>
      <c r="J225" s="19"/>
      <c r="K225" s="19"/>
      <c r="L225" s="49"/>
      <c r="M225" s="49"/>
      <c r="N225" s="19"/>
      <c r="O225" s="19"/>
      <c r="P225" s="19"/>
      <c r="Q225" s="19"/>
      <c r="R225" s="19"/>
      <c r="S225" s="20"/>
      <c r="T225" s="50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>
        <v>92.4</v>
      </c>
      <c r="AQ225" s="19">
        <v>95.7</v>
      </c>
      <c r="AR225" s="19">
        <v>83.600000000000009</v>
      </c>
      <c r="AS225" s="19">
        <v>72.600000000000009</v>
      </c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>
        <v>59.849999999999994</v>
      </c>
      <c r="CB225" s="19">
        <v>43.699999999999996</v>
      </c>
      <c r="CC225" s="19">
        <v>50.349999999999994</v>
      </c>
      <c r="CD225" s="19">
        <v>42.75</v>
      </c>
      <c r="CE225" s="19">
        <v>38.949999999999996</v>
      </c>
      <c r="CF225" s="19">
        <v>42.75</v>
      </c>
      <c r="CG225" s="19">
        <v>52.25</v>
      </c>
      <c r="CH225" s="19">
        <v>47.5</v>
      </c>
      <c r="CI225" s="19">
        <v>54.15</v>
      </c>
      <c r="CJ225" s="19">
        <v>48.449999999999996</v>
      </c>
      <c r="CK225" s="19">
        <v>56.05</v>
      </c>
      <c r="CL225" s="19">
        <v>58.9</v>
      </c>
      <c r="CM225" s="19">
        <v>71.25</v>
      </c>
      <c r="CN225" s="20">
        <v>61.75</v>
      </c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/>
      <c r="F226" s="46">
        <v>54.879999999999995</v>
      </c>
      <c r="G226" s="47">
        <v>62.72</v>
      </c>
      <c r="H226" s="47">
        <v>53.9</v>
      </c>
      <c r="I226" s="47">
        <v>47.04</v>
      </c>
      <c r="J226" s="47">
        <v>66.64</v>
      </c>
      <c r="K226" s="47">
        <v>46.06</v>
      </c>
      <c r="L226" s="47">
        <v>73.5</v>
      </c>
      <c r="M226" s="47">
        <v>62.72</v>
      </c>
      <c r="N226" s="47">
        <v>60.76</v>
      </c>
      <c r="O226" s="47">
        <v>57.82</v>
      </c>
      <c r="P226" s="47">
        <v>70.56</v>
      </c>
      <c r="Q226" s="47">
        <v>58.8</v>
      </c>
      <c r="R226" s="47">
        <v>51.94</v>
      </c>
      <c r="S226" s="48">
        <v>62.72</v>
      </c>
      <c r="T226" s="14">
        <v>51.587199999999996</v>
      </c>
      <c r="U226" s="15">
        <v>58.956799999999994</v>
      </c>
      <c r="V226" s="15">
        <v>50.665999999999997</v>
      </c>
      <c r="W226" s="15">
        <v>44.217599999999997</v>
      </c>
      <c r="X226" s="15">
        <v>62.641599999999997</v>
      </c>
      <c r="Y226" s="15">
        <v>43.296399999999998</v>
      </c>
      <c r="Z226" s="15">
        <v>69.089999999999989</v>
      </c>
      <c r="AA226" s="15">
        <v>58.956799999999994</v>
      </c>
      <c r="AB226" s="15">
        <v>57.114399999999996</v>
      </c>
      <c r="AC226" s="15">
        <v>54.3508</v>
      </c>
      <c r="AD226" s="15">
        <v>66.326399999999992</v>
      </c>
      <c r="AE226" s="15">
        <v>55.271999999999991</v>
      </c>
      <c r="AF226" s="15">
        <v>48.823599999999992</v>
      </c>
      <c r="AG226" s="16">
        <v>58.956799999999994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61.600000000000009</v>
      </c>
      <c r="AQ226" s="10">
        <v>88</v>
      </c>
      <c r="AR226" s="10">
        <v>83.600000000000009</v>
      </c>
      <c r="AS226" s="10">
        <v>88</v>
      </c>
      <c r="AT226" s="10">
        <v>71.5</v>
      </c>
      <c r="AU226" s="10">
        <v>71.5</v>
      </c>
      <c r="AV226" s="10">
        <v>61.600000000000009</v>
      </c>
      <c r="AW226" s="10">
        <v>83.600000000000009</v>
      </c>
      <c r="AX226" s="10">
        <v>55.000000000000007</v>
      </c>
      <c r="AY226" s="10">
        <v>79.2</v>
      </c>
      <c r="AZ226" s="10">
        <v>83.600000000000009</v>
      </c>
      <c r="BA226" s="10">
        <v>72.600000000000009</v>
      </c>
      <c r="BB226" s="10">
        <v>67.100000000000009</v>
      </c>
      <c r="BC226" s="11">
        <v>63.800000000000004</v>
      </c>
      <c r="BD226" s="14">
        <f t="shared" ref="BD226:BQ228" si="89">AP226*0.85</f>
        <v>52.360000000000007</v>
      </c>
      <c r="BE226" s="15">
        <f t="shared" si="89"/>
        <v>74.8</v>
      </c>
      <c r="BF226" s="15">
        <f t="shared" si="89"/>
        <v>71.06</v>
      </c>
      <c r="BG226" s="15">
        <f t="shared" si="89"/>
        <v>74.8</v>
      </c>
      <c r="BH226" s="15">
        <f t="shared" si="89"/>
        <v>60.774999999999999</v>
      </c>
      <c r="BI226" s="15">
        <f t="shared" si="89"/>
        <v>60.774999999999999</v>
      </c>
      <c r="BJ226" s="15">
        <f t="shared" si="89"/>
        <v>52.360000000000007</v>
      </c>
      <c r="BK226" s="15">
        <f t="shared" si="89"/>
        <v>71.06</v>
      </c>
      <c r="BL226" s="15">
        <f t="shared" si="89"/>
        <v>46.750000000000007</v>
      </c>
      <c r="BM226" s="15">
        <f t="shared" si="89"/>
        <v>67.320000000000007</v>
      </c>
      <c r="BN226" s="15">
        <f t="shared" si="89"/>
        <v>71.06</v>
      </c>
      <c r="BO226" s="15">
        <f t="shared" si="89"/>
        <v>61.710000000000008</v>
      </c>
      <c r="BP226" s="15">
        <f t="shared" si="89"/>
        <v>57.035000000000004</v>
      </c>
      <c r="BQ226" s="16">
        <f t="shared" si="89"/>
        <v>54.230000000000004</v>
      </c>
      <c r="BR226" s="12"/>
      <c r="BS226" s="13"/>
      <c r="BT226" s="12" t="s">
        <v>60</v>
      </c>
      <c r="BW226" s="83">
        <v>21</v>
      </c>
      <c r="BX226" s="112" t="s">
        <v>55</v>
      </c>
      <c r="BY226" s="88"/>
      <c r="BZ226" s="91" t="s">
        <v>57</v>
      </c>
      <c r="CA226" s="9">
        <v>49.4</v>
      </c>
      <c r="CB226" s="10">
        <v>72.2</v>
      </c>
      <c r="CC226" s="10">
        <v>68.399999999999991</v>
      </c>
      <c r="CD226" s="10">
        <v>72.2</v>
      </c>
      <c r="CE226" s="10">
        <v>57.949999999999996</v>
      </c>
      <c r="CF226" s="10">
        <v>57.949999999999996</v>
      </c>
      <c r="CG226" s="10">
        <v>49.4</v>
      </c>
      <c r="CH226" s="10">
        <v>68.399999999999991</v>
      </c>
      <c r="CI226" s="10">
        <v>43.699999999999996</v>
      </c>
      <c r="CJ226" s="10">
        <v>64.599999999999994</v>
      </c>
      <c r="CK226" s="10">
        <v>68.399999999999991</v>
      </c>
      <c r="CL226" s="10">
        <v>58.9</v>
      </c>
      <c r="CM226" s="10">
        <v>54.15</v>
      </c>
      <c r="CN226" s="11">
        <v>51.3</v>
      </c>
      <c r="CO226" s="14">
        <f>CA226*1.06</f>
        <v>52.364000000000004</v>
      </c>
      <c r="CP226" s="15">
        <f t="shared" ref="CP226:CX228" si="90">CB226*1.06</f>
        <v>76.532000000000011</v>
      </c>
      <c r="CQ226" s="15">
        <f t="shared" si="90"/>
        <v>72.503999999999991</v>
      </c>
      <c r="CR226" s="15">
        <f t="shared" si="90"/>
        <v>76.532000000000011</v>
      </c>
      <c r="CS226" s="15">
        <f t="shared" si="90"/>
        <v>61.427</v>
      </c>
      <c r="CT226" s="15">
        <f t="shared" si="90"/>
        <v>61.427</v>
      </c>
      <c r="CU226" s="15">
        <f t="shared" si="90"/>
        <v>52.364000000000004</v>
      </c>
      <c r="CV226" s="15">
        <f t="shared" si="90"/>
        <v>72.503999999999991</v>
      </c>
      <c r="CW226" s="15">
        <f t="shared" si="90"/>
        <v>46.321999999999996</v>
      </c>
      <c r="CX226" s="15">
        <f t="shared" si="90"/>
        <v>68.475999999999999</v>
      </c>
      <c r="CY226" s="15">
        <f>CK226*1.06</f>
        <v>72.503999999999991</v>
      </c>
      <c r="CZ226" s="15">
        <f t="shared" ref="CZ226:DB228" si="91">CL226*1.06</f>
        <v>62.434000000000005</v>
      </c>
      <c r="DA226" s="15">
        <f t="shared" si="91"/>
        <v>57.399000000000001</v>
      </c>
      <c r="DB226" s="16">
        <f t="shared" si="91"/>
        <v>54.378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75.459999999999994</v>
      </c>
      <c r="G227" s="15">
        <v>67.62</v>
      </c>
      <c r="H227" s="15">
        <v>58.8</v>
      </c>
      <c r="I227" s="15">
        <v>76.44</v>
      </c>
      <c r="J227" s="15">
        <v>59.78</v>
      </c>
      <c r="K227" s="15">
        <v>53.9</v>
      </c>
      <c r="L227" s="15">
        <v>56.839999999999996</v>
      </c>
      <c r="M227" s="15">
        <v>67.62</v>
      </c>
      <c r="N227" s="15">
        <v>64.679999999999993</v>
      </c>
      <c r="O227" s="15">
        <v>78.400000000000006</v>
      </c>
      <c r="P227" s="15">
        <v>66.64</v>
      </c>
      <c r="Q227" s="15">
        <v>64.679999999999993</v>
      </c>
      <c r="R227" s="15">
        <v>76.44</v>
      </c>
      <c r="S227" s="16">
        <v>64.679999999999993</v>
      </c>
      <c r="T227" s="14">
        <v>70.932399999999987</v>
      </c>
      <c r="U227" s="15">
        <v>63.562800000000003</v>
      </c>
      <c r="V227" s="15">
        <v>55.271999999999991</v>
      </c>
      <c r="W227" s="15">
        <v>71.8536</v>
      </c>
      <c r="X227" s="15">
        <v>56.193199999999997</v>
      </c>
      <c r="Y227" s="15">
        <v>50.665999999999997</v>
      </c>
      <c r="Z227" s="15">
        <v>53.429599999999994</v>
      </c>
      <c r="AA227" s="15">
        <v>63.562800000000003</v>
      </c>
      <c r="AB227" s="15">
        <v>60.799199999999992</v>
      </c>
      <c r="AC227" s="15">
        <v>73.695999999999998</v>
      </c>
      <c r="AD227" s="15">
        <v>62.641599999999997</v>
      </c>
      <c r="AE227" s="15">
        <v>60.799199999999992</v>
      </c>
      <c r="AF227" s="15">
        <v>71.8536</v>
      </c>
      <c r="AG227" s="16">
        <v>60.799199999999992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74.800000000000011</v>
      </c>
      <c r="AQ227" s="15">
        <v>62.7</v>
      </c>
      <c r="AR227" s="15">
        <v>74.800000000000011</v>
      </c>
      <c r="AS227" s="15">
        <v>61.600000000000009</v>
      </c>
      <c r="AT227" s="15">
        <v>56.1</v>
      </c>
      <c r="AU227" s="15">
        <v>53.900000000000006</v>
      </c>
      <c r="AV227" s="15">
        <v>50.6</v>
      </c>
      <c r="AW227" s="15">
        <v>57.2</v>
      </c>
      <c r="AX227" s="15">
        <v>51.7</v>
      </c>
      <c r="AY227" s="15">
        <v>67.100000000000009</v>
      </c>
      <c r="AZ227" s="15">
        <v>68.2</v>
      </c>
      <c r="BA227" s="15">
        <v>77</v>
      </c>
      <c r="BB227" s="15">
        <v>74.800000000000011</v>
      </c>
      <c r="BC227" s="16">
        <v>71.5</v>
      </c>
      <c r="BD227" s="14">
        <f t="shared" si="89"/>
        <v>63.580000000000005</v>
      </c>
      <c r="BE227" s="15">
        <f t="shared" si="89"/>
        <v>53.295000000000002</v>
      </c>
      <c r="BF227" s="15">
        <f t="shared" si="89"/>
        <v>63.580000000000005</v>
      </c>
      <c r="BG227" s="15">
        <f t="shared" si="89"/>
        <v>52.360000000000007</v>
      </c>
      <c r="BH227" s="15">
        <f t="shared" si="89"/>
        <v>47.685000000000002</v>
      </c>
      <c r="BI227" s="15">
        <f t="shared" si="89"/>
        <v>45.815000000000005</v>
      </c>
      <c r="BJ227" s="15">
        <f t="shared" si="89"/>
        <v>43.01</v>
      </c>
      <c r="BK227" s="15">
        <f t="shared" si="89"/>
        <v>48.620000000000005</v>
      </c>
      <c r="BL227" s="15">
        <f t="shared" si="89"/>
        <v>43.945</v>
      </c>
      <c r="BM227" s="15">
        <f t="shared" si="89"/>
        <v>57.035000000000004</v>
      </c>
      <c r="BN227" s="15">
        <f t="shared" si="89"/>
        <v>57.97</v>
      </c>
      <c r="BO227" s="15">
        <f t="shared" si="89"/>
        <v>65.45</v>
      </c>
      <c r="BP227" s="15">
        <f t="shared" si="89"/>
        <v>63.580000000000005</v>
      </c>
      <c r="BQ227" s="16">
        <f t="shared" si="89"/>
        <v>60.774999999999999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60.8</v>
      </c>
      <c r="CB227" s="15">
        <v>50.349999999999994</v>
      </c>
      <c r="CC227" s="15">
        <v>60.8</v>
      </c>
      <c r="CD227" s="15">
        <v>49.4</v>
      </c>
      <c r="CE227" s="15">
        <v>44.65</v>
      </c>
      <c r="CF227" s="15">
        <v>42.75</v>
      </c>
      <c r="CG227" s="15">
        <v>39.9</v>
      </c>
      <c r="CH227" s="15">
        <v>45.599999999999994</v>
      </c>
      <c r="CI227" s="15">
        <v>40.85</v>
      </c>
      <c r="CJ227" s="15">
        <v>54.15</v>
      </c>
      <c r="CK227" s="15">
        <v>55.099999999999994</v>
      </c>
      <c r="CL227" s="15">
        <v>62.699999999999996</v>
      </c>
      <c r="CM227" s="15">
        <v>60.8</v>
      </c>
      <c r="CN227" s="16">
        <v>57.949999999999996</v>
      </c>
      <c r="CO227" s="14">
        <f>CA227*1.06</f>
        <v>64.447999999999993</v>
      </c>
      <c r="CP227" s="15">
        <f t="shared" si="90"/>
        <v>53.370999999999995</v>
      </c>
      <c r="CQ227" s="15">
        <f t="shared" si="90"/>
        <v>64.447999999999993</v>
      </c>
      <c r="CR227" s="15">
        <f t="shared" si="90"/>
        <v>52.364000000000004</v>
      </c>
      <c r="CS227" s="15">
        <f t="shared" si="90"/>
        <v>47.329000000000001</v>
      </c>
      <c r="CT227" s="15">
        <f t="shared" si="90"/>
        <v>45.315000000000005</v>
      </c>
      <c r="CU227" s="15">
        <f t="shared" si="90"/>
        <v>42.294000000000004</v>
      </c>
      <c r="CV227" s="15">
        <f t="shared" si="90"/>
        <v>48.335999999999999</v>
      </c>
      <c r="CW227" s="15">
        <f t="shared" si="90"/>
        <v>43.301000000000002</v>
      </c>
      <c r="CX227" s="15">
        <f t="shared" si="90"/>
        <v>57.399000000000001</v>
      </c>
      <c r="CY227" s="15">
        <f>CK227*1.06</f>
        <v>58.405999999999999</v>
      </c>
      <c r="CZ227" s="15">
        <f t="shared" si="91"/>
        <v>66.462000000000003</v>
      </c>
      <c r="DA227" s="15">
        <f t="shared" si="91"/>
        <v>64.447999999999993</v>
      </c>
      <c r="DB227" s="16">
        <f t="shared" si="91"/>
        <v>61.427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50.96</v>
      </c>
      <c r="G228" s="15">
        <v>72.52</v>
      </c>
      <c r="H228" s="15">
        <v>79.38</v>
      </c>
      <c r="I228" s="15">
        <v>71.539999999999992</v>
      </c>
      <c r="J228" s="15">
        <v>71.539999999999992</v>
      </c>
      <c r="K228" s="15">
        <v>67.62</v>
      </c>
      <c r="L228" s="15">
        <v>71.539999999999992</v>
      </c>
      <c r="M228" s="15">
        <v>51.94</v>
      </c>
      <c r="N228" s="15">
        <v>56.839999999999996</v>
      </c>
      <c r="O228" s="15">
        <v>80.36</v>
      </c>
      <c r="P228" s="15">
        <v>71.539999999999992</v>
      </c>
      <c r="Q228" s="15">
        <v>61.74</v>
      </c>
      <c r="R228" s="15">
        <v>80.36</v>
      </c>
      <c r="S228" s="16">
        <v>65.66</v>
      </c>
      <c r="T228" s="14">
        <v>47.9024</v>
      </c>
      <c r="U228" s="15">
        <v>68.16879999999999</v>
      </c>
      <c r="V228" s="15">
        <v>74.617199999999997</v>
      </c>
      <c r="W228" s="15">
        <v>67.247599999999991</v>
      </c>
      <c r="X228" s="15">
        <v>67.247599999999991</v>
      </c>
      <c r="Y228" s="15">
        <v>63.562800000000003</v>
      </c>
      <c r="Z228" s="15">
        <v>67.247599999999991</v>
      </c>
      <c r="AA228" s="15">
        <v>48.823599999999992</v>
      </c>
      <c r="AB228" s="15">
        <v>53.429599999999994</v>
      </c>
      <c r="AC228" s="15">
        <v>75.538399999999996</v>
      </c>
      <c r="AD228" s="15">
        <v>67.247599999999991</v>
      </c>
      <c r="AE228" s="15">
        <v>58.035599999999995</v>
      </c>
      <c r="AF228" s="15">
        <v>75.538399999999996</v>
      </c>
      <c r="AG228" s="16">
        <v>61.720399999999991</v>
      </c>
      <c r="AH228" s="17"/>
      <c r="AI228" s="13"/>
      <c r="AJ228" s="17" t="s">
        <v>60</v>
      </c>
      <c r="AL228" s="83"/>
      <c r="AM228" s="113"/>
      <c r="AN228" s="89"/>
      <c r="AO228" s="91"/>
      <c r="AP228" s="14">
        <v>67.100000000000009</v>
      </c>
      <c r="AQ228" s="15">
        <v>53.900000000000006</v>
      </c>
      <c r="AR228" s="15">
        <v>72.600000000000009</v>
      </c>
      <c r="AS228" s="15">
        <v>79.2</v>
      </c>
      <c r="AT228" s="15">
        <v>52.800000000000004</v>
      </c>
      <c r="AU228" s="15">
        <v>50.6</v>
      </c>
      <c r="AV228" s="15">
        <v>66</v>
      </c>
      <c r="AW228" s="15">
        <v>55.000000000000007</v>
      </c>
      <c r="AX228" s="15">
        <v>58.300000000000004</v>
      </c>
      <c r="AY228" s="15">
        <v>53.900000000000006</v>
      </c>
      <c r="AZ228" s="15">
        <v>72.600000000000009</v>
      </c>
      <c r="BA228" s="15">
        <v>75.900000000000006</v>
      </c>
      <c r="BB228" s="15">
        <v>82.5</v>
      </c>
      <c r="BC228" s="16">
        <v>60.500000000000007</v>
      </c>
      <c r="BD228" s="14">
        <f t="shared" si="89"/>
        <v>57.035000000000004</v>
      </c>
      <c r="BE228" s="15">
        <f t="shared" si="89"/>
        <v>45.815000000000005</v>
      </c>
      <c r="BF228" s="15">
        <f t="shared" si="89"/>
        <v>61.710000000000008</v>
      </c>
      <c r="BG228" s="15">
        <f t="shared" si="89"/>
        <v>67.320000000000007</v>
      </c>
      <c r="BH228" s="15">
        <f t="shared" si="89"/>
        <v>44.88</v>
      </c>
      <c r="BI228" s="15">
        <f t="shared" si="89"/>
        <v>43.01</v>
      </c>
      <c r="BJ228" s="15">
        <f t="shared" si="89"/>
        <v>56.1</v>
      </c>
      <c r="BK228" s="15">
        <f t="shared" si="89"/>
        <v>46.750000000000007</v>
      </c>
      <c r="BL228" s="15">
        <f t="shared" si="89"/>
        <v>49.555</v>
      </c>
      <c r="BM228" s="15">
        <f t="shared" si="89"/>
        <v>45.815000000000005</v>
      </c>
      <c r="BN228" s="15">
        <f t="shared" si="89"/>
        <v>61.710000000000008</v>
      </c>
      <c r="BO228" s="15">
        <f t="shared" si="89"/>
        <v>64.515000000000001</v>
      </c>
      <c r="BP228" s="15">
        <f t="shared" si="89"/>
        <v>70.125</v>
      </c>
      <c r="BQ228" s="16">
        <f t="shared" si="89"/>
        <v>51.425000000000004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54.15</v>
      </c>
      <c r="CB228" s="15">
        <v>42.75</v>
      </c>
      <c r="CC228" s="15">
        <v>58.9</v>
      </c>
      <c r="CD228" s="15">
        <v>64.599999999999994</v>
      </c>
      <c r="CE228" s="15">
        <v>41.8</v>
      </c>
      <c r="CF228" s="15">
        <v>39.9</v>
      </c>
      <c r="CG228" s="15">
        <v>53.199999999999996</v>
      </c>
      <c r="CH228" s="15">
        <v>43.699999999999996</v>
      </c>
      <c r="CI228" s="15">
        <v>46.55</v>
      </c>
      <c r="CJ228" s="15">
        <v>42.75</v>
      </c>
      <c r="CK228" s="15">
        <v>58.9</v>
      </c>
      <c r="CL228" s="15">
        <v>61.75</v>
      </c>
      <c r="CM228" s="15">
        <v>67.45</v>
      </c>
      <c r="CN228" s="16">
        <v>48.449999999999996</v>
      </c>
      <c r="CO228" s="14">
        <f>CA228*1.06</f>
        <v>57.399000000000001</v>
      </c>
      <c r="CP228" s="15">
        <f t="shared" si="90"/>
        <v>45.315000000000005</v>
      </c>
      <c r="CQ228" s="15">
        <f t="shared" si="90"/>
        <v>62.434000000000005</v>
      </c>
      <c r="CR228" s="15">
        <f t="shared" si="90"/>
        <v>68.475999999999999</v>
      </c>
      <c r="CS228" s="15">
        <f t="shared" si="90"/>
        <v>44.308</v>
      </c>
      <c r="CT228" s="15">
        <f t="shared" si="90"/>
        <v>42.294000000000004</v>
      </c>
      <c r="CU228" s="15">
        <f t="shared" si="90"/>
        <v>56.391999999999996</v>
      </c>
      <c r="CV228" s="15">
        <f t="shared" si="90"/>
        <v>46.321999999999996</v>
      </c>
      <c r="CW228" s="15">
        <f t="shared" si="90"/>
        <v>49.342999999999996</v>
      </c>
      <c r="CX228" s="15">
        <f t="shared" si="90"/>
        <v>45.315000000000005</v>
      </c>
      <c r="CY228" s="15">
        <f>CK228*1.06</f>
        <v>62.434000000000005</v>
      </c>
      <c r="CZ228" s="15">
        <f t="shared" si="91"/>
        <v>65.454999999999998</v>
      </c>
      <c r="DA228" s="15">
        <f t="shared" si="91"/>
        <v>71.497</v>
      </c>
      <c r="DB228" s="16">
        <f t="shared" si="91"/>
        <v>51.356999999999999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53.9</v>
      </c>
      <c r="G229" s="15">
        <v>62.72</v>
      </c>
      <c r="H229" s="15">
        <v>59.78</v>
      </c>
      <c r="I229" s="15">
        <v>60.76</v>
      </c>
      <c r="J229" s="15">
        <v>62.72</v>
      </c>
      <c r="K229" s="15">
        <v>60.76</v>
      </c>
      <c r="L229" s="15">
        <v>58.8</v>
      </c>
      <c r="M229" s="15">
        <v>55.86</v>
      </c>
      <c r="N229" s="15">
        <v>58.8</v>
      </c>
      <c r="O229" s="15">
        <v>64.679999999999993</v>
      </c>
      <c r="P229" s="15">
        <v>59.78</v>
      </c>
      <c r="Q229" s="15">
        <v>77.42</v>
      </c>
      <c r="R229" s="15">
        <v>66.64</v>
      </c>
      <c r="S229" s="16">
        <v>60.76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64.900000000000006</v>
      </c>
      <c r="AQ229" s="15">
        <v>56.1</v>
      </c>
      <c r="AR229" s="15">
        <v>82.5</v>
      </c>
      <c r="AS229" s="15">
        <v>55.000000000000007</v>
      </c>
      <c r="AT229" s="15">
        <v>56.1</v>
      </c>
      <c r="AU229" s="15">
        <v>58.300000000000004</v>
      </c>
      <c r="AV229" s="15">
        <v>69.300000000000011</v>
      </c>
      <c r="AW229" s="15">
        <v>83.600000000000009</v>
      </c>
      <c r="AX229" s="15">
        <v>51.7</v>
      </c>
      <c r="AY229" s="15">
        <v>66</v>
      </c>
      <c r="AZ229" s="15">
        <v>56.1</v>
      </c>
      <c r="BA229" s="15">
        <v>77</v>
      </c>
      <c r="BB229" s="15">
        <v>57.2</v>
      </c>
      <c r="BC229" s="16">
        <v>59.400000000000006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70.3</v>
      </c>
      <c r="CB229" s="15">
        <v>62.699999999999996</v>
      </c>
      <c r="CC229" s="15">
        <v>85.5</v>
      </c>
      <c r="CD229" s="15">
        <v>61.75</v>
      </c>
      <c r="CE229" s="15">
        <v>62.699999999999996</v>
      </c>
      <c r="CF229" s="15">
        <v>64.599999999999994</v>
      </c>
      <c r="CG229" s="15">
        <v>74.099999999999994</v>
      </c>
      <c r="CH229" s="15">
        <v>86.45</v>
      </c>
      <c r="CI229" s="15">
        <v>58.9</v>
      </c>
      <c r="CJ229" s="15">
        <v>71.25</v>
      </c>
      <c r="CK229" s="15">
        <v>62.699999999999996</v>
      </c>
      <c r="CL229" s="15">
        <v>80.75</v>
      </c>
      <c r="CM229" s="15">
        <v>63.65</v>
      </c>
      <c r="CN229" s="16">
        <v>47.5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66.64</v>
      </c>
      <c r="G230" s="15">
        <v>56.839999999999996</v>
      </c>
      <c r="H230" s="15">
        <v>58.8</v>
      </c>
      <c r="I230" s="15">
        <v>62.72</v>
      </c>
      <c r="J230" s="15">
        <v>55.86</v>
      </c>
      <c r="K230" s="15">
        <v>61.74</v>
      </c>
      <c r="L230" s="15">
        <v>55.86</v>
      </c>
      <c r="M230" s="15">
        <v>75.459999999999994</v>
      </c>
      <c r="N230" s="15">
        <v>53.9</v>
      </c>
      <c r="O230" s="15">
        <v>58.8</v>
      </c>
      <c r="P230" s="15">
        <v>54.879999999999995</v>
      </c>
      <c r="Q230" s="15">
        <v>76.44</v>
      </c>
      <c r="R230" s="15">
        <v>78.400000000000006</v>
      </c>
      <c r="S230" s="16">
        <v>64.679999999999993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59.400000000000006</v>
      </c>
      <c r="AQ230" s="15">
        <v>66</v>
      </c>
      <c r="AR230" s="15">
        <v>50.6</v>
      </c>
      <c r="AS230" s="15">
        <v>60.500000000000007</v>
      </c>
      <c r="AT230" s="15">
        <v>56.1</v>
      </c>
      <c r="AU230" s="15">
        <v>80.300000000000011</v>
      </c>
      <c r="AV230" s="15">
        <v>74.800000000000011</v>
      </c>
      <c r="AW230" s="15">
        <v>83.600000000000009</v>
      </c>
      <c r="AX230" s="15">
        <v>81.400000000000006</v>
      </c>
      <c r="AY230" s="15">
        <v>73.7</v>
      </c>
      <c r="AZ230" s="15">
        <v>50.6</v>
      </c>
      <c r="BA230" s="15">
        <v>72.600000000000009</v>
      </c>
      <c r="BB230" s="15">
        <v>51.7</v>
      </c>
      <c r="BC230" s="16">
        <v>83.600000000000009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65.55</v>
      </c>
      <c r="CB230" s="15">
        <v>71.25</v>
      </c>
      <c r="CC230" s="15">
        <v>57.949999999999996</v>
      </c>
      <c r="CD230" s="15">
        <v>66.5</v>
      </c>
      <c r="CE230" s="15">
        <v>62.699999999999996</v>
      </c>
      <c r="CF230" s="15">
        <v>83.6</v>
      </c>
      <c r="CG230" s="15">
        <v>78.849999999999994</v>
      </c>
      <c r="CH230" s="15">
        <v>86.45</v>
      </c>
      <c r="CI230" s="15">
        <v>84.55</v>
      </c>
      <c r="CJ230" s="15">
        <v>77.899999999999991</v>
      </c>
      <c r="CK230" s="15">
        <v>57.949999999999996</v>
      </c>
      <c r="CL230" s="15">
        <v>76.95</v>
      </c>
      <c r="CM230" s="15">
        <v>58.9</v>
      </c>
      <c r="CN230" s="16">
        <v>68.399999999999991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73.5</v>
      </c>
      <c r="G231" s="15">
        <v>62.72</v>
      </c>
      <c r="H231" s="15">
        <v>63.699999999999996</v>
      </c>
      <c r="I231" s="15">
        <v>76.44</v>
      </c>
      <c r="J231" s="15">
        <v>74.48</v>
      </c>
      <c r="K231" s="15">
        <v>63.699999999999996</v>
      </c>
      <c r="L231" s="15">
        <v>68.599999999999994</v>
      </c>
      <c r="M231" s="15">
        <v>61.74</v>
      </c>
      <c r="N231" s="15">
        <v>75.459999999999994</v>
      </c>
      <c r="O231" s="15">
        <v>79.38</v>
      </c>
      <c r="P231" s="15">
        <v>60.76</v>
      </c>
      <c r="Q231" s="15">
        <v>79.38</v>
      </c>
      <c r="R231" s="15">
        <v>61.74</v>
      </c>
      <c r="S231" s="16">
        <v>50.96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69.300000000000011</v>
      </c>
      <c r="AQ231" s="15">
        <v>74.800000000000011</v>
      </c>
      <c r="AR231" s="15">
        <v>66</v>
      </c>
      <c r="AS231" s="15">
        <v>68.2</v>
      </c>
      <c r="AT231" s="15">
        <v>64.900000000000006</v>
      </c>
      <c r="AU231" s="15">
        <v>72.600000000000009</v>
      </c>
      <c r="AV231" s="15">
        <v>66</v>
      </c>
      <c r="AW231" s="15">
        <v>64.900000000000006</v>
      </c>
      <c r="AX231" s="15">
        <v>64.900000000000006</v>
      </c>
      <c r="AY231" s="15">
        <v>77</v>
      </c>
      <c r="AZ231" s="15">
        <v>74.800000000000011</v>
      </c>
      <c r="BA231" s="15">
        <v>74.800000000000011</v>
      </c>
      <c r="BB231" s="15">
        <v>73.7</v>
      </c>
      <c r="BC231" s="16">
        <v>63.800000000000004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74.099999999999994</v>
      </c>
      <c r="CB231" s="15">
        <v>78.849999999999994</v>
      </c>
      <c r="CC231" s="15">
        <v>71.25</v>
      </c>
      <c r="CD231" s="15">
        <v>73.149999999999991</v>
      </c>
      <c r="CE231" s="15">
        <v>70.3</v>
      </c>
      <c r="CF231" s="15">
        <v>76.95</v>
      </c>
      <c r="CG231" s="15">
        <v>71.25</v>
      </c>
      <c r="CH231" s="15">
        <v>70.3</v>
      </c>
      <c r="CI231" s="15">
        <v>70.3</v>
      </c>
      <c r="CJ231" s="15">
        <v>80.75</v>
      </c>
      <c r="CK231" s="15">
        <v>78.849999999999994</v>
      </c>
      <c r="CL231" s="15">
        <v>78.849999999999994</v>
      </c>
      <c r="CM231" s="15">
        <v>77.899999999999991</v>
      </c>
      <c r="CN231" s="16">
        <v>51.3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62.72</v>
      </c>
      <c r="G232" s="15">
        <v>69.58</v>
      </c>
      <c r="H232" s="15">
        <v>66.64</v>
      </c>
      <c r="I232" s="15">
        <v>61.74</v>
      </c>
      <c r="J232" s="15">
        <v>63.699999999999996</v>
      </c>
      <c r="K232" s="15">
        <v>67.62</v>
      </c>
      <c r="L232" s="15">
        <v>76.44</v>
      </c>
      <c r="M232" s="15">
        <v>64.679999999999993</v>
      </c>
      <c r="N232" s="15">
        <v>73.5</v>
      </c>
      <c r="O232" s="15">
        <v>77.42</v>
      </c>
      <c r="P232" s="15">
        <v>66.64</v>
      </c>
      <c r="Q232" s="15">
        <v>66.64</v>
      </c>
      <c r="R232" s="15">
        <v>77.42</v>
      </c>
      <c r="S232" s="16">
        <v>62.72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75.900000000000006</v>
      </c>
      <c r="AQ232" s="15">
        <v>61.600000000000009</v>
      </c>
      <c r="AR232" s="15">
        <v>82.5</v>
      </c>
      <c r="AS232" s="15">
        <v>69.300000000000011</v>
      </c>
      <c r="AT232" s="15">
        <v>68.2</v>
      </c>
      <c r="AU232" s="15">
        <v>67.100000000000009</v>
      </c>
      <c r="AV232" s="15">
        <v>71.5</v>
      </c>
      <c r="AW232" s="15">
        <v>81.400000000000006</v>
      </c>
      <c r="AX232" s="15">
        <v>78.100000000000009</v>
      </c>
      <c r="AY232" s="15">
        <v>60.500000000000007</v>
      </c>
      <c r="AZ232" s="15">
        <v>67.100000000000009</v>
      </c>
      <c r="BA232" s="15">
        <v>66</v>
      </c>
      <c r="BB232" s="15">
        <v>64.900000000000006</v>
      </c>
      <c r="BC232" s="16">
        <v>66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79.8</v>
      </c>
      <c r="CB232" s="15">
        <v>67.45</v>
      </c>
      <c r="CC232" s="15">
        <v>85.5</v>
      </c>
      <c r="CD232" s="15">
        <v>74.099999999999994</v>
      </c>
      <c r="CE232" s="15">
        <v>73.149999999999991</v>
      </c>
      <c r="CF232" s="15">
        <v>72.2</v>
      </c>
      <c r="CG232" s="15">
        <v>76</v>
      </c>
      <c r="CH232" s="15">
        <v>84.55</v>
      </c>
      <c r="CI232" s="15">
        <v>81.7</v>
      </c>
      <c r="CJ232" s="15">
        <v>66.5</v>
      </c>
      <c r="CK232" s="15">
        <v>72.2</v>
      </c>
      <c r="CL232" s="15">
        <v>71.25</v>
      </c>
      <c r="CM232" s="15">
        <v>70.3</v>
      </c>
      <c r="CN232" s="16">
        <v>53.199999999999996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61.74</v>
      </c>
      <c r="G233" s="15">
        <v>62.72</v>
      </c>
      <c r="H233" s="15">
        <v>61.74</v>
      </c>
      <c r="I233" s="15">
        <v>76.44</v>
      </c>
      <c r="J233" s="15">
        <v>77.42</v>
      </c>
      <c r="K233" s="15">
        <v>79.38</v>
      </c>
      <c r="L233" s="15">
        <v>75.459999999999994</v>
      </c>
      <c r="M233" s="15">
        <v>72.52</v>
      </c>
      <c r="N233" s="15">
        <v>65.66</v>
      </c>
      <c r="O233" s="15">
        <v>72.52</v>
      </c>
      <c r="P233" s="15">
        <v>60.76</v>
      </c>
      <c r="Q233" s="15">
        <v>71.539999999999992</v>
      </c>
      <c r="R233" s="15">
        <v>61.74</v>
      </c>
      <c r="S233" s="16">
        <v>65.66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61.600000000000009</v>
      </c>
      <c r="AQ233" s="15">
        <v>62.7</v>
      </c>
      <c r="AR233" s="15">
        <v>78.100000000000009</v>
      </c>
      <c r="AS233" s="15">
        <v>68.2</v>
      </c>
      <c r="AT233" s="15">
        <v>70.400000000000006</v>
      </c>
      <c r="AU233" s="15">
        <v>73.7</v>
      </c>
      <c r="AV233" s="15">
        <v>81.400000000000006</v>
      </c>
      <c r="AW233" s="15">
        <v>61.600000000000009</v>
      </c>
      <c r="AX233" s="15">
        <v>60.500000000000007</v>
      </c>
      <c r="AY233" s="15">
        <v>78.100000000000009</v>
      </c>
      <c r="AZ233" s="15">
        <v>81.400000000000006</v>
      </c>
      <c r="BA233" s="15">
        <v>68.2</v>
      </c>
      <c r="BB233" s="15">
        <v>79.2</v>
      </c>
      <c r="BC233" s="16">
        <v>82.5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67.45</v>
      </c>
      <c r="CB233" s="15">
        <v>68.399999999999991</v>
      </c>
      <c r="CC233" s="15">
        <v>81.7</v>
      </c>
      <c r="CD233" s="15">
        <v>73.149999999999991</v>
      </c>
      <c r="CE233" s="15">
        <v>75.05</v>
      </c>
      <c r="CF233" s="15">
        <v>77.899999999999991</v>
      </c>
      <c r="CG233" s="15">
        <v>84.55</v>
      </c>
      <c r="CH233" s="15">
        <v>67.45</v>
      </c>
      <c r="CI233" s="15">
        <v>66.5</v>
      </c>
      <c r="CJ233" s="15">
        <v>81.7</v>
      </c>
      <c r="CK233" s="15">
        <v>84.55</v>
      </c>
      <c r="CL233" s="15">
        <v>73.149999999999991</v>
      </c>
      <c r="CM233" s="15">
        <v>82.649999999999991</v>
      </c>
      <c r="CN233" s="16">
        <v>67.45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63.699999999999996</v>
      </c>
      <c r="G234" s="15">
        <v>62.72</v>
      </c>
      <c r="H234" s="15">
        <v>73.5</v>
      </c>
      <c r="I234" s="15">
        <v>75.459999999999994</v>
      </c>
      <c r="J234" s="15">
        <v>79.38</v>
      </c>
      <c r="K234" s="15">
        <v>75.459999999999994</v>
      </c>
      <c r="L234" s="15">
        <v>78.400000000000006</v>
      </c>
      <c r="M234" s="15">
        <v>74.48</v>
      </c>
      <c r="N234" s="15">
        <v>59.78</v>
      </c>
      <c r="O234" s="15">
        <v>59.78</v>
      </c>
      <c r="P234" s="15">
        <v>65.66</v>
      </c>
      <c r="Q234" s="15">
        <v>60.76</v>
      </c>
      <c r="R234" s="15">
        <v>78.400000000000006</v>
      </c>
      <c r="S234" s="16">
        <v>65.66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62.7</v>
      </c>
      <c r="AQ234" s="15">
        <v>63.800000000000004</v>
      </c>
      <c r="AR234" s="15">
        <v>69.300000000000011</v>
      </c>
      <c r="AS234" s="15">
        <v>69.300000000000011</v>
      </c>
      <c r="AT234" s="15">
        <v>72.600000000000009</v>
      </c>
      <c r="AU234" s="15">
        <v>61.600000000000009</v>
      </c>
      <c r="AV234" s="15">
        <v>82.5</v>
      </c>
      <c r="AW234" s="15">
        <v>67.100000000000009</v>
      </c>
      <c r="AX234" s="15">
        <v>70.400000000000006</v>
      </c>
      <c r="AY234" s="15">
        <v>68.2</v>
      </c>
      <c r="AZ234" s="15">
        <v>79.2</v>
      </c>
      <c r="BA234" s="15">
        <v>80.300000000000011</v>
      </c>
      <c r="BB234" s="15">
        <v>67.100000000000009</v>
      </c>
      <c r="BC234" s="16">
        <v>64.900000000000006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50.349999999999994</v>
      </c>
      <c r="CB234" s="15">
        <v>51.3</v>
      </c>
      <c r="CC234" s="15">
        <v>56.05</v>
      </c>
      <c r="CD234" s="15">
        <v>56.05</v>
      </c>
      <c r="CE234" s="15">
        <v>58.9</v>
      </c>
      <c r="CF234" s="15">
        <v>49.4</v>
      </c>
      <c r="CG234" s="15">
        <v>67.45</v>
      </c>
      <c r="CH234" s="15">
        <v>54.15</v>
      </c>
      <c r="CI234" s="15">
        <v>57</v>
      </c>
      <c r="CJ234" s="15">
        <v>55.099999999999994</v>
      </c>
      <c r="CK234" s="15">
        <v>64.599999999999994</v>
      </c>
      <c r="CL234" s="15">
        <v>65.55</v>
      </c>
      <c r="CM234" s="15">
        <v>54.15</v>
      </c>
      <c r="CN234" s="16">
        <v>52.25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>
        <v>74.48</v>
      </c>
      <c r="G235" s="15">
        <v>61.74</v>
      </c>
      <c r="H235" s="15">
        <v>66.64</v>
      </c>
      <c r="I235" s="15">
        <v>76.44</v>
      </c>
      <c r="J235" s="15">
        <v>60.76</v>
      </c>
      <c r="K235" s="15">
        <v>65.66</v>
      </c>
      <c r="L235" s="15">
        <v>72.52</v>
      </c>
      <c r="M235" s="15">
        <v>74.48</v>
      </c>
      <c r="N235" s="15">
        <v>64.679999999999993</v>
      </c>
      <c r="O235" s="15">
        <v>62.72</v>
      </c>
      <c r="P235" s="15">
        <v>75.459999999999994</v>
      </c>
      <c r="Q235" s="15">
        <v>74.48</v>
      </c>
      <c r="R235" s="15">
        <v>69.58</v>
      </c>
      <c r="S235" s="16">
        <v>60.76</v>
      </c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>
        <v>61.600000000000009</v>
      </c>
      <c r="AQ235" s="15">
        <v>72.600000000000009</v>
      </c>
      <c r="AR235" s="15">
        <v>78.100000000000009</v>
      </c>
      <c r="AS235" s="15">
        <v>69.300000000000011</v>
      </c>
      <c r="AT235" s="15">
        <v>77</v>
      </c>
      <c r="AU235" s="15">
        <v>70.400000000000006</v>
      </c>
      <c r="AV235" s="15">
        <v>71.5</v>
      </c>
      <c r="AW235" s="15">
        <v>75.900000000000006</v>
      </c>
      <c r="AX235" s="15">
        <v>68.2</v>
      </c>
      <c r="AY235" s="15">
        <v>61.600000000000009</v>
      </c>
      <c r="AZ235" s="15">
        <v>78.100000000000009</v>
      </c>
      <c r="BA235" s="15">
        <v>60.500000000000007</v>
      </c>
      <c r="BB235" s="15">
        <v>75.900000000000006</v>
      </c>
      <c r="BC235" s="16">
        <v>66</v>
      </c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>
        <v>49.4</v>
      </c>
      <c r="CB235" s="15">
        <v>58.9</v>
      </c>
      <c r="CC235" s="15">
        <v>63.65</v>
      </c>
      <c r="CD235" s="15">
        <v>56.05</v>
      </c>
      <c r="CE235" s="15">
        <v>62.699999999999996</v>
      </c>
      <c r="CF235" s="15">
        <v>57</v>
      </c>
      <c r="CG235" s="15">
        <v>57.949999999999996</v>
      </c>
      <c r="CH235" s="15">
        <v>61.75</v>
      </c>
      <c r="CI235" s="15">
        <v>55.099999999999994</v>
      </c>
      <c r="CJ235" s="15">
        <v>49.4</v>
      </c>
      <c r="CK235" s="15">
        <v>63.65</v>
      </c>
      <c r="CL235" s="15">
        <v>48.449999999999996</v>
      </c>
      <c r="CM235" s="15">
        <v>61.75</v>
      </c>
      <c r="CN235" s="16">
        <v>53.199999999999996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>
        <v>77.42</v>
      </c>
      <c r="G236" s="19">
        <v>78.400000000000006</v>
      </c>
      <c r="H236" s="19">
        <v>72.52</v>
      </c>
      <c r="I236" s="19">
        <v>87.22</v>
      </c>
      <c r="J236" s="19">
        <v>70.56</v>
      </c>
      <c r="K236" s="19">
        <v>70.56</v>
      </c>
      <c r="L236" s="19">
        <v>66.64</v>
      </c>
      <c r="M236" s="19">
        <v>60.76</v>
      </c>
      <c r="N236" s="55"/>
      <c r="O236" s="19">
        <v>50.96</v>
      </c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>
        <v>70.400000000000006</v>
      </c>
      <c r="AQ236" s="19">
        <v>61.600000000000009</v>
      </c>
      <c r="AR236" s="19">
        <v>64.900000000000006</v>
      </c>
      <c r="AS236" s="19">
        <v>61.600000000000009</v>
      </c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>
        <v>48.449999999999996</v>
      </c>
      <c r="CB236" s="19">
        <v>49.4</v>
      </c>
      <c r="CC236" s="19">
        <v>54.15</v>
      </c>
      <c r="CD236" s="19">
        <v>54.15</v>
      </c>
      <c r="CE236" s="19">
        <v>57</v>
      </c>
      <c r="CF236" s="19">
        <v>47.5</v>
      </c>
      <c r="CG236" s="19">
        <v>65.55</v>
      </c>
      <c r="CH236" s="19">
        <v>52.25</v>
      </c>
      <c r="CI236" s="19">
        <v>55.099999999999994</v>
      </c>
      <c r="CJ236" s="19">
        <v>53.199999999999996</v>
      </c>
      <c r="CK236" s="19">
        <v>62.699999999999996</v>
      </c>
      <c r="CL236" s="19">
        <v>63.65</v>
      </c>
      <c r="CM236" s="19">
        <v>52.25</v>
      </c>
      <c r="CN236" s="20">
        <v>50.349999999999994</v>
      </c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36"/>
  <sheetViews>
    <sheetView topLeftCell="BD1" zoomScale="60" zoomScaleNormal="60" workbookViewId="0">
      <selection activeCell="BX5" sqref="BX5:DF5"/>
    </sheetView>
  </sheetViews>
  <sheetFormatPr defaultColWidth="9.140625" defaultRowHeight="15" x14ac:dyDescent="0.25"/>
  <cols>
    <col min="3" max="3" width="11.42578125" style="1" customWidth="1"/>
    <col min="4" max="4" width="13.42578125" style="1" customWidth="1"/>
    <col min="5" max="5" width="12" style="1" hidden="1" customWidth="1"/>
    <col min="6" max="6" width="12.42578125" style="1" customWidth="1"/>
    <col min="7" max="7" width="9" customWidth="1"/>
    <col min="8" max="14" width="5.7109375" customWidth="1"/>
    <col min="15" max="15" width="5.28515625" customWidth="1"/>
    <col min="16" max="16" width="5.7109375" hidden="1" customWidth="1"/>
    <col min="17" max="25" width="5.7109375" customWidth="1"/>
    <col min="26" max="26" width="7.42578125" customWidth="1"/>
    <col min="27" max="29" width="5.7109375" customWidth="1"/>
    <col min="30" max="30" width="6.85546875" customWidth="1"/>
    <col min="31" max="34" width="5.7109375" customWidth="1"/>
    <col min="35" max="35" width="10.28515625" customWidth="1"/>
    <col min="36" max="36" width="10.140625" hidden="1" customWidth="1"/>
    <col min="37" max="37" width="12.140625" customWidth="1"/>
    <col min="38" max="38" width="11.7109375" customWidth="1"/>
    <col min="39" max="39" width="11.42578125" style="1" customWidth="1"/>
    <col min="40" max="40" width="13.42578125" style="1" customWidth="1"/>
    <col min="41" max="41" width="12" style="1" hidden="1" customWidth="1"/>
    <col min="42" max="42" width="12.42578125" style="1" customWidth="1"/>
    <col min="43" max="43" width="9" customWidth="1"/>
    <col min="44" max="50" width="5.7109375" customWidth="1"/>
    <col min="51" max="51" width="5.28515625" customWidth="1"/>
    <col min="52" max="52" width="5.7109375" hidden="1" customWidth="1"/>
    <col min="53" max="61" width="5.7109375" customWidth="1"/>
    <col min="62" max="62" width="7.42578125" customWidth="1"/>
    <col min="63" max="65" width="5.7109375" customWidth="1"/>
    <col min="66" max="66" width="6.85546875" customWidth="1"/>
    <col min="67" max="70" width="5.7109375" customWidth="1"/>
    <col min="71" max="71" width="10.28515625" customWidth="1"/>
    <col min="72" max="72" width="10.140625" hidden="1" customWidth="1"/>
    <col min="73" max="73" width="12.140625" customWidth="1"/>
    <col min="76" max="76" width="11.42578125" style="1" customWidth="1"/>
    <col min="77" max="77" width="13.42578125" style="1" customWidth="1"/>
    <col min="78" max="78" width="12" style="1" hidden="1" customWidth="1"/>
    <col min="79" max="79" width="12.42578125" style="1" customWidth="1"/>
    <col min="80" max="80" width="9" customWidth="1"/>
    <col min="81" max="87" width="5.7109375" customWidth="1"/>
    <col min="88" max="88" width="5.28515625" customWidth="1"/>
    <col min="89" max="89" width="5.7109375" hidden="1" customWidth="1"/>
    <col min="90" max="98" width="5.7109375" customWidth="1"/>
    <col min="99" max="99" width="7.42578125" customWidth="1"/>
    <col min="100" max="102" width="5.7109375" customWidth="1"/>
    <col min="103" max="103" width="6.85546875" customWidth="1"/>
    <col min="104" max="107" width="5.7109375" customWidth="1"/>
    <col min="108" max="108" width="10.28515625" customWidth="1"/>
    <col min="109" max="109" width="10.140625" hidden="1" customWidth="1"/>
    <col min="110" max="110" width="12.140625" customWidth="1"/>
  </cols>
  <sheetData>
    <row r="1" spans="1:110" ht="15.75" thickBot="1" x14ac:dyDescent="0.3">
      <c r="A1" s="40"/>
    </row>
    <row r="2" spans="1:110" ht="23.25" x14ac:dyDescent="0.35">
      <c r="A2" s="40"/>
      <c r="C2" s="73" t="s">
        <v>140</v>
      </c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5"/>
      <c r="AM2" s="73" t="s">
        <v>140</v>
      </c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5"/>
      <c r="BX2" s="73" t="s">
        <v>140</v>
      </c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5"/>
    </row>
    <row r="3" spans="1:110" ht="21.75" thickBot="1" x14ac:dyDescent="0.4">
      <c r="A3" s="40"/>
      <c r="C3" s="76" t="s">
        <v>166</v>
      </c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8"/>
      <c r="AM3" s="76" t="s">
        <v>167</v>
      </c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8"/>
      <c r="BX3" s="76" t="s">
        <v>168</v>
      </c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8"/>
    </row>
    <row r="4" spans="1:110" ht="21.75" thickBot="1" x14ac:dyDescent="0.4">
      <c r="A4" s="40"/>
      <c r="C4" s="70"/>
      <c r="D4" s="71"/>
      <c r="E4" s="71"/>
      <c r="F4" s="71"/>
      <c r="G4" s="70" t="s">
        <v>6</v>
      </c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2"/>
      <c r="AI4" s="70" t="s">
        <v>5</v>
      </c>
      <c r="AJ4" s="71"/>
      <c r="AK4" s="72"/>
      <c r="AM4" s="70"/>
      <c r="AN4" s="71"/>
      <c r="AO4" s="71"/>
      <c r="AP4" s="71"/>
      <c r="AQ4" s="70" t="s">
        <v>6</v>
      </c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2"/>
      <c r="BS4" s="70" t="s">
        <v>5</v>
      </c>
      <c r="BT4" s="71"/>
      <c r="BU4" s="72"/>
      <c r="BX4" s="70"/>
      <c r="BY4" s="71"/>
      <c r="BZ4" s="71"/>
      <c r="CA4" s="71"/>
      <c r="CB4" s="70" t="s">
        <v>7</v>
      </c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2"/>
      <c r="DD4" s="70" t="s">
        <v>5</v>
      </c>
      <c r="DE4" s="71"/>
      <c r="DF4" s="72"/>
    </row>
    <row r="5" spans="1:110" ht="15.75" thickBot="1" x14ac:dyDescent="0.3">
      <c r="A5" s="40"/>
      <c r="C5" s="2" t="s">
        <v>90</v>
      </c>
      <c r="D5" s="3" t="s">
        <v>8</v>
      </c>
      <c r="E5" s="3" t="s">
        <v>9</v>
      </c>
      <c r="F5" s="4" t="s">
        <v>9</v>
      </c>
      <c r="G5" s="79" t="s">
        <v>91</v>
      </c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1"/>
      <c r="U5" s="79" t="s">
        <v>92</v>
      </c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1"/>
      <c r="AI5" s="5" t="s">
        <v>93</v>
      </c>
      <c r="AJ5" s="6" t="s">
        <v>10</v>
      </c>
      <c r="AK5" s="7" t="s">
        <v>94</v>
      </c>
      <c r="AL5" s="8"/>
      <c r="AM5" s="2" t="s">
        <v>90</v>
      </c>
      <c r="AN5" s="3" t="s">
        <v>8</v>
      </c>
      <c r="AO5" s="3" t="s">
        <v>9</v>
      </c>
      <c r="AP5" s="4" t="s">
        <v>9</v>
      </c>
      <c r="AQ5" s="79" t="s">
        <v>91</v>
      </c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1"/>
      <c r="BE5" s="79" t="s">
        <v>92</v>
      </c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1"/>
      <c r="BS5" s="5" t="s">
        <v>93</v>
      </c>
      <c r="BT5" s="6" t="s">
        <v>10</v>
      </c>
      <c r="BU5" s="7" t="s">
        <v>94</v>
      </c>
      <c r="BX5" s="2" t="s">
        <v>90</v>
      </c>
      <c r="BY5" s="3" t="s">
        <v>8</v>
      </c>
      <c r="BZ5" s="3" t="s">
        <v>9</v>
      </c>
      <c r="CA5" s="4" t="s">
        <v>9</v>
      </c>
      <c r="CB5" s="79" t="s">
        <v>91</v>
      </c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1"/>
      <c r="CP5" s="79" t="s">
        <v>92</v>
      </c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1"/>
      <c r="DD5" s="5" t="s">
        <v>93</v>
      </c>
      <c r="DE5" s="6" t="s">
        <v>10</v>
      </c>
      <c r="DF5" s="7" t="s">
        <v>94</v>
      </c>
    </row>
    <row r="6" spans="1:110" x14ac:dyDescent="0.25">
      <c r="A6" s="40"/>
      <c r="C6" s="82">
        <v>1</v>
      </c>
      <c r="D6" s="85" t="s">
        <v>11</v>
      </c>
      <c r="E6" s="88" t="s">
        <v>12</v>
      </c>
      <c r="F6" s="91" t="s">
        <v>59</v>
      </c>
      <c r="G6" s="9">
        <v>38</v>
      </c>
      <c r="H6" s="10">
        <v>63</v>
      </c>
      <c r="I6" s="10">
        <v>69</v>
      </c>
      <c r="J6" s="10">
        <v>63</v>
      </c>
      <c r="K6" s="10">
        <v>31</v>
      </c>
      <c r="L6" s="10">
        <v>39</v>
      </c>
      <c r="M6" s="10">
        <v>39</v>
      </c>
      <c r="N6" s="10">
        <v>39</v>
      </c>
      <c r="O6" s="10">
        <v>46</v>
      </c>
      <c r="P6" s="10">
        <v>46</v>
      </c>
      <c r="Q6" s="10">
        <v>38</v>
      </c>
      <c r="R6" s="10">
        <v>29</v>
      </c>
      <c r="S6" s="10">
        <v>22</v>
      </c>
      <c r="T6" s="11">
        <v>38</v>
      </c>
      <c r="U6" s="9">
        <v>40</v>
      </c>
      <c r="V6" s="10">
        <v>52</v>
      </c>
      <c r="W6" s="10">
        <v>50</v>
      </c>
      <c r="X6" s="10">
        <v>40</v>
      </c>
      <c r="Y6" s="10">
        <v>38</v>
      </c>
      <c r="Z6" s="10">
        <v>42</v>
      </c>
      <c r="AA6" s="10">
        <v>42</v>
      </c>
      <c r="AB6" s="10">
        <v>32</v>
      </c>
      <c r="AC6" s="10">
        <v>45</v>
      </c>
      <c r="AD6" s="10">
        <v>32</v>
      </c>
      <c r="AE6" s="10">
        <v>40</v>
      </c>
      <c r="AF6" s="10">
        <v>53</v>
      </c>
      <c r="AG6" s="10">
        <v>49</v>
      </c>
      <c r="AH6" s="11">
        <v>52</v>
      </c>
      <c r="AI6" s="12"/>
      <c r="AJ6" s="13"/>
      <c r="AK6" s="12" t="s">
        <v>60</v>
      </c>
      <c r="AM6" s="82">
        <v>1</v>
      </c>
      <c r="AN6" s="85" t="s">
        <v>11</v>
      </c>
      <c r="AO6" s="88" t="s">
        <v>12</v>
      </c>
      <c r="AP6" s="91" t="s">
        <v>59</v>
      </c>
      <c r="AQ6" s="9">
        <v>47</v>
      </c>
      <c r="AR6" s="10">
        <v>43</v>
      </c>
      <c r="AS6" s="10">
        <v>45</v>
      </c>
      <c r="AT6" s="10">
        <v>43</v>
      </c>
      <c r="AU6" s="10">
        <v>50</v>
      </c>
      <c r="AV6" s="10">
        <v>47</v>
      </c>
      <c r="AW6" s="10">
        <v>42</v>
      </c>
      <c r="AX6" s="10">
        <v>40</v>
      </c>
      <c r="AY6" s="10">
        <v>52</v>
      </c>
      <c r="AZ6" s="10">
        <v>45</v>
      </c>
      <c r="BA6" s="10">
        <v>44</v>
      </c>
      <c r="BB6" s="10">
        <v>48</v>
      </c>
      <c r="BC6" s="10">
        <v>50</v>
      </c>
      <c r="BD6" s="11">
        <v>50</v>
      </c>
      <c r="BE6" s="9">
        <v>57</v>
      </c>
      <c r="BF6" s="10">
        <v>67</v>
      </c>
      <c r="BG6" s="10">
        <v>49</v>
      </c>
      <c r="BH6" s="10">
        <v>49</v>
      </c>
      <c r="BI6" s="10">
        <v>54</v>
      </c>
      <c r="BJ6" s="10">
        <v>51</v>
      </c>
      <c r="BK6" s="10">
        <v>32</v>
      </c>
      <c r="BL6" s="10">
        <v>44</v>
      </c>
      <c r="BM6" s="10">
        <v>56</v>
      </c>
      <c r="BN6" s="10">
        <v>30</v>
      </c>
      <c r="BO6" s="10">
        <v>70</v>
      </c>
      <c r="BP6" s="10">
        <v>65</v>
      </c>
      <c r="BQ6" s="10">
        <v>63</v>
      </c>
      <c r="BR6" s="11">
        <v>59</v>
      </c>
      <c r="BS6" s="12"/>
      <c r="BT6" s="13" t="s">
        <v>60</v>
      </c>
      <c r="BU6" s="12" t="s">
        <v>60</v>
      </c>
      <c r="BX6" s="82"/>
      <c r="BY6" s="85" t="s">
        <v>11</v>
      </c>
      <c r="BZ6" s="88"/>
      <c r="CA6" s="91"/>
      <c r="CB6" s="9">
        <f>G6-3</f>
        <v>35</v>
      </c>
      <c r="CC6" s="10">
        <f t="shared" ref="CC6:CO14" si="0">H6-3</f>
        <v>60</v>
      </c>
      <c r="CD6" s="10">
        <f t="shared" si="0"/>
        <v>66</v>
      </c>
      <c r="CE6" s="10">
        <f t="shared" si="0"/>
        <v>60</v>
      </c>
      <c r="CF6" s="10">
        <f t="shared" si="0"/>
        <v>28</v>
      </c>
      <c r="CG6" s="10">
        <f t="shared" si="0"/>
        <v>36</v>
      </c>
      <c r="CH6" s="10">
        <f t="shared" si="0"/>
        <v>36</v>
      </c>
      <c r="CI6" s="10">
        <f t="shared" si="0"/>
        <v>36</v>
      </c>
      <c r="CJ6" s="10">
        <f t="shared" si="0"/>
        <v>43</v>
      </c>
      <c r="CK6" s="10">
        <f t="shared" si="0"/>
        <v>43</v>
      </c>
      <c r="CL6" s="10">
        <f t="shared" si="0"/>
        <v>35</v>
      </c>
      <c r="CM6" s="10">
        <f t="shared" si="0"/>
        <v>26</v>
      </c>
      <c r="CN6" s="10">
        <f t="shared" si="0"/>
        <v>19</v>
      </c>
      <c r="CO6" s="11">
        <f>T6-3</f>
        <v>35</v>
      </c>
      <c r="CP6" s="9">
        <v>40</v>
      </c>
      <c r="CQ6" s="10">
        <v>50</v>
      </c>
      <c r="CR6" s="10">
        <v>53</v>
      </c>
      <c r="CS6" s="10">
        <v>43</v>
      </c>
      <c r="CT6" s="10">
        <v>41</v>
      </c>
      <c r="CU6" s="10">
        <v>45</v>
      </c>
      <c r="CV6" s="10">
        <v>45</v>
      </c>
      <c r="CW6" s="10">
        <v>35</v>
      </c>
      <c r="CX6" s="10">
        <v>44</v>
      </c>
      <c r="CY6" s="10">
        <v>35</v>
      </c>
      <c r="CZ6" s="10">
        <v>43</v>
      </c>
      <c r="DA6" s="10">
        <v>56</v>
      </c>
      <c r="DB6" s="10">
        <v>52</v>
      </c>
      <c r="DC6" s="11">
        <v>49</v>
      </c>
      <c r="DD6" s="12"/>
      <c r="DE6" s="13"/>
      <c r="DF6" s="12" t="s">
        <v>60</v>
      </c>
    </row>
    <row r="7" spans="1:110" x14ac:dyDescent="0.25">
      <c r="A7" s="40"/>
      <c r="C7" s="83"/>
      <c r="D7" s="86"/>
      <c r="E7" s="89"/>
      <c r="F7" s="91"/>
      <c r="G7" s="14">
        <v>21</v>
      </c>
      <c r="H7" s="15">
        <v>30</v>
      </c>
      <c r="I7" s="15">
        <v>51</v>
      </c>
      <c r="J7" s="15">
        <v>44</v>
      </c>
      <c r="K7" s="15">
        <v>52</v>
      </c>
      <c r="L7" s="15">
        <v>24</v>
      </c>
      <c r="M7" s="15">
        <v>33</v>
      </c>
      <c r="N7" s="15">
        <v>70</v>
      </c>
      <c r="O7" s="15">
        <v>63</v>
      </c>
      <c r="P7" s="15">
        <v>48</v>
      </c>
      <c r="Q7" s="15">
        <v>46</v>
      </c>
      <c r="R7" s="15">
        <v>54</v>
      </c>
      <c r="S7" s="15">
        <v>27</v>
      </c>
      <c r="T7" s="16">
        <v>37</v>
      </c>
      <c r="U7" s="14">
        <v>46</v>
      </c>
      <c r="V7" s="15">
        <v>42</v>
      </c>
      <c r="W7" s="15">
        <v>50</v>
      </c>
      <c r="X7" s="15">
        <v>45</v>
      </c>
      <c r="Y7" s="15">
        <v>30</v>
      </c>
      <c r="Z7" s="15">
        <v>32</v>
      </c>
      <c r="AA7" s="15">
        <v>30</v>
      </c>
      <c r="AB7" s="15">
        <v>51</v>
      </c>
      <c r="AC7" s="15">
        <v>45</v>
      </c>
      <c r="AD7" s="15">
        <v>59</v>
      </c>
      <c r="AE7" s="15">
        <v>48</v>
      </c>
      <c r="AF7" s="15">
        <v>50</v>
      </c>
      <c r="AG7" s="15">
        <v>40</v>
      </c>
      <c r="AH7" s="16">
        <v>59</v>
      </c>
      <c r="AI7" s="17"/>
      <c r="AJ7" s="13"/>
      <c r="AK7" s="17" t="s">
        <v>60</v>
      </c>
      <c r="AM7" s="83"/>
      <c r="AN7" s="86"/>
      <c r="AO7" s="89"/>
      <c r="AP7" s="91"/>
      <c r="AQ7" s="14">
        <v>49</v>
      </c>
      <c r="AR7" s="15">
        <v>44</v>
      </c>
      <c r="AS7" s="15">
        <v>43</v>
      </c>
      <c r="AT7" s="15">
        <v>50</v>
      </c>
      <c r="AU7" s="15">
        <v>50</v>
      </c>
      <c r="AV7" s="15">
        <v>50</v>
      </c>
      <c r="AW7" s="15">
        <v>55</v>
      </c>
      <c r="AX7" s="15">
        <v>55</v>
      </c>
      <c r="AY7" s="15">
        <v>52</v>
      </c>
      <c r="AZ7" s="15">
        <v>49</v>
      </c>
      <c r="BA7" s="15">
        <v>44</v>
      </c>
      <c r="BB7" s="15">
        <v>51</v>
      </c>
      <c r="BC7" s="15">
        <v>47</v>
      </c>
      <c r="BD7" s="16">
        <v>54</v>
      </c>
      <c r="BE7" s="14">
        <v>62</v>
      </c>
      <c r="BF7" s="15">
        <v>41</v>
      </c>
      <c r="BG7" s="15">
        <v>62</v>
      </c>
      <c r="BH7" s="15">
        <v>41</v>
      </c>
      <c r="BI7" s="15">
        <v>62</v>
      </c>
      <c r="BJ7" s="15">
        <v>49</v>
      </c>
      <c r="BK7" s="15">
        <v>33</v>
      </c>
      <c r="BL7" s="15">
        <v>54</v>
      </c>
      <c r="BM7" s="15">
        <v>43</v>
      </c>
      <c r="BN7" s="15">
        <v>73</v>
      </c>
      <c r="BO7" s="15">
        <v>63</v>
      </c>
      <c r="BP7" s="15">
        <v>65</v>
      </c>
      <c r="BQ7" s="15">
        <v>70</v>
      </c>
      <c r="BR7" s="16">
        <v>53</v>
      </c>
      <c r="BS7" s="17"/>
      <c r="BT7" s="13" t="s">
        <v>60</v>
      </c>
      <c r="BU7" s="17" t="s">
        <v>60</v>
      </c>
      <c r="BX7" s="83"/>
      <c r="BY7" s="86"/>
      <c r="BZ7" s="89"/>
      <c r="CA7" s="91"/>
      <c r="CB7" s="14">
        <f t="shared" ref="CB7:CB14" si="1">G7-3</f>
        <v>18</v>
      </c>
      <c r="CC7" s="15">
        <f t="shared" si="0"/>
        <v>27</v>
      </c>
      <c r="CD7" s="15">
        <f t="shared" si="0"/>
        <v>48</v>
      </c>
      <c r="CE7" s="15">
        <f t="shared" si="0"/>
        <v>41</v>
      </c>
      <c r="CF7" s="15">
        <f t="shared" si="0"/>
        <v>49</v>
      </c>
      <c r="CG7" s="15">
        <f t="shared" si="0"/>
        <v>21</v>
      </c>
      <c r="CH7" s="15">
        <f t="shared" si="0"/>
        <v>30</v>
      </c>
      <c r="CI7" s="15">
        <f t="shared" si="0"/>
        <v>67</v>
      </c>
      <c r="CJ7" s="15">
        <f t="shared" si="0"/>
        <v>60</v>
      </c>
      <c r="CK7" s="15">
        <f t="shared" si="0"/>
        <v>45</v>
      </c>
      <c r="CL7" s="15">
        <f t="shared" si="0"/>
        <v>43</v>
      </c>
      <c r="CM7" s="15">
        <f t="shared" si="0"/>
        <v>51</v>
      </c>
      <c r="CN7" s="15">
        <f t="shared" si="0"/>
        <v>24</v>
      </c>
      <c r="CO7" s="16">
        <f t="shared" si="0"/>
        <v>34</v>
      </c>
      <c r="CP7" s="14">
        <v>55</v>
      </c>
      <c r="CQ7" s="15">
        <v>52</v>
      </c>
      <c r="CR7" s="15">
        <v>49</v>
      </c>
      <c r="CS7" s="15">
        <v>44</v>
      </c>
      <c r="CT7" s="15">
        <v>30</v>
      </c>
      <c r="CU7" s="15">
        <v>31</v>
      </c>
      <c r="CV7" s="15">
        <v>35</v>
      </c>
      <c r="CW7" s="15">
        <v>49</v>
      </c>
      <c r="CX7" s="15">
        <v>58</v>
      </c>
      <c r="CY7" s="15">
        <v>36</v>
      </c>
      <c r="CZ7" s="15">
        <v>41</v>
      </c>
      <c r="DA7" s="15">
        <v>49</v>
      </c>
      <c r="DB7" s="15">
        <v>41</v>
      </c>
      <c r="DC7" s="16"/>
      <c r="DD7" s="17"/>
      <c r="DE7" s="13"/>
      <c r="DF7" s="17" t="s">
        <v>60</v>
      </c>
    </row>
    <row r="8" spans="1:110" x14ac:dyDescent="0.25">
      <c r="A8" s="40"/>
      <c r="C8" s="83"/>
      <c r="D8" s="86"/>
      <c r="E8" s="89"/>
      <c r="F8" s="91"/>
      <c r="G8" s="14">
        <v>24</v>
      </c>
      <c r="H8" s="15">
        <v>46</v>
      </c>
      <c r="I8" s="15">
        <v>43</v>
      </c>
      <c r="J8" s="15">
        <v>34</v>
      </c>
      <c r="K8" s="15">
        <v>38</v>
      </c>
      <c r="L8" s="15">
        <v>34</v>
      </c>
      <c r="M8" s="15">
        <v>23</v>
      </c>
      <c r="N8" s="15">
        <v>52</v>
      </c>
      <c r="O8" s="15">
        <v>52</v>
      </c>
      <c r="P8" s="15">
        <v>24</v>
      </c>
      <c r="Q8" s="15">
        <v>36</v>
      </c>
      <c r="R8" s="15">
        <v>61</v>
      </c>
      <c r="S8" s="15">
        <v>68</v>
      </c>
      <c r="T8" s="16">
        <v>55</v>
      </c>
      <c r="U8" s="14">
        <v>59</v>
      </c>
      <c r="V8" s="15">
        <v>37</v>
      </c>
      <c r="W8" s="15">
        <v>42</v>
      </c>
      <c r="X8" s="15">
        <v>51</v>
      </c>
      <c r="Y8" s="15">
        <v>50</v>
      </c>
      <c r="Z8" s="15">
        <v>48</v>
      </c>
      <c r="AA8" s="15">
        <v>56</v>
      </c>
      <c r="AB8" s="15">
        <v>56</v>
      </c>
      <c r="AC8" s="15">
        <v>56</v>
      </c>
      <c r="AD8" s="15">
        <v>55</v>
      </c>
      <c r="AE8" s="15">
        <v>42</v>
      </c>
      <c r="AF8" s="15">
        <v>41</v>
      </c>
      <c r="AG8" s="15">
        <v>47</v>
      </c>
      <c r="AH8" s="16">
        <v>62</v>
      </c>
      <c r="AI8" s="17"/>
      <c r="AJ8" s="13"/>
      <c r="AK8" s="17" t="s">
        <v>60</v>
      </c>
      <c r="AM8" s="83"/>
      <c r="AN8" s="86"/>
      <c r="AO8" s="89"/>
      <c r="AP8" s="91"/>
      <c r="AQ8" s="14">
        <v>53</v>
      </c>
      <c r="AR8" s="15">
        <v>45</v>
      </c>
      <c r="AS8" s="15">
        <v>46</v>
      </c>
      <c r="AT8" s="15">
        <v>53</v>
      </c>
      <c r="AU8" s="15">
        <v>45</v>
      </c>
      <c r="AV8" s="15">
        <v>47</v>
      </c>
      <c r="AW8" s="15">
        <v>46</v>
      </c>
      <c r="AX8" s="15">
        <v>46</v>
      </c>
      <c r="AY8" s="15">
        <v>50</v>
      </c>
      <c r="AZ8" s="15">
        <v>48</v>
      </c>
      <c r="BA8" s="15">
        <v>42</v>
      </c>
      <c r="BB8" s="15">
        <v>42</v>
      </c>
      <c r="BC8" s="15">
        <v>43</v>
      </c>
      <c r="BD8" s="16">
        <v>44</v>
      </c>
      <c r="BE8" s="14">
        <v>55</v>
      </c>
      <c r="BF8" s="15">
        <v>38</v>
      </c>
      <c r="BG8" s="15">
        <v>40</v>
      </c>
      <c r="BH8" s="15">
        <v>45</v>
      </c>
      <c r="BI8" s="15">
        <v>53</v>
      </c>
      <c r="BJ8" s="15">
        <v>36</v>
      </c>
      <c r="BK8" s="15">
        <v>74</v>
      </c>
      <c r="BL8" s="15">
        <v>32</v>
      </c>
      <c r="BM8" s="15">
        <v>39</v>
      </c>
      <c r="BN8" s="15">
        <v>50</v>
      </c>
      <c r="BO8" s="15">
        <v>53</v>
      </c>
      <c r="BP8" s="15">
        <v>57</v>
      </c>
      <c r="BQ8" s="15"/>
      <c r="BR8" s="16"/>
      <c r="BS8" s="17"/>
      <c r="BT8" s="13" t="s">
        <v>60</v>
      </c>
      <c r="BU8" s="17" t="s">
        <v>60</v>
      </c>
      <c r="BX8" s="83"/>
      <c r="BY8" s="86"/>
      <c r="BZ8" s="89"/>
      <c r="CA8" s="91"/>
      <c r="CB8" s="14">
        <f t="shared" si="1"/>
        <v>21</v>
      </c>
      <c r="CC8" s="15">
        <f t="shared" si="0"/>
        <v>43</v>
      </c>
      <c r="CD8" s="15">
        <f t="shared" si="0"/>
        <v>40</v>
      </c>
      <c r="CE8" s="15">
        <f t="shared" si="0"/>
        <v>31</v>
      </c>
      <c r="CF8" s="15">
        <f t="shared" si="0"/>
        <v>35</v>
      </c>
      <c r="CG8" s="15">
        <f t="shared" si="0"/>
        <v>31</v>
      </c>
      <c r="CH8" s="15">
        <f t="shared" si="0"/>
        <v>20</v>
      </c>
      <c r="CI8" s="15">
        <f t="shared" si="0"/>
        <v>49</v>
      </c>
      <c r="CJ8" s="15">
        <f t="shared" si="0"/>
        <v>49</v>
      </c>
      <c r="CK8" s="15">
        <f t="shared" si="0"/>
        <v>21</v>
      </c>
      <c r="CL8" s="15">
        <f t="shared" si="0"/>
        <v>33</v>
      </c>
      <c r="CM8" s="15">
        <f t="shared" si="0"/>
        <v>58</v>
      </c>
      <c r="CN8" s="15">
        <f t="shared" si="0"/>
        <v>65</v>
      </c>
      <c r="CO8" s="16">
        <f t="shared" si="0"/>
        <v>52</v>
      </c>
      <c r="CP8" s="14">
        <v>50</v>
      </c>
      <c r="CQ8" s="15">
        <v>51</v>
      </c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6"/>
      <c r="DD8" s="17"/>
      <c r="DE8" s="13"/>
      <c r="DF8" s="17" t="s">
        <v>60</v>
      </c>
    </row>
    <row r="9" spans="1:110" x14ac:dyDescent="0.25">
      <c r="A9" s="40"/>
      <c r="C9" s="83"/>
      <c r="D9" s="86"/>
      <c r="E9" s="89"/>
      <c r="F9" s="91"/>
      <c r="G9" s="14">
        <v>32</v>
      </c>
      <c r="H9" s="15">
        <v>58</v>
      </c>
      <c r="I9" s="15">
        <v>24</v>
      </c>
      <c r="J9" s="15">
        <v>53</v>
      </c>
      <c r="K9" s="15">
        <v>57</v>
      </c>
      <c r="L9" s="15">
        <v>55</v>
      </c>
      <c r="M9" s="15">
        <v>59</v>
      </c>
      <c r="N9" s="15">
        <v>21</v>
      </c>
      <c r="O9" s="15">
        <v>47</v>
      </c>
      <c r="P9" s="15">
        <v>46</v>
      </c>
      <c r="Q9" s="15">
        <v>69</v>
      </c>
      <c r="R9" s="15">
        <v>47</v>
      </c>
      <c r="S9" s="15">
        <v>59</v>
      </c>
      <c r="T9" s="16">
        <v>23</v>
      </c>
      <c r="U9" s="14">
        <v>42</v>
      </c>
      <c r="V9" s="15">
        <v>56</v>
      </c>
      <c r="W9" s="15">
        <v>56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6"/>
      <c r="AI9" s="17"/>
      <c r="AJ9" s="13"/>
      <c r="AK9" s="17" t="s">
        <v>60</v>
      </c>
      <c r="AM9" s="83"/>
      <c r="AN9" s="86"/>
      <c r="AO9" s="89"/>
      <c r="AP9" s="91"/>
      <c r="AQ9" s="14">
        <v>33</v>
      </c>
      <c r="AR9" s="15">
        <v>51</v>
      </c>
      <c r="AS9" s="15">
        <v>44</v>
      </c>
      <c r="AT9" s="15">
        <v>44</v>
      </c>
      <c r="AU9" s="15">
        <v>48</v>
      </c>
      <c r="AV9" s="15">
        <v>50</v>
      </c>
      <c r="AW9" s="15">
        <v>42</v>
      </c>
      <c r="AX9" s="15">
        <v>54</v>
      </c>
      <c r="AY9" s="15">
        <v>55</v>
      </c>
      <c r="AZ9" s="15">
        <v>49</v>
      </c>
      <c r="BA9" s="15">
        <v>54</v>
      </c>
      <c r="BB9" s="15">
        <v>42</v>
      </c>
      <c r="BC9" s="15">
        <v>49</v>
      </c>
      <c r="BD9" s="16">
        <v>51</v>
      </c>
      <c r="BE9" s="14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6"/>
      <c r="BS9" s="17"/>
      <c r="BT9" s="13" t="s">
        <v>60</v>
      </c>
      <c r="BU9" s="17" t="s">
        <v>60</v>
      </c>
      <c r="BX9" s="83"/>
      <c r="BY9" s="86"/>
      <c r="BZ9" s="89"/>
      <c r="CA9" s="91"/>
      <c r="CB9" s="14">
        <f t="shared" si="1"/>
        <v>29</v>
      </c>
      <c r="CC9" s="15">
        <f t="shared" si="0"/>
        <v>55</v>
      </c>
      <c r="CD9" s="15">
        <f t="shared" si="0"/>
        <v>21</v>
      </c>
      <c r="CE9" s="15">
        <f t="shared" si="0"/>
        <v>50</v>
      </c>
      <c r="CF9" s="15">
        <f t="shared" si="0"/>
        <v>54</v>
      </c>
      <c r="CG9" s="15">
        <f t="shared" si="0"/>
        <v>52</v>
      </c>
      <c r="CH9" s="15">
        <f t="shared" si="0"/>
        <v>56</v>
      </c>
      <c r="CI9" s="15">
        <f t="shared" si="0"/>
        <v>18</v>
      </c>
      <c r="CJ9" s="15">
        <f t="shared" si="0"/>
        <v>44</v>
      </c>
      <c r="CK9" s="15">
        <f t="shared" si="0"/>
        <v>43</v>
      </c>
      <c r="CL9" s="15">
        <f t="shared" si="0"/>
        <v>66</v>
      </c>
      <c r="CM9" s="15">
        <f t="shared" si="0"/>
        <v>44</v>
      </c>
      <c r="CN9" s="15">
        <f t="shared" si="0"/>
        <v>56</v>
      </c>
      <c r="CO9" s="16">
        <f t="shared" si="0"/>
        <v>20</v>
      </c>
      <c r="CP9" s="14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6"/>
      <c r="DD9" s="17"/>
      <c r="DE9" s="13"/>
      <c r="DF9" s="17" t="s">
        <v>60</v>
      </c>
    </row>
    <row r="10" spans="1:110" x14ac:dyDescent="0.25">
      <c r="A10" s="40"/>
      <c r="C10" s="83"/>
      <c r="D10" s="86"/>
      <c r="E10" s="89"/>
      <c r="F10" s="91"/>
      <c r="G10" s="14">
        <v>40</v>
      </c>
      <c r="H10" s="15">
        <v>69</v>
      </c>
      <c r="I10" s="15">
        <v>28</v>
      </c>
      <c r="J10" s="15">
        <v>42</v>
      </c>
      <c r="K10" s="15">
        <v>62</v>
      </c>
      <c r="L10" s="15">
        <v>38</v>
      </c>
      <c r="M10" s="15">
        <v>59</v>
      </c>
      <c r="N10" s="15">
        <v>46</v>
      </c>
      <c r="O10" s="15">
        <v>33</v>
      </c>
      <c r="P10" s="15">
        <v>49</v>
      </c>
      <c r="Q10" s="15">
        <v>56</v>
      </c>
      <c r="R10" s="15">
        <v>21</v>
      </c>
      <c r="S10" s="15">
        <v>41</v>
      </c>
      <c r="T10" s="16">
        <v>34</v>
      </c>
      <c r="U10" s="14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6"/>
      <c r="AI10" s="17"/>
      <c r="AJ10" s="13"/>
      <c r="AK10" s="17" t="s">
        <v>60</v>
      </c>
      <c r="AM10" s="83"/>
      <c r="AN10" s="86"/>
      <c r="AO10" s="89"/>
      <c r="AP10" s="91"/>
      <c r="AQ10" s="14">
        <v>54</v>
      </c>
      <c r="AR10" s="15">
        <v>49</v>
      </c>
      <c r="AS10" s="15">
        <v>41</v>
      </c>
      <c r="AT10" s="15">
        <v>48</v>
      </c>
      <c r="AU10" s="15">
        <v>42</v>
      </c>
      <c r="AV10" s="15">
        <v>45</v>
      </c>
      <c r="AW10" s="15">
        <v>50</v>
      </c>
      <c r="AX10" s="15">
        <v>43</v>
      </c>
      <c r="AY10" s="15">
        <v>53</v>
      </c>
      <c r="AZ10" s="15">
        <v>41</v>
      </c>
      <c r="BA10" s="15">
        <v>44</v>
      </c>
      <c r="BB10" s="15">
        <v>54</v>
      </c>
      <c r="BC10" s="15">
        <v>54</v>
      </c>
      <c r="BD10" s="16">
        <v>49</v>
      </c>
      <c r="BE10" s="14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6"/>
      <c r="BS10" s="17"/>
      <c r="BT10" s="13" t="s">
        <v>60</v>
      </c>
      <c r="BU10" s="17" t="s">
        <v>60</v>
      </c>
      <c r="BX10" s="83"/>
      <c r="BY10" s="86"/>
      <c r="BZ10" s="89"/>
      <c r="CA10" s="91"/>
      <c r="CB10" s="14">
        <f t="shared" si="1"/>
        <v>37</v>
      </c>
      <c r="CC10" s="15">
        <f t="shared" si="0"/>
        <v>66</v>
      </c>
      <c r="CD10" s="15">
        <f t="shared" si="0"/>
        <v>25</v>
      </c>
      <c r="CE10" s="15">
        <f t="shared" si="0"/>
        <v>39</v>
      </c>
      <c r="CF10" s="15">
        <f t="shared" si="0"/>
        <v>59</v>
      </c>
      <c r="CG10" s="15">
        <f t="shared" si="0"/>
        <v>35</v>
      </c>
      <c r="CH10" s="15">
        <f t="shared" si="0"/>
        <v>56</v>
      </c>
      <c r="CI10" s="15">
        <f t="shared" si="0"/>
        <v>43</v>
      </c>
      <c r="CJ10" s="15">
        <f t="shared" si="0"/>
        <v>30</v>
      </c>
      <c r="CK10" s="15">
        <f t="shared" si="0"/>
        <v>46</v>
      </c>
      <c r="CL10" s="15">
        <f t="shared" si="0"/>
        <v>53</v>
      </c>
      <c r="CM10" s="15">
        <f t="shared" si="0"/>
        <v>18</v>
      </c>
      <c r="CN10" s="15">
        <f t="shared" si="0"/>
        <v>38</v>
      </c>
      <c r="CO10" s="16">
        <f t="shared" si="0"/>
        <v>31</v>
      </c>
      <c r="CP10" s="14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6"/>
      <c r="DD10" s="17"/>
      <c r="DE10" s="13"/>
      <c r="DF10" s="17" t="s">
        <v>60</v>
      </c>
    </row>
    <row r="11" spans="1:110" x14ac:dyDescent="0.25">
      <c r="A11" s="40"/>
      <c r="C11" s="83"/>
      <c r="D11" s="86"/>
      <c r="E11" s="89"/>
      <c r="F11" s="91"/>
      <c r="G11" s="14">
        <v>46</v>
      </c>
      <c r="H11" s="15">
        <v>64</v>
      </c>
      <c r="I11" s="15">
        <v>34</v>
      </c>
      <c r="J11" s="15">
        <v>27</v>
      </c>
      <c r="K11" s="15">
        <v>29</v>
      </c>
      <c r="L11" s="15">
        <v>51</v>
      </c>
      <c r="M11" s="15">
        <v>57</v>
      </c>
      <c r="N11" s="15">
        <v>62</v>
      </c>
      <c r="O11" s="15">
        <v>38</v>
      </c>
      <c r="P11" s="15">
        <v>58</v>
      </c>
      <c r="Q11" s="15">
        <v>22</v>
      </c>
      <c r="R11" s="15">
        <v>68</v>
      </c>
      <c r="S11" s="15">
        <v>43</v>
      </c>
      <c r="T11" s="16">
        <v>62</v>
      </c>
      <c r="U11" s="14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6"/>
      <c r="AI11" s="17"/>
      <c r="AJ11" s="13"/>
      <c r="AK11" s="17" t="s">
        <v>60</v>
      </c>
      <c r="AM11" s="83"/>
      <c r="AN11" s="86"/>
      <c r="AO11" s="89"/>
      <c r="AP11" s="91"/>
      <c r="AQ11" s="14">
        <v>45</v>
      </c>
      <c r="AR11" s="15">
        <v>54</v>
      </c>
      <c r="AS11" s="15">
        <v>49</v>
      </c>
      <c r="AT11" s="15">
        <v>48</v>
      </c>
      <c r="AU11" s="15">
        <v>47</v>
      </c>
      <c r="AV11" s="15">
        <v>30</v>
      </c>
      <c r="AW11" s="15">
        <v>44</v>
      </c>
      <c r="AX11" s="15">
        <v>41</v>
      </c>
      <c r="AY11" s="15">
        <v>54</v>
      </c>
      <c r="AZ11" s="15">
        <v>43</v>
      </c>
      <c r="BA11" s="15">
        <v>54</v>
      </c>
      <c r="BB11" s="15">
        <v>55</v>
      </c>
      <c r="BC11" s="15">
        <v>50</v>
      </c>
      <c r="BD11" s="16">
        <v>48</v>
      </c>
      <c r="BE11" s="14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6"/>
      <c r="BS11" s="17"/>
      <c r="BT11" s="13" t="s">
        <v>60</v>
      </c>
      <c r="BU11" s="17" t="s">
        <v>60</v>
      </c>
      <c r="BX11" s="83"/>
      <c r="BY11" s="86"/>
      <c r="BZ11" s="89"/>
      <c r="CA11" s="91"/>
      <c r="CB11" s="14">
        <f t="shared" si="1"/>
        <v>43</v>
      </c>
      <c r="CC11" s="15">
        <f t="shared" si="0"/>
        <v>61</v>
      </c>
      <c r="CD11" s="15">
        <f t="shared" si="0"/>
        <v>31</v>
      </c>
      <c r="CE11" s="15">
        <f t="shared" si="0"/>
        <v>24</v>
      </c>
      <c r="CF11" s="15">
        <f t="shared" si="0"/>
        <v>26</v>
      </c>
      <c r="CG11" s="15">
        <f t="shared" si="0"/>
        <v>48</v>
      </c>
      <c r="CH11" s="15">
        <f t="shared" si="0"/>
        <v>54</v>
      </c>
      <c r="CI11" s="15">
        <f t="shared" si="0"/>
        <v>59</v>
      </c>
      <c r="CJ11" s="15">
        <f t="shared" si="0"/>
        <v>35</v>
      </c>
      <c r="CK11" s="15">
        <f t="shared" si="0"/>
        <v>55</v>
      </c>
      <c r="CL11" s="15">
        <f t="shared" si="0"/>
        <v>19</v>
      </c>
      <c r="CM11" s="15">
        <f t="shared" si="0"/>
        <v>65</v>
      </c>
      <c r="CN11" s="15">
        <f t="shared" si="0"/>
        <v>40</v>
      </c>
      <c r="CO11" s="16">
        <f t="shared" si="0"/>
        <v>59</v>
      </c>
      <c r="CP11" s="14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6"/>
      <c r="DD11" s="17"/>
      <c r="DE11" s="13"/>
      <c r="DF11" s="17" t="s">
        <v>60</v>
      </c>
    </row>
    <row r="12" spans="1:110" x14ac:dyDescent="0.25">
      <c r="A12" s="40"/>
      <c r="C12" s="83"/>
      <c r="D12" s="86"/>
      <c r="E12" s="89"/>
      <c r="F12" s="91"/>
      <c r="G12" s="14">
        <v>30</v>
      </c>
      <c r="H12" s="15">
        <v>22</v>
      </c>
      <c r="I12" s="15">
        <v>50</v>
      </c>
      <c r="J12" s="15">
        <v>62</v>
      </c>
      <c r="K12" s="15">
        <v>48</v>
      </c>
      <c r="L12" s="15">
        <v>38</v>
      </c>
      <c r="M12" s="15">
        <v>33</v>
      </c>
      <c r="N12" s="15">
        <v>39</v>
      </c>
      <c r="O12" s="15">
        <v>38</v>
      </c>
      <c r="P12" s="15">
        <v>65</v>
      </c>
      <c r="Q12" s="15">
        <v>57</v>
      </c>
      <c r="R12" s="15">
        <v>46</v>
      </c>
      <c r="S12" s="15">
        <v>30</v>
      </c>
      <c r="T12" s="16">
        <v>51</v>
      </c>
      <c r="U12" s="14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6"/>
      <c r="AI12" s="17"/>
      <c r="AJ12" s="13"/>
      <c r="AK12" s="17" t="s">
        <v>60</v>
      </c>
      <c r="AM12" s="83"/>
      <c r="AN12" s="86"/>
      <c r="AO12" s="89"/>
      <c r="AP12" s="91"/>
      <c r="AQ12" s="14">
        <v>52</v>
      </c>
      <c r="AR12" s="15">
        <v>42</v>
      </c>
      <c r="AS12" s="15">
        <v>49</v>
      </c>
      <c r="AT12" s="15">
        <v>47</v>
      </c>
      <c r="AU12" s="15">
        <v>52</v>
      </c>
      <c r="AV12" s="15">
        <v>51</v>
      </c>
      <c r="AW12" s="15">
        <v>47</v>
      </c>
      <c r="AX12" s="15">
        <v>41</v>
      </c>
      <c r="AY12" s="15">
        <v>41</v>
      </c>
      <c r="AZ12" s="15">
        <v>45</v>
      </c>
      <c r="BA12" s="15">
        <v>43</v>
      </c>
      <c r="BB12" s="15">
        <v>55</v>
      </c>
      <c r="BC12" s="15">
        <v>49</v>
      </c>
      <c r="BD12" s="16">
        <v>47</v>
      </c>
      <c r="BE12" s="14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6"/>
      <c r="BS12" s="17"/>
      <c r="BT12" s="13" t="s">
        <v>60</v>
      </c>
      <c r="BU12" s="17" t="s">
        <v>60</v>
      </c>
      <c r="BX12" s="83"/>
      <c r="BY12" s="86"/>
      <c r="BZ12" s="89"/>
      <c r="CA12" s="91"/>
      <c r="CB12" s="14">
        <f t="shared" si="1"/>
        <v>27</v>
      </c>
      <c r="CC12" s="15">
        <f t="shared" si="0"/>
        <v>19</v>
      </c>
      <c r="CD12" s="15">
        <f t="shared" si="0"/>
        <v>47</v>
      </c>
      <c r="CE12" s="15">
        <f t="shared" si="0"/>
        <v>59</v>
      </c>
      <c r="CF12" s="15">
        <f t="shared" si="0"/>
        <v>45</v>
      </c>
      <c r="CG12" s="15">
        <f t="shared" si="0"/>
        <v>35</v>
      </c>
      <c r="CH12" s="15">
        <f t="shared" si="0"/>
        <v>30</v>
      </c>
      <c r="CI12" s="15">
        <f t="shared" si="0"/>
        <v>36</v>
      </c>
      <c r="CJ12" s="15">
        <f t="shared" si="0"/>
        <v>35</v>
      </c>
      <c r="CK12" s="15">
        <f t="shared" si="0"/>
        <v>62</v>
      </c>
      <c r="CL12" s="15">
        <f t="shared" si="0"/>
        <v>54</v>
      </c>
      <c r="CM12" s="15">
        <f t="shared" si="0"/>
        <v>43</v>
      </c>
      <c r="CN12" s="15">
        <f t="shared" si="0"/>
        <v>27</v>
      </c>
      <c r="CO12" s="16">
        <f t="shared" si="0"/>
        <v>48</v>
      </c>
      <c r="CP12" s="14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6"/>
      <c r="DD12" s="17"/>
      <c r="DE12" s="13"/>
      <c r="DF12" s="17" t="s">
        <v>60</v>
      </c>
    </row>
    <row r="13" spans="1:110" x14ac:dyDescent="0.25">
      <c r="A13" s="40"/>
      <c r="C13" s="83"/>
      <c r="D13" s="86"/>
      <c r="E13" s="89"/>
      <c r="F13" s="91"/>
      <c r="G13" s="14">
        <v>26</v>
      </c>
      <c r="H13" s="15">
        <v>61</v>
      </c>
      <c r="I13" s="15">
        <v>61</v>
      </c>
      <c r="J13" s="15">
        <v>39</v>
      </c>
      <c r="K13" s="15">
        <v>69</v>
      </c>
      <c r="L13" s="15">
        <v>54</v>
      </c>
      <c r="M13" s="15">
        <v>35</v>
      </c>
      <c r="N13" s="15">
        <v>29</v>
      </c>
      <c r="O13" s="15">
        <v>44</v>
      </c>
      <c r="P13" s="15">
        <v>49</v>
      </c>
      <c r="Q13" s="15">
        <v>52</v>
      </c>
      <c r="R13" s="15">
        <v>63</v>
      </c>
      <c r="S13" s="15">
        <v>24</v>
      </c>
      <c r="T13" s="16">
        <v>33</v>
      </c>
      <c r="U13" s="14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6"/>
      <c r="AI13" s="17"/>
      <c r="AJ13" s="13"/>
      <c r="AK13" s="17" t="s">
        <v>60</v>
      </c>
      <c r="AM13" s="83"/>
      <c r="AN13" s="86"/>
      <c r="AO13" s="89"/>
      <c r="AP13" s="91"/>
      <c r="AQ13" s="14">
        <v>50</v>
      </c>
      <c r="AR13" s="15">
        <v>45</v>
      </c>
      <c r="AS13" s="15">
        <v>42</v>
      </c>
      <c r="AT13" s="15">
        <v>47</v>
      </c>
      <c r="AU13" s="15">
        <v>48</v>
      </c>
      <c r="AV13" s="15">
        <v>42</v>
      </c>
      <c r="AW13" s="15">
        <v>55</v>
      </c>
      <c r="AX13" s="15">
        <v>43</v>
      </c>
      <c r="AY13" s="15">
        <v>45</v>
      </c>
      <c r="AZ13" s="15">
        <v>51</v>
      </c>
      <c r="BA13" s="15">
        <v>45</v>
      </c>
      <c r="BB13" s="15">
        <v>40</v>
      </c>
      <c r="BC13" s="15">
        <v>43</v>
      </c>
      <c r="BD13" s="16">
        <v>44</v>
      </c>
      <c r="BE13" s="14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6"/>
      <c r="BS13" s="17"/>
      <c r="BT13" s="13" t="s">
        <v>60</v>
      </c>
      <c r="BU13" s="17" t="s">
        <v>60</v>
      </c>
      <c r="BX13" s="83"/>
      <c r="BY13" s="86"/>
      <c r="BZ13" s="89"/>
      <c r="CA13" s="91"/>
      <c r="CB13" s="14">
        <f t="shared" si="1"/>
        <v>23</v>
      </c>
      <c r="CC13" s="15">
        <f t="shared" si="0"/>
        <v>58</v>
      </c>
      <c r="CD13" s="15">
        <f t="shared" si="0"/>
        <v>58</v>
      </c>
      <c r="CE13" s="15">
        <f t="shared" si="0"/>
        <v>36</v>
      </c>
      <c r="CF13" s="15">
        <f t="shared" si="0"/>
        <v>66</v>
      </c>
      <c r="CG13" s="15">
        <f t="shared" si="0"/>
        <v>51</v>
      </c>
      <c r="CH13" s="15">
        <f t="shared" si="0"/>
        <v>32</v>
      </c>
      <c r="CI13" s="15">
        <f t="shared" si="0"/>
        <v>26</v>
      </c>
      <c r="CJ13" s="15">
        <f t="shared" si="0"/>
        <v>41</v>
      </c>
      <c r="CK13" s="15">
        <f t="shared" si="0"/>
        <v>46</v>
      </c>
      <c r="CL13" s="15">
        <f t="shared" si="0"/>
        <v>49</v>
      </c>
      <c r="CM13" s="15">
        <f t="shared" si="0"/>
        <v>60</v>
      </c>
      <c r="CN13" s="15">
        <f t="shared" si="0"/>
        <v>21</v>
      </c>
      <c r="CO13" s="16">
        <f t="shared" si="0"/>
        <v>30</v>
      </c>
      <c r="CP13" s="14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6"/>
      <c r="DD13" s="17"/>
      <c r="DE13" s="13"/>
      <c r="DF13" s="17" t="s">
        <v>60</v>
      </c>
    </row>
    <row r="14" spans="1:110" x14ac:dyDescent="0.25">
      <c r="A14" s="40"/>
      <c r="C14" s="83"/>
      <c r="D14" s="86"/>
      <c r="E14" s="89"/>
      <c r="F14" s="91"/>
      <c r="G14" s="14">
        <v>28</v>
      </c>
      <c r="H14" s="15">
        <v>55</v>
      </c>
      <c r="I14" s="15">
        <v>39</v>
      </c>
      <c r="J14" s="15">
        <v>26</v>
      </c>
      <c r="K14" s="15">
        <v>23</v>
      </c>
      <c r="L14" s="15">
        <v>63</v>
      </c>
      <c r="M14" s="15">
        <v>67</v>
      </c>
      <c r="N14" s="15">
        <v>56</v>
      </c>
      <c r="O14" s="15">
        <v>24</v>
      </c>
      <c r="P14" s="15">
        <v>31</v>
      </c>
      <c r="Q14" s="15">
        <v>44</v>
      </c>
      <c r="R14" s="15">
        <v>21</v>
      </c>
      <c r="S14" s="15">
        <v>56</v>
      </c>
      <c r="T14" s="16">
        <v>44</v>
      </c>
      <c r="U14" s="14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6"/>
      <c r="AI14" s="17"/>
      <c r="AJ14" s="13"/>
      <c r="AK14" s="17" t="s">
        <v>60</v>
      </c>
      <c r="AM14" s="83"/>
      <c r="AN14" s="86"/>
      <c r="AO14" s="89"/>
      <c r="AP14" s="91"/>
      <c r="AQ14" s="14">
        <v>38</v>
      </c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6"/>
      <c r="BE14" s="14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6"/>
      <c r="BS14" s="17"/>
      <c r="BT14" s="13" t="s">
        <v>60</v>
      </c>
      <c r="BU14" s="17" t="s">
        <v>60</v>
      </c>
      <c r="BX14" s="83"/>
      <c r="BY14" s="86"/>
      <c r="BZ14" s="89"/>
      <c r="CA14" s="91"/>
      <c r="CB14" s="14">
        <f t="shared" si="1"/>
        <v>25</v>
      </c>
      <c r="CC14" s="15">
        <f t="shared" si="0"/>
        <v>52</v>
      </c>
      <c r="CD14" s="15">
        <f t="shared" si="0"/>
        <v>36</v>
      </c>
      <c r="CE14" s="15">
        <f t="shared" si="0"/>
        <v>23</v>
      </c>
      <c r="CF14" s="15">
        <f t="shared" si="0"/>
        <v>20</v>
      </c>
      <c r="CG14" s="15">
        <f t="shared" si="0"/>
        <v>60</v>
      </c>
      <c r="CH14" s="15">
        <f t="shared" si="0"/>
        <v>64</v>
      </c>
      <c r="CI14" s="15">
        <f t="shared" si="0"/>
        <v>53</v>
      </c>
      <c r="CJ14" s="15">
        <f t="shared" si="0"/>
        <v>21</v>
      </c>
      <c r="CK14" s="15">
        <f t="shared" si="0"/>
        <v>28</v>
      </c>
      <c r="CL14" s="15">
        <f t="shared" si="0"/>
        <v>41</v>
      </c>
      <c r="CM14" s="15">
        <f t="shared" si="0"/>
        <v>18</v>
      </c>
      <c r="CN14" s="15">
        <f t="shared" si="0"/>
        <v>53</v>
      </c>
      <c r="CO14" s="16">
        <f t="shared" si="0"/>
        <v>41</v>
      </c>
      <c r="CP14" s="14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6"/>
      <c r="DD14" s="17"/>
      <c r="DE14" s="13"/>
      <c r="DF14" s="17" t="s">
        <v>60</v>
      </c>
    </row>
    <row r="15" spans="1:110" x14ac:dyDescent="0.25">
      <c r="A15" s="40"/>
      <c r="C15" s="83"/>
      <c r="D15" s="86"/>
      <c r="E15" s="89"/>
      <c r="F15" s="91"/>
      <c r="G15" s="14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6"/>
      <c r="U15" s="14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6"/>
      <c r="AI15" s="17"/>
      <c r="AJ15" s="13"/>
      <c r="AK15" s="17" t="s">
        <v>60</v>
      </c>
      <c r="AM15" s="83"/>
      <c r="AN15" s="86"/>
      <c r="AO15" s="89"/>
      <c r="AP15" s="91"/>
      <c r="AQ15" s="14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6"/>
      <c r="BE15" s="14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6"/>
      <c r="BS15" s="17"/>
      <c r="BT15" s="13" t="s">
        <v>60</v>
      </c>
      <c r="BU15" s="17" t="s">
        <v>60</v>
      </c>
      <c r="BX15" s="83"/>
      <c r="BY15" s="86"/>
      <c r="BZ15" s="89"/>
      <c r="CA15" s="91"/>
      <c r="CB15" s="14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6"/>
      <c r="CP15" s="14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6"/>
      <c r="DD15" s="17"/>
      <c r="DE15" s="13"/>
      <c r="DF15" s="17" t="s">
        <v>60</v>
      </c>
    </row>
    <row r="16" spans="1:110" ht="15.75" thickBot="1" x14ac:dyDescent="0.3">
      <c r="A16" s="40"/>
      <c r="C16" s="83"/>
      <c r="D16" s="87"/>
      <c r="E16" s="89"/>
      <c r="F16" s="92"/>
      <c r="G16" s="18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20"/>
      <c r="U16" s="18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20"/>
      <c r="AI16" s="21"/>
      <c r="AJ16" s="13"/>
      <c r="AK16" s="21" t="s">
        <v>60</v>
      </c>
      <c r="AM16" s="83"/>
      <c r="AN16" s="87"/>
      <c r="AO16" s="89"/>
      <c r="AP16" s="92"/>
      <c r="AQ16" s="18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20"/>
      <c r="BE16" s="18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20"/>
      <c r="BS16" s="21"/>
      <c r="BT16" s="13" t="s">
        <v>60</v>
      </c>
      <c r="BU16" s="21" t="s">
        <v>60</v>
      </c>
      <c r="BX16" s="83"/>
      <c r="BY16" s="87"/>
      <c r="BZ16" s="89"/>
      <c r="CA16" s="92"/>
      <c r="CB16" s="18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20"/>
      <c r="CP16" s="18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20"/>
      <c r="DD16" s="21"/>
      <c r="DE16" s="13"/>
      <c r="DF16" s="21" t="s">
        <v>60</v>
      </c>
    </row>
    <row r="17" spans="1:110" x14ac:dyDescent="0.25">
      <c r="A17" s="40"/>
      <c r="C17" s="83">
        <v>2</v>
      </c>
      <c r="D17" s="85" t="s">
        <v>61</v>
      </c>
      <c r="E17" s="89"/>
      <c r="F17" s="93" t="s">
        <v>62</v>
      </c>
      <c r="G17" s="9">
        <v>54</v>
      </c>
      <c r="H17" s="10">
        <v>72</v>
      </c>
      <c r="I17" s="10">
        <v>75</v>
      </c>
      <c r="J17" s="10">
        <v>54</v>
      </c>
      <c r="K17" s="10">
        <v>62</v>
      </c>
      <c r="L17" s="10">
        <v>71</v>
      </c>
      <c r="M17" s="10">
        <v>81</v>
      </c>
      <c r="N17" s="10">
        <v>52</v>
      </c>
      <c r="O17" s="10">
        <v>60</v>
      </c>
      <c r="P17" s="10"/>
      <c r="Q17" s="10">
        <v>38</v>
      </c>
      <c r="R17" s="10">
        <v>45</v>
      </c>
      <c r="S17" s="10">
        <v>51</v>
      </c>
      <c r="T17" s="11">
        <v>56</v>
      </c>
      <c r="U17" s="14">
        <v>51</v>
      </c>
      <c r="V17" s="15">
        <v>55</v>
      </c>
      <c r="W17" s="15">
        <v>62</v>
      </c>
      <c r="X17" s="15">
        <v>70</v>
      </c>
      <c r="Y17" s="15">
        <v>68</v>
      </c>
      <c r="Z17" s="15">
        <v>42</v>
      </c>
      <c r="AA17" s="15">
        <v>61</v>
      </c>
      <c r="AB17" s="15">
        <v>70</v>
      </c>
      <c r="AC17" s="15">
        <v>51</v>
      </c>
      <c r="AD17" s="15">
        <v>70</v>
      </c>
      <c r="AE17" s="15">
        <v>60</v>
      </c>
      <c r="AF17" s="15">
        <v>72</v>
      </c>
      <c r="AG17" s="15">
        <v>56</v>
      </c>
      <c r="AH17" s="16">
        <v>65</v>
      </c>
      <c r="AI17" s="12"/>
      <c r="AJ17" s="13"/>
      <c r="AK17" s="12" t="s">
        <v>60</v>
      </c>
      <c r="AM17" s="83">
        <v>2</v>
      </c>
      <c r="AN17" s="85" t="s">
        <v>61</v>
      </c>
      <c r="AO17" s="89"/>
      <c r="AP17" s="93" t="s">
        <v>62</v>
      </c>
      <c r="AQ17" s="9">
        <v>48</v>
      </c>
      <c r="AR17" s="10">
        <v>58</v>
      </c>
      <c r="AS17" s="10">
        <v>57</v>
      </c>
      <c r="AT17" s="10">
        <v>66</v>
      </c>
      <c r="AU17" s="10">
        <v>68</v>
      </c>
      <c r="AV17" s="10">
        <v>66</v>
      </c>
      <c r="AW17" s="10">
        <v>71</v>
      </c>
      <c r="AX17" s="10">
        <v>58</v>
      </c>
      <c r="AY17" s="10">
        <v>65</v>
      </c>
      <c r="AZ17" s="10"/>
      <c r="BA17" s="10">
        <v>58</v>
      </c>
      <c r="BB17" s="10">
        <v>70</v>
      </c>
      <c r="BC17" s="10">
        <v>65</v>
      </c>
      <c r="BD17" s="11">
        <v>66</v>
      </c>
      <c r="BE17" s="14">
        <v>60</v>
      </c>
      <c r="BF17" s="15">
        <v>70</v>
      </c>
      <c r="BG17" s="15">
        <v>52</v>
      </c>
      <c r="BH17" s="15">
        <v>52</v>
      </c>
      <c r="BI17" s="15">
        <v>57</v>
      </c>
      <c r="BJ17" s="15">
        <v>54</v>
      </c>
      <c r="BK17" s="15">
        <v>63</v>
      </c>
      <c r="BL17" s="15">
        <v>46</v>
      </c>
      <c r="BM17" s="15">
        <v>58</v>
      </c>
      <c r="BN17" s="15">
        <v>64</v>
      </c>
      <c r="BO17" s="15">
        <v>75</v>
      </c>
      <c r="BP17" s="15">
        <v>65</v>
      </c>
      <c r="BQ17" s="15">
        <v>68</v>
      </c>
      <c r="BR17" s="16">
        <v>70</v>
      </c>
      <c r="BS17" s="12"/>
      <c r="BT17" s="13" t="s">
        <v>60</v>
      </c>
      <c r="BU17" s="12" t="s">
        <v>60</v>
      </c>
      <c r="BX17" s="83"/>
      <c r="BY17" s="85" t="s">
        <v>61</v>
      </c>
      <c r="BZ17" s="89"/>
      <c r="CA17" s="93"/>
      <c r="CB17" s="9">
        <v>66</v>
      </c>
      <c r="CC17" s="10">
        <v>72</v>
      </c>
      <c r="CD17" s="10">
        <v>62</v>
      </c>
      <c r="CE17" s="10">
        <v>67</v>
      </c>
      <c r="CF17" s="10">
        <v>69</v>
      </c>
      <c r="CG17" s="10">
        <v>64</v>
      </c>
      <c r="CH17" s="10">
        <v>61</v>
      </c>
      <c r="CI17" s="10">
        <v>61</v>
      </c>
      <c r="CJ17" s="10">
        <v>55</v>
      </c>
      <c r="CK17" s="10"/>
      <c r="CL17" s="10">
        <v>57</v>
      </c>
      <c r="CM17" s="10">
        <v>42</v>
      </c>
      <c r="CN17" s="10">
        <v>44</v>
      </c>
      <c r="CO17" s="11">
        <v>59</v>
      </c>
      <c r="CP17" s="14">
        <v>44</v>
      </c>
      <c r="CQ17" s="15">
        <v>46</v>
      </c>
      <c r="CR17" s="15">
        <v>53</v>
      </c>
      <c r="CS17" s="15">
        <v>40</v>
      </c>
      <c r="CT17" s="15">
        <v>71</v>
      </c>
      <c r="CU17" s="15">
        <v>70</v>
      </c>
      <c r="CV17" s="15">
        <v>45</v>
      </c>
      <c r="CW17" s="15">
        <v>30</v>
      </c>
      <c r="CX17" s="15">
        <v>51</v>
      </c>
      <c r="CY17" s="15">
        <v>35</v>
      </c>
      <c r="CZ17" s="15">
        <v>60</v>
      </c>
      <c r="DA17" s="15">
        <v>53</v>
      </c>
      <c r="DB17" s="15">
        <v>66</v>
      </c>
      <c r="DC17" s="16">
        <v>62</v>
      </c>
      <c r="DD17" s="12"/>
      <c r="DE17" s="13"/>
      <c r="DF17" s="12" t="s">
        <v>60</v>
      </c>
    </row>
    <row r="18" spans="1:110" x14ac:dyDescent="0.25">
      <c r="A18" s="40"/>
      <c r="C18" s="83"/>
      <c r="D18" s="86"/>
      <c r="E18" s="89"/>
      <c r="F18" s="91"/>
      <c r="G18" s="14">
        <v>51</v>
      </c>
      <c r="H18" s="15">
        <v>38</v>
      </c>
      <c r="I18" s="15">
        <v>48</v>
      </c>
      <c r="J18" s="15">
        <v>56</v>
      </c>
      <c r="K18" s="15">
        <v>42</v>
      </c>
      <c r="L18" s="15">
        <v>45</v>
      </c>
      <c r="M18" s="15">
        <v>74</v>
      </c>
      <c r="N18" s="15">
        <v>81</v>
      </c>
      <c r="O18" s="15">
        <v>61</v>
      </c>
      <c r="P18" s="15"/>
      <c r="Q18" s="15">
        <v>74</v>
      </c>
      <c r="R18" s="15">
        <v>76</v>
      </c>
      <c r="S18" s="15">
        <v>62</v>
      </c>
      <c r="T18" s="16">
        <v>51</v>
      </c>
      <c r="U18" s="14">
        <v>46</v>
      </c>
      <c r="V18" s="15">
        <v>62</v>
      </c>
      <c r="W18" s="15">
        <v>52</v>
      </c>
      <c r="X18" s="15">
        <v>50</v>
      </c>
      <c r="Y18" s="15">
        <v>56</v>
      </c>
      <c r="Z18" s="15">
        <v>60</v>
      </c>
      <c r="AA18" s="15">
        <v>52</v>
      </c>
      <c r="AB18" s="15">
        <v>49</v>
      </c>
      <c r="AC18" s="15">
        <v>56</v>
      </c>
      <c r="AD18" s="15">
        <v>59</v>
      </c>
      <c r="AE18" s="15">
        <v>65</v>
      </c>
      <c r="AF18" s="15">
        <v>62</v>
      </c>
      <c r="AG18" s="15">
        <v>55</v>
      </c>
      <c r="AH18" s="16">
        <v>68</v>
      </c>
      <c r="AI18" s="17"/>
      <c r="AJ18" s="13"/>
      <c r="AK18" s="17" t="s">
        <v>60</v>
      </c>
      <c r="AM18" s="83"/>
      <c r="AN18" s="86"/>
      <c r="AO18" s="89"/>
      <c r="AP18" s="91"/>
      <c r="AQ18" s="14">
        <v>70</v>
      </c>
      <c r="AR18" s="15">
        <v>60</v>
      </c>
      <c r="AS18" s="15">
        <v>67</v>
      </c>
      <c r="AT18" s="15">
        <v>58</v>
      </c>
      <c r="AU18" s="15">
        <v>53</v>
      </c>
      <c r="AV18" s="15">
        <v>58</v>
      </c>
      <c r="AW18" s="15">
        <v>74</v>
      </c>
      <c r="AX18" s="15">
        <v>67</v>
      </c>
      <c r="AY18" s="15">
        <v>61</v>
      </c>
      <c r="AZ18" s="15"/>
      <c r="BA18" s="15">
        <v>54</v>
      </c>
      <c r="BB18" s="15">
        <v>59</v>
      </c>
      <c r="BC18" s="15">
        <v>54</v>
      </c>
      <c r="BD18" s="16">
        <v>59</v>
      </c>
      <c r="BE18" s="14">
        <v>65</v>
      </c>
      <c r="BF18" s="15">
        <v>56</v>
      </c>
      <c r="BG18" s="15">
        <v>65</v>
      </c>
      <c r="BH18" s="15">
        <v>69</v>
      </c>
      <c r="BI18" s="15">
        <v>65</v>
      </c>
      <c r="BJ18" s="15">
        <v>52</v>
      </c>
      <c r="BK18" s="15">
        <v>56</v>
      </c>
      <c r="BL18" s="15">
        <v>56</v>
      </c>
      <c r="BM18" s="15">
        <v>66</v>
      </c>
      <c r="BN18" s="15">
        <v>75</v>
      </c>
      <c r="BO18" s="15">
        <v>70</v>
      </c>
      <c r="BP18" s="15">
        <v>71</v>
      </c>
      <c r="BQ18" s="15">
        <v>80</v>
      </c>
      <c r="BR18" s="16">
        <v>72</v>
      </c>
      <c r="BS18" s="17"/>
      <c r="BT18" s="13" t="s">
        <v>60</v>
      </c>
      <c r="BU18" s="17" t="s">
        <v>60</v>
      </c>
      <c r="BX18" s="83"/>
      <c r="BY18" s="86"/>
      <c r="BZ18" s="89"/>
      <c r="CA18" s="91"/>
      <c r="CB18" s="14">
        <v>41</v>
      </c>
      <c r="CC18" s="15">
        <v>55</v>
      </c>
      <c r="CD18" s="15">
        <v>40</v>
      </c>
      <c r="CE18" s="15">
        <v>45</v>
      </c>
      <c r="CF18" s="15">
        <v>42</v>
      </c>
      <c r="CG18" s="15">
        <v>44</v>
      </c>
      <c r="CH18" s="15">
        <v>58</v>
      </c>
      <c r="CI18" s="15">
        <v>47</v>
      </c>
      <c r="CJ18" s="15">
        <v>47</v>
      </c>
      <c r="CK18" s="15"/>
      <c r="CL18" s="15">
        <v>49</v>
      </c>
      <c r="CM18" s="15">
        <v>61</v>
      </c>
      <c r="CN18" s="15">
        <v>59</v>
      </c>
      <c r="CO18" s="16">
        <v>60</v>
      </c>
      <c r="CP18" s="14">
        <v>50</v>
      </c>
      <c r="CQ18" s="15">
        <v>69</v>
      </c>
      <c r="CR18" s="15">
        <v>61</v>
      </c>
      <c r="CS18" s="15">
        <v>58</v>
      </c>
      <c r="CT18" s="15">
        <v>63</v>
      </c>
      <c r="CU18" s="15">
        <v>49</v>
      </c>
      <c r="CV18" s="15">
        <v>26</v>
      </c>
      <c r="CW18" s="15">
        <v>40</v>
      </c>
      <c r="CX18" s="15">
        <v>51</v>
      </c>
      <c r="CY18" s="15">
        <v>35</v>
      </c>
      <c r="CZ18" s="15">
        <v>53</v>
      </c>
      <c r="DA18" s="15">
        <v>70</v>
      </c>
      <c r="DB18" s="15">
        <v>75</v>
      </c>
      <c r="DC18" s="16">
        <v>60</v>
      </c>
      <c r="DD18" s="17"/>
      <c r="DE18" s="13"/>
      <c r="DF18" s="17" t="s">
        <v>60</v>
      </c>
    </row>
    <row r="19" spans="1:110" x14ac:dyDescent="0.25">
      <c r="A19" s="40"/>
      <c r="C19" s="83"/>
      <c r="D19" s="86"/>
      <c r="E19" s="89"/>
      <c r="F19" s="91"/>
      <c r="G19" s="14">
        <v>37</v>
      </c>
      <c r="H19" s="15">
        <v>32</v>
      </c>
      <c r="I19" s="15">
        <v>64</v>
      </c>
      <c r="J19" s="15">
        <v>57</v>
      </c>
      <c r="K19" s="15">
        <v>79</v>
      </c>
      <c r="L19" s="15">
        <v>78</v>
      </c>
      <c r="M19" s="15">
        <v>45</v>
      </c>
      <c r="N19" s="15">
        <v>58</v>
      </c>
      <c r="O19" s="15">
        <v>35</v>
      </c>
      <c r="P19" s="15"/>
      <c r="Q19" s="15">
        <v>45</v>
      </c>
      <c r="R19" s="15">
        <v>56</v>
      </c>
      <c r="S19" s="15">
        <v>38</v>
      </c>
      <c r="T19" s="16">
        <v>49</v>
      </c>
      <c r="U19" s="22">
        <v>59</v>
      </c>
      <c r="V19" s="15">
        <v>37</v>
      </c>
      <c r="W19" s="15">
        <v>70</v>
      </c>
      <c r="X19" s="15">
        <v>51</v>
      </c>
      <c r="Y19" s="15">
        <v>55</v>
      </c>
      <c r="Z19" s="15">
        <v>48</v>
      </c>
      <c r="AA19" s="15">
        <v>53</v>
      </c>
      <c r="AB19" s="15">
        <v>62</v>
      </c>
      <c r="AC19" s="15">
        <v>60</v>
      </c>
      <c r="AD19" s="15">
        <v>62</v>
      </c>
      <c r="AE19" s="15">
        <v>58</v>
      </c>
      <c r="AF19" s="15">
        <v>70</v>
      </c>
      <c r="AG19" s="23">
        <v>61</v>
      </c>
      <c r="AH19" s="15">
        <v>63</v>
      </c>
      <c r="AI19" s="17"/>
      <c r="AJ19" s="13"/>
      <c r="AK19" s="17" t="s">
        <v>60</v>
      </c>
      <c r="AM19" s="83"/>
      <c r="AN19" s="86"/>
      <c r="AO19" s="89"/>
      <c r="AP19" s="91"/>
      <c r="AQ19" s="14">
        <v>67</v>
      </c>
      <c r="AR19" s="15">
        <v>52</v>
      </c>
      <c r="AS19" s="15">
        <v>62</v>
      </c>
      <c r="AT19" s="15">
        <v>73</v>
      </c>
      <c r="AU19" s="15">
        <v>55</v>
      </c>
      <c r="AV19" s="15">
        <v>51</v>
      </c>
      <c r="AW19" s="15">
        <v>52</v>
      </c>
      <c r="AX19" s="15">
        <v>67</v>
      </c>
      <c r="AY19" s="15">
        <v>65</v>
      </c>
      <c r="AZ19" s="15"/>
      <c r="BA19" s="15">
        <v>68</v>
      </c>
      <c r="BB19" s="15">
        <v>53</v>
      </c>
      <c r="BC19" s="15">
        <v>54</v>
      </c>
      <c r="BD19" s="16">
        <v>56</v>
      </c>
      <c r="BE19" s="22">
        <v>58</v>
      </c>
      <c r="BF19" s="15">
        <v>76</v>
      </c>
      <c r="BG19" s="15">
        <v>53</v>
      </c>
      <c r="BH19" s="15">
        <v>58</v>
      </c>
      <c r="BI19" s="15">
        <v>76</v>
      </c>
      <c r="BJ19" s="15">
        <v>69</v>
      </c>
      <c r="BK19" s="15">
        <v>63</v>
      </c>
      <c r="BL19" s="15">
        <v>70</v>
      </c>
      <c r="BM19" s="15">
        <v>73</v>
      </c>
      <c r="BN19" s="15">
        <v>53</v>
      </c>
      <c r="BO19" s="15">
        <v>56</v>
      </c>
      <c r="BP19" s="15">
        <v>75</v>
      </c>
      <c r="BQ19" s="23">
        <v>72</v>
      </c>
      <c r="BR19" s="15">
        <v>80</v>
      </c>
      <c r="BS19" s="17"/>
      <c r="BT19" s="13" t="s">
        <v>60</v>
      </c>
      <c r="BU19" s="17" t="s">
        <v>60</v>
      </c>
      <c r="BX19" s="83"/>
      <c r="BY19" s="86"/>
      <c r="BZ19" s="89"/>
      <c r="CA19" s="91"/>
      <c r="CB19" s="14">
        <v>48</v>
      </c>
      <c r="CC19" s="15">
        <v>53</v>
      </c>
      <c r="CD19" s="15">
        <v>58</v>
      </c>
      <c r="CE19" s="15">
        <v>60</v>
      </c>
      <c r="CF19" s="15">
        <v>52</v>
      </c>
      <c r="CG19" s="15">
        <v>47</v>
      </c>
      <c r="CH19" s="15">
        <v>64</v>
      </c>
      <c r="CI19" s="15">
        <v>57</v>
      </c>
      <c r="CJ19" s="15">
        <v>72</v>
      </c>
      <c r="CK19" s="15"/>
      <c r="CL19" s="15">
        <v>66</v>
      </c>
      <c r="CM19" s="15">
        <v>80</v>
      </c>
      <c r="CN19" s="15">
        <v>50</v>
      </c>
      <c r="CO19" s="16">
        <v>63</v>
      </c>
      <c r="CP19" s="22">
        <v>41</v>
      </c>
      <c r="CQ19" s="15">
        <v>54</v>
      </c>
      <c r="CR19" s="15">
        <v>69</v>
      </c>
      <c r="CS19" s="15">
        <v>58</v>
      </c>
      <c r="CT19" s="15">
        <v>41</v>
      </c>
      <c r="CU19" s="15">
        <v>60</v>
      </c>
      <c r="CV19" s="15">
        <v>57</v>
      </c>
      <c r="CW19" s="15">
        <v>53</v>
      </c>
      <c r="CX19" s="15">
        <v>66</v>
      </c>
      <c r="CY19" s="15">
        <v>60</v>
      </c>
      <c r="CZ19" s="15">
        <v>45</v>
      </c>
      <c r="DA19" s="15">
        <v>38</v>
      </c>
      <c r="DB19" s="23">
        <v>52</v>
      </c>
      <c r="DC19" s="15">
        <v>45</v>
      </c>
      <c r="DD19" s="17"/>
      <c r="DE19" s="13"/>
      <c r="DF19" s="17" t="s">
        <v>60</v>
      </c>
    </row>
    <row r="20" spans="1:110" x14ac:dyDescent="0.25">
      <c r="A20" s="40"/>
      <c r="C20" s="83"/>
      <c r="D20" s="86"/>
      <c r="E20" s="89"/>
      <c r="F20" s="91"/>
      <c r="G20" s="14">
        <v>75</v>
      </c>
      <c r="H20" s="15">
        <v>71</v>
      </c>
      <c r="I20" s="15">
        <v>65</v>
      </c>
      <c r="J20" s="15">
        <v>66</v>
      </c>
      <c r="K20" s="15">
        <v>85</v>
      </c>
      <c r="L20" s="15">
        <v>90</v>
      </c>
      <c r="M20" s="15">
        <v>80</v>
      </c>
      <c r="N20" s="15">
        <v>79</v>
      </c>
      <c r="O20" s="15">
        <v>62</v>
      </c>
      <c r="P20" s="15"/>
      <c r="Q20" s="15">
        <v>36</v>
      </c>
      <c r="R20" s="15">
        <v>45</v>
      </c>
      <c r="S20" s="15">
        <v>43</v>
      </c>
      <c r="T20" s="16">
        <v>82</v>
      </c>
      <c r="U20" s="22">
        <v>42</v>
      </c>
      <c r="V20" s="15">
        <v>56</v>
      </c>
      <c r="W20" s="15">
        <v>46</v>
      </c>
      <c r="X20" s="15">
        <v>50</v>
      </c>
      <c r="Y20" s="15">
        <v>52</v>
      </c>
      <c r="Z20" s="15">
        <v>51</v>
      </c>
      <c r="AA20" s="15">
        <v>62</v>
      </c>
      <c r="AB20" s="15"/>
      <c r="AC20" s="15"/>
      <c r="AD20" s="15"/>
      <c r="AE20" s="15"/>
      <c r="AF20" s="15"/>
      <c r="AG20" s="15"/>
      <c r="AH20" s="16"/>
      <c r="AI20" s="17"/>
      <c r="AJ20" s="13"/>
      <c r="AK20" s="17" t="s">
        <v>60</v>
      </c>
      <c r="AM20" s="83"/>
      <c r="AN20" s="86"/>
      <c r="AO20" s="89"/>
      <c r="AP20" s="91"/>
      <c r="AQ20" s="14">
        <v>40</v>
      </c>
      <c r="AR20" s="15">
        <v>61</v>
      </c>
      <c r="AS20" s="15">
        <v>45</v>
      </c>
      <c r="AT20" s="15">
        <v>60</v>
      </c>
      <c r="AU20" s="15">
        <v>54</v>
      </c>
      <c r="AV20" s="15">
        <v>56</v>
      </c>
      <c r="AW20" s="15">
        <v>59</v>
      </c>
      <c r="AX20" s="15">
        <v>60</v>
      </c>
      <c r="AY20" s="15">
        <v>64</v>
      </c>
      <c r="AZ20" s="15"/>
      <c r="BA20" s="15">
        <v>87</v>
      </c>
      <c r="BB20" s="15">
        <v>60</v>
      </c>
      <c r="BC20" s="15">
        <v>45</v>
      </c>
      <c r="BD20" s="16">
        <v>47</v>
      </c>
      <c r="BE20" s="22">
        <v>70</v>
      </c>
      <c r="BF20" s="15"/>
      <c r="BG20" s="15">
        <v>64</v>
      </c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6"/>
      <c r="BS20" s="17"/>
      <c r="BT20" s="13" t="s">
        <v>60</v>
      </c>
      <c r="BU20" s="17" t="s">
        <v>60</v>
      </c>
      <c r="BX20" s="83"/>
      <c r="BY20" s="86"/>
      <c r="BZ20" s="89"/>
      <c r="CA20" s="91"/>
      <c r="CB20" s="14">
        <v>52</v>
      </c>
      <c r="CC20" s="15">
        <v>68</v>
      </c>
      <c r="CD20" s="15">
        <v>69</v>
      </c>
      <c r="CE20" s="15">
        <v>66</v>
      </c>
      <c r="CF20" s="15">
        <v>69</v>
      </c>
      <c r="CG20" s="15">
        <v>55</v>
      </c>
      <c r="CH20" s="15">
        <v>62</v>
      </c>
      <c r="CI20" s="15">
        <v>67</v>
      </c>
      <c r="CJ20" s="15">
        <v>62</v>
      </c>
      <c r="CK20" s="15"/>
      <c r="CL20" s="15">
        <v>57</v>
      </c>
      <c r="CM20" s="15">
        <v>65</v>
      </c>
      <c r="CN20" s="15">
        <v>50</v>
      </c>
      <c r="CO20" s="16">
        <v>66</v>
      </c>
      <c r="CP20" s="22">
        <v>64</v>
      </c>
      <c r="CQ20" s="15">
        <v>38</v>
      </c>
      <c r="CR20" s="15">
        <v>70</v>
      </c>
      <c r="CS20" s="15">
        <v>67</v>
      </c>
      <c r="CT20" s="15">
        <v>54</v>
      </c>
      <c r="CU20" s="15">
        <v>67</v>
      </c>
      <c r="CV20" s="15"/>
      <c r="CW20" s="15"/>
      <c r="CX20" s="15"/>
      <c r="CY20" s="15"/>
      <c r="CZ20" s="15"/>
      <c r="DA20" s="15"/>
      <c r="DB20" s="15"/>
      <c r="DC20" s="16"/>
      <c r="DD20" s="17"/>
      <c r="DE20" s="13"/>
      <c r="DF20" s="17" t="s">
        <v>60</v>
      </c>
    </row>
    <row r="21" spans="1:110" x14ac:dyDescent="0.25">
      <c r="A21" s="40"/>
      <c r="C21" s="83"/>
      <c r="D21" s="86"/>
      <c r="E21" s="89"/>
      <c r="F21" s="91"/>
      <c r="G21" s="14">
        <v>47</v>
      </c>
      <c r="H21" s="15">
        <v>56</v>
      </c>
      <c r="I21" s="15">
        <v>72</v>
      </c>
      <c r="J21" s="15">
        <v>81</v>
      </c>
      <c r="K21" s="15">
        <v>80</v>
      </c>
      <c r="L21" s="15">
        <v>47</v>
      </c>
      <c r="M21" s="15">
        <v>58</v>
      </c>
      <c r="N21" s="15">
        <v>54</v>
      </c>
      <c r="O21" s="15">
        <v>62</v>
      </c>
      <c r="P21" s="15"/>
      <c r="Q21" s="15">
        <v>81</v>
      </c>
      <c r="R21" s="15">
        <v>85</v>
      </c>
      <c r="S21" s="15">
        <v>53</v>
      </c>
      <c r="T21" s="16">
        <v>71</v>
      </c>
      <c r="U21" s="24"/>
      <c r="V21" s="25"/>
      <c r="W21" s="25"/>
      <c r="X21" s="25"/>
      <c r="Y21" s="25"/>
      <c r="Z21" s="15"/>
      <c r="AA21" s="15"/>
      <c r="AB21" s="15"/>
      <c r="AC21" s="15"/>
      <c r="AD21" s="15"/>
      <c r="AE21" s="15"/>
      <c r="AF21" s="15"/>
      <c r="AG21" s="15"/>
      <c r="AH21" s="16"/>
      <c r="AI21" s="17"/>
      <c r="AJ21" s="13"/>
      <c r="AK21" s="17" t="s">
        <v>60</v>
      </c>
      <c r="AM21" s="83"/>
      <c r="AN21" s="86"/>
      <c r="AO21" s="89"/>
      <c r="AP21" s="91"/>
      <c r="AQ21" s="14">
        <v>49</v>
      </c>
      <c r="AR21" s="15">
        <v>64</v>
      </c>
      <c r="AS21" s="15">
        <v>60</v>
      </c>
      <c r="AT21" s="15">
        <v>63</v>
      </c>
      <c r="AU21" s="15">
        <v>43</v>
      </c>
      <c r="AV21" s="15">
        <v>61</v>
      </c>
      <c r="AW21" s="15">
        <v>53</v>
      </c>
      <c r="AX21" s="15">
        <v>51</v>
      </c>
      <c r="AY21" s="15">
        <v>65</v>
      </c>
      <c r="AZ21" s="15"/>
      <c r="BA21" s="15">
        <v>63</v>
      </c>
      <c r="BB21" s="15">
        <v>60</v>
      </c>
      <c r="BC21" s="15">
        <v>65</v>
      </c>
      <c r="BD21" s="16">
        <v>68</v>
      </c>
      <c r="BE21" s="24"/>
      <c r="BF21" s="25"/>
      <c r="BG21" s="25"/>
      <c r="BH21" s="25"/>
      <c r="BI21" s="25"/>
      <c r="BJ21" s="15"/>
      <c r="BK21" s="15"/>
      <c r="BL21" s="15"/>
      <c r="BM21" s="15"/>
      <c r="BN21" s="15"/>
      <c r="BO21" s="15"/>
      <c r="BP21" s="15"/>
      <c r="BQ21" s="15"/>
      <c r="BR21" s="16"/>
      <c r="BS21" s="17"/>
      <c r="BT21" s="13" t="s">
        <v>60</v>
      </c>
      <c r="BU21" s="17" t="s">
        <v>60</v>
      </c>
      <c r="BX21" s="83"/>
      <c r="BY21" s="86"/>
      <c r="BZ21" s="89"/>
      <c r="CA21" s="91"/>
      <c r="CB21" s="14">
        <v>52</v>
      </c>
      <c r="CC21" s="15">
        <v>58</v>
      </c>
      <c r="CD21" s="15">
        <v>60</v>
      </c>
      <c r="CE21" s="15">
        <v>57</v>
      </c>
      <c r="CF21" s="15">
        <v>60</v>
      </c>
      <c r="CG21" s="15">
        <v>57</v>
      </c>
      <c r="CH21" s="15">
        <v>65</v>
      </c>
      <c r="CI21" s="15">
        <v>59</v>
      </c>
      <c r="CJ21" s="15">
        <v>66</v>
      </c>
      <c r="CK21" s="15"/>
      <c r="CL21" s="15">
        <v>61</v>
      </c>
      <c r="CM21" s="15">
        <v>70</v>
      </c>
      <c r="CN21" s="15">
        <v>42</v>
      </c>
      <c r="CO21" s="16">
        <v>66</v>
      </c>
      <c r="CP21" s="24"/>
      <c r="CQ21" s="25"/>
      <c r="CR21" s="25"/>
      <c r="CS21" s="25"/>
      <c r="CT21" s="25"/>
      <c r="CU21" s="15"/>
      <c r="CV21" s="15"/>
      <c r="CW21" s="15"/>
      <c r="CX21" s="15"/>
      <c r="CY21" s="15"/>
      <c r="CZ21" s="15"/>
      <c r="DA21" s="15"/>
      <c r="DB21" s="15"/>
      <c r="DC21" s="16"/>
      <c r="DD21" s="17"/>
      <c r="DE21" s="13"/>
      <c r="DF21" s="17" t="s">
        <v>60</v>
      </c>
    </row>
    <row r="22" spans="1:110" x14ac:dyDescent="0.25">
      <c r="A22" s="41"/>
      <c r="C22" s="83"/>
      <c r="D22" s="86"/>
      <c r="E22" s="89"/>
      <c r="F22" s="91"/>
      <c r="G22" s="14">
        <v>38</v>
      </c>
      <c r="H22" s="15">
        <v>45</v>
      </c>
      <c r="I22" s="15">
        <v>51</v>
      </c>
      <c r="J22" s="15">
        <v>39</v>
      </c>
      <c r="K22" s="15">
        <v>82</v>
      </c>
      <c r="L22" s="15">
        <v>63</v>
      </c>
      <c r="M22" s="15">
        <v>72</v>
      </c>
      <c r="N22" s="15">
        <v>73</v>
      </c>
      <c r="O22" s="15">
        <v>67</v>
      </c>
      <c r="P22" s="15"/>
      <c r="Q22" s="15">
        <v>48</v>
      </c>
      <c r="R22" s="15">
        <v>86</v>
      </c>
      <c r="S22" s="15">
        <v>38</v>
      </c>
      <c r="T22" s="16">
        <v>51</v>
      </c>
      <c r="U22" s="14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6"/>
      <c r="AI22" s="17"/>
      <c r="AJ22" s="13"/>
      <c r="AK22" s="17" t="s">
        <v>60</v>
      </c>
      <c r="AM22" s="83"/>
      <c r="AN22" s="86"/>
      <c r="AO22" s="89"/>
      <c r="AP22" s="91"/>
      <c r="AQ22" s="14">
        <v>55</v>
      </c>
      <c r="AR22" s="15">
        <v>65</v>
      </c>
      <c r="AS22" s="15">
        <v>58</v>
      </c>
      <c r="AT22" s="15">
        <v>57</v>
      </c>
      <c r="AU22" s="15">
        <v>58</v>
      </c>
      <c r="AV22" s="15">
        <v>60</v>
      </c>
      <c r="AW22" s="15">
        <v>66</v>
      </c>
      <c r="AX22" s="15">
        <v>59</v>
      </c>
      <c r="AY22" s="15">
        <v>66</v>
      </c>
      <c r="AZ22" s="15"/>
      <c r="BA22" s="15">
        <v>69</v>
      </c>
      <c r="BB22" s="15">
        <v>75</v>
      </c>
      <c r="BC22" s="15">
        <v>35</v>
      </c>
      <c r="BD22" s="16">
        <v>65</v>
      </c>
      <c r="BE22" s="14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6"/>
      <c r="BS22" s="17"/>
      <c r="BT22" s="13" t="s">
        <v>60</v>
      </c>
      <c r="BU22" s="17" t="s">
        <v>60</v>
      </c>
      <c r="BX22" s="83"/>
      <c r="BY22" s="86"/>
      <c r="BZ22" s="89"/>
      <c r="CA22" s="91"/>
      <c r="CB22" s="14">
        <v>47</v>
      </c>
      <c r="CC22" s="15">
        <v>66</v>
      </c>
      <c r="CD22" s="15">
        <v>47</v>
      </c>
      <c r="CE22" s="15">
        <v>46</v>
      </c>
      <c r="CF22" s="15">
        <v>45</v>
      </c>
      <c r="CG22" s="15">
        <v>47</v>
      </c>
      <c r="CH22" s="15">
        <v>65</v>
      </c>
      <c r="CI22" s="15">
        <v>60</v>
      </c>
      <c r="CJ22" s="15">
        <v>62</v>
      </c>
      <c r="CK22" s="15"/>
      <c r="CL22" s="15">
        <v>66</v>
      </c>
      <c r="CM22" s="15">
        <v>65</v>
      </c>
      <c r="CN22" s="15">
        <v>61</v>
      </c>
      <c r="CO22" s="16">
        <v>68</v>
      </c>
      <c r="CP22" s="14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6"/>
      <c r="DD22" s="17"/>
      <c r="DE22" s="13"/>
      <c r="DF22" s="17" t="s">
        <v>60</v>
      </c>
    </row>
    <row r="23" spans="1:110" x14ac:dyDescent="0.25">
      <c r="A23" s="41"/>
      <c r="C23" s="83"/>
      <c r="D23" s="86"/>
      <c r="E23" s="89"/>
      <c r="F23" s="91"/>
      <c r="G23" s="14">
        <v>65</v>
      </c>
      <c r="H23" s="15">
        <v>39</v>
      </c>
      <c r="I23" s="15">
        <v>75</v>
      </c>
      <c r="J23" s="15">
        <v>45</v>
      </c>
      <c r="K23" s="15">
        <v>49</v>
      </c>
      <c r="L23" s="15">
        <v>56</v>
      </c>
      <c r="M23" s="15">
        <v>71</v>
      </c>
      <c r="N23" s="15">
        <v>43</v>
      </c>
      <c r="O23" s="15">
        <v>57</v>
      </c>
      <c r="P23" s="15"/>
      <c r="Q23" s="15">
        <v>81</v>
      </c>
      <c r="R23" s="15">
        <v>36</v>
      </c>
      <c r="S23" s="15">
        <v>45</v>
      </c>
      <c r="T23" s="16">
        <v>21</v>
      </c>
      <c r="U23" s="14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6"/>
      <c r="AI23" s="17"/>
      <c r="AJ23" s="13"/>
      <c r="AK23" s="17" t="s">
        <v>60</v>
      </c>
      <c r="AM23" s="83"/>
      <c r="AN23" s="86"/>
      <c r="AO23" s="89"/>
      <c r="AP23" s="91"/>
      <c r="AQ23" s="14">
        <v>47</v>
      </c>
      <c r="AR23" s="15">
        <v>66</v>
      </c>
      <c r="AS23" s="15">
        <v>70</v>
      </c>
      <c r="AT23" s="15">
        <v>63</v>
      </c>
      <c r="AU23" s="15">
        <v>72</v>
      </c>
      <c r="AV23" s="15">
        <v>70</v>
      </c>
      <c r="AW23" s="15">
        <v>74</v>
      </c>
      <c r="AX23" s="15">
        <v>65</v>
      </c>
      <c r="AY23" s="15">
        <v>67</v>
      </c>
      <c r="AZ23" s="15">
        <v>-3</v>
      </c>
      <c r="BA23" s="15">
        <v>65</v>
      </c>
      <c r="BB23" s="15">
        <v>68</v>
      </c>
      <c r="BC23" s="15">
        <v>60</v>
      </c>
      <c r="BD23" s="16">
        <v>75</v>
      </c>
      <c r="BE23" s="14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6"/>
      <c r="BS23" s="17"/>
      <c r="BT23" s="13" t="s">
        <v>60</v>
      </c>
      <c r="BU23" s="17" t="s">
        <v>60</v>
      </c>
      <c r="BX23" s="83"/>
      <c r="BY23" s="86"/>
      <c r="BZ23" s="89"/>
      <c r="CA23" s="91"/>
      <c r="CB23" s="14">
        <v>52</v>
      </c>
      <c r="CC23" s="15">
        <v>47</v>
      </c>
      <c r="CD23" s="15">
        <v>66</v>
      </c>
      <c r="CE23" s="15">
        <v>80</v>
      </c>
      <c r="CF23" s="15">
        <v>62</v>
      </c>
      <c r="CG23" s="15">
        <v>67</v>
      </c>
      <c r="CH23" s="15">
        <v>69</v>
      </c>
      <c r="CI23" s="15">
        <v>64</v>
      </c>
      <c r="CJ23" s="15">
        <v>67</v>
      </c>
      <c r="CK23" s="15">
        <v>69</v>
      </c>
      <c r="CL23" s="15">
        <v>64</v>
      </c>
      <c r="CM23" s="15">
        <v>65</v>
      </c>
      <c r="CN23" s="15">
        <v>61</v>
      </c>
      <c r="CO23" s="16">
        <v>68</v>
      </c>
      <c r="CP23" s="14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6"/>
      <c r="DD23" s="17"/>
      <c r="DE23" s="13"/>
      <c r="DF23" s="17" t="s">
        <v>60</v>
      </c>
    </row>
    <row r="24" spans="1:110" x14ac:dyDescent="0.25">
      <c r="A24" s="41"/>
      <c r="C24" s="83"/>
      <c r="D24" s="86"/>
      <c r="E24" s="89"/>
      <c r="F24" s="91"/>
      <c r="G24" s="14">
        <v>46</v>
      </c>
      <c r="H24" s="15">
        <v>60</v>
      </c>
      <c r="I24" s="15">
        <v>86</v>
      </c>
      <c r="J24" s="15">
        <v>82</v>
      </c>
      <c r="K24" s="15">
        <v>74</v>
      </c>
      <c r="L24" s="15">
        <v>79</v>
      </c>
      <c r="M24" s="15">
        <v>81</v>
      </c>
      <c r="N24" s="15">
        <v>64</v>
      </c>
      <c r="O24" s="15">
        <v>45</v>
      </c>
      <c r="P24" s="15"/>
      <c r="Q24" s="15">
        <v>51</v>
      </c>
      <c r="R24" s="15">
        <v>52</v>
      </c>
      <c r="S24" s="15">
        <v>81</v>
      </c>
      <c r="T24" s="16">
        <v>75</v>
      </c>
      <c r="U24" s="14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6"/>
      <c r="AI24" s="17"/>
      <c r="AJ24" s="13"/>
      <c r="AK24" s="17" t="s">
        <v>60</v>
      </c>
      <c r="AM24" s="83"/>
      <c r="AN24" s="86"/>
      <c r="AO24" s="89"/>
      <c r="AP24" s="91"/>
      <c r="AQ24" s="14">
        <v>60</v>
      </c>
      <c r="AR24" s="15">
        <v>66</v>
      </c>
      <c r="AS24" s="15">
        <v>59</v>
      </c>
      <c r="AT24" s="15">
        <v>66</v>
      </c>
      <c r="AU24" s="15">
        <v>60</v>
      </c>
      <c r="AV24" s="15">
        <v>70</v>
      </c>
      <c r="AW24" s="15">
        <v>75</v>
      </c>
      <c r="AX24" s="15"/>
      <c r="AY24" s="15"/>
      <c r="AZ24" s="15"/>
      <c r="BA24" s="15"/>
      <c r="BB24" s="15"/>
      <c r="BC24" s="15"/>
      <c r="BD24" s="16"/>
      <c r="BE24" s="14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6"/>
      <c r="BS24" s="17"/>
      <c r="BT24" s="13" t="s">
        <v>60</v>
      </c>
      <c r="BU24" s="17" t="s">
        <v>60</v>
      </c>
      <c r="BX24" s="83"/>
      <c r="BY24" s="86"/>
      <c r="BZ24" s="89"/>
      <c r="CA24" s="91"/>
      <c r="CB24" s="14">
        <v>69</v>
      </c>
      <c r="CC24" s="15">
        <v>55</v>
      </c>
      <c r="CD24" s="15">
        <v>57</v>
      </c>
      <c r="CE24" s="15">
        <v>65</v>
      </c>
      <c r="CF24" s="15">
        <v>40</v>
      </c>
      <c r="CG24" s="15">
        <v>45</v>
      </c>
      <c r="CH24" s="15">
        <v>42</v>
      </c>
      <c r="CI24" s="15">
        <v>44</v>
      </c>
      <c r="CJ24" s="15">
        <v>57</v>
      </c>
      <c r="CK24" s="15">
        <v>72</v>
      </c>
      <c r="CL24" s="15">
        <v>57</v>
      </c>
      <c r="CM24" s="15">
        <v>72</v>
      </c>
      <c r="CN24" s="15">
        <v>57</v>
      </c>
      <c r="CO24" s="16">
        <v>66</v>
      </c>
      <c r="CP24" s="14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6"/>
      <c r="DD24" s="17"/>
      <c r="DE24" s="13"/>
      <c r="DF24" s="17" t="s">
        <v>60</v>
      </c>
    </row>
    <row r="25" spans="1:110" x14ac:dyDescent="0.25">
      <c r="C25" s="83"/>
      <c r="D25" s="86"/>
      <c r="E25" s="89"/>
      <c r="F25" s="91"/>
      <c r="G25" s="14">
        <v>48</v>
      </c>
      <c r="H25" s="15">
        <v>50</v>
      </c>
      <c r="I25" s="15">
        <v>52</v>
      </c>
      <c r="J25" s="15">
        <v>54</v>
      </c>
      <c r="K25" s="15">
        <v>56</v>
      </c>
      <c r="L25" s="15">
        <v>58</v>
      </c>
      <c r="M25" s="15">
        <v>60</v>
      </c>
      <c r="N25" s="15">
        <v>62</v>
      </c>
      <c r="O25" s="15">
        <v>64</v>
      </c>
      <c r="P25" s="15">
        <v>66</v>
      </c>
      <c r="Q25" s="15">
        <v>68</v>
      </c>
      <c r="R25" s="15">
        <v>70</v>
      </c>
      <c r="S25" s="15">
        <v>72</v>
      </c>
      <c r="T25" s="16">
        <v>74</v>
      </c>
      <c r="U25" s="14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6"/>
      <c r="AI25" s="17"/>
      <c r="AJ25" s="13"/>
      <c r="AK25" s="17" t="s">
        <v>60</v>
      </c>
      <c r="AM25" s="83"/>
      <c r="AN25" s="86"/>
      <c r="AO25" s="89"/>
      <c r="AP25" s="91"/>
      <c r="AQ25" s="14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6"/>
      <c r="BE25" s="14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6"/>
      <c r="BS25" s="17"/>
      <c r="BT25" s="13" t="s">
        <v>60</v>
      </c>
      <c r="BU25" s="17" t="s">
        <v>60</v>
      </c>
      <c r="BX25" s="83"/>
      <c r="BY25" s="86"/>
      <c r="BZ25" s="89"/>
      <c r="CA25" s="91"/>
      <c r="CB25" s="14">
        <v>66</v>
      </c>
      <c r="CC25" s="15">
        <v>47</v>
      </c>
      <c r="CD25" s="15">
        <v>46</v>
      </c>
      <c r="CE25" s="15">
        <v>45</v>
      </c>
      <c r="CF25" s="15">
        <v>47</v>
      </c>
      <c r="CG25" s="15">
        <v>65</v>
      </c>
      <c r="CH25" s="15">
        <v>60</v>
      </c>
      <c r="CI25" s="15">
        <v>62</v>
      </c>
      <c r="CJ25" s="15">
        <v>69</v>
      </c>
      <c r="CK25" s="15">
        <v>64</v>
      </c>
      <c r="CL25" s="15">
        <v>67</v>
      </c>
      <c r="CM25" s="15">
        <v>69</v>
      </c>
      <c r="CN25" s="15">
        <v>64</v>
      </c>
      <c r="CO25" s="16">
        <v>65</v>
      </c>
      <c r="CP25" s="14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6"/>
      <c r="DD25" s="17"/>
      <c r="DE25" s="13"/>
      <c r="DF25" s="17" t="s">
        <v>60</v>
      </c>
    </row>
    <row r="26" spans="1:110" x14ac:dyDescent="0.25">
      <c r="C26" s="83"/>
      <c r="D26" s="86"/>
      <c r="E26" s="89"/>
      <c r="F26" s="91"/>
      <c r="G26" s="14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6"/>
      <c r="U26" s="14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6"/>
      <c r="AI26" s="17"/>
      <c r="AJ26" s="13"/>
      <c r="AK26" s="17" t="s">
        <v>60</v>
      </c>
      <c r="AM26" s="83"/>
      <c r="AN26" s="86"/>
      <c r="AO26" s="89"/>
      <c r="AP26" s="91"/>
      <c r="AQ26" s="14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6"/>
      <c r="BE26" s="14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6"/>
      <c r="BS26" s="17"/>
      <c r="BT26" s="13" t="s">
        <v>60</v>
      </c>
      <c r="BU26" s="17" t="s">
        <v>60</v>
      </c>
      <c r="BX26" s="83"/>
      <c r="BY26" s="86"/>
      <c r="BZ26" s="89"/>
      <c r="CA26" s="91"/>
      <c r="CB26" s="14">
        <v>55</v>
      </c>
      <c r="CC26" s="15">
        <v>40</v>
      </c>
      <c r="CD26" s="15">
        <v>45</v>
      </c>
      <c r="CE26" s="15">
        <v>42</v>
      </c>
      <c r="CF26" s="15">
        <v>44</v>
      </c>
      <c r="CG26" s="15">
        <v>58</v>
      </c>
      <c r="CH26" s="15">
        <v>47</v>
      </c>
      <c r="CI26" s="15">
        <v>47</v>
      </c>
      <c r="CJ26" s="15">
        <v>68</v>
      </c>
      <c r="CK26" s="15">
        <v>69</v>
      </c>
      <c r="CL26" s="15">
        <v>66</v>
      </c>
      <c r="CM26" s="15">
        <v>69</v>
      </c>
      <c r="CN26" s="15">
        <v>55</v>
      </c>
      <c r="CO26" s="16">
        <v>62</v>
      </c>
      <c r="CP26" s="14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6"/>
      <c r="DD26" s="17"/>
      <c r="DE26" s="13"/>
      <c r="DF26" s="17" t="s">
        <v>60</v>
      </c>
    </row>
    <row r="27" spans="1:110" ht="15.75" thickBot="1" x14ac:dyDescent="0.3">
      <c r="C27" s="84"/>
      <c r="D27" s="87"/>
      <c r="E27" s="89"/>
      <c r="F27" s="92"/>
      <c r="G27" s="18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20"/>
      <c r="U27" s="18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20"/>
      <c r="AI27" s="21"/>
      <c r="AJ27" s="13"/>
      <c r="AK27" s="21" t="s">
        <v>60</v>
      </c>
      <c r="AM27" s="84"/>
      <c r="AN27" s="87"/>
      <c r="AO27" s="89"/>
      <c r="AP27" s="92"/>
      <c r="AQ27" s="18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20"/>
      <c r="BE27" s="18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20"/>
      <c r="BS27" s="21"/>
      <c r="BT27" s="13" t="s">
        <v>60</v>
      </c>
      <c r="BU27" s="21" t="s">
        <v>60</v>
      </c>
      <c r="BX27" s="84"/>
      <c r="BY27" s="87"/>
      <c r="BZ27" s="89"/>
      <c r="CA27" s="92"/>
      <c r="CB27" s="18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20"/>
      <c r="CP27" s="18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20"/>
      <c r="DD27" s="21"/>
      <c r="DE27" s="13"/>
      <c r="DF27" s="21" t="s">
        <v>60</v>
      </c>
    </row>
    <row r="28" spans="1:110" x14ac:dyDescent="0.25">
      <c r="C28" s="82">
        <v>3</v>
      </c>
      <c r="D28" s="94" t="s">
        <v>63</v>
      </c>
      <c r="E28" s="89"/>
      <c r="F28" s="93" t="s">
        <v>62</v>
      </c>
      <c r="G28" s="9">
        <v>62</v>
      </c>
      <c r="H28" s="10">
        <v>69</v>
      </c>
      <c r="I28" s="10">
        <v>83</v>
      </c>
      <c r="J28" s="10">
        <v>80</v>
      </c>
      <c r="K28" s="10">
        <v>94</v>
      </c>
      <c r="L28" s="10">
        <v>71</v>
      </c>
      <c r="M28" s="10">
        <v>78</v>
      </c>
      <c r="N28" s="10">
        <v>72</v>
      </c>
      <c r="O28" s="10">
        <v>91</v>
      </c>
      <c r="P28" s="10">
        <v>59</v>
      </c>
      <c r="Q28" s="10">
        <v>82</v>
      </c>
      <c r="R28" s="10">
        <v>84</v>
      </c>
      <c r="S28" s="10">
        <v>55</v>
      </c>
      <c r="T28" s="11">
        <v>93</v>
      </c>
      <c r="U28" s="14">
        <v>50</v>
      </c>
      <c r="V28" s="15">
        <v>65</v>
      </c>
      <c r="W28" s="15">
        <v>58</v>
      </c>
      <c r="X28" s="15">
        <v>77</v>
      </c>
      <c r="Y28" s="15">
        <v>52</v>
      </c>
      <c r="Z28" s="15">
        <v>52</v>
      </c>
      <c r="AA28" s="15">
        <v>74</v>
      </c>
      <c r="AB28" s="15">
        <v>77</v>
      </c>
      <c r="AC28" s="15">
        <v>51</v>
      </c>
      <c r="AD28" s="15">
        <v>70</v>
      </c>
      <c r="AE28" s="15">
        <v>78</v>
      </c>
      <c r="AF28" s="15">
        <v>69</v>
      </c>
      <c r="AG28" s="15">
        <v>66</v>
      </c>
      <c r="AH28" s="16">
        <v>57</v>
      </c>
      <c r="AI28" s="26"/>
      <c r="AJ28" s="13"/>
      <c r="AK28" s="12" t="s">
        <v>60</v>
      </c>
      <c r="AM28" s="82">
        <v>3</v>
      </c>
      <c r="AN28" s="94" t="s">
        <v>63</v>
      </c>
      <c r="AO28" s="89"/>
      <c r="AP28" s="93" t="s">
        <v>62</v>
      </c>
      <c r="AQ28" s="9">
        <v>53</v>
      </c>
      <c r="AR28" s="10">
        <v>94</v>
      </c>
      <c r="AS28" s="10">
        <v>62</v>
      </c>
      <c r="AT28" s="10">
        <v>81</v>
      </c>
      <c r="AU28" s="10">
        <v>67</v>
      </c>
      <c r="AV28" s="10">
        <v>78</v>
      </c>
      <c r="AW28" s="10">
        <v>71</v>
      </c>
      <c r="AX28" s="10">
        <v>83</v>
      </c>
      <c r="AY28" s="10">
        <v>64</v>
      </c>
      <c r="AZ28" s="10"/>
      <c r="BA28" s="10">
        <v>53</v>
      </c>
      <c r="BB28" s="10">
        <v>54</v>
      </c>
      <c r="BC28" s="10">
        <v>59</v>
      </c>
      <c r="BD28" s="11">
        <v>52</v>
      </c>
      <c r="BE28" s="14">
        <v>63</v>
      </c>
      <c r="BF28" s="15">
        <v>72</v>
      </c>
      <c r="BG28" s="15">
        <v>54</v>
      </c>
      <c r="BH28" s="15">
        <v>61</v>
      </c>
      <c r="BI28" s="15">
        <v>63</v>
      </c>
      <c r="BJ28" s="15">
        <v>66</v>
      </c>
      <c r="BK28" s="15">
        <v>76</v>
      </c>
      <c r="BL28" s="15">
        <v>50</v>
      </c>
      <c r="BM28" s="15">
        <v>62</v>
      </c>
      <c r="BN28" s="15">
        <v>68</v>
      </c>
      <c r="BO28" s="15">
        <v>78</v>
      </c>
      <c r="BP28" s="15">
        <v>69</v>
      </c>
      <c r="BQ28" s="15">
        <v>70</v>
      </c>
      <c r="BR28" s="16">
        <v>86</v>
      </c>
      <c r="BS28" s="26"/>
      <c r="BT28" s="13" t="s">
        <v>60</v>
      </c>
      <c r="BU28" s="12" t="s">
        <v>60</v>
      </c>
      <c r="BX28" s="82">
        <v>2</v>
      </c>
      <c r="BY28" s="94" t="s">
        <v>63</v>
      </c>
      <c r="BZ28" s="89"/>
      <c r="CA28" s="93" t="s">
        <v>18</v>
      </c>
      <c r="CB28" s="9">
        <v>94</v>
      </c>
      <c r="CC28" s="10">
        <v>70</v>
      </c>
      <c r="CD28" s="10">
        <v>65</v>
      </c>
      <c r="CE28" s="10">
        <v>81</v>
      </c>
      <c r="CF28" s="10">
        <v>91</v>
      </c>
      <c r="CG28" s="10">
        <v>72</v>
      </c>
      <c r="CH28" s="10">
        <v>68</v>
      </c>
      <c r="CI28" s="10">
        <v>66</v>
      </c>
      <c r="CJ28" s="10">
        <v>68</v>
      </c>
      <c r="CK28" s="10"/>
      <c r="CL28" s="10">
        <v>70</v>
      </c>
      <c r="CM28" s="10">
        <v>75</v>
      </c>
      <c r="CN28" s="10">
        <v>73</v>
      </c>
      <c r="CO28" s="11">
        <v>74</v>
      </c>
      <c r="CP28" s="14">
        <v>70</v>
      </c>
      <c r="CQ28" s="15">
        <v>66</v>
      </c>
      <c r="CR28" s="15">
        <v>60</v>
      </c>
      <c r="CS28" s="15">
        <v>54</v>
      </c>
      <c r="CT28" s="15">
        <v>56</v>
      </c>
      <c r="CU28" s="15">
        <v>53</v>
      </c>
      <c r="CV28" s="15">
        <v>76</v>
      </c>
      <c r="CW28" s="15">
        <v>45</v>
      </c>
      <c r="CX28" s="15">
        <v>60</v>
      </c>
      <c r="CY28" s="15">
        <v>54</v>
      </c>
      <c r="CZ28" s="15">
        <v>60</v>
      </c>
      <c r="DA28" s="15">
        <v>45</v>
      </c>
      <c r="DB28" s="15">
        <v>72</v>
      </c>
      <c r="DC28" s="16">
        <v>75</v>
      </c>
      <c r="DD28" s="26"/>
      <c r="DE28" s="13"/>
      <c r="DF28" s="12" t="s">
        <v>60</v>
      </c>
    </row>
    <row r="29" spans="1:110" x14ac:dyDescent="0.25">
      <c r="C29" s="83"/>
      <c r="D29" s="95"/>
      <c r="E29" s="89"/>
      <c r="F29" s="91"/>
      <c r="G29" s="14">
        <v>92</v>
      </c>
      <c r="H29" s="15">
        <v>88</v>
      </c>
      <c r="I29" s="15">
        <v>64</v>
      </c>
      <c r="J29" s="15">
        <v>70</v>
      </c>
      <c r="K29" s="15">
        <v>84</v>
      </c>
      <c r="L29" s="15">
        <v>81</v>
      </c>
      <c r="M29" s="15">
        <v>72</v>
      </c>
      <c r="N29" s="15">
        <v>54</v>
      </c>
      <c r="O29" s="15">
        <v>63</v>
      </c>
      <c r="P29" s="15">
        <v>74</v>
      </c>
      <c r="Q29" s="15">
        <v>94</v>
      </c>
      <c r="R29" s="15">
        <v>81</v>
      </c>
      <c r="S29" s="15">
        <v>66</v>
      </c>
      <c r="T29" s="16">
        <v>64</v>
      </c>
      <c r="U29" s="14">
        <v>64</v>
      </c>
      <c r="V29" s="15">
        <v>53</v>
      </c>
      <c r="W29" s="15">
        <v>60</v>
      </c>
      <c r="X29" s="15">
        <v>71</v>
      </c>
      <c r="Y29" s="15">
        <v>61</v>
      </c>
      <c r="Z29" s="15">
        <v>52</v>
      </c>
      <c r="AA29" s="15">
        <v>72</v>
      </c>
      <c r="AB29" s="15">
        <v>71</v>
      </c>
      <c r="AC29" s="15">
        <v>74</v>
      </c>
      <c r="AD29" s="15">
        <v>75</v>
      </c>
      <c r="AE29" s="15">
        <v>63</v>
      </c>
      <c r="AF29" s="15">
        <v>56</v>
      </c>
      <c r="AG29" s="15">
        <v>70</v>
      </c>
      <c r="AH29" s="16">
        <v>51</v>
      </c>
      <c r="AI29" s="17"/>
      <c r="AJ29" s="13"/>
      <c r="AK29" s="17" t="s">
        <v>60</v>
      </c>
      <c r="AM29" s="83"/>
      <c r="AN29" s="95"/>
      <c r="AO29" s="89"/>
      <c r="AP29" s="91"/>
      <c r="AQ29" s="14">
        <v>83</v>
      </c>
      <c r="AR29" s="15">
        <v>70</v>
      </c>
      <c r="AS29" s="15">
        <v>64</v>
      </c>
      <c r="AT29" s="15">
        <v>78</v>
      </c>
      <c r="AU29" s="15">
        <v>72</v>
      </c>
      <c r="AV29" s="15">
        <v>61</v>
      </c>
      <c r="AW29" s="15">
        <v>56</v>
      </c>
      <c r="AX29" s="15">
        <v>67</v>
      </c>
      <c r="AY29" s="15">
        <v>82</v>
      </c>
      <c r="AZ29" s="15"/>
      <c r="BA29" s="15">
        <v>70</v>
      </c>
      <c r="BB29" s="15">
        <v>51</v>
      </c>
      <c r="BC29" s="15">
        <v>83</v>
      </c>
      <c r="BD29" s="16">
        <v>68</v>
      </c>
      <c r="BE29" s="14">
        <v>74</v>
      </c>
      <c r="BF29" s="15">
        <v>73</v>
      </c>
      <c r="BG29" s="15">
        <v>65</v>
      </c>
      <c r="BH29" s="15">
        <v>68</v>
      </c>
      <c r="BI29" s="15">
        <v>67</v>
      </c>
      <c r="BJ29" s="15">
        <v>72</v>
      </c>
      <c r="BK29" s="15">
        <v>60</v>
      </c>
      <c r="BL29" s="15">
        <v>55</v>
      </c>
      <c r="BM29" s="15">
        <v>70</v>
      </c>
      <c r="BN29" s="15">
        <v>69</v>
      </c>
      <c r="BO29" s="15">
        <v>69</v>
      </c>
      <c r="BP29" s="15">
        <v>70</v>
      </c>
      <c r="BQ29" s="15">
        <v>77</v>
      </c>
      <c r="BR29" s="16">
        <v>69</v>
      </c>
      <c r="BS29" s="17"/>
      <c r="BT29" s="13" t="s">
        <v>60</v>
      </c>
      <c r="BU29" s="17" t="s">
        <v>60</v>
      </c>
      <c r="BX29" s="83"/>
      <c r="BY29" s="95"/>
      <c r="BZ29" s="89"/>
      <c r="CA29" s="91"/>
      <c r="CB29" s="14">
        <v>69</v>
      </c>
      <c r="CC29" s="15">
        <v>60</v>
      </c>
      <c r="CD29" s="15">
        <v>83</v>
      </c>
      <c r="CE29" s="15">
        <v>89</v>
      </c>
      <c r="CF29" s="15">
        <v>79</v>
      </c>
      <c r="CG29" s="15">
        <v>81</v>
      </c>
      <c r="CH29" s="15">
        <v>72</v>
      </c>
      <c r="CI29" s="15">
        <v>63</v>
      </c>
      <c r="CJ29" s="15">
        <v>78</v>
      </c>
      <c r="CK29" s="15"/>
      <c r="CL29" s="15">
        <v>77</v>
      </c>
      <c r="CM29" s="15">
        <v>46</v>
      </c>
      <c r="CN29" s="15">
        <v>69</v>
      </c>
      <c r="CO29" s="16">
        <v>70</v>
      </c>
      <c r="CP29" s="14">
        <v>77</v>
      </c>
      <c r="CQ29" s="15">
        <v>35</v>
      </c>
      <c r="CR29" s="15">
        <v>59</v>
      </c>
      <c r="CS29" s="15">
        <v>75</v>
      </c>
      <c r="CT29" s="15">
        <v>64</v>
      </c>
      <c r="CU29" s="15">
        <v>54</v>
      </c>
      <c r="CV29" s="15">
        <v>58</v>
      </c>
      <c r="CW29" s="15">
        <v>56</v>
      </c>
      <c r="CX29" s="15">
        <v>62</v>
      </c>
      <c r="CY29" s="15">
        <v>70</v>
      </c>
      <c r="CZ29" s="15">
        <v>69</v>
      </c>
      <c r="DA29" s="15">
        <v>70</v>
      </c>
      <c r="DB29" s="15">
        <v>75</v>
      </c>
      <c r="DC29" s="16">
        <v>80</v>
      </c>
      <c r="DD29" s="17"/>
      <c r="DE29" s="13"/>
      <c r="DF29" s="17" t="s">
        <v>60</v>
      </c>
    </row>
    <row r="30" spans="1:110" x14ac:dyDescent="0.25">
      <c r="C30" s="83"/>
      <c r="D30" s="95"/>
      <c r="E30" s="89"/>
      <c r="F30" s="91"/>
      <c r="G30" s="14">
        <v>66</v>
      </c>
      <c r="H30" s="15">
        <v>86</v>
      </c>
      <c r="I30" s="15">
        <v>72</v>
      </c>
      <c r="J30" s="15">
        <v>88</v>
      </c>
      <c r="K30" s="15">
        <v>75</v>
      </c>
      <c r="L30" s="15">
        <v>76</v>
      </c>
      <c r="M30" s="15">
        <v>77</v>
      </c>
      <c r="N30" s="15">
        <v>55</v>
      </c>
      <c r="O30" s="15">
        <v>64</v>
      </c>
      <c r="P30" s="15">
        <v>55</v>
      </c>
      <c r="Q30" s="15">
        <v>58</v>
      </c>
      <c r="R30" s="15">
        <v>64</v>
      </c>
      <c r="S30" s="15">
        <v>94</v>
      </c>
      <c r="T30" s="16">
        <v>61</v>
      </c>
      <c r="U30" s="14">
        <v>77</v>
      </c>
      <c r="V30" s="15">
        <v>62</v>
      </c>
      <c r="W30" s="15">
        <v>63</v>
      </c>
      <c r="X30" s="15">
        <v>62</v>
      </c>
      <c r="Y30" s="15">
        <v>52</v>
      </c>
      <c r="Z30" s="15">
        <v>69</v>
      </c>
      <c r="AA30" s="15">
        <v>71</v>
      </c>
      <c r="AB30" s="15">
        <v>78</v>
      </c>
      <c r="AC30" s="15">
        <v>62</v>
      </c>
      <c r="AD30" s="15">
        <v>64</v>
      </c>
      <c r="AE30" s="15">
        <v>63</v>
      </c>
      <c r="AF30" s="15">
        <v>59</v>
      </c>
      <c r="AG30" s="15">
        <v>54</v>
      </c>
      <c r="AH30" s="16">
        <v>64</v>
      </c>
      <c r="AI30" s="17"/>
      <c r="AJ30" s="13"/>
      <c r="AK30" s="17" t="s">
        <v>60</v>
      </c>
      <c r="AM30" s="83"/>
      <c r="AN30" s="95"/>
      <c r="AO30" s="89"/>
      <c r="AP30" s="91"/>
      <c r="AQ30" s="14">
        <v>55</v>
      </c>
      <c r="AR30" s="15">
        <v>56</v>
      </c>
      <c r="AS30" s="15">
        <v>50</v>
      </c>
      <c r="AT30" s="15">
        <v>56</v>
      </c>
      <c r="AU30" s="15">
        <v>46</v>
      </c>
      <c r="AV30" s="15">
        <v>84</v>
      </c>
      <c r="AW30" s="15">
        <v>77</v>
      </c>
      <c r="AX30" s="15">
        <v>57</v>
      </c>
      <c r="AY30" s="15">
        <v>71</v>
      </c>
      <c r="AZ30" s="15"/>
      <c r="BA30" s="15">
        <v>71</v>
      </c>
      <c r="BB30" s="15">
        <v>68</v>
      </c>
      <c r="BC30" s="15">
        <v>71</v>
      </c>
      <c r="BD30" s="16">
        <v>69</v>
      </c>
      <c r="BE30" s="14">
        <v>70</v>
      </c>
      <c r="BF30" s="15">
        <v>68</v>
      </c>
      <c r="BG30" s="15">
        <v>61</v>
      </c>
      <c r="BH30" s="15">
        <v>64</v>
      </c>
      <c r="BI30" s="15">
        <v>65</v>
      </c>
      <c r="BJ30" s="15">
        <v>59</v>
      </c>
      <c r="BK30" s="15">
        <v>59</v>
      </c>
      <c r="BL30" s="15">
        <v>62</v>
      </c>
      <c r="BM30" s="15">
        <v>80</v>
      </c>
      <c r="BN30" s="15">
        <v>69</v>
      </c>
      <c r="BO30" s="15">
        <v>71</v>
      </c>
      <c r="BP30" s="15">
        <v>62</v>
      </c>
      <c r="BQ30" s="15">
        <v>79</v>
      </c>
      <c r="BR30" s="16">
        <v>69</v>
      </c>
      <c r="BS30" s="17"/>
      <c r="BT30" s="13" t="s">
        <v>60</v>
      </c>
      <c r="BU30" s="17" t="s">
        <v>60</v>
      </c>
      <c r="BX30" s="83"/>
      <c r="BY30" s="95"/>
      <c r="BZ30" s="89"/>
      <c r="CA30" s="91"/>
      <c r="CB30" s="14">
        <v>75</v>
      </c>
      <c r="CC30" s="15">
        <v>75</v>
      </c>
      <c r="CD30" s="15">
        <v>74</v>
      </c>
      <c r="CE30" s="15">
        <v>73</v>
      </c>
      <c r="CF30" s="15">
        <v>99</v>
      </c>
      <c r="CG30" s="15">
        <v>88</v>
      </c>
      <c r="CH30" s="15">
        <v>86</v>
      </c>
      <c r="CI30" s="15">
        <v>60</v>
      </c>
      <c r="CJ30" s="15">
        <v>83</v>
      </c>
      <c r="CK30" s="15"/>
      <c r="CL30" s="15">
        <v>89</v>
      </c>
      <c r="CM30" s="15">
        <v>60</v>
      </c>
      <c r="CN30" s="15">
        <v>73</v>
      </c>
      <c r="CO30" s="16">
        <v>70</v>
      </c>
      <c r="CP30" s="14">
        <v>75</v>
      </c>
      <c r="CQ30" s="15">
        <v>40</v>
      </c>
      <c r="CR30" s="15">
        <v>70</v>
      </c>
      <c r="CS30" s="15">
        <v>57</v>
      </c>
      <c r="CT30" s="15">
        <v>50</v>
      </c>
      <c r="CU30" s="15">
        <v>65</v>
      </c>
      <c r="CV30" s="15">
        <v>73</v>
      </c>
      <c r="CW30" s="15">
        <v>45</v>
      </c>
      <c r="CX30" s="15">
        <v>70</v>
      </c>
      <c r="CY30" s="15">
        <v>76</v>
      </c>
      <c r="CZ30" s="15">
        <v>59</v>
      </c>
      <c r="DA30" s="15">
        <v>60</v>
      </c>
      <c r="DB30" s="15">
        <v>72</v>
      </c>
      <c r="DC30" s="16"/>
      <c r="DD30" s="17"/>
      <c r="DE30" s="13"/>
      <c r="DF30" s="17" t="s">
        <v>60</v>
      </c>
    </row>
    <row r="31" spans="1:110" x14ac:dyDescent="0.25">
      <c r="C31" s="83"/>
      <c r="D31" s="95"/>
      <c r="E31" s="89"/>
      <c r="F31" s="91"/>
      <c r="G31" s="14">
        <v>58</v>
      </c>
      <c r="H31" s="15">
        <v>89</v>
      </c>
      <c r="I31" s="15">
        <v>94</v>
      </c>
      <c r="J31" s="15">
        <v>60</v>
      </c>
      <c r="K31" s="15">
        <v>86</v>
      </c>
      <c r="L31" s="15">
        <v>86</v>
      </c>
      <c r="M31" s="15">
        <v>54</v>
      </c>
      <c r="N31" s="15">
        <v>70</v>
      </c>
      <c r="O31" s="15">
        <v>54</v>
      </c>
      <c r="P31" s="15">
        <v>93</v>
      </c>
      <c r="Q31" s="15">
        <v>84</v>
      </c>
      <c r="R31" s="15">
        <v>83</v>
      </c>
      <c r="S31" s="15">
        <v>55</v>
      </c>
      <c r="T31" s="16">
        <v>61</v>
      </c>
      <c r="U31" s="14">
        <v>78</v>
      </c>
      <c r="V31" s="15">
        <v>67</v>
      </c>
      <c r="W31" s="15">
        <v>52</v>
      </c>
      <c r="X31" s="24">
        <v>57</v>
      </c>
      <c r="Y31" s="15">
        <v>64</v>
      </c>
      <c r="Z31" s="15">
        <v>73</v>
      </c>
      <c r="AA31" s="15">
        <v>57</v>
      </c>
      <c r="AB31" s="15">
        <v>65</v>
      </c>
      <c r="AC31" s="15">
        <v>70</v>
      </c>
      <c r="AD31" s="15">
        <v>63</v>
      </c>
      <c r="AE31" s="15"/>
      <c r="AF31" s="15"/>
      <c r="AG31" s="15"/>
      <c r="AH31" s="16"/>
      <c r="AI31" s="17"/>
      <c r="AJ31" s="13"/>
      <c r="AK31" s="17" t="s">
        <v>60</v>
      </c>
      <c r="AM31" s="83"/>
      <c r="AN31" s="95"/>
      <c r="AO31" s="89"/>
      <c r="AP31" s="91"/>
      <c r="AQ31" s="14">
        <v>63</v>
      </c>
      <c r="AR31" s="15">
        <v>83</v>
      </c>
      <c r="AS31" s="15">
        <v>30</v>
      </c>
      <c r="AT31" s="15">
        <v>77</v>
      </c>
      <c r="AU31" s="15">
        <v>63</v>
      </c>
      <c r="AV31" s="15">
        <v>63</v>
      </c>
      <c r="AW31" s="15">
        <v>92</v>
      </c>
      <c r="AX31" s="15">
        <v>80</v>
      </c>
      <c r="AY31" s="15">
        <v>47</v>
      </c>
      <c r="AZ31" s="15"/>
      <c r="BA31" s="15">
        <v>58</v>
      </c>
      <c r="BB31" s="15">
        <v>77</v>
      </c>
      <c r="BC31" s="15">
        <v>73</v>
      </c>
      <c r="BD31" s="16">
        <v>76</v>
      </c>
      <c r="BE31" s="14"/>
      <c r="BF31" s="15"/>
      <c r="BG31" s="15"/>
      <c r="BH31" s="24"/>
      <c r="BI31" s="15"/>
      <c r="BJ31" s="15"/>
      <c r="BK31" s="15"/>
      <c r="BL31" s="15"/>
      <c r="BM31" s="15"/>
      <c r="BN31" s="15"/>
      <c r="BO31" s="15"/>
      <c r="BP31" s="15"/>
      <c r="BQ31" s="15"/>
      <c r="BR31" s="16"/>
      <c r="BS31" s="17"/>
      <c r="BT31" s="13" t="s">
        <v>60</v>
      </c>
      <c r="BU31" s="17" t="s">
        <v>60</v>
      </c>
      <c r="BX31" s="83"/>
      <c r="BY31" s="95"/>
      <c r="BZ31" s="89"/>
      <c r="CA31" s="91"/>
      <c r="CB31" s="14">
        <v>52</v>
      </c>
      <c r="CC31" s="15">
        <v>66</v>
      </c>
      <c r="CD31" s="15">
        <v>91</v>
      </c>
      <c r="CE31" s="15">
        <v>57</v>
      </c>
      <c r="CF31" s="15">
        <v>69</v>
      </c>
      <c r="CG31" s="15">
        <v>66</v>
      </c>
      <c r="CH31" s="15">
        <v>64</v>
      </c>
      <c r="CI31" s="15">
        <v>70</v>
      </c>
      <c r="CJ31" s="15">
        <v>73</v>
      </c>
      <c r="CK31" s="15"/>
      <c r="CL31" s="15">
        <v>53</v>
      </c>
      <c r="CM31" s="15">
        <v>78</v>
      </c>
      <c r="CN31" s="15">
        <v>56</v>
      </c>
      <c r="CO31" s="16">
        <v>90</v>
      </c>
      <c r="CP31" s="14">
        <v>40</v>
      </c>
      <c r="CQ31" s="15">
        <v>59</v>
      </c>
      <c r="CR31" s="15">
        <v>53</v>
      </c>
      <c r="CS31" s="24">
        <v>35</v>
      </c>
      <c r="CT31" s="15">
        <v>61</v>
      </c>
      <c r="CU31" s="15">
        <v>71</v>
      </c>
      <c r="CV31" s="15">
        <v>50</v>
      </c>
      <c r="CW31" s="15">
        <v>46</v>
      </c>
      <c r="CX31" s="15">
        <v>37</v>
      </c>
      <c r="CY31" s="15">
        <v>59</v>
      </c>
      <c r="CZ31" s="15">
        <v>76</v>
      </c>
      <c r="DA31" s="15"/>
      <c r="DB31" s="15"/>
      <c r="DC31" s="16"/>
      <c r="DD31" s="17"/>
      <c r="DE31" s="13"/>
      <c r="DF31" s="17" t="s">
        <v>60</v>
      </c>
    </row>
    <row r="32" spans="1:110" x14ac:dyDescent="0.25">
      <c r="C32" s="83"/>
      <c r="D32" s="95"/>
      <c r="E32" s="89"/>
      <c r="F32" s="91"/>
      <c r="G32" s="14">
        <v>90</v>
      </c>
      <c r="H32" s="15">
        <v>64</v>
      </c>
      <c r="I32" s="15">
        <v>64</v>
      </c>
      <c r="J32" s="15">
        <v>85</v>
      </c>
      <c r="K32" s="15">
        <v>89</v>
      </c>
      <c r="L32" s="15">
        <v>73</v>
      </c>
      <c r="M32" s="15">
        <v>85</v>
      </c>
      <c r="N32" s="15">
        <v>66</v>
      </c>
      <c r="O32" s="15">
        <v>92</v>
      </c>
      <c r="P32" s="15">
        <v>55</v>
      </c>
      <c r="Q32" s="15">
        <v>65</v>
      </c>
      <c r="R32" s="15">
        <v>55</v>
      </c>
      <c r="S32" s="15">
        <v>83</v>
      </c>
      <c r="T32" s="16">
        <v>84</v>
      </c>
      <c r="U32" s="14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6"/>
      <c r="AI32" s="17"/>
      <c r="AJ32" s="13"/>
      <c r="AK32" s="17" t="s">
        <v>60</v>
      </c>
      <c r="AM32" s="83"/>
      <c r="AN32" s="95"/>
      <c r="AO32" s="89"/>
      <c r="AP32" s="91"/>
      <c r="AQ32" s="14">
        <v>78</v>
      </c>
      <c r="AR32" s="15">
        <v>86</v>
      </c>
      <c r="AS32" s="15">
        <v>85</v>
      </c>
      <c r="AT32" s="15">
        <v>82</v>
      </c>
      <c r="AU32" s="15">
        <v>83</v>
      </c>
      <c r="AV32" s="15">
        <v>43</v>
      </c>
      <c r="AW32" s="15">
        <v>45</v>
      </c>
      <c r="AX32" s="15">
        <v>94</v>
      </c>
      <c r="AY32" s="15">
        <v>43</v>
      </c>
      <c r="AZ32" s="15"/>
      <c r="BA32" s="15">
        <v>40</v>
      </c>
      <c r="BB32" s="15">
        <v>69</v>
      </c>
      <c r="BC32" s="15">
        <v>68</v>
      </c>
      <c r="BD32" s="16">
        <v>81</v>
      </c>
      <c r="BE32" s="14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6"/>
      <c r="BS32" s="17"/>
      <c r="BT32" s="13" t="s">
        <v>60</v>
      </c>
      <c r="BU32" s="17" t="s">
        <v>60</v>
      </c>
      <c r="BX32" s="83"/>
      <c r="BY32" s="95"/>
      <c r="BZ32" s="89"/>
      <c r="CA32" s="91"/>
      <c r="CB32" s="14">
        <v>76</v>
      </c>
      <c r="CC32" s="15">
        <v>74</v>
      </c>
      <c r="CD32" s="15">
        <v>65</v>
      </c>
      <c r="CE32" s="15">
        <v>90</v>
      </c>
      <c r="CF32" s="15">
        <v>70</v>
      </c>
      <c r="CG32" s="15">
        <v>64</v>
      </c>
      <c r="CH32" s="15">
        <v>76</v>
      </c>
      <c r="CI32" s="15">
        <v>79</v>
      </c>
      <c r="CJ32" s="15">
        <v>102</v>
      </c>
      <c r="CK32" s="15"/>
      <c r="CL32" s="15">
        <v>53</v>
      </c>
      <c r="CM32" s="15">
        <v>62</v>
      </c>
      <c r="CN32" s="15">
        <v>67</v>
      </c>
      <c r="CO32" s="16">
        <v>96</v>
      </c>
      <c r="CP32" s="14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6"/>
      <c r="DD32" s="17"/>
      <c r="DE32" s="13"/>
      <c r="DF32" s="17" t="s">
        <v>60</v>
      </c>
    </row>
    <row r="33" spans="3:110" x14ac:dyDescent="0.25">
      <c r="C33" s="83"/>
      <c r="D33" s="95"/>
      <c r="E33" s="89"/>
      <c r="F33" s="91"/>
      <c r="G33" s="14">
        <v>53</v>
      </c>
      <c r="H33" s="15">
        <v>81</v>
      </c>
      <c r="I33" s="15">
        <v>82</v>
      </c>
      <c r="J33" s="15">
        <v>82</v>
      </c>
      <c r="K33" s="15">
        <v>54</v>
      </c>
      <c r="L33" s="15">
        <v>65</v>
      </c>
      <c r="M33" s="15">
        <v>72</v>
      </c>
      <c r="N33" s="15">
        <v>90</v>
      </c>
      <c r="O33" s="15">
        <v>62</v>
      </c>
      <c r="P33" s="15">
        <v>72</v>
      </c>
      <c r="Q33" s="15">
        <v>78</v>
      </c>
      <c r="R33" s="15">
        <v>72</v>
      </c>
      <c r="S33" s="15">
        <v>84</v>
      </c>
      <c r="T33" s="16">
        <v>83</v>
      </c>
      <c r="U33" s="14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6"/>
      <c r="AI33" s="17"/>
      <c r="AJ33" s="13"/>
      <c r="AK33" s="17" t="s">
        <v>60</v>
      </c>
      <c r="AM33" s="83"/>
      <c r="AN33" s="95"/>
      <c r="AO33" s="89"/>
      <c r="AP33" s="91"/>
      <c r="AQ33" s="14">
        <v>56</v>
      </c>
      <c r="AR33" s="15">
        <v>86</v>
      </c>
      <c r="AS33" s="15">
        <v>96</v>
      </c>
      <c r="AT33" s="15">
        <v>65</v>
      </c>
      <c r="AU33" s="15">
        <v>103</v>
      </c>
      <c r="AV33" s="15">
        <v>60</v>
      </c>
      <c r="AW33" s="15">
        <v>75</v>
      </c>
      <c r="AX33" s="15">
        <v>80</v>
      </c>
      <c r="AY33" s="15">
        <v>83</v>
      </c>
      <c r="AZ33" s="15"/>
      <c r="BA33" s="15">
        <v>78</v>
      </c>
      <c r="BB33" s="15">
        <v>71</v>
      </c>
      <c r="BC33" s="15">
        <v>76</v>
      </c>
      <c r="BD33" s="16">
        <v>70</v>
      </c>
      <c r="BE33" s="14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6"/>
      <c r="BS33" s="17"/>
      <c r="BT33" s="13" t="s">
        <v>60</v>
      </c>
      <c r="BU33" s="17" t="s">
        <v>60</v>
      </c>
      <c r="BX33" s="83"/>
      <c r="BY33" s="95"/>
      <c r="BZ33" s="89"/>
      <c r="CA33" s="91"/>
      <c r="CB33" s="14">
        <v>69</v>
      </c>
      <c r="CC33" s="15">
        <v>61</v>
      </c>
      <c r="CD33" s="15">
        <v>63</v>
      </c>
      <c r="CE33" s="15">
        <v>67</v>
      </c>
      <c r="CF33" s="15">
        <v>76</v>
      </c>
      <c r="CG33" s="15">
        <v>72</v>
      </c>
      <c r="CH33" s="15">
        <v>94</v>
      </c>
      <c r="CI33" s="15">
        <v>76</v>
      </c>
      <c r="CJ33" s="15">
        <v>48</v>
      </c>
      <c r="CK33" s="15"/>
      <c r="CL33" s="15">
        <v>90</v>
      </c>
      <c r="CM33" s="15">
        <v>79</v>
      </c>
      <c r="CN33" s="15">
        <v>65</v>
      </c>
      <c r="CO33" s="16">
        <v>93</v>
      </c>
      <c r="CP33" s="14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6"/>
      <c r="DD33" s="17"/>
      <c r="DE33" s="13"/>
      <c r="DF33" s="17" t="s">
        <v>60</v>
      </c>
    </row>
    <row r="34" spans="3:110" x14ac:dyDescent="0.25">
      <c r="C34" s="83"/>
      <c r="D34" s="95"/>
      <c r="E34" s="89"/>
      <c r="F34" s="91"/>
      <c r="G34" s="14">
        <v>85</v>
      </c>
      <c r="H34" s="15">
        <v>58</v>
      </c>
      <c r="I34" s="15">
        <v>56</v>
      </c>
      <c r="J34" s="15">
        <v>82</v>
      </c>
      <c r="K34" s="15">
        <v>84</v>
      </c>
      <c r="L34" s="15">
        <v>85</v>
      </c>
      <c r="M34" s="15">
        <v>84</v>
      </c>
      <c r="N34" s="15">
        <v>70</v>
      </c>
      <c r="O34" s="15">
        <v>74</v>
      </c>
      <c r="P34" s="15">
        <v>81</v>
      </c>
      <c r="Q34" s="15">
        <v>76</v>
      </c>
      <c r="R34" s="15">
        <v>55</v>
      </c>
      <c r="S34" s="15">
        <v>76</v>
      </c>
      <c r="T34" s="16">
        <v>87</v>
      </c>
      <c r="U34" s="14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6"/>
      <c r="AI34" s="17"/>
      <c r="AJ34" s="13"/>
      <c r="AK34" s="17" t="s">
        <v>60</v>
      </c>
      <c r="AM34" s="83"/>
      <c r="AN34" s="95"/>
      <c r="AO34" s="89"/>
      <c r="AP34" s="91"/>
      <c r="AQ34" s="14">
        <v>53</v>
      </c>
      <c r="AR34" s="15">
        <v>57</v>
      </c>
      <c r="AS34" s="15">
        <v>79</v>
      </c>
      <c r="AT34" s="15">
        <v>71</v>
      </c>
      <c r="AU34" s="15">
        <v>93</v>
      </c>
      <c r="AV34" s="15">
        <v>61</v>
      </c>
      <c r="AW34" s="15">
        <v>108</v>
      </c>
      <c r="AX34" s="15">
        <v>75</v>
      </c>
      <c r="AY34" s="15">
        <v>70</v>
      </c>
      <c r="AZ34" s="15"/>
      <c r="BA34" s="15">
        <v>80</v>
      </c>
      <c r="BB34" s="15">
        <v>47</v>
      </c>
      <c r="BC34" s="15">
        <v>60</v>
      </c>
      <c r="BD34" s="16">
        <v>58</v>
      </c>
      <c r="BE34" s="14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6"/>
      <c r="BS34" s="17"/>
      <c r="BT34" s="13" t="s">
        <v>60</v>
      </c>
      <c r="BU34" s="17" t="s">
        <v>60</v>
      </c>
      <c r="BX34" s="83"/>
      <c r="BY34" s="95"/>
      <c r="BZ34" s="89"/>
      <c r="CA34" s="91"/>
      <c r="CB34" s="14">
        <v>81</v>
      </c>
      <c r="CC34" s="15">
        <v>79</v>
      </c>
      <c r="CD34" s="15">
        <v>90</v>
      </c>
      <c r="CE34" s="15">
        <v>88</v>
      </c>
      <c r="CF34" s="15">
        <v>86</v>
      </c>
      <c r="CG34" s="15">
        <v>89</v>
      </c>
      <c r="CH34" s="15">
        <v>54</v>
      </c>
      <c r="CI34" s="15">
        <v>94</v>
      </c>
      <c r="CJ34" s="15">
        <v>84</v>
      </c>
      <c r="CK34" s="15"/>
      <c r="CL34" s="15">
        <v>87</v>
      </c>
      <c r="CM34" s="15">
        <v>71</v>
      </c>
      <c r="CN34" s="15">
        <v>73</v>
      </c>
      <c r="CO34" s="16">
        <v>79</v>
      </c>
      <c r="CP34" s="14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6"/>
      <c r="DD34" s="17"/>
      <c r="DE34" s="13"/>
      <c r="DF34" s="17" t="s">
        <v>60</v>
      </c>
    </row>
    <row r="35" spans="3:110" x14ac:dyDescent="0.25">
      <c r="C35" s="83"/>
      <c r="D35" s="95"/>
      <c r="E35" s="89"/>
      <c r="F35" s="91"/>
      <c r="G35" s="14">
        <v>86</v>
      </c>
      <c r="H35" s="15">
        <v>85</v>
      </c>
      <c r="I35" s="15">
        <v>86</v>
      </c>
      <c r="J35" s="15">
        <v>68</v>
      </c>
      <c r="K35" s="15">
        <v>80</v>
      </c>
      <c r="L35" s="15">
        <v>54</v>
      </c>
      <c r="M35" s="15">
        <v>72</v>
      </c>
      <c r="N35" s="15">
        <v>64</v>
      </c>
      <c r="O35" s="15">
        <v>92</v>
      </c>
      <c r="P35" s="15">
        <v>54</v>
      </c>
      <c r="Q35" s="15">
        <v>90</v>
      </c>
      <c r="R35" s="15">
        <v>87</v>
      </c>
      <c r="S35" s="15">
        <v>68</v>
      </c>
      <c r="T35" s="16">
        <v>70</v>
      </c>
      <c r="U35" s="14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6"/>
      <c r="AI35" s="17"/>
      <c r="AJ35" s="13"/>
      <c r="AK35" s="17" t="s">
        <v>60</v>
      </c>
      <c r="AM35" s="83"/>
      <c r="AN35" s="95"/>
      <c r="AO35" s="89"/>
      <c r="AP35" s="91"/>
      <c r="AQ35" s="14">
        <v>83</v>
      </c>
      <c r="AR35" s="15">
        <v>70</v>
      </c>
      <c r="AS35" s="15">
        <v>64</v>
      </c>
      <c r="AT35" s="15">
        <v>78</v>
      </c>
      <c r="AU35" s="15">
        <v>72</v>
      </c>
      <c r="AV35" s="15">
        <v>61</v>
      </c>
      <c r="AW35" s="15">
        <v>56</v>
      </c>
      <c r="AX35" s="15">
        <v>67</v>
      </c>
      <c r="AY35" s="15">
        <v>82</v>
      </c>
      <c r="AZ35" s="15"/>
      <c r="BA35" s="15">
        <v>94</v>
      </c>
      <c r="BB35" s="15">
        <v>43</v>
      </c>
      <c r="BC35" s="15">
        <v>70</v>
      </c>
      <c r="BD35" s="16">
        <v>40</v>
      </c>
      <c r="BE35" s="14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6"/>
      <c r="BS35" s="17"/>
      <c r="BT35" s="13" t="s">
        <v>60</v>
      </c>
      <c r="BU35" s="17" t="s">
        <v>60</v>
      </c>
      <c r="BX35" s="83"/>
      <c r="BY35" s="95"/>
      <c r="BZ35" s="89"/>
      <c r="CA35" s="91"/>
      <c r="CB35" s="14">
        <v>92</v>
      </c>
      <c r="CC35" s="15">
        <v>87</v>
      </c>
      <c r="CD35" s="15">
        <v>61</v>
      </c>
      <c r="CE35" s="15">
        <v>63</v>
      </c>
      <c r="CF35" s="15">
        <v>67</v>
      </c>
      <c r="CG35" s="15">
        <v>76</v>
      </c>
      <c r="CH35" s="15">
        <v>72</v>
      </c>
      <c r="CI35" s="15">
        <v>94</v>
      </c>
      <c r="CJ35" s="15">
        <v>76</v>
      </c>
      <c r="CK35" s="15">
        <v>48</v>
      </c>
      <c r="CL35" s="15">
        <v>53</v>
      </c>
      <c r="CM35" s="15">
        <v>62</v>
      </c>
      <c r="CN35" s="15">
        <v>79</v>
      </c>
      <c r="CO35" s="16">
        <v>65</v>
      </c>
      <c r="CP35" s="14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6"/>
      <c r="DD35" s="17"/>
      <c r="DE35" s="13"/>
      <c r="DF35" s="17" t="s">
        <v>60</v>
      </c>
    </row>
    <row r="36" spans="3:110" x14ac:dyDescent="0.25">
      <c r="C36" s="83"/>
      <c r="D36" s="95"/>
      <c r="E36" s="89"/>
      <c r="F36" s="91"/>
      <c r="G36" s="14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6"/>
      <c r="U36" s="14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6"/>
      <c r="AI36" s="17"/>
      <c r="AJ36" s="13"/>
      <c r="AK36" s="17" t="s">
        <v>60</v>
      </c>
      <c r="AM36" s="83"/>
      <c r="AN36" s="95"/>
      <c r="AO36" s="89"/>
      <c r="AP36" s="91"/>
      <c r="AQ36" s="14">
        <v>64</v>
      </c>
      <c r="AR36" s="15">
        <v>78</v>
      </c>
      <c r="AS36" s="15">
        <v>72</v>
      </c>
      <c r="AT36" s="15">
        <v>61</v>
      </c>
      <c r="AU36" s="15">
        <v>56</v>
      </c>
      <c r="AV36" s="15"/>
      <c r="AW36" s="15"/>
      <c r="AX36" s="15"/>
      <c r="AY36" s="15"/>
      <c r="AZ36" s="15"/>
      <c r="BA36" s="15"/>
      <c r="BB36" s="15"/>
      <c r="BC36" s="15"/>
      <c r="BD36" s="16"/>
      <c r="BE36" s="14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6"/>
      <c r="BS36" s="17"/>
      <c r="BT36" s="13" t="s">
        <v>60</v>
      </c>
      <c r="BU36" s="17" t="s">
        <v>60</v>
      </c>
      <c r="BX36" s="83"/>
      <c r="BY36" s="95"/>
      <c r="BZ36" s="89"/>
      <c r="CA36" s="91"/>
      <c r="CB36" s="14">
        <v>86</v>
      </c>
      <c r="CC36" s="15">
        <v>60</v>
      </c>
      <c r="CD36" s="15">
        <v>83</v>
      </c>
      <c r="CE36" s="15">
        <v>76</v>
      </c>
      <c r="CF36" s="15">
        <v>72</v>
      </c>
      <c r="CG36" s="15">
        <v>94</v>
      </c>
      <c r="CH36" s="15">
        <v>72</v>
      </c>
      <c r="CI36" s="15">
        <v>63</v>
      </c>
      <c r="CJ36" s="15">
        <v>78</v>
      </c>
      <c r="CK36" s="15"/>
      <c r="CL36" s="15">
        <v>90</v>
      </c>
      <c r="CM36" s="15">
        <v>79</v>
      </c>
      <c r="CN36" s="15">
        <v>69</v>
      </c>
      <c r="CO36" s="16">
        <v>70</v>
      </c>
      <c r="CP36" s="14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6"/>
      <c r="DD36" s="17"/>
      <c r="DE36" s="13"/>
      <c r="DF36" s="17" t="s">
        <v>60</v>
      </c>
    </row>
    <row r="37" spans="3:110" x14ac:dyDescent="0.25">
      <c r="C37" s="83"/>
      <c r="D37" s="95"/>
      <c r="E37" s="89"/>
      <c r="F37" s="91"/>
      <c r="G37" s="14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6"/>
      <c r="U37" s="14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6"/>
      <c r="AI37" s="17"/>
      <c r="AJ37" s="13"/>
      <c r="AK37" s="17" t="s">
        <v>60</v>
      </c>
      <c r="AM37" s="83"/>
      <c r="AN37" s="95"/>
      <c r="AO37" s="89"/>
      <c r="AP37" s="91"/>
      <c r="AQ37" s="14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6"/>
      <c r="BE37" s="14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6"/>
      <c r="BS37" s="17"/>
      <c r="BT37" s="13" t="s">
        <v>60</v>
      </c>
      <c r="BU37" s="17" t="s">
        <v>60</v>
      </c>
      <c r="BX37" s="83"/>
      <c r="BY37" s="95"/>
      <c r="BZ37" s="89"/>
      <c r="CA37" s="91"/>
      <c r="CB37" s="14">
        <v>64</v>
      </c>
      <c r="CC37" s="15">
        <v>70</v>
      </c>
      <c r="CD37" s="15">
        <v>73</v>
      </c>
      <c r="CE37" s="15">
        <v>69</v>
      </c>
      <c r="CF37" s="15">
        <v>53</v>
      </c>
      <c r="CG37" s="15"/>
      <c r="CH37" s="15"/>
      <c r="CI37" s="15"/>
      <c r="CJ37" s="15"/>
      <c r="CK37" s="15"/>
      <c r="CL37" s="15"/>
      <c r="CM37" s="15"/>
      <c r="CN37" s="15"/>
      <c r="CO37" s="16"/>
      <c r="CP37" s="14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6"/>
      <c r="DD37" s="17"/>
      <c r="DE37" s="13"/>
      <c r="DF37" s="17" t="s">
        <v>60</v>
      </c>
    </row>
    <row r="38" spans="3:110" ht="15.75" thickBot="1" x14ac:dyDescent="0.3">
      <c r="C38" s="83"/>
      <c r="D38" s="96"/>
      <c r="E38" s="89"/>
      <c r="F38" s="92"/>
      <c r="G38" s="18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20"/>
      <c r="U38" s="18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20"/>
      <c r="AI38" s="21"/>
      <c r="AJ38" s="13"/>
      <c r="AK38" s="21" t="s">
        <v>60</v>
      </c>
      <c r="AM38" s="83"/>
      <c r="AN38" s="96"/>
      <c r="AO38" s="89"/>
      <c r="AP38" s="92"/>
      <c r="AQ38" s="18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20"/>
      <c r="BE38" s="18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20"/>
      <c r="BS38" s="21"/>
      <c r="BT38" s="13" t="s">
        <v>60</v>
      </c>
      <c r="BU38" s="21" t="s">
        <v>60</v>
      </c>
      <c r="BX38" s="83"/>
      <c r="BY38" s="96"/>
      <c r="BZ38" s="89"/>
      <c r="CA38" s="92"/>
      <c r="CB38" s="18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20"/>
      <c r="CP38" s="18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20"/>
      <c r="DD38" s="21"/>
      <c r="DE38" s="13"/>
      <c r="DF38" s="21" t="s">
        <v>60</v>
      </c>
    </row>
    <row r="39" spans="3:110" x14ac:dyDescent="0.25">
      <c r="C39" s="83">
        <v>4</v>
      </c>
      <c r="D39" s="94" t="s">
        <v>65</v>
      </c>
      <c r="E39" s="89"/>
      <c r="F39" s="91" t="s">
        <v>64</v>
      </c>
      <c r="G39" s="9">
        <v>66</v>
      </c>
      <c r="H39" s="10">
        <v>64</v>
      </c>
      <c r="I39" s="10">
        <v>56</v>
      </c>
      <c r="J39" s="10">
        <v>77</v>
      </c>
      <c r="K39" s="10">
        <v>64</v>
      </c>
      <c r="L39" s="10">
        <v>59</v>
      </c>
      <c r="M39" s="10">
        <v>59</v>
      </c>
      <c r="N39" s="10">
        <v>73</v>
      </c>
      <c r="O39" s="10">
        <v>95</v>
      </c>
      <c r="P39" s="10">
        <v>63</v>
      </c>
      <c r="Q39" s="10">
        <v>84</v>
      </c>
      <c r="R39" s="10">
        <v>78</v>
      </c>
      <c r="S39" s="10">
        <v>59</v>
      </c>
      <c r="T39" s="11">
        <v>57</v>
      </c>
      <c r="U39" s="14">
        <v>65</v>
      </c>
      <c r="V39" s="15">
        <v>84</v>
      </c>
      <c r="W39" s="15">
        <v>74</v>
      </c>
      <c r="X39" s="15">
        <v>73</v>
      </c>
      <c r="Y39" s="15">
        <v>79</v>
      </c>
      <c r="Z39" s="15">
        <v>82</v>
      </c>
      <c r="AA39" s="15">
        <v>76</v>
      </c>
      <c r="AB39" s="15">
        <v>80</v>
      </c>
      <c r="AC39" s="15">
        <v>81</v>
      </c>
      <c r="AD39" s="15">
        <v>70</v>
      </c>
      <c r="AE39" s="15">
        <v>80</v>
      </c>
      <c r="AF39" s="15">
        <v>81</v>
      </c>
      <c r="AG39" s="15">
        <v>77</v>
      </c>
      <c r="AH39" s="16">
        <v>80</v>
      </c>
      <c r="AI39" s="12"/>
      <c r="AJ39" s="13"/>
      <c r="AK39" s="12" t="s">
        <v>60</v>
      </c>
      <c r="AM39" s="83">
        <v>4</v>
      </c>
      <c r="AN39" s="94" t="s">
        <v>65</v>
      </c>
      <c r="AO39" s="89"/>
      <c r="AP39" s="91" t="s">
        <v>64</v>
      </c>
      <c r="AQ39" s="9">
        <v>83</v>
      </c>
      <c r="AR39" s="10">
        <v>80</v>
      </c>
      <c r="AS39" s="10">
        <v>66</v>
      </c>
      <c r="AT39" s="10">
        <v>73</v>
      </c>
      <c r="AU39" s="10">
        <v>66</v>
      </c>
      <c r="AV39" s="10">
        <v>70</v>
      </c>
      <c r="AW39" s="10">
        <v>82</v>
      </c>
      <c r="AX39" s="10">
        <v>97</v>
      </c>
      <c r="AY39" s="10">
        <v>79</v>
      </c>
      <c r="AZ39" s="10"/>
      <c r="BA39" s="10">
        <v>93</v>
      </c>
      <c r="BB39" s="10">
        <v>74</v>
      </c>
      <c r="BC39" s="10">
        <v>48</v>
      </c>
      <c r="BD39" s="11">
        <v>120</v>
      </c>
      <c r="BE39" s="14">
        <v>70</v>
      </c>
      <c r="BF39" s="15">
        <v>81</v>
      </c>
      <c r="BG39" s="15">
        <v>73</v>
      </c>
      <c r="BH39" s="15">
        <v>84</v>
      </c>
      <c r="BI39" s="15">
        <v>64</v>
      </c>
      <c r="BJ39" s="15">
        <v>73</v>
      </c>
      <c r="BK39" s="15">
        <v>68</v>
      </c>
      <c r="BL39" s="15">
        <v>76</v>
      </c>
      <c r="BM39" s="15">
        <v>66</v>
      </c>
      <c r="BN39" s="15">
        <v>59</v>
      </c>
      <c r="BO39" s="15">
        <v>63</v>
      </c>
      <c r="BP39" s="15">
        <v>78</v>
      </c>
      <c r="BQ39" s="15">
        <v>58</v>
      </c>
      <c r="BR39" s="16">
        <v>73</v>
      </c>
      <c r="BS39" s="12"/>
      <c r="BT39" s="13" t="s">
        <v>60</v>
      </c>
      <c r="BU39" s="12" t="s">
        <v>60</v>
      </c>
      <c r="BX39" s="83">
        <v>3</v>
      </c>
      <c r="BY39" s="94" t="s">
        <v>65</v>
      </c>
      <c r="BZ39" s="89"/>
      <c r="CA39" s="91" t="s">
        <v>21</v>
      </c>
      <c r="CB39" s="9">
        <v>74</v>
      </c>
      <c r="CC39" s="10">
        <v>77</v>
      </c>
      <c r="CD39" s="10">
        <v>63</v>
      </c>
      <c r="CE39" s="10">
        <v>64</v>
      </c>
      <c r="CF39" s="10">
        <v>108</v>
      </c>
      <c r="CG39" s="10">
        <v>73</v>
      </c>
      <c r="CH39" s="10">
        <v>72</v>
      </c>
      <c r="CI39" s="10">
        <v>79</v>
      </c>
      <c r="CJ39" s="10">
        <v>86</v>
      </c>
      <c r="CK39" s="10"/>
      <c r="CL39" s="10">
        <v>81</v>
      </c>
      <c r="CM39" s="10">
        <v>67</v>
      </c>
      <c r="CN39" s="10">
        <v>42</v>
      </c>
      <c r="CO39" s="11">
        <v>49</v>
      </c>
      <c r="CP39" s="14">
        <v>92</v>
      </c>
      <c r="CQ39" s="15">
        <v>85</v>
      </c>
      <c r="CR39" s="15">
        <v>79</v>
      </c>
      <c r="CS39" s="15">
        <v>65</v>
      </c>
      <c r="CT39" s="15">
        <v>64</v>
      </c>
      <c r="CU39" s="15">
        <v>56</v>
      </c>
      <c r="CV39" s="15">
        <v>61</v>
      </c>
      <c r="CW39" s="15">
        <v>62</v>
      </c>
      <c r="CX39" s="15">
        <v>58</v>
      </c>
      <c r="CY39" s="15">
        <v>30</v>
      </c>
      <c r="CZ39" s="15">
        <v>77</v>
      </c>
      <c r="DA39" s="15">
        <v>70</v>
      </c>
      <c r="DB39" s="15">
        <v>88</v>
      </c>
      <c r="DC39" s="16">
        <v>76</v>
      </c>
      <c r="DD39" s="12"/>
      <c r="DE39" s="13"/>
      <c r="DF39" s="12" t="s">
        <v>60</v>
      </c>
    </row>
    <row r="40" spans="3:110" x14ac:dyDescent="0.25">
      <c r="C40" s="83"/>
      <c r="D40" s="95"/>
      <c r="E40" s="89"/>
      <c r="F40" s="91"/>
      <c r="G40" s="14">
        <v>60</v>
      </c>
      <c r="H40" s="15">
        <v>90</v>
      </c>
      <c r="I40" s="15">
        <v>88</v>
      </c>
      <c r="J40" s="15">
        <v>68</v>
      </c>
      <c r="K40" s="15">
        <v>83</v>
      </c>
      <c r="L40" s="15">
        <v>78</v>
      </c>
      <c r="M40" s="15">
        <v>55</v>
      </c>
      <c r="N40" s="15">
        <v>59</v>
      </c>
      <c r="O40" s="15">
        <v>94</v>
      </c>
      <c r="P40" s="15">
        <v>84</v>
      </c>
      <c r="Q40" s="15">
        <v>64</v>
      </c>
      <c r="R40" s="15">
        <v>92</v>
      </c>
      <c r="S40" s="15">
        <v>83</v>
      </c>
      <c r="T40" s="16">
        <v>77</v>
      </c>
      <c r="U40" s="14">
        <v>71</v>
      </c>
      <c r="V40" s="15">
        <v>80</v>
      </c>
      <c r="W40" s="15">
        <v>73</v>
      </c>
      <c r="X40" s="15">
        <v>70</v>
      </c>
      <c r="Y40" s="15">
        <v>78</v>
      </c>
      <c r="Z40" s="15">
        <v>72</v>
      </c>
      <c r="AA40" s="15">
        <v>80</v>
      </c>
      <c r="AB40" s="15">
        <v>85</v>
      </c>
      <c r="AC40" s="15">
        <v>67</v>
      </c>
      <c r="AD40" s="15">
        <v>59</v>
      </c>
      <c r="AE40" s="15">
        <v>77</v>
      </c>
      <c r="AF40" s="15">
        <v>69</v>
      </c>
      <c r="AG40" s="15">
        <v>79</v>
      </c>
      <c r="AH40" s="16">
        <v>71</v>
      </c>
      <c r="AI40" s="17"/>
      <c r="AJ40" s="13"/>
      <c r="AK40" s="17" t="s">
        <v>60</v>
      </c>
      <c r="AM40" s="83"/>
      <c r="AN40" s="95"/>
      <c r="AO40" s="89"/>
      <c r="AP40" s="91"/>
      <c r="AQ40" s="14">
        <v>81</v>
      </c>
      <c r="AR40" s="15">
        <v>89</v>
      </c>
      <c r="AS40" s="15">
        <v>82</v>
      </c>
      <c r="AT40" s="15">
        <v>58</v>
      </c>
      <c r="AU40" s="15">
        <v>92</v>
      </c>
      <c r="AV40" s="15">
        <v>91</v>
      </c>
      <c r="AW40" s="15">
        <v>99</v>
      </c>
      <c r="AX40" s="15">
        <v>89</v>
      </c>
      <c r="AY40" s="15">
        <v>87</v>
      </c>
      <c r="AZ40" s="15"/>
      <c r="BA40" s="15">
        <v>71</v>
      </c>
      <c r="BB40" s="15">
        <v>67</v>
      </c>
      <c r="BC40" s="15">
        <v>96</v>
      </c>
      <c r="BD40" s="16">
        <v>77</v>
      </c>
      <c r="BE40" s="14">
        <v>78</v>
      </c>
      <c r="BF40" s="15">
        <v>61</v>
      </c>
      <c r="BG40" s="15">
        <v>85</v>
      </c>
      <c r="BH40" s="15">
        <v>71</v>
      </c>
      <c r="BI40" s="15">
        <v>62</v>
      </c>
      <c r="BJ40" s="15">
        <v>77</v>
      </c>
      <c r="BK40" s="15">
        <v>83</v>
      </c>
      <c r="BL40" s="15">
        <v>83</v>
      </c>
      <c r="BM40" s="15">
        <v>58</v>
      </c>
      <c r="BN40" s="15">
        <v>79</v>
      </c>
      <c r="BO40" s="15">
        <v>71</v>
      </c>
      <c r="BP40" s="15">
        <v>71</v>
      </c>
      <c r="BQ40" s="15">
        <v>64</v>
      </c>
      <c r="BR40" s="16">
        <v>63</v>
      </c>
      <c r="BS40" s="17"/>
      <c r="BT40" s="13" t="s">
        <v>60</v>
      </c>
      <c r="BU40" s="17" t="s">
        <v>60</v>
      </c>
      <c r="BX40" s="83"/>
      <c r="BY40" s="95"/>
      <c r="BZ40" s="89"/>
      <c r="CA40" s="91"/>
      <c r="CB40" s="14">
        <v>76</v>
      </c>
      <c r="CC40" s="15">
        <v>88</v>
      </c>
      <c r="CD40" s="15">
        <v>90</v>
      </c>
      <c r="CE40" s="15">
        <v>127</v>
      </c>
      <c r="CF40" s="15">
        <v>98</v>
      </c>
      <c r="CG40" s="15">
        <v>79</v>
      </c>
      <c r="CH40" s="15">
        <v>104</v>
      </c>
      <c r="CI40" s="15">
        <v>57</v>
      </c>
      <c r="CJ40" s="15">
        <v>88</v>
      </c>
      <c r="CK40" s="15"/>
      <c r="CL40" s="15">
        <v>87</v>
      </c>
      <c r="CM40" s="15">
        <v>76</v>
      </c>
      <c r="CN40" s="15">
        <v>90</v>
      </c>
      <c r="CO40" s="16">
        <v>89</v>
      </c>
      <c r="CP40" s="14">
        <v>69</v>
      </c>
      <c r="CQ40" s="15">
        <v>71</v>
      </c>
      <c r="CR40" s="15">
        <v>70</v>
      </c>
      <c r="CS40" s="15">
        <v>69</v>
      </c>
      <c r="CT40" s="15">
        <v>75</v>
      </c>
      <c r="CU40" s="15">
        <v>79</v>
      </c>
      <c r="CV40" s="15">
        <v>73</v>
      </c>
      <c r="CW40" s="15">
        <v>50</v>
      </c>
      <c r="CX40" s="15">
        <v>62</v>
      </c>
      <c r="CY40" s="15">
        <v>76</v>
      </c>
      <c r="CZ40" s="15">
        <v>93</v>
      </c>
      <c r="DA40" s="15">
        <v>80</v>
      </c>
      <c r="DB40" s="15">
        <v>32</v>
      </c>
      <c r="DC40" s="16">
        <v>40</v>
      </c>
      <c r="DD40" s="17"/>
      <c r="DE40" s="13"/>
      <c r="DF40" s="17" t="s">
        <v>60</v>
      </c>
    </row>
    <row r="41" spans="3:110" x14ac:dyDescent="0.25">
      <c r="C41" s="83"/>
      <c r="D41" s="95"/>
      <c r="E41" s="89"/>
      <c r="F41" s="91"/>
      <c r="G41" s="14">
        <v>99</v>
      </c>
      <c r="H41" s="15">
        <v>56</v>
      </c>
      <c r="I41" s="15">
        <v>100</v>
      </c>
      <c r="J41" s="15">
        <v>61</v>
      </c>
      <c r="K41" s="15">
        <v>89</v>
      </c>
      <c r="L41" s="15">
        <v>92</v>
      </c>
      <c r="M41" s="15">
        <v>90</v>
      </c>
      <c r="N41" s="15">
        <v>96</v>
      </c>
      <c r="O41" s="15">
        <v>90</v>
      </c>
      <c r="P41" s="15">
        <v>89</v>
      </c>
      <c r="Q41" s="15">
        <v>83</v>
      </c>
      <c r="R41" s="15">
        <v>95</v>
      </c>
      <c r="S41" s="15">
        <v>59</v>
      </c>
      <c r="T41" s="16">
        <v>63</v>
      </c>
      <c r="U41" s="14">
        <v>72</v>
      </c>
      <c r="V41" s="15">
        <v>54</v>
      </c>
      <c r="W41" s="15">
        <v>69</v>
      </c>
      <c r="X41" s="15">
        <v>62</v>
      </c>
      <c r="Y41" s="15">
        <v>70</v>
      </c>
      <c r="Z41" s="15">
        <v>80</v>
      </c>
      <c r="AA41" s="15">
        <v>78</v>
      </c>
      <c r="AB41" s="15">
        <v>59</v>
      </c>
      <c r="AC41" s="15">
        <v>52</v>
      </c>
      <c r="AD41" s="15">
        <v>65</v>
      </c>
      <c r="AE41" s="15">
        <v>64</v>
      </c>
      <c r="AF41" s="15">
        <v>78</v>
      </c>
      <c r="AG41" s="15"/>
      <c r="AH41" s="16"/>
      <c r="AI41" s="17"/>
      <c r="AJ41" s="13"/>
      <c r="AK41" s="17" t="s">
        <v>60</v>
      </c>
      <c r="AM41" s="83"/>
      <c r="AN41" s="95"/>
      <c r="AO41" s="89"/>
      <c r="AP41" s="91"/>
      <c r="AQ41" s="14">
        <v>61</v>
      </c>
      <c r="AR41" s="15">
        <v>55</v>
      </c>
      <c r="AS41" s="15">
        <v>56</v>
      </c>
      <c r="AT41" s="15">
        <v>70</v>
      </c>
      <c r="AU41" s="15">
        <v>70</v>
      </c>
      <c r="AV41" s="15">
        <v>85</v>
      </c>
      <c r="AW41" s="15">
        <v>79</v>
      </c>
      <c r="AX41" s="15">
        <v>78</v>
      </c>
      <c r="AY41" s="15">
        <v>54</v>
      </c>
      <c r="AZ41" s="15"/>
      <c r="BA41" s="15">
        <v>83</v>
      </c>
      <c r="BB41" s="15">
        <v>59</v>
      </c>
      <c r="BC41" s="15">
        <v>83</v>
      </c>
      <c r="BD41" s="16">
        <v>58</v>
      </c>
      <c r="BE41" s="14">
        <v>62</v>
      </c>
      <c r="BF41" s="15">
        <v>84</v>
      </c>
      <c r="BG41" s="15">
        <v>82</v>
      </c>
      <c r="BH41" s="15">
        <v>68</v>
      </c>
      <c r="BI41" s="15">
        <v>66</v>
      </c>
      <c r="BJ41" s="15">
        <v>58</v>
      </c>
      <c r="BK41" s="15">
        <v>65</v>
      </c>
      <c r="BL41" s="15">
        <v>83</v>
      </c>
      <c r="BM41" s="15">
        <v>68</v>
      </c>
      <c r="BN41" s="15">
        <v>78</v>
      </c>
      <c r="BO41" s="15">
        <v>77</v>
      </c>
      <c r="BP41" s="15">
        <v>71</v>
      </c>
      <c r="BQ41" s="15">
        <v>78</v>
      </c>
      <c r="BR41" s="16">
        <v>69</v>
      </c>
      <c r="BS41" s="17"/>
      <c r="BT41" s="13" t="s">
        <v>60</v>
      </c>
      <c r="BU41" s="17" t="s">
        <v>60</v>
      </c>
      <c r="BX41" s="83"/>
      <c r="BY41" s="95"/>
      <c r="BZ41" s="89"/>
      <c r="CA41" s="91"/>
      <c r="CB41" s="14">
        <v>101</v>
      </c>
      <c r="CC41" s="15">
        <v>71</v>
      </c>
      <c r="CD41" s="15">
        <v>84</v>
      </c>
      <c r="CE41" s="15">
        <v>88</v>
      </c>
      <c r="CF41" s="15">
        <v>82</v>
      </c>
      <c r="CG41" s="15">
        <v>88</v>
      </c>
      <c r="CH41" s="15">
        <v>89</v>
      </c>
      <c r="CI41" s="15">
        <v>79</v>
      </c>
      <c r="CJ41" s="15">
        <v>76</v>
      </c>
      <c r="CK41" s="15"/>
      <c r="CL41" s="15">
        <v>69</v>
      </c>
      <c r="CM41" s="15">
        <v>75</v>
      </c>
      <c r="CN41" s="15">
        <v>80</v>
      </c>
      <c r="CO41" s="16">
        <v>82</v>
      </c>
      <c r="CP41" s="14">
        <v>67</v>
      </c>
      <c r="CQ41" s="15">
        <v>52</v>
      </c>
      <c r="CR41" s="15">
        <v>59</v>
      </c>
      <c r="CS41" s="15">
        <v>70</v>
      </c>
      <c r="CT41" s="15">
        <v>73</v>
      </c>
      <c r="CU41" s="15">
        <v>66</v>
      </c>
      <c r="CV41" s="15">
        <v>59</v>
      </c>
      <c r="CW41" s="15">
        <v>62</v>
      </c>
      <c r="CX41" s="15">
        <v>74</v>
      </c>
      <c r="CY41" s="15">
        <v>44</v>
      </c>
      <c r="CZ41" s="15">
        <v>58</v>
      </c>
      <c r="DA41" s="15">
        <v>43</v>
      </c>
      <c r="DB41" s="15">
        <v>46</v>
      </c>
      <c r="DC41" s="16"/>
      <c r="DD41" s="17"/>
      <c r="DE41" s="13"/>
      <c r="DF41" s="17" t="s">
        <v>60</v>
      </c>
    </row>
    <row r="42" spans="3:110" x14ac:dyDescent="0.25">
      <c r="C42" s="83"/>
      <c r="D42" s="95"/>
      <c r="E42" s="89"/>
      <c r="F42" s="91"/>
      <c r="G42" s="14">
        <v>65</v>
      </c>
      <c r="H42" s="15">
        <v>97</v>
      </c>
      <c r="I42" s="15">
        <v>58</v>
      </c>
      <c r="J42" s="15">
        <v>100</v>
      </c>
      <c r="K42" s="15">
        <v>90</v>
      </c>
      <c r="L42" s="15">
        <v>99</v>
      </c>
      <c r="M42" s="15">
        <v>71</v>
      </c>
      <c r="N42" s="15">
        <v>80</v>
      </c>
      <c r="O42" s="15">
        <v>88</v>
      </c>
      <c r="P42" s="15">
        <v>80</v>
      </c>
      <c r="Q42" s="15">
        <v>66</v>
      </c>
      <c r="R42" s="15">
        <v>55</v>
      </c>
      <c r="S42" s="15">
        <v>71</v>
      </c>
      <c r="T42" s="16">
        <v>75</v>
      </c>
      <c r="U42" s="14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6"/>
      <c r="AI42" s="17"/>
      <c r="AJ42" s="13"/>
      <c r="AK42" s="17" t="s">
        <v>60</v>
      </c>
      <c r="AM42" s="83"/>
      <c r="AN42" s="95"/>
      <c r="AO42" s="89"/>
      <c r="AP42" s="91"/>
      <c r="AQ42" s="14">
        <v>65</v>
      </c>
      <c r="AR42" s="15">
        <v>79</v>
      </c>
      <c r="AS42" s="15">
        <v>77</v>
      </c>
      <c r="AT42" s="15">
        <v>75</v>
      </c>
      <c r="AU42" s="15">
        <v>81</v>
      </c>
      <c r="AV42" s="15">
        <v>82</v>
      </c>
      <c r="AW42" s="15">
        <v>93</v>
      </c>
      <c r="AX42" s="15">
        <v>95</v>
      </c>
      <c r="AY42" s="15">
        <v>96</v>
      </c>
      <c r="AZ42" s="15"/>
      <c r="BA42" s="15">
        <v>74</v>
      </c>
      <c r="BB42" s="15">
        <v>97</v>
      </c>
      <c r="BC42" s="15">
        <v>78</v>
      </c>
      <c r="BD42" s="16">
        <v>63</v>
      </c>
      <c r="BE42" s="14">
        <v>78</v>
      </c>
      <c r="BF42" s="15">
        <v>82</v>
      </c>
      <c r="BG42" s="15">
        <v>54</v>
      </c>
      <c r="BH42" s="15">
        <v>72</v>
      </c>
      <c r="BI42" s="15">
        <v>60</v>
      </c>
      <c r="BJ42" s="15">
        <v>80</v>
      </c>
      <c r="BK42" s="15">
        <v>66</v>
      </c>
      <c r="BL42" s="15">
        <v>62</v>
      </c>
      <c r="BM42" s="15">
        <v>72</v>
      </c>
      <c r="BN42" s="15">
        <v>71</v>
      </c>
      <c r="BO42" s="15">
        <v>64</v>
      </c>
      <c r="BP42" s="15">
        <v>55</v>
      </c>
      <c r="BQ42" s="15">
        <v>60</v>
      </c>
      <c r="BR42" s="16">
        <v>79</v>
      </c>
      <c r="BS42" s="17"/>
      <c r="BT42" s="13" t="s">
        <v>60</v>
      </c>
      <c r="BU42" s="17" t="s">
        <v>60</v>
      </c>
      <c r="BX42" s="83"/>
      <c r="BY42" s="95"/>
      <c r="BZ42" s="89"/>
      <c r="CA42" s="91"/>
      <c r="CB42" s="14">
        <v>64</v>
      </c>
      <c r="CC42" s="15">
        <v>76</v>
      </c>
      <c r="CD42" s="15">
        <v>70</v>
      </c>
      <c r="CE42" s="15">
        <v>84</v>
      </c>
      <c r="CF42" s="15">
        <v>76</v>
      </c>
      <c r="CG42" s="15">
        <v>67</v>
      </c>
      <c r="CH42" s="15">
        <v>78</v>
      </c>
      <c r="CI42" s="15">
        <v>89</v>
      </c>
      <c r="CJ42" s="15">
        <v>62</v>
      </c>
      <c r="CK42" s="15"/>
      <c r="CL42" s="15">
        <v>79</v>
      </c>
      <c r="CM42" s="15">
        <v>29</v>
      </c>
      <c r="CN42" s="15">
        <v>21</v>
      </c>
      <c r="CO42" s="16">
        <v>89</v>
      </c>
      <c r="CP42" s="14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6"/>
      <c r="DD42" s="17"/>
      <c r="DE42" s="13"/>
      <c r="DF42" s="17" t="s">
        <v>60</v>
      </c>
    </row>
    <row r="43" spans="3:110" x14ac:dyDescent="0.25">
      <c r="C43" s="83"/>
      <c r="D43" s="95"/>
      <c r="E43" s="89"/>
      <c r="F43" s="91"/>
      <c r="G43" s="14">
        <v>92</v>
      </c>
      <c r="H43" s="15">
        <v>93</v>
      </c>
      <c r="I43" s="15">
        <v>84</v>
      </c>
      <c r="J43" s="15">
        <v>85</v>
      </c>
      <c r="K43" s="15">
        <v>90</v>
      </c>
      <c r="L43" s="15">
        <v>82</v>
      </c>
      <c r="M43" s="15">
        <v>75</v>
      </c>
      <c r="N43" s="15">
        <v>60</v>
      </c>
      <c r="O43" s="15">
        <v>84</v>
      </c>
      <c r="P43" s="15">
        <v>85</v>
      </c>
      <c r="Q43" s="15">
        <v>81</v>
      </c>
      <c r="R43" s="15">
        <v>95</v>
      </c>
      <c r="S43" s="15">
        <v>94</v>
      </c>
      <c r="T43" s="16">
        <v>69</v>
      </c>
      <c r="U43" s="14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6"/>
      <c r="AI43" s="17"/>
      <c r="AJ43" s="13"/>
      <c r="AK43" s="17" t="s">
        <v>60</v>
      </c>
      <c r="AM43" s="83"/>
      <c r="AN43" s="95"/>
      <c r="AO43" s="89"/>
      <c r="AP43" s="91"/>
      <c r="AQ43" s="14">
        <v>92</v>
      </c>
      <c r="AR43" s="15">
        <v>87</v>
      </c>
      <c r="AS43" s="15">
        <v>72</v>
      </c>
      <c r="AT43" s="15">
        <v>77</v>
      </c>
      <c r="AU43" s="15">
        <v>73</v>
      </c>
      <c r="AV43" s="15">
        <v>64</v>
      </c>
      <c r="AW43" s="15">
        <v>74</v>
      </c>
      <c r="AX43" s="15">
        <v>92</v>
      </c>
      <c r="AY43" s="15">
        <v>58</v>
      </c>
      <c r="AZ43" s="15"/>
      <c r="BA43" s="15">
        <v>75</v>
      </c>
      <c r="BB43" s="15">
        <v>64</v>
      </c>
      <c r="BC43" s="15">
        <v>98</v>
      </c>
      <c r="BD43" s="16">
        <v>115</v>
      </c>
      <c r="BE43" s="14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6"/>
      <c r="BS43" s="17"/>
      <c r="BT43" s="13" t="s">
        <v>60</v>
      </c>
      <c r="BU43" s="17" t="s">
        <v>60</v>
      </c>
      <c r="BX43" s="83"/>
      <c r="BY43" s="95"/>
      <c r="BZ43" s="89"/>
      <c r="CA43" s="91"/>
      <c r="CB43" s="14">
        <v>62</v>
      </c>
      <c r="CC43" s="15">
        <v>79</v>
      </c>
      <c r="CD43" s="15">
        <v>29</v>
      </c>
      <c r="CE43" s="15">
        <v>21</v>
      </c>
      <c r="CF43" s="15">
        <v>89</v>
      </c>
      <c r="CG43" s="15">
        <v>81</v>
      </c>
      <c r="CH43" s="15">
        <v>73</v>
      </c>
      <c r="CI43" s="15">
        <v>79</v>
      </c>
      <c r="CJ43" s="15">
        <v>67</v>
      </c>
      <c r="CK43" s="15"/>
      <c r="CL43" s="15">
        <v>68</v>
      </c>
      <c r="CM43" s="15">
        <v>90</v>
      </c>
      <c r="CN43" s="15">
        <v>56</v>
      </c>
      <c r="CO43" s="16">
        <v>70</v>
      </c>
      <c r="CP43" s="14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6"/>
      <c r="DD43" s="17"/>
      <c r="DE43" s="13"/>
      <c r="DF43" s="17" t="s">
        <v>60</v>
      </c>
    </row>
    <row r="44" spans="3:110" x14ac:dyDescent="0.25">
      <c r="C44" s="83"/>
      <c r="D44" s="95"/>
      <c r="E44" s="89"/>
      <c r="F44" s="91"/>
      <c r="G44" s="14">
        <v>96</v>
      </c>
      <c r="H44" s="15">
        <v>83</v>
      </c>
      <c r="I44" s="15">
        <v>94</v>
      </c>
      <c r="J44" s="15">
        <v>89</v>
      </c>
      <c r="K44" s="15">
        <v>78</v>
      </c>
      <c r="L44" s="15">
        <v>60</v>
      </c>
      <c r="M44" s="15">
        <v>64</v>
      </c>
      <c r="N44" s="15">
        <v>94</v>
      </c>
      <c r="O44" s="15">
        <v>68</v>
      </c>
      <c r="P44" s="15">
        <v>57</v>
      </c>
      <c r="Q44" s="15">
        <v>96</v>
      </c>
      <c r="R44" s="15">
        <v>89</v>
      </c>
      <c r="S44" s="15">
        <v>91</v>
      </c>
      <c r="T44" s="16">
        <v>56</v>
      </c>
      <c r="U44" s="14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6"/>
      <c r="AI44" s="17"/>
      <c r="AJ44" s="13"/>
      <c r="AK44" s="17" t="s">
        <v>60</v>
      </c>
      <c r="AM44" s="83"/>
      <c r="AN44" s="95"/>
      <c r="AO44" s="89"/>
      <c r="AP44" s="91"/>
      <c r="AQ44" s="14">
        <v>71</v>
      </c>
      <c r="AR44" s="15">
        <v>63</v>
      </c>
      <c r="AS44" s="15">
        <v>89</v>
      </c>
      <c r="AT44" s="15">
        <v>96</v>
      </c>
      <c r="AU44" s="15">
        <v>59</v>
      </c>
      <c r="AV44" s="15">
        <v>68</v>
      </c>
      <c r="AW44" s="15">
        <v>62</v>
      </c>
      <c r="AX44" s="15">
        <v>84</v>
      </c>
      <c r="AY44" s="15">
        <v>70</v>
      </c>
      <c r="AZ44" s="15"/>
      <c r="BA44" s="15">
        <v>69</v>
      </c>
      <c r="BB44" s="15">
        <v>64</v>
      </c>
      <c r="BC44" s="15">
        <v>74</v>
      </c>
      <c r="BD44" s="16">
        <v>75</v>
      </c>
      <c r="BE44" s="14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6"/>
      <c r="BS44" s="17"/>
      <c r="BT44" s="13" t="s">
        <v>60</v>
      </c>
      <c r="BU44" s="17" t="s">
        <v>60</v>
      </c>
      <c r="BX44" s="83"/>
      <c r="BY44" s="95"/>
      <c r="BZ44" s="89"/>
      <c r="CA44" s="91"/>
      <c r="CB44" s="14">
        <v>75</v>
      </c>
      <c r="CC44" s="15">
        <v>90</v>
      </c>
      <c r="CD44" s="15">
        <v>95</v>
      </c>
      <c r="CE44" s="15">
        <v>80</v>
      </c>
      <c r="CF44" s="15">
        <v>103</v>
      </c>
      <c r="CG44" s="15">
        <v>87</v>
      </c>
      <c r="CH44" s="15">
        <v>93</v>
      </c>
      <c r="CI44" s="15">
        <v>62</v>
      </c>
      <c r="CJ44" s="15">
        <v>84</v>
      </c>
      <c r="CK44" s="15"/>
      <c r="CL44" s="15">
        <v>74</v>
      </c>
      <c r="CM44" s="15">
        <v>75</v>
      </c>
      <c r="CN44" s="15">
        <v>72</v>
      </c>
      <c r="CO44" s="16">
        <v>97</v>
      </c>
      <c r="CP44" s="14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6"/>
      <c r="DD44" s="17"/>
      <c r="DE44" s="13"/>
      <c r="DF44" s="17" t="s">
        <v>60</v>
      </c>
    </row>
    <row r="45" spans="3:110" x14ac:dyDescent="0.25">
      <c r="C45" s="83"/>
      <c r="D45" s="95"/>
      <c r="E45" s="89"/>
      <c r="F45" s="91"/>
      <c r="G45" s="14">
        <v>86</v>
      </c>
      <c r="H45" s="15">
        <v>56</v>
      </c>
      <c r="I45" s="15">
        <v>57</v>
      </c>
      <c r="J45" s="15">
        <v>100</v>
      </c>
      <c r="K45" s="15">
        <v>86</v>
      </c>
      <c r="L45" s="15">
        <v>99</v>
      </c>
      <c r="M45" s="15">
        <v>84</v>
      </c>
      <c r="N45" s="15">
        <v>66</v>
      </c>
      <c r="O45" s="15">
        <v>70</v>
      </c>
      <c r="P45" s="15">
        <v>56</v>
      </c>
      <c r="Q45" s="15">
        <v>72</v>
      </c>
      <c r="R45" s="15">
        <v>64</v>
      </c>
      <c r="S45" s="15">
        <v>58</v>
      </c>
      <c r="T45" s="16">
        <v>95</v>
      </c>
      <c r="U45" s="14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6"/>
      <c r="AI45" s="17"/>
      <c r="AJ45" s="13"/>
      <c r="AK45" s="17" t="s">
        <v>60</v>
      </c>
      <c r="AM45" s="83"/>
      <c r="AN45" s="95"/>
      <c r="AO45" s="89"/>
      <c r="AP45" s="91"/>
      <c r="AQ45" s="14">
        <v>61</v>
      </c>
      <c r="AR45" s="15">
        <v>55</v>
      </c>
      <c r="AS45" s="15">
        <v>56</v>
      </c>
      <c r="AT45" s="15">
        <v>70</v>
      </c>
      <c r="AU45" s="15">
        <v>70</v>
      </c>
      <c r="AV45" s="15">
        <v>85</v>
      </c>
      <c r="AW45" s="15">
        <v>79</v>
      </c>
      <c r="AX45" s="15">
        <v>78</v>
      </c>
      <c r="AY45" s="15">
        <v>54</v>
      </c>
      <c r="AZ45" s="15"/>
      <c r="BA45" s="15">
        <v>83</v>
      </c>
      <c r="BB45" s="15">
        <v>59</v>
      </c>
      <c r="BC45" s="15">
        <v>83</v>
      </c>
      <c r="BD45" s="16">
        <v>58</v>
      </c>
      <c r="BE45" s="14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6"/>
      <c r="BS45" s="17"/>
      <c r="BT45" s="13" t="s">
        <v>60</v>
      </c>
      <c r="BU45" s="17" t="s">
        <v>60</v>
      </c>
      <c r="BX45" s="83"/>
      <c r="BY45" s="95"/>
      <c r="BZ45" s="89"/>
      <c r="CA45" s="91"/>
      <c r="CB45" s="14">
        <v>101</v>
      </c>
      <c r="CC45" s="15">
        <v>72</v>
      </c>
      <c r="CD45" s="15">
        <v>105</v>
      </c>
      <c r="CE45" s="15">
        <v>95</v>
      </c>
      <c r="CF45" s="15">
        <v>100</v>
      </c>
      <c r="CG45" s="15">
        <v>69</v>
      </c>
      <c r="CH45" s="15">
        <v>102</v>
      </c>
      <c r="CI45" s="15">
        <v>67</v>
      </c>
      <c r="CJ45" s="15">
        <v>69</v>
      </c>
      <c r="CK45" s="15"/>
      <c r="CL45" s="15">
        <v>52</v>
      </c>
      <c r="CM45" s="15">
        <v>73</v>
      </c>
      <c r="CN45" s="15">
        <v>72</v>
      </c>
      <c r="CO45" s="16">
        <v>76</v>
      </c>
      <c r="CP45" s="14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6"/>
      <c r="DD45" s="17"/>
      <c r="DE45" s="13"/>
      <c r="DF45" s="17" t="s">
        <v>60</v>
      </c>
    </row>
    <row r="46" spans="3:110" x14ac:dyDescent="0.25">
      <c r="C46" s="83"/>
      <c r="D46" s="95"/>
      <c r="E46" s="89"/>
      <c r="F46" s="91"/>
      <c r="G46" s="14">
        <v>91</v>
      </c>
      <c r="H46" s="15">
        <v>66</v>
      </c>
      <c r="I46" s="15">
        <v>88</v>
      </c>
      <c r="J46" s="15">
        <v>74</v>
      </c>
      <c r="K46" s="15">
        <v>92</v>
      </c>
      <c r="L46" s="15">
        <v>68</v>
      </c>
      <c r="M46" s="15">
        <v>83</v>
      </c>
      <c r="N46" s="15">
        <v>94</v>
      </c>
      <c r="O46" s="15">
        <v>55</v>
      </c>
      <c r="P46" s="15">
        <v>86</v>
      </c>
      <c r="Q46" s="15">
        <v>55</v>
      </c>
      <c r="R46" s="15">
        <v>75</v>
      </c>
      <c r="S46" s="15">
        <v>57</v>
      </c>
      <c r="T46" s="16">
        <v>98</v>
      </c>
      <c r="U46" s="14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6"/>
      <c r="AI46" s="17"/>
      <c r="AJ46" s="13"/>
      <c r="AK46" s="17" t="s">
        <v>60</v>
      </c>
      <c r="AM46" s="83"/>
      <c r="AN46" s="95"/>
      <c r="AO46" s="89"/>
      <c r="AP46" s="91"/>
      <c r="AQ46" s="14">
        <v>77</v>
      </c>
      <c r="AR46" s="15">
        <v>81</v>
      </c>
      <c r="AS46" s="15">
        <v>65</v>
      </c>
      <c r="AT46" s="15">
        <v>96</v>
      </c>
      <c r="AU46" s="15">
        <v>59</v>
      </c>
      <c r="AV46" s="15">
        <v>68</v>
      </c>
      <c r="AW46" s="15">
        <v>62</v>
      </c>
      <c r="AX46" s="15">
        <v>84</v>
      </c>
      <c r="AY46" s="15">
        <v>70</v>
      </c>
      <c r="AZ46" s="15"/>
      <c r="BA46" s="15">
        <v>69</v>
      </c>
      <c r="BB46" s="15">
        <v>64</v>
      </c>
      <c r="BC46" s="15">
        <v>64</v>
      </c>
      <c r="BD46" s="16">
        <v>74</v>
      </c>
      <c r="BE46" s="14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6"/>
      <c r="BS46" s="17"/>
      <c r="BT46" s="13" t="s">
        <v>60</v>
      </c>
      <c r="BU46" s="17" t="s">
        <v>60</v>
      </c>
      <c r="BX46" s="83"/>
      <c r="BY46" s="95"/>
      <c r="BZ46" s="89"/>
      <c r="CA46" s="91"/>
      <c r="CB46" s="14">
        <v>73</v>
      </c>
      <c r="CC46" s="15">
        <v>76</v>
      </c>
      <c r="CD46" s="15">
        <v>88</v>
      </c>
      <c r="CE46" s="15">
        <v>90</v>
      </c>
      <c r="CF46" s="15">
        <v>127</v>
      </c>
      <c r="CG46" s="15">
        <v>79</v>
      </c>
      <c r="CH46" s="15">
        <v>79</v>
      </c>
      <c r="CI46" s="15">
        <v>84</v>
      </c>
      <c r="CJ46" s="15">
        <v>57</v>
      </c>
      <c r="CK46" s="15">
        <v>88</v>
      </c>
      <c r="CL46" s="15">
        <v>90</v>
      </c>
      <c r="CM46" s="15">
        <v>56</v>
      </c>
      <c r="CN46" s="15">
        <v>70</v>
      </c>
      <c r="CO46" s="16">
        <v>90</v>
      </c>
      <c r="CP46" s="14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6"/>
      <c r="DD46" s="17"/>
      <c r="DE46" s="13"/>
      <c r="DF46" s="17" t="s">
        <v>60</v>
      </c>
    </row>
    <row r="47" spans="3:110" x14ac:dyDescent="0.25">
      <c r="C47" s="83"/>
      <c r="D47" s="95"/>
      <c r="E47" s="89"/>
      <c r="F47" s="91"/>
      <c r="G47" s="14">
        <v>84</v>
      </c>
      <c r="H47" s="15">
        <v>66</v>
      </c>
      <c r="I47" s="15">
        <v>91</v>
      </c>
      <c r="J47" s="15">
        <v>65</v>
      </c>
      <c r="K47" s="15">
        <v>56</v>
      </c>
      <c r="L47" s="15">
        <v>57</v>
      </c>
      <c r="M47" s="15">
        <v>96</v>
      </c>
      <c r="N47" s="15">
        <v>72</v>
      </c>
      <c r="O47" s="15">
        <v>64</v>
      </c>
      <c r="P47" s="15">
        <v>86</v>
      </c>
      <c r="Q47" s="15">
        <v>84</v>
      </c>
      <c r="R47" s="15">
        <v>64</v>
      </c>
      <c r="S47" s="15">
        <v>80</v>
      </c>
      <c r="T47" s="16">
        <v>94</v>
      </c>
      <c r="U47" s="14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6"/>
      <c r="AI47" s="17"/>
      <c r="AJ47" s="13"/>
      <c r="AK47" s="17" t="s">
        <v>60</v>
      </c>
      <c r="AM47" s="83"/>
      <c r="AN47" s="95"/>
      <c r="AO47" s="89"/>
      <c r="AP47" s="91"/>
      <c r="AQ47" s="14">
        <v>72</v>
      </c>
      <c r="AR47" s="15">
        <v>61</v>
      </c>
      <c r="AS47" s="15">
        <v>55</v>
      </c>
      <c r="AT47" s="15">
        <v>56</v>
      </c>
      <c r="AU47" s="15">
        <v>70</v>
      </c>
      <c r="AV47" s="15"/>
      <c r="AW47" s="15"/>
      <c r="AX47" s="15"/>
      <c r="AY47" s="15"/>
      <c r="AZ47" s="15"/>
      <c r="BA47" s="15"/>
      <c r="BB47" s="15"/>
      <c r="BC47" s="15"/>
      <c r="BD47" s="16"/>
      <c r="BE47" s="14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6"/>
      <c r="BS47" s="17"/>
      <c r="BT47" s="13" t="s">
        <v>60</v>
      </c>
      <c r="BU47" s="17" t="s">
        <v>60</v>
      </c>
      <c r="BX47" s="83"/>
      <c r="BY47" s="95"/>
      <c r="BZ47" s="89"/>
      <c r="CA47" s="91"/>
      <c r="CB47" s="14">
        <v>79</v>
      </c>
      <c r="CC47" s="15">
        <v>29</v>
      </c>
      <c r="CD47" s="15">
        <v>21</v>
      </c>
      <c r="CE47" s="15">
        <v>89</v>
      </c>
      <c r="CF47" s="15">
        <v>81</v>
      </c>
      <c r="CG47" s="15">
        <v>68</v>
      </c>
      <c r="CH47" s="15">
        <v>76</v>
      </c>
      <c r="CI47" s="15">
        <v>67</v>
      </c>
      <c r="CJ47" s="15">
        <v>78</v>
      </c>
      <c r="CK47" s="15">
        <v>89</v>
      </c>
      <c r="CL47" s="15">
        <v>62</v>
      </c>
      <c r="CM47" s="15">
        <v>78</v>
      </c>
      <c r="CN47" s="15">
        <v>89</v>
      </c>
      <c r="CO47" s="16">
        <v>62</v>
      </c>
      <c r="CP47" s="14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6"/>
      <c r="DD47" s="17"/>
      <c r="DE47" s="13"/>
      <c r="DF47" s="17" t="s">
        <v>60</v>
      </c>
    </row>
    <row r="48" spans="3:110" x14ac:dyDescent="0.25">
      <c r="C48" s="83"/>
      <c r="D48" s="95"/>
      <c r="E48" s="89"/>
      <c r="F48" s="91"/>
      <c r="G48" s="14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6"/>
      <c r="U48" s="14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6"/>
      <c r="AI48" s="17"/>
      <c r="AJ48" s="13"/>
      <c r="AK48" s="17" t="s">
        <v>60</v>
      </c>
      <c r="AM48" s="83"/>
      <c r="AN48" s="95"/>
      <c r="AO48" s="89"/>
      <c r="AP48" s="91"/>
      <c r="AQ48" s="14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6"/>
      <c r="BE48" s="14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6"/>
      <c r="BS48" s="17"/>
      <c r="BT48" s="13" t="s">
        <v>60</v>
      </c>
      <c r="BU48" s="17" t="s">
        <v>60</v>
      </c>
      <c r="BX48" s="83"/>
      <c r="BY48" s="95"/>
      <c r="BZ48" s="89"/>
      <c r="CA48" s="91"/>
      <c r="CB48" s="14">
        <v>64</v>
      </c>
      <c r="CC48" s="15">
        <v>76</v>
      </c>
      <c r="CD48" s="15">
        <v>70</v>
      </c>
      <c r="CE48" s="15">
        <v>84</v>
      </c>
      <c r="CF48" s="15"/>
      <c r="CG48" s="15"/>
      <c r="CH48" s="15"/>
      <c r="CI48" s="15"/>
      <c r="CJ48" s="15"/>
      <c r="CK48" s="15"/>
      <c r="CL48" s="15"/>
      <c r="CM48" s="15"/>
      <c r="CN48" s="15"/>
      <c r="CO48" s="16"/>
      <c r="CP48" s="14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6"/>
      <c r="DD48" s="17"/>
      <c r="DE48" s="13"/>
      <c r="DF48" s="17" t="s">
        <v>60</v>
      </c>
    </row>
    <row r="49" spans="3:110" ht="15.75" thickBot="1" x14ac:dyDescent="0.3">
      <c r="C49" s="84"/>
      <c r="D49" s="96"/>
      <c r="E49" s="89"/>
      <c r="F49" s="92"/>
      <c r="G49" s="18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20"/>
      <c r="U49" s="18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20"/>
      <c r="AI49" s="21"/>
      <c r="AJ49" s="13"/>
      <c r="AK49" s="21" t="s">
        <v>60</v>
      </c>
      <c r="AM49" s="84"/>
      <c r="AN49" s="96"/>
      <c r="AO49" s="89"/>
      <c r="AP49" s="92"/>
      <c r="AQ49" s="18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20"/>
      <c r="BE49" s="18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20"/>
      <c r="BS49" s="21"/>
      <c r="BT49" s="13" t="s">
        <v>60</v>
      </c>
      <c r="BU49" s="21" t="s">
        <v>60</v>
      </c>
      <c r="BX49" s="84"/>
      <c r="BY49" s="96"/>
      <c r="BZ49" s="89"/>
      <c r="CA49" s="92"/>
      <c r="CB49" s="18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20"/>
      <c r="CP49" s="18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20"/>
      <c r="DD49" s="21"/>
      <c r="DE49" s="13"/>
      <c r="DF49" s="21" t="s">
        <v>60</v>
      </c>
    </row>
    <row r="50" spans="3:110" x14ac:dyDescent="0.25">
      <c r="C50" s="82">
        <v>5</v>
      </c>
      <c r="D50" s="97" t="s">
        <v>22</v>
      </c>
      <c r="E50" s="89"/>
      <c r="F50" s="82" t="s">
        <v>64</v>
      </c>
      <c r="G50" s="9">
        <v>70</v>
      </c>
      <c r="H50" s="10">
        <v>86</v>
      </c>
      <c r="I50" s="10">
        <v>75</v>
      </c>
      <c r="J50" s="10">
        <v>72</v>
      </c>
      <c r="K50" s="10">
        <v>72</v>
      </c>
      <c r="L50" s="10">
        <v>91</v>
      </c>
      <c r="M50" s="10">
        <v>85</v>
      </c>
      <c r="N50" s="10">
        <v>61</v>
      </c>
      <c r="O50" s="10">
        <v>92</v>
      </c>
      <c r="P50" s="10">
        <v>91</v>
      </c>
      <c r="Q50" s="10">
        <v>73</v>
      </c>
      <c r="R50" s="10">
        <v>55</v>
      </c>
      <c r="S50" s="10">
        <v>84</v>
      </c>
      <c r="T50" s="11">
        <v>83</v>
      </c>
      <c r="U50" s="14">
        <v>70</v>
      </c>
      <c r="V50" s="15">
        <v>52</v>
      </c>
      <c r="W50" s="15">
        <v>56</v>
      </c>
      <c r="X50" s="15">
        <v>51</v>
      </c>
      <c r="Y50" s="15">
        <v>58</v>
      </c>
      <c r="Z50" s="15">
        <v>61</v>
      </c>
      <c r="AA50" s="15">
        <v>60</v>
      </c>
      <c r="AB50" s="15">
        <v>72</v>
      </c>
      <c r="AC50" s="15">
        <v>70</v>
      </c>
      <c r="AD50" s="15">
        <v>68</v>
      </c>
      <c r="AE50" s="15">
        <v>65</v>
      </c>
      <c r="AF50" s="15">
        <v>66</v>
      </c>
      <c r="AG50" s="15">
        <v>58</v>
      </c>
      <c r="AH50" s="16">
        <v>46</v>
      </c>
      <c r="AI50" s="12"/>
      <c r="AJ50" s="13"/>
      <c r="AK50" s="12" t="s">
        <v>60</v>
      </c>
      <c r="AM50" s="82">
        <v>5</v>
      </c>
      <c r="AN50" s="97" t="s">
        <v>22</v>
      </c>
      <c r="AO50" s="89"/>
      <c r="AP50" s="82" t="s">
        <v>64</v>
      </c>
      <c r="AQ50" s="9">
        <v>85</v>
      </c>
      <c r="AR50" s="10">
        <v>82</v>
      </c>
      <c r="AS50" s="10">
        <v>68</v>
      </c>
      <c r="AT50" s="10">
        <v>75</v>
      </c>
      <c r="AU50" s="10">
        <v>68</v>
      </c>
      <c r="AV50" s="10">
        <v>72</v>
      </c>
      <c r="AW50" s="10">
        <v>84</v>
      </c>
      <c r="AX50" s="10">
        <v>99</v>
      </c>
      <c r="AY50" s="10">
        <v>81</v>
      </c>
      <c r="AZ50" s="10">
        <v>2</v>
      </c>
      <c r="BA50" s="10">
        <v>95</v>
      </c>
      <c r="BB50" s="10">
        <v>76</v>
      </c>
      <c r="BC50" s="10">
        <v>50</v>
      </c>
      <c r="BD50" s="11">
        <v>122</v>
      </c>
      <c r="BE50" s="14">
        <v>62</v>
      </c>
      <c r="BF50" s="15">
        <v>70</v>
      </c>
      <c r="BG50" s="15">
        <v>62</v>
      </c>
      <c r="BH50" s="15">
        <v>70</v>
      </c>
      <c r="BI50" s="15">
        <v>81</v>
      </c>
      <c r="BJ50" s="15">
        <v>70</v>
      </c>
      <c r="BK50" s="15">
        <v>66</v>
      </c>
      <c r="BL50" s="15">
        <v>67</v>
      </c>
      <c r="BM50" s="15">
        <v>79</v>
      </c>
      <c r="BN50" s="15">
        <v>82</v>
      </c>
      <c r="BO50" s="15">
        <v>74</v>
      </c>
      <c r="BP50" s="15">
        <v>69</v>
      </c>
      <c r="BQ50" s="15">
        <v>77</v>
      </c>
      <c r="BR50" s="16">
        <v>75</v>
      </c>
      <c r="BS50" s="12"/>
      <c r="BT50" s="13" t="s">
        <v>60</v>
      </c>
      <c r="BU50" s="12" t="s">
        <v>60</v>
      </c>
      <c r="BX50" s="82">
        <v>3</v>
      </c>
      <c r="BY50" s="97" t="s">
        <v>22</v>
      </c>
      <c r="BZ50" s="89"/>
      <c r="CA50" s="82" t="s">
        <v>21</v>
      </c>
      <c r="CB50" s="9">
        <v>74</v>
      </c>
      <c r="CC50" s="10">
        <v>77</v>
      </c>
      <c r="CD50" s="10">
        <v>63</v>
      </c>
      <c r="CE50" s="10">
        <v>64</v>
      </c>
      <c r="CF50" s="10">
        <v>108</v>
      </c>
      <c r="CG50" s="10">
        <v>73</v>
      </c>
      <c r="CH50" s="10">
        <v>72</v>
      </c>
      <c r="CI50" s="10">
        <v>79</v>
      </c>
      <c r="CJ50" s="10">
        <v>86</v>
      </c>
      <c r="CK50" s="10"/>
      <c r="CL50" s="10">
        <v>81</v>
      </c>
      <c r="CM50" s="10">
        <v>67</v>
      </c>
      <c r="CN50" s="10">
        <v>42</v>
      </c>
      <c r="CO50" s="11">
        <v>49</v>
      </c>
      <c r="CP50" s="14">
        <v>72</v>
      </c>
      <c r="CQ50" s="15">
        <v>85</v>
      </c>
      <c r="CR50" s="15">
        <v>58</v>
      </c>
      <c r="CS50" s="15">
        <v>65</v>
      </c>
      <c r="CT50" s="15">
        <v>64</v>
      </c>
      <c r="CU50" s="15">
        <v>56</v>
      </c>
      <c r="CV50" s="15">
        <v>61</v>
      </c>
      <c r="CW50" s="15">
        <v>50</v>
      </c>
      <c r="CX50" s="15">
        <v>58</v>
      </c>
      <c r="CY50" s="15">
        <v>30</v>
      </c>
      <c r="CZ50" s="15">
        <v>77</v>
      </c>
      <c r="DA50" s="15">
        <v>70</v>
      </c>
      <c r="DB50" s="15">
        <v>88</v>
      </c>
      <c r="DC50" s="16">
        <v>76</v>
      </c>
      <c r="DD50" s="12"/>
      <c r="DE50" s="13"/>
      <c r="DF50" s="12" t="s">
        <v>60</v>
      </c>
    </row>
    <row r="51" spans="3:110" x14ac:dyDescent="0.25">
      <c r="C51" s="83"/>
      <c r="D51" s="98"/>
      <c r="E51" s="89"/>
      <c r="F51" s="83"/>
      <c r="G51" s="14">
        <v>90</v>
      </c>
      <c r="H51" s="15">
        <v>62</v>
      </c>
      <c r="I51" s="15">
        <v>82</v>
      </c>
      <c r="J51" s="15">
        <v>55</v>
      </c>
      <c r="K51" s="15">
        <v>88</v>
      </c>
      <c r="L51" s="15">
        <v>67</v>
      </c>
      <c r="M51" s="15">
        <v>59</v>
      </c>
      <c r="N51" s="15">
        <v>64</v>
      </c>
      <c r="O51" s="15">
        <v>72</v>
      </c>
      <c r="P51" s="15">
        <v>85</v>
      </c>
      <c r="Q51" s="15">
        <v>62</v>
      </c>
      <c r="R51" s="15">
        <v>56</v>
      </c>
      <c r="S51" s="15">
        <v>90</v>
      </c>
      <c r="T51" s="16">
        <v>60</v>
      </c>
      <c r="U51" s="14">
        <v>68</v>
      </c>
      <c r="V51" s="15">
        <v>66</v>
      </c>
      <c r="W51" s="15">
        <v>56</v>
      </c>
      <c r="X51" s="15">
        <v>59</v>
      </c>
      <c r="Y51" s="15">
        <v>63</v>
      </c>
      <c r="Z51" s="15">
        <v>65</v>
      </c>
      <c r="AA51" s="15">
        <v>63</v>
      </c>
      <c r="AB51" s="15">
        <v>68</v>
      </c>
      <c r="AC51" s="15">
        <v>62</v>
      </c>
      <c r="AD51" s="15">
        <v>70</v>
      </c>
      <c r="AE51" s="15">
        <v>59</v>
      </c>
      <c r="AF51" s="15">
        <v>65</v>
      </c>
      <c r="AG51" s="15">
        <v>70</v>
      </c>
      <c r="AH51" s="16">
        <v>61</v>
      </c>
      <c r="AI51" s="17"/>
      <c r="AJ51" s="13"/>
      <c r="AK51" s="17" t="s">
        <v>60</v>
      </c>
      <c r="AM51" s="83"/>
      <c r="AN51" s="98"/>
      <c r="AO51" s="89"/>
      <c r="AP51" s="83"/>
      <c r="AQ51" s="14">
        <v>83</v>
      </c>
      <c r="AR51" s="15">
        <v>91</v>
      </c>
      <c r="AS51" s="15">
        <v>84</v>
      </c>
      <c r="AT51" s="15">
        <v>60</v>
      </c>
      <c r="AU51" s="15">
        <v>94</v>
      </c>
      <c r="AV51" s="15">
        <v>93</v>
      </c>
      <c r="AW51" s="15">
        <v>101</v>
      </c>
      <c r="AX51" s="15">
        <v>91</v>
      </c>
      <c r="AY51" s="15">
        <v>89</v>
      </c>
      <c r="AZ51" s="15">
        <v>2</v>
      </c>
      <c r="BA51" s="15">
        <v>73</v>
      </c>
      <c r="BB51" s="15">
        <v>69</v>
      </c>
      <c r="BC51" s="15">
        <v>98</v>
      </c>
      <c r="BD51" s="16">
        <v>79</v>
      </c>
      <c r="BE51" s="14">
        <v>83</v>
      </c>
      <c r="BF51" s="15">
        <v>83</v>
      </c>
      <c r="BG51" s="15">
        <v>93</v>
      </c>
      <c r="BH51" s="15">
        <v>77</v>
      </c>
      <c r="BI51" s="15">
        <v>69</v>
      </c>
      <c r="BJ51" s="15">
        <v>93</v>
      </c>
      <c r="BK51" s="15">
        <v>70</v>
      </c>
      <c r="BL51" s="15">
        <v>94</v>
      </c>
      <c r="BM51" s="15">
        <v>81</v>
      </c>
      <c r="BN51" s="15">
        <v>78</v>
      </c>
      <c r="BO51" s="15">
        <v>88</v>
      </c>
      <c r="BP51" s="15">
        <v>83</v>
      </c>
      <c r="BQ51" s="15">
        <v>90</v>
      </c>
      <c r="BR51" s="16">
        <v>79</v>
      </c>
      <c r="BS51" s="17"/>
      <c r="BT51" s="13" t="s">
        <v>60</v>
      </c>
      <c r="BU51" s="17" t="s">
        <v>60</v>
      </c>
      <c r="BX51" s="83"/>
      <c r="BY51" s="98"/>
      <c r="BZ51" s="89"/>
      <c r="CA51" s="83"/>
      <c r="CB51" s="14">
        <v>76</v>
      </c>
      <c r="CC51" s="15">
        <v>88</v>
      </c>
      <c r="CD51" s="15">
        <v>90</v>
      </c>
      <c r="CE51" s="15">
        <v>115</v>
      </c>
      <c r="CF51" s="15">
        <v>98</v>
      </c>
      <c r="CG51" s="15">
        <v>79</v>
      </c>
      <c r="CH51" s="15">
        <v>104</v>
      </c>
      <c r="CI51" s="15">
        <v>57</v>
      </c>
      <c r="CJ51" s="15">
        <v>88</v>
      </c>
      <c r="CK51" s="15"/>
      <c r="CL51" s="15">
        <v>87</v>
      </c>
      <c r="CM51" s="15">
        <v>76</v>
      </c>
      <c r="CN51" s="15">
        <v>90</v>
      </c>
      <c r="CO51" s="16">
        <v>89</v>
      </c>
      <c r="CP51" s="14">
        <v>58</v>
      </c>
      <c r="CQ51" s="15">
        <v>71</v>
      </c>
      <c r="CR51" s="15">
        <v>70</v>
      </c>
      <c r="CS51" s="15">
        <v>53</v>
      </c>
      <c r="CT51" s="15">
        <v>44</v>
      </c>
      <c r="CU51" s="15">
        <v>50</v>
      </c>
      <c r="CV51" s="15">
        <v>79</v>
      </c>
      <c r="CW51" s="15">
        <v>78</v>
      </c>
      <c r="CX51" s="15">
        <v>59</v>
      </c>
      <c r="CY51" s="15">
        <v>72</v>
      </c>
      <c r="CZ51" s="15">
        <v>56</v>
      </c>
      <c r="DA51" s="15">
        <v>80</v>
      </c>
      <c r="DB51" s="15">
        <v>72</v>
      </c>
      <c r="DC51" s="16">
        <v>65</v>
      </c>
      <c r="DD51" s="17"/>
      <c r="DE51" s="13"/>
      <c r="DF51" s="17" t="s">
        <v>60</v>
      </c>
    </row>
    <row r="52" spans="3:110" x14ac:dyDescent="0.25">
      <c r="C52" s="83"/>
      <c r="D52" s="98"/>
      <c r="E52" s="89"/>
      <c r="F52" s="83"/>
      <c r="G52" s="14">
        <v>88</v>
      </c>
      <c r="H52" s="15">
        <v>80</v>
      </c>
      <c r="I52" s="15">
        <v>58</v>
      </c>
      <c r="J52" s="15">
        <v>94</v>
      </c>
      <c r="K52" s="15">
        <v>78</v>
      </c>
      <c r="L52" s="15">
        <v>64</v>
      </c>
      <c r="M52" s="15">
        <v>86</v>
      </c>
      <c r="N52" s="15">
        <v>73</v>
      </c>
      <c r="O52" s="15">
        <v>90</v>
      </c>
      <c r="P52" s="15">
        <v>73</v>
      </c>
      <c r="Q52" s="15">
        <v>71</v>
      </c>
      <c r="R52" s="15">
        <v>93</v>
      </c>
      <c r="S52" s="15">
        <v>78</v>
      </c>
      <c r="T52" s="16">
        <v>68</v>
      </c>
      <c r="U52" s="14">
        <v>70</v>
      </c>
      <c r="V52" s="15">
        <v>62</v>
      </c>
      <c r="W52" s="15">
        <v>70</v>
      </c>
      <c r="X52" s="15">
        <v>66</v>
      </c>
      <c r="Y52" s="15">
        <v>66</v>
      </c>
      <c r="Z52" s="15">
        <v>62</v>
      </c>
      <c r="AA52" s="15">
        <v>66</v>
      </c>
      <c r="AB52" s="15">
        <v>67</v>
      </c>
      <c r="AC52" s="15">
        <v>63</v>
      </c>
      <c r="AD52" s="15">
        <v>65</v>
      </c>
      <c r="AE52" s="15">
        <v>67</v>
      </c>
      <c r="AF52" s="15">
        <v>65</v>
      </c>
      <c r="AG52" s="15">
        <v>65</v>
      </c>
      <c r="AH52" s="16">
        <v>63</v>
      </c>
      <c r="AI52" s="17"/>
      <c r="AJ52" s="13"/>
      <c r="AK52" s="17" t="s">
        <v>60</v>
      </c>
      <c r="AM52" s="83"/>
      <c r="AN52" s="98"/>
      <c r="AO52" s="89"/>
      <c r="AP52" s="83"/>
      <c r="AQ52" s="14">
        <v>63</v>
      </c>
      <c r="AR52" s="15">
        <v>57</v>
      </c>
      <c r="AS52" s="15">
        <v>58</v>
      </c>
      <c r="AT52" s="15">
        <v>72</v>
      </c>
      <c r="AU52" s="15">
        <v>72</v>
      </c>
      <c r="AV52" s="15">
        <v>87</v>
      </c>
      <c r="AW52" s="15">
        <v>81</v>
      </c>
      <c r="AX52" s="15">
        <v>80</v>
      </c>
      <c r="AY52" s="15">
        <v>56</v>
      </c>
      <c r="AZ52" s="15">
        <v>2</v>
      </c>
      <c r="BA52" s="15">
        <v>85</v>
      </c>
      <c r="BB52" s="15">
        <v>61</v>
      </c>
      <c r="BC52" s="15">
        <v>85</v>
      </c>
      <c r="BD52" s="16">
        <v>60</v>
      </c>
      <c r="BE52" s="14">
        <v>84</v>
      </c>
      <c r="BF52" s="15">
        <v>63</v>
      </c>
      <c r="BG52" s="15">
        <v>77</v>
      </c>
      <c r="BH52" s="15">
        <v>71</v>
      </c>
      <c r="BI52" s="15">
        <v>81</v>
      </c>
      <c r="BJ52" s="15">
        <v>63</v>
      </c>
      <c r="BK52" s="15">
        <v>83</v>
      </c>
      <c r="BL52" s="15">
        <v>75</v>
      </c>
      <c r="BM52" s="15">
        <v>73</v>
      </c>
      <c r="BN52" s="15">
        <v>86</v>
      </c>
      <c r="BO52" s="15">
        <v>64</v>
      </c>
      <c r="BP52" s="15">
        <v>75</v>
      </c>
      <c r="BQ52" s="15">
        <v>84</v>
      </c>
      <c r="BR52" s="16">
        <v>92</v>
      </c>
      <c r="BS52" s="17"/>
      <c r="BT52" s="13" t="s">
        <v>60</v>
      </c>
      <c r="BU52" s="17" t="s">
        <v>60</v>
      </c>
      <c r="BX52" s="83"/>
      <c r="BY52" s="98"/>
      <c r="BZ52" s="89"/>
      <c r="CA52" s="83"/>
      <c r="CB52" s="14">
        <v>101</v>
      </c>
      <c r="CC52" s="15">
        <v>71</v>
      </c>
      <c r="CD52" s="15">
        <v>84</v>
      </c>
      <c r="CE52" s="15">
        <v>88</v>
      </c>
      <c r="CF52" s="15">
        <v>82</v>
      </c>
      <c r="CG52" s="15">
        <v>88</v>
      </c>
      <c r="CH52" s="15">
        <v>89</v>
      </c>
      <c r="CI52" s="15">
        <v>79</v>
      </c>
      <c r="CJ52" s="15">
        <v>76</v>
      </c>
      <c r="CK52" s="15"/>
      <c r="CL52" s="15">
        <v>69</v>
      </c>
      <c r="CM52" s="15">
        <v>75</v>
      </c>
      <c r="CN52" s="15">
        <v>60</v>
      </c>
      <c r="CO52" s="16">
        <v>82</v>
      </c>
      <c r="CP52" s="14">
        <v>41</v>
      </c>
      <c r="CQ52" s="15">
        <v>72</v>
      </c>
      <c r="CR52" s="15">
        <v>59</v>
      </c>
      <c r="CS52" s="15">
        <v>43</v>
      </c>
      <c r="CT52" s="15">
        <v>67</v>
      </c>
      <c r="CU52" s="15">
        <v>31</v>
      </c>
      <c r="CV52" s="15">
        <v>49</v>
      </c>
      <c r="CW52" s="15">
        <v>63</v>
      </c>
      <c r="CX52" s="15">
        <v>66</v>
      </c>
      <c r="CY52" s="15">
        <v>41</v>
      </c>
      <c r="CZ52" s="15">
        <v>50</v>
      </c>
      <c r="DA52" s="15"/>
      <c r="DB52" s="15"/>
      <c r="DC52" s="16"/>
      <c r="DD52" s="17"/>
      <c r="DE52" s="13"/>
      <c r="DF52" s="17" t="s">
        <v>60</v>
      </c>
    </row>
    <row r="53" spans="3:110" x14ac:dyDescent="0.25">
      <c r="C53" s="83"/>
      <c r="D53" s="98"/>
      <c r="E53" s="89"/>
      <c r="F53" s="83"/>
      <c r="G53" s="14">
        <v>67</v>
      </c>
      <c r="H53" s="15">
        <v>89</v>
      </c>
      <c r="I53" s="15">
        <v>86</v>
      </c>
      <c r="J53" s="15">
        <v>73</v>
      </c>
      <c r="K53" s="15">
        <v>55</v>
      </c>
      <c r="L53" s="15">
        <v>66</v>
      </c>
      <c r="M53" s="15">
        <v>89</v>
      </c>
      <c r="N53" s="15">
        <v>93</v>
      </c>
      <c r="O53" s="15">
        <v>81</v>
      </c>
      <c r="P53" s="15">
        <v>77</v>
      </c>
      <c r="Q53" s="15">
        <v>59</v>
      </c>
      <c r="R53" s="15">
        <v>79</v>
      </c>
      <c r="S53" s="15">
        <v>77</v>
      </c>
      <c r="T53" s="16">
        <v>62</v>
      </c>
      <c r="U53" s="14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6"/>
      <c r="AI53" s="17"/>
      <c r="AJ53" s="13"/>
      <c r="AK53" s="17" t="s">
        <v>60</v>
      </c>
      <c r="AM53" s="83"/>
      <c r="AN53" s="98"/>
      <c r="AO53" s="89"/>
      <c r="AP53" s="83"/>
      <c r="AQ53" s="14">
        <v>67</v>
      </c>
      <c r="AR53" s="15">
        <v>81</v>
      </c>
      <c r="AS53" s="15">
        <v>79</v>
      </c>
      <c r="AT53" s="15">
        <v>77</v>
      </c>
      <c r="AU53" s="15">
        <v>83</v>
      </c>
      <c r="AV53" s="15">
        <v>84</v>
      </c>
      <c r="AW53" s="15">
        <v>95</v>
      </c>
      <c r="AX53" s="15">
        <v>97</v>
      </c>
      <c r="AY53" s="15">
        <v>98</v>
      </c>
      <c r="AZ53" s="15">
        <v>2</v>
      </c>
      <c r="BA53" s="15">
        <v>76</v>
      </c>
      <c r="BB53" s="15">
        <v>99</v>
      </c>
      <c r="BC53" s="15">
        <v>80</v>
      </c>
      <c r="BD53" s="16">
        <v>65</v>
      </c>
      <c r="BE53" s="14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6"/>
      <c r="BS53" s="17"/>
      <c r="BT53" s="13" t="s">
        <v>60</v>
      </c>
      <c r="BU53" s="17" t="s">
        <v>60</v>
      </c>
      <c r="BX53" s="83"/>
      <c r="BY53" s="98"/>
      <c r="BZ53" s="89"/>
      <c r="CA53" s="83"/>
      <c r="CB53" s="14">
        <v>64</v>
      </c>
      <c r="CC53" s="15">
        <v>76</v>
      </c>
      <c r="CD53" s="15">
        <v>70</v>
      </c>
      <c r="CE53" s="15">
        <v>84</v>
      </c>
      <c r="CF53" s="15">
        <v>76</v>
      </c>
      <c r="CG53" s="15">
        <v>67</v>
      </c>
      <c r="CH53" s="15">
        <v>78</v>
      </c>
      <c r="CI53" s="15">
        <v>89</v>
      </c>
      <c r="CJ53" s="15">
        <v>62</v>
      </c>
      <c r="CK53" s="15"/>
      <c r="CL53" s="15">
        <v>79</v>
      </c>
      <c r="CM53" s="15">
        <v>29</v>
      </c>
      <c r="CN53" s="15">
        <v>21</v>
      </c>
      <c r="CO53" s="16">
        <v>89</v>
      </c>
      <c r="CP53" s="14">
        <v>32</v>
      </c>
      <c r="CQ53" s="15">
        <v>66</v>
      </c>
      <c r="CR53" s="15">
        <v>56</v>
      </c>
      <c r="CS53" s="15">
        <v>56</v>
      </c>
      <c r="CT53" s="15">
        <v>60</v>
      </c>
      <c r="CU53" s="15">
        <v>70</v>
      </c>
      <c r="CV53" s="15"/>
      <c r="CW53" s="15"/>
      <c r="CX53" s="15"/>
      <c r="CY53" s="15"/>
      <c r="CZ53" s="15"/>
      <c r="DA53" s="15"/>
      <c r="DB53" s="15"/>
      <c r="DC53" s="16"/>
      <c r="DD53" s="17"/>
      <c r="DE53" s="13"/>
      <c r="DF53" s="17" t="s">
        <v>60</v>
      </c>
    </row>
    <row r="54" spans="3:110" x14ac:dyDescent="0.25">
      <c r="C54" s="83"/>
      <c r="D54" s="98"/>
      <c r="E54" s="89"/>
      <c r="F54" s="83"/>
      <c r="G54" s="14">
        <v>64</v>
      </c>
      <c r="H54" s="15">
        <v>56</v>
      </c>
      <c r="I54" s="15">
        <v>55</v>
      </c>
      <c r="J54" s="15">
        <v>77</v>
      </c>
      <c r="K54" s="15">
        <v>58</v>
      </c>
      <c r="L54" s="15">
        <v>56</v>
      </c>
      <c r="M54" s="15">
        <v>91</v>
      </c>
      <c r="N54" s="15">
        <v>70</v>
      </c>
      <c r="O54" s="15">
        <v>84</v>
      </c>
      <c r="P54" s="15">
        <v>94</v>
      </c>
      <c r="Q54" s="15">
        <v>89</v>
      </c>
      <c r="R54" s="15">
        <v>67</v>
      </c>
      <c r="S54" s="15">
        <v>74</v>
      </c>
      <c r="T54" s="16">
        <v>63</v>
      </c>
      <c r="U54" s="14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6"/>
      <c r="AI54" s="17"/>
      <c r="AJ54" s="13"/>
      <c r="AK54" s="17" t="s">
        <v>60</v>
      </c>
      <c r="AM54" s="83"/>
      <c r="AN54" s="98"/>
      <c r="AO54" s="89"/>
      <c r="AP54" s="83"/>
      <c r="AQ54" s="14">
        <v>94</v>
      </c>
      <c r="AR54" s="15">
        <v>89</v>
      </c>
      <c r="AS54" s="15">
        <v>74</v>
      </c>
      <c r="AT54" s="15">
        <v>79</v>
      </c>
      <c r="AU54" s="15">
        <v>75</v>
      </c>
      <c r="AV54" s="15">
        <v>66</v>
      </c>
      <c r="AW54" s="15">
        <v>76</v>
      </c>
      <c r="AX54" s="15">
        <v>94</v>
      </c>
      <c r="AY54" s="15">
        <v>60</v>
      </c>
      <c r="AZ54" s="15">
        <v>2</v>
      </c>
      <c r="BA54" s="15">
        <v>77</v>
      </c>
      <c r="BB54" s="15">
        <v>66</v>
      </c>
      <c r="BC54" s="15">
        <v>100</v>
      </c>
      <c r="BD54" s="16">
        <v>117</v>
      </c>
      <c r="BE54" s="14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6"/>
      <c r="BS54" s="17"/>
      <c r="BT54" s="13" t="s">
        <v>60</v>
      </c>
      <c r="BU54" s="17" t="s">
        <v>60</v>
      </c>
      <c r="BX54" s="83"/>
      <c r="BY54" s="98"/>
      <c r="BZ54" s="89"/>
      <c r="CA54" s="83"/>
      <c r="CB54" s="14">
        <v>62</v>
      </c>
      <c r="CC54" s="15">
        <v>79</v>
      </c>
      <c r="CD54" s="15">
        <v>29</v>
      </c>
      <c r="CE54" s="15">
        <v>21</v>
      </c>
      <c r="CF54" s="15">
        <v>89</v>
      </c>
      <c r="CG54" s="15">
        <v>81</v>
      </c>
      <c r="CH54" s="15">
        <v>73</v>
      </c>
      <c r="CI54" s="15">
        <v>79</v>
      </c>
      <c r="CJ54" s="15">
        <v>67</v>
      </c>
      <c r="CK54" s="15"/>
      <c r="CL54" s="15">
        <v>68</v>
      </c>
      <c r="CM54" s="15">
        <v>90</v>
      </c>
      <c r="CN54" s="15">
        <v>56</v>
      </c>
      <c r="CO54" s="16">
        <v>70</v>
      </c>
      <c r="CP54" s="14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6"/>
      <c r="DD54" s="17"/>
      <c r="DE54" s="13"/>
      <c r="DF54" s="17" t="s">
        <v>60</v>
      </c>
    </row>
    <row r="55" spans="3:110" x14ac:dyDescent="0.25">
      <c r="C55" s="83"/>
      <c r="D55" s="98"/>
      <c r="E55" s="89"/>
      <c r="F55" s="83"/>
      <c r="G55" s="14">
        <v>82</v>
      </c>
      <c r="H55" s="15">
        <v>80</v>
      </c>
      <c r="I55" s="15">
        <v>55</v>
      </c>
      <c r="J55" s="15">
        <v>85</v>
      </c>
      <c r="K55" s="15">
        <v>85</v>
      </c>
      <c r="L55" s="15">
        <v>68</v>
      </c>
      <c r="M55" s="15">
        <v>71</v>
      </c>
      <c r="N55" s="15">
        <v>75</v>
      </c>
      <c r="O55" s="15">
        <v>78</v>
      </c>
      <c r="P55" s="15">
        <v>75</v>
      </c>
      <c r="Q55" s="15">
        <v>78</v>
      </c>
      <c r="R55" s="15">
        <v>66</v>
      </c>
      <c r="S55" s="15">
        <v>60</v>
      </c>
      <c r="T55" s="16">
        <v>70</v>
      </c>
      <c r="U55" s="14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6"/>
      <c r="AI55" s="17"/>
      <c r="AJ55" s="13"/>
      <c r="AK55" s="17" t="s">
        <v>60</v>
      </c>
      <c r="AM55" s="83"/>
      <c r="AN55" s="98"/>
      <c r="AO55" s="89"/>
      <c r="AP55" s="83"/>
      <c r="AQ55" s="14">
        <v>73</v>
      </c>
      <c r="AR55" s="15">
        <v>65</v>
      </c>
      <c r="AS55" s="15">
        <v>91</v>
      </c>
      <c r="AT55" s="15">
        <v>98</v>
      </c>
      <c r="AU55" s="15">
        <v>61</v>
      </c>
      <c r="AV55" s="15">
        <v>70</v>
      </c>
      <c r="AW55" s="15">
        <v>64</v>
      </c>
      <c r="AX55" s="15">
        <v>86</v>
      </c>
      <c r="AY55" s="15">
        <v>72</v>
      </c>
      <c r="AZ55" s="15">
        <v>2</v>
      </c>
      <c r="BA55" s="15">
        <v>71</v>
      </c>
      <c r="BB55" s="15">
        <v>66</v>
      </c>
      <c r="BC55" s="15">
        <v>76</v>
      </c>
      <c r="BD55" s="16">
        <v>77</v>
      </c>
      <c r="BE55" s="14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6"/>
      <c r="BS55" s="17"/>
      <c r="BT55" s="13" t="s">
        <v>60</v>
      </c>
      <c r="BU55" s="17" t="s">
        <v>60</v>
      </c>
      <c r="BX55" s="83"/>
      <c r="BY55" s="98"/>
      <c r="BZ55" s="89"/>
      <c r="CA55" s="83"/>
      <c r="CB55" s="14">
        <v>75</v>
      </c>
      <c r="CC55" s="15">
        <v>90</v>
      </c>
      <c r="CD55" s="15">
        <v>95</v>
      </c>
      <c r="CE55" s="15">
        <v>80</v>
      </c>
      <c r="CF55" s="15">
        <v>90</v>
      </c>
      <c r="CG55" s="15">
        <v>72</v>
      </c>
      <c r="CH55" s="15">
        <v>93</v>
      </c>
      <c r="CI55" s="15">
        <v>94</v>
      </c>
      <c r="CJ55" s="15">
        <v>84</v>
      </c>
      <c r="CK55" s="15"/>
      <c r="CL55" s="15">
        <v>74</v>
      </c>
      <c r="CM55" s="15">
        <v>75</v>
      </c>
      <c r="CN55" s="15">
        <v>72</v>
      </c>
      <c r="CO55" s="16">
        <v>97</v>
      </c>
      <c r="CP55" s="14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6"/>
      <c r="DD55" s="17"/>
      <c r="DE55" s="13"/>
      <c r="DF55" s="17" t="s">
        <v>60</v>
      </c>
    </row>
    <row r="56" spans="3:110" x14ac:dyDescent="0.25">
      <c r="C56" s="83"/>
      <c r="D56" s="98"/>
      <c r="E56" s="89"/>
      <c r="F56" s="83"/>
      <c r="G56" s="14">
        <v>64</v>
      </c>
      <c r="H56" s="15">
        <v>68</v>
      </c>
      <c r="I56" s="15">
        <v>69</v>
      </c>
      <c r="J56" s="15">
        <v>66</v>
      </c>
      <c r="K56" s="15">
        <v>85</v>
      </c>
      <c r="L56" s="15">
        <v>55</v>
      </c>
      <c r="M56" s="15">
        <v>88</v>
      </c>
      <c r="N56" s="15">
        <v>56</v>
      </c>
      <c r="O56" s="15">
        <v>73</v>
      </c>
      <c r="P56" s="15">
        <v>57</v>
      </c>
      <c r="Q56" s="15">
        <v>80</v>
      </c>
      <c r="R56" s="15">
        <v>80</v>
      </c>
      <c r="S56" s="15">
        <v>82</v>
      </c>
      <c r="T56" s="16">
        <v>84</v>
      </c>
      <c r="U56" s="14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6"/>
      <c r="AI56" s="17"/>
      <c r="AJ56" s="13"/>
      <c r="AK56" s="17" t="s">
        <v>60</v>
      </c>
      <c r="AM56" s="83"/>
      <c r="AN56" s="98"/>
      <c r="AO56" s="89"/>
      <c r="AP56" s="83"/>
      <c r="AQ56" s="14">
        <v>63</v>
      </c>
      <c r="AR56" s="15">
        <v>57</v>
      </c>
      <c r="AS56" s="15">
        <v>58</v>
      </c>
      <c r="AT56" s="15">
        <v>72</v>
      </c>
      <c r="AU56" s="15">
        <v>72</v>
      </c>
      <c r="AV56" s="15">
        <v>87</v>
      </c>
      <c r="AW56" s="15">
        <v>81</v>
      </c>
      <c r="AX56" s="15">
        <v>80</v>
      </c>
      <c r="AY56" s="15">
        <v>56</v>
      </c>
      <c r="AZ56" s="15">
        <v>2</v>
      </c>
      <c r="BA56" s="15">
        <v>85</v>
      </c>
      <c r="BB56" s="15">
        <v>61</v>
      </c>
      <c r="BC56" s="15">
        <v>85</v>
      </c>
      <c r="BD56" s="16">
        <v>60</v>
      </c>
      <c r="BE56" s="14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6"/>
      <c r="BS56" s="17"/>
      <c r="BT56" s="13" t="s">
        <v>60</v>
      </c>
      <c r="BU56" s="17" t="s">
        <v>60</v>
      </c>
      <c r="BX56" s="83"/>
      <c r="BY56" s="98"/>
      <c r="BZ56" s="89"/>
      <c r="CA56" s="83"/>
      <c r="CB56" s="14">
        <v>99</v>
      </c>
      <c r="CC56" s="15">
        <v>72</v>
      </c>
      <c r="CD56" s="15">
        <v>75</v>
      </c>
      <c r="CE56" s="15">
        <v>95</v>
      </c>
      <c r="CF56" s="15">
        <v>100</v>
      </c>
      <c r="CG56" s="15">
        <v>76</v>
      </c>
      <c r="CH56" s="15">
        <v>99</v>
      </c>
      <c r="CI56" s="15">
        <v>70</v>
      </c>
      <c r="CJ56" s="15">
        <v>69</v>
      </c>
      <c r="CK56" s="15"/>
      <c r="CL56" s="15">
        <v>52</v>
      </c>
      <c r="CM56" s="15">
        <v>73</v>
      </c>
      <c r="CN56" s="15">
        <v>72</v>
      </c>
      <c r="CO56" s="16">
        <v>76</v>
      </c>
      <c r="CP56" s="14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6"/>
      <c r="DD56" s="17"/>
      <c r="DE56" s="13"/>
      <c r="DF56" s="17" t="s">
        <v>60</v>
      </c>
    </row>
    <row r="57" spans="3:110" x14ac:dyDescent="0.25">
      <c r="C57" s="83"/>
      <c r="D57" s="98"/>
      <c r="E57" s="89"/>
      <c r="F57" s="83"/>
      <c r="G57" s="14">
        <v>89</v>
      </c>
      <c r="H57" s="15">
        <v>93</v>
      </c>
      <c r="I57" s="15">
        <v>59</v>
      </c>
      <c r="J57" s="15">
        <v>85</v>
      </c>
      <c r="K57" s="15">
        <v>86</v>
      </c>
      <c r="L57" s="15">
        <v>91</v>
      </c>
      <c r="M57" s="15">
        <v>61</v>
      </c>
      <c r="N57" s="15">
        <v>73</v>
      </c>
      <c r="O57" s="15">
        <v>76</v>
      </c>
      <c r="P57" s="15">
        <v>56</v>
      </c>
      <c r="Q57" s="15">
        <v>57</v>
      </c>
      <c r="R57" s="15">
        <v>68</v>
      </c>
      <c r="S57" s="15">
        <v>60</v>
      </c>
      <c r="T57" s="16">
        <v>66</v>
      </c>
      <c r="U57" s="14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6"/>
      <c r="AI57" s="17"/>
      <c r="AJ57" s="13"/>
      <c r="AK57" s="17" t="s">
        <v>60</v>
      </c>
      <c r="AM57" s="83"/>
      <c r="AN57" s="98"/>
      <c r="AO57" s="89"/>
      <c r="AP57" s="83"/>
      <c r="AQ57" s="14">
        <v>79</v>
      </c>
      <c r="AR57" s="15">
        <v>83</v>
      </c>
      <c r="AS57" s="15">
        <v>67</v>
      </c>
      <c r="AT57" s="15">
        <v>98</v>
      </c>
      <c r="AU57" s="15">
        <v>61</v>
      </c>
      <c r="AV57" s="15">
        <v>70</v>
      </c>
      <c r="AW57" s="15">
        <v>64</v>
      </c>
      <c r="AX57" s="15">
        <v>86</v>
      </c>
      <c r="AY57" s="15">
        <v>72</v>
      </c>
      <c r="AZ57" s="15">
        <v>2</v>
      </c>
      <c r="BA57" s="15">
        <v>71</v>
      </c>
      <c r="BB57" s="15">
        <v>66</v>
      </c>
      <c r="BC57" s="15">
        <v>66</v>
      </c>
      <c r="BD57" s="16">
        <v>76</v>
      </c>
      <c r="BE57" s="14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6"/>
      <c r="BS57" s="17"/>
      <c r="BT57" s="13" t="s">
        <v>60</v>
      </c>
      <c r="BU57" s="17" t="s">
        <v>60</v>
      </c>
      <c r="BX57" s="83"/>
      <c r="BY57" s="98"/>
      <c r="BZ57" s="89"/>
      <c r="CA57" s="83"/>
      <c r="CB57" s="14">
        <v>73</v>
      </c>
      <c r="CC57" s="15">
        <v>70</v>
      </c>
      <c r="CD57" s="15">
        <v>21</v>
      </c>
      <c r="CE57" s="15">
        <v>89</v>
      </c>
      <c r="CF57" s="15">
        <v>81</v>
      </c>
      <c r="CG57" s="15">
        <v>73</v>
      </c>
      <c r="CH57" s="15">
        <v>79</v>
      </c>
      <c r="CI57" s="15">
        <v>67</v>
      </c>
      <c r="CJ57" s="15">
        <v>60</v>
      </c>
      <c r="CK57" s="15">
        <v>68</v>
      </c>
      <c r="CL57" s="15">
        <v>90</v>
      </c>
      <c r="CM57" s="15">
        <v>56</v>
      </c>
      <c r="CN57" s="15">
        <v>70</v>
      </c>
      <c r="CO57" s="16">
        <v>69</v>
      </c>
      <c r="CP57" s="14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6"/>
      <c r="DD57" s="17"/>
      <c r="DE57" s="13"/>
      <c r="DF57" s="17" t="s">
        <v>60</v>
      </c>
    </row>
    <row r="58" spans="3:110" x14ac:dyDescent="0.25">
      <c r="C58" s="83"/>
      <c r="D58" s="98"/>
      <c r="E58" s="89"/>
      <c r="F58" s="83"/>
      <c r="G58" s="14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6"/>
      <c r="U58" s="14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6"/>
      <c r="AI58" s="17"/>
      <c r="AJ58" s="13"/>
      <c r="AK58" s="17" t="s">
        <v>60</v>
      </c>
      <c r="AM58" s="83"/>
      <c r="AN58" s="98"/>
      <c r="AO58" s="89"/>
      <c r="AP58" s="83"/>
      <c r="AQ58" s="14">
        <v>74</v>
      </c>
      <c r="AR58" s="15">
        <v>63</v>
      </c>
      <c r="AS58" s="15">
        <v>57</v>
      </c>
      <c r="AT58" s="15">
        <v>58</v>
      </c>
      <c r="AU58" s="15">
        <v>72</v>
      </c>
      <c r="AV58" s="15"/>
      <c r="AW58" s="15"/>
      <c r="AX58" s="15"/>
      <c r="AY58" s="15"/>
      <c r="AZ58" s="15"/>
      <c r="BA58" s="15"/>
      <c r="BB58" s="15"/>
      <c r="BC58" s="15"/>
      <c r="BD58" s="16"/>
      <c r="BE58" s="14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6"/>
      <c r="BS58" s="17"/>
      <c r="BT58" s="13" t="s">
        <v>60</v>
      </c>
      <c r="BU58" s="17" t="s">
        <v>60</v>
      </c>
      <c r="BX58" s="83"/>
      <c r="BY58" s="98"/>
      <c r="BZ58" s="89"/>
      <c r="CA58" s="83"/>
      <c r="CB58" s="14">
        <v>89</v>
      </c>
      <c r="CC58" s="15">
        <v>81</v>
      </c>
      <c r="CD58" s="15">
        <v>73</v>
      </c>
      <c r="CE58" s="15">
        <v>79</v>
      </c>
      <c r="CF58" s="15">
        <v>67</v>
      </c>
      <c r="CG58" s="15">
        <v>60</v>
      </c>
      <c r="CH58" s="15">
        <v>68</v>
      </c>
      <c r="CI58" s="15">
        <v>90</v>
      </c>
      <c r="CJ58" s="15">
        <v>56</v>
      </c>
      <c r="CK58" s="15">
        <v>70</v>
      </c>
      <c r="CL58" s="15">
        <v>88</v>
      </c>
      <c r="CM58" s="15">
        <v>82</v>
      </c>
      <c r="CN58" s="15">
        <v>88</v>
      </c>
      <c r="CO58" s="16">
        <v>89</v>
      </c>
      <c r="CP58" s="14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6"/>
      <c r="DD58" s="17"/>
      <c r="DE58" s="13"/>
      <c r="DF58" s="17" t="s">
        <v>60</v>
      </c>
    </row>
    <row r="59" spans="3:110" x14ac:dyDescent="0.25">
      <c r="C59" s="83"/>
      <c r="D59" s="98"/>
      <c r="E59" s="89"/>
      <c r="F59" s="83"/>
      <c r="G59" s="14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6"/>
      <c r="U59" s="14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6"/>
      <c r="AI59" s="17"/>
      <c r="AJ59" s="13"/>
      <c r="AK59" s="17" t="s">
        <v>60</v>
      </c>
      <c r="AM59" s="83"/>
      <c r="AN59" s="98"/>
      <c r="AO59" s="89"/>
      <c r="AP59" s="83"/>
      <c r="AQ59" s="14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6"/>
      <c r="BE59" s="14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6"/>
      <c r="BS59" s="17"/>
      <c r="BT59" s="13" t="s">
        <v>60</v>
      </c>
      <c r="BU59" s="17" t="s">
        <v>60</v>
      </c>
      <c r="BX59" s="83"/>
      <c r="BY59" s="98"/>
      <c r="BZ59" s="89"/>
      <c r="CA59" s="83"/>
      <c r="CB59" s="14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6"/>
      <c r="CP59" s="14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6"/>
      <c r="DD59" s="17"/>
      <c r="DE59" s="13"/>
      <c r="DF59" s="17" t="s">
        <v>60</v>
      </c>
    </row>
    <row r="60" spans="3:110" ht="15.75" thickBot="1" x14ac:dyDescent="0.3">
      <c r="C60" s="84"/>
      <c r="D60" s="99"/>
      <c r="E60" s="89"/>
      <c r="F60" s="84"/>
      <c r="G60" s="18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20"/>
      <c r="U60" s="18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20"/>
      <c r="AI60" s="21"/>
      <c r="AJ60" s="13"/>
      <c r="AK60" s="21" t="s">
        <v>60</v>
      </c>
      <c r="AM60" s="84"/>
      <c r="AN60" s="99"/>
      <c r="AO60" s="89"/>
      <c r="AP60" s="84"/>
      <c r="AQ60" s="18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20"/>
      <c r="BE60" s="18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20"/>
      <c r="BS60" s="21"/>
      <c r="BT60" s="13" t="s">
        <v>60</v>
      </c>
      <c r="BU60" s="21" t="s">
        <v>60</v>
      </c>
      <c r="BX60" s="84"/>
      <c r="BY60" s="99"/>
      <c r="BZ60" s="89"/>
      <c r="CA60" s="84"/>
      <c r="CB60" s="18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20"/>
      <c r="CP60" s="18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20"/>
      <c r="DD60" s="21"/>
      <c r="DE60" s="13"/>
      <c r="DF60" s="21" t="s">
        <v>60</v>
      </c>
    </row>
    <row r="61" spans="3:110" x14ac:dyDescent="0.25">
      <c r="C61" s="82">
        <v>6</v>
      </c>
      <c r="D61" s="100" t="s">
        <v>23</v>
      </c>
      <c r="E61" s="89"/>
      <c r="F61" s="82" t="s">
        <v>64</v>
      </c>
      <c r="G61" s="9">
        <v>64</v>
      </c>
      <c r="H61" s="10">
        <v>89</v>
      </c>
      <c r="I61" s="10">
        <v>92</v>
      </c>
      <c r="J61" s="10">
        <v>83</v>
      </c>
      <c r="K61" s="10">
        <v>56</v>
      </c>
      <c r="L61" s="10">
        <v>76</v>
      </c>
      <c r="M61" s="10">
        <v>72</v>
      </c>
      <c r="N61" s="10">
        <v>54</v>
      </c>
      <c r="O61" s="10">
        <v>58</v>
      </c>
      <c r="P61" s="10">
        <v>59</v>
      </c>
      <c r="Q61" s="10">
        <v>87</v>
      </c>
      <c r="R61" s="10">
        <v>102</v>
      </c>
      <c r="S61" s="10">
        <v>59</v>
      </c>
      <c r="T61" s="11">
        <v>80</v>
      </c>
      <c r="U61" s="14">
        <v>75</v>
      </c>
      <c r="V61" s="15">
        <v>78</v>
      </c>
      <c r="W61" s="15">
        <v>82</v>
      </c>
      <c r="X61" s="15">
        <v>71</v>
      </c>
      <c r="Y61" s="15">
        <v>80</v>
      </c>
      <c r="Z61" s="15">
        <v>78</v>
      </c>
      <c r="AA61" s="15">
        <v>71</v>
      </c>
      <c r="AB61" s="15">
        <v>70</v>
      </c>
      <c r="AC61" s="15">
        <v>70</v>
      </c>
      <c r="AD61" s="15">
        <v>80</v>
      </c>
      <c r="AE61" s="15">
        <v>73</v>
      </c>
      <c r="AF61" s="15">
        <v>75</v>
      </c>
      <c r="AG61" s="15">
        <v>70</v>
      </c>
      <c r="AH61" s="16">
        <v>54</v>
      </c>
      <c r="AI61" s="12"/>
      <c r="AJ61" s="13"/>
      <c r="AK61" s="12" t="s">
        <v>60</v>
      </c>
      <c r="AM61" s="82">
        <v>6</v>
      </c>
      <c r="AN61" s="100" t="s">
        <v>23</v>
      </c>
      <c r="AO61" s="89"/>
      <c r="AP61" s="82" t="s">
        <v>64</v>
      </c>
      <c r="AQ61" s="9">
        <v>72</v>
      </c>
      <c r="AR61" s="10">
        <v>60</v>
      </c>
      <c r="AS61" s="10">
        <v>89</v>
      </c>
      <c r="AT61" s="10">
        <v>90</v>
      </c>
      <c r="AU61" s="10">
        <v>50</v>
      </c>
      <c r="AV61" s="10">
        <v>82</v>
      </c>
      <c r="AW61" s="10">
        <v>53</v>
      </c>
      <c r="AX61" s="10">
        <v>60</v>
      </c>
      <c r="AY61" s="10">
        <v>77</v>
      </c>
      <c r="AZ61" s="10"/>
      <c r="BA61" s="10">
        <v>69</v>
      </c>
      <c r="BB61" s="10">
        <v>86</v>
      </c>
      <c r="BC61" s="10">
        <v>97</v>
      </c>
      <c r="BD61" s="11">
        <v>93</v>
      </c>
      <c r="BE61" s="14">
        <v>79</v>
      </c>
      <c r="BF61" s="15">
        <v>89</v>
      </c>
      <c r="BG61" s="15">
        <v>85</v>
      </c>
      <c r="BH61" s="15">
        <v>78</v>
      </c>
      <c r="BI61" s="15">
        <v>84</v>
      </c>
      <c r="BJ61" s="15">
        <v>86</v>
      </c>
      <c r="BK61" s="15">
        <v>80</v>
      </c>
      <c r="BL61" s="15">
        <v>70</v>
      </c>
      <c r="BM61" s="15">
        <v>82</v>
      </c>
      <c r="BN61" s="15">
        <v>68</v>
      </c>
      <c r="BO61" s="15">
        <v>82</v>
      </c>
      <c r="BP61" s="15">
        <v>92</v>
      </c>
      <c r="BQ61" s="15">
        <v>80</v>
      </c>
      <c r="BR61" s="16">
        <v>90</v>
      </c>
      <c r="BS61" s="12"/>
      <c r="BT61" s="13" t="s">
        <v>60</v>
      </c>
      <c r="BU61" s="12" t="s">
        <v>60</v>
      </c>
      <c r="BX61" s="82"/>
      <c r="BY61" s="100" t="s">
        <v>23</v>
      </c>
      <c r="BZ61" s="89"/>
      <c r="CA61" s="82"/>
      <c r="CB61" s="9">
        <v>84</v>
      </c>
      <c r="CC61" s="10">
        <v>63</v>
      </c>
      <c r="CD61" s="10">
        <v>85</v>
      </c>
      <c r="CE61" s="10">
        <v>62</v>
      </c>
      <c r="CF61" s="10">
        <v>70</v>
      </c>
      <c r="CG61" s="10">
        <v>65</v>
      </c>
      <c r="CH61" s="10">
        <v>81</v>
      </c>
      <c r="CI61" s="10">
        <v>86</v>
      </c>
      <c r="CJ61" s="10">
        <v>73</v>
      </c>
      <c r="CK61" s="10"/>
      <c r="CL61" s="10">
        <v>60</v>
      </c>
      <c r="CM61" s="10">
        <v>65</v>
      </c>
      <c r="CN61" s="10">
        <v>73</v>
      </c>
      <c r="CO61" s="11">
        <v>70</v>
      </c>
      <c r="CP61" s="14">
        <v>63</v>
      </c>
      <c r="CQ61" s="15">
        <v>68</v>
      </c>
      <c r="CR61" s="15">
        <v>60</v>
      </c>
      <c r="CS61" s="15">
        <v>56</v>
      </c>
      <c r="CT61" s="15">
        <v>38</v>
      </c>
      <c r="CU61" s="15">
        <v>58</v>
      </c>
      <c r="CV61" s="15">
        <v>60</v>
      </c>
      <c r="CW61" s="15">
        <v>78</v>
      </c>
      <c r="CX61" s="15">
        <v>54</v>
      </c>
      <c r="CY61" s="15">
        <v>55</v>
      </c>
      <c r="CZ61" s="15">
        <v>75</v>
      </c>
      <c r="DA61" s="15">
        <v>66</v>
      </c>
      <c r="DB61" s="15">
        <v>80</v>
      </c>
      <c r="DC61" s="16">
        <v>79</v>
      </c>
      <c r="DD61" s="12"/>
      <c r="DE61" s="13"/>
      <c r="DF61" s="12" t="s">
        <v>60</v>
      </c>
    </row>
    <row r="62" spans="3:110" x14ac:dyDescent="0.25">
      <c r="C62" s="83"/>
      <c r="D62" s="101"/>
      <c r="E62" s="89"/>
      <c r="F62" s="83"/>
      <c r="G62" s="14">
        <v>73</v>
      </c>
      <c r="H62" s="15">
        <v>65</v>
      </c>
      <c r="I62" s="15">
        <v>63</v>
      </c>
      <c r="J62" s="15">
        <v>61</v>
      </c>
      <c r="K62" s="15">
        <v>72</v>
      </c>
      <c r="L62" s="15">
        <v>70</v>
      </c>
      <c r="M62" s="15">
        <v>99</v>
      </c>
      <c r="N62" s="15">
        <v>93</v>
      </c>
      <c r="O62" s="15">
        <v>68</v>
      </c>
      <c r="P62" s="15">
        <v>57</v>
      </c>
      <c r="Q62" s="15">
        <v>97</v>
      </c>
      <c r="R62" s="15">
        <v>87</v>
      </c>
      <c r="S62" s="15">
        <v>85</v>
      </c>
      <c r="T62" s="16">
        <v>92</v>
      </c>
      <c r="U62" s="14">
        <v>71</v>
      </c>
      <c r="V62" s="15">
        <v>72</v>
      </c>
      <c r="W62" s="15">
        <v>80</v>
      </c>
      <c r="X62" s="15">
        <v>70</v>
      </c>
      <c r="Y62" s="15">
        <v>78</v>
      </c>
      <c r="Z62" s="15">
        <v>70</v>
      </c>
      <c r="AA62" s="15">
        <v>79</v>
      </c>
      <c r="AB62" s="15">
        <v>78</v>
      </c>
      <c r="AC62" s="15">
        <v>81</v>
      </c>
      <c r="AD62" s="15">
        <v>82</v>
      </c>
      <c r="AE62" s="15">
        <v>71</v>
      </c>
      <c r="AF62" s="15">
        <v>78</v>
      </c>
      <c r="AG62" s="15">
        <v>73</v>
      </c>
      <c r="AH62" s="16">
        <v>72</v>
      </c>
      <c r="AI62" s="17"/>
      <c r="AJ62" s="13"/>
      <c r="AK62" s="17" t="s">
        <v>60</v>
      </c>
      <c r="AM62" s="83"/>
      <c r="AN62" s="101"/>
      <c r="AO62" s="89"/>
      <c r="AP62" s="83"/>
      <c r="AQ62" s="14">
        <v>70</v>
      </c>
      <c r="AR62" s="15">
        <v>75</v>
      </c>
      <c r="AS62" s="15">
        <v>76</v>
      </c>
      <c r="AT62" s="15">
        <v>98</v>
      </c>
      <c r="AU62" s="15">
        <v>95</v>
      </c>
      <c r="AV62" s="15">
        <v>77</v>
      </c>
      <c r="AW62" s="15">
        <v>75</v>
      </c>
      <c r="AX62" s="15">
        <v>83</v>
      </c>
      <c r="AY62" s="15">
        <v>106</v>
      </c>
      <c r="AZ62" s="15"/>
      <c r="BA62" s="15">
        <v>70</v>
      </c>
      <c r="BB62" s="15">
        <v>68</v>
      </c>
      <c r="BC62" s="15">
        <v>58</v>
      </c>
      <c r="BD62" s="16">
        <v>74</v>
      </c>
      <c r="BE62" s="14">
        <v>71</v>
      </c>
      <c r="BF62" s="15">
        <v>60</v>
      </c>
      <c r="BG62" s="15">
        <v>81</v>
      </c>
      <c r="BH62" s="15">
        <v>70</v>
      </c>
      <c r="BI62" s="15">
        <v>65</v>
      </c>
      <c r="BJ62" s="15">
        <v>82</v>
      </c>
      <c r="BK62" s="15">
        <v>70</v>
      </c>
      <c r="BL62" s="15">
        <v>77</v>
      </c>
      <c r="BM62" s="15">
        <v>75</v>
      </c>
      <c r="BN62" s="15">
        <v>70</v>
      </c>
      <c r="BO62" s="15">
        <v>85</v>
      </c>
      <c r="BP62" s="15">
        <v>87</v>
      </c>
      <c r="BQ62" s="15">
        <v>82</v>
      </c>
      <c r="BR62" s="16">
        <v>83</v>
      </c>
      <c r="BS62" s="17"/>
      <c r="BT62" s="13" t="s">
        <v>60</v>
      </c>
      <c r="BU62" s="17" t="s">
        <v>60</v>
      </c>
      <c r="BX62" s="83"/>
      <c r="BY62" s="101"/>
      <c r="BZ62" s="89"/>
      <c r="CA62" s="83"/>
      <c r="CB62" s="14">
        <v>69</v>
      </c>
      <c r="CC62" s="15">
        <v>84</v>
      </c>
      <c r="CD62" s="15">
        <v>36</v>
      </c>
      <c r="CE62" s="15">
        <v>71</v>
      </c>
      <c r="CF62" s="15">
        <v>90</v>
      </c>
      <c r="CG62" s="15">
        <v>75</v>
      </c>
      <c r="CH62" s="15">
        <v>95</v>
      </c>
      <c r="CI62" s="15">
        <v>90</v>
      </c>
      <c r="CJ62" s="15">
        <v>79</v>
      </c>
      <c r="CK62" s="15"/>
      <c r="CL62" s="15">
        <v>73</v>
      </c>
      <c r="CM62" s="15">
        <v>63</v>
      </c>
      <c r="CN62" s="15">
        <v>104</v>
      </c>
      <c r="CO62" s="16">
        <v>78</v>
      </c>
      <c r="CP62" s="14">
        <v>59</v>
      </c>
      <c r="CQ62" s="15">
        <v>72</v>
      </c>
      <c r="CR62" s="15">
        <v>44</v>
      </c>
      <c r="CS62" s="15">
        <v>81</v>
      </c>
      <c r="CT62" s="15">
        <v>63</v>
      </c>
      <c r="CU62" s="15">
        <v>83</v>
      </c>
      <c r="CV62" s="15">
        <v>62</v>
      </c>
      <c r="CW62" s="15">
        <v>66</v>
      </c>
      <c r="CX62" s="15">
        <v>62</v>
      </c>
      <c r="CY62" s="15">
        <v>59</v>
      </c>
      <c r="CZ62" s="15">
        <v>80</v>
      </c>
      <c r="DA62" s="15">
        <v>62</v>
      </c>
      <c r="DB62" s="15">
        <v>90</v>
      </c>
      <c r="DC62" s="16">
        <v>56</v>
      </c>
      <c r="DD62" s="17"/>
      <c r="DE62" s="13"/>
      <c r="DF62" s="17" t="s">
        <v>60</v>
      </c>
    </row>
    <row r="63" spans="3:110" x14ac:dyDescent="0.25">
      <c r="C63" s="83"/>
      <c r="D63" s="101"/>
      <c r="E63" s="89"/>
      <c r="F63" s="83"/>
      <c r="G63" s="14">
        <v>88</v>
      </c>
      <c r="H63" s="15">
        <v>100</v>
      </c>
      <c r="I63" s="15">
        <v>58</v>
      </c>
      <c r="J63" s="15">
        <v>63</v>
      </c>
      <c r="K63" s="15">
        <v>86</v>
      </c>
      <c r="L63" s="15">
        <v>56</v>
      </c>
      <c r="M63" s="15">
        <v>93</v>
      </c>
      <c r="N63" s="15">
        <v>59</v>
      </c>
      <c r="O63" s="15">
        <v>53</v>
      </c>
      <c r="P63" s="15">
        <v>76</v>
      </c>
      <c r="Q63" s="15">
        <v>94</v>
      </c>
      <c r="R63" s="15">
        <v>52</v>
      </c>
      <c r="S63" s="15">
        <v>75</v>
      </c>
      <c r="T63" s="16">
        <v>63</v>
      </c>
      <c r="U63" s="14">
        <v>72</v>
      </c>
      <c r="V63" s="15">
        <v>58</v>
      </c>
      <c r="W63" s="15">
        <v>55</v>
      </c>
      <c r="X63" s="15">
        <v>50</v>
      </c>
      <c r="Y63" s="15">
        <v>57</v>
      </c>
      <c r="Z63" s="15">
        <v>50</v>
      </c>
      <c r="AA63" s="15">
        <v>54</v>
      </c>
      <c r="AB63" s="15">
        <v>66</v>
      </c>
      <c r="AC63" s="15">
        <v>62</v>
      </c>
      <c r="AD63" s="15">
        <v>54</v>
      </c>
      <c r="AE63" s="15">
        <v>58</v>
      </c>
      <c r="AF63" s="15">
        <v>72</v>
      </c>
      <c r="AG63" s="15">
        <v>50</v>
      </c>
      <c r="AH63" s="16">
        <v>77</v>
      </c>
      <c r="AI63" s="17"/>
      <c r="AJ63" s="13"/>
      <c r="AK63" s="17" t="s">
        <v>60</v>
      </c>
      <c r="AM63" s="83"/>
      <c r="AN63" s="101"/>
      <c r="AO63" s="89"/>
      <c r="AP63" s="83"/>
      <c r="AQ63" s="14">
        <v>63</v>
      </c>
      <c r="AR63" s="15">
        <v>52</v>
      </c>
      <c r="AS63" s="15">
        <v>90</v>
      </c>
      <c r="AT63" s="15">
        <v>60</v>
      </c>
      <c r="AU63" s="15">
        <v>97</v>
      </c>
      <c r="AV63" s="15">
        <v>71</v>
      </c>
      <c r="AW63" s="15">
        <v>72</v>
      </c>
      <c r="AX63" s="15">
        <v>75</v>
      </c>
      <c r="AY63" s="15">
        <v>57</v>
      </c>
      <c r="AZ63" s="15"/>
      <c r="BA63" s="15">
        <v>67</v>
      </c>
      <c r="BB63" s="15">
        <v>90</v>
      </c>
      <c r="BC63" s="15">
        <v>54</v>
      </c>
      <c r="BD63" s="16">
        <v>64</v>
      </c>
      <c r="BE63" s="14">
        <v>75</v>
      </c>
      <c r="BF63" s="15">
        <v>85</v>
      </c>
      <c r="BG63" s="15">
        <v>71</v>
      </c>
      <c r="BH63" s="15">
        <v>75</v>
      </c>
      <c r="BI63" s="15">
        <v>80</v>
      </c>
      <c r="BJ63" s="15">
        <v>70</v>
      </c>
      <c r="BK63" s="15">
        <v>79</v>
      </c>
      <c r="BL63" s="15">
        <v>62</v>
      </c>
      <c r="BM63" s="15">
        <v>77</v>
      </c>
      <c r="BN63" s="15">
        <v>82</v>
      </c>
      <c r="BO63" s="15">
        <v>74</v>
      </c>
      <c r="BP63" s="15">
        <v>80</v>
      </c>
      <c r="BQ63" s="15">
        <v>84</v>
      </c>
      <c r="BR63" s="16"/>
      <c r="BS63" s="17"/>
      <c r="BT63" s="13" t="s">
        <v>60</v>
      </c>
      <c r="BU63" s="17" t="s">
        <v>60</v>
      </c>
      <c r="BX63" s="83"/>
      <c r="BY63" s="101"/>
      <c r="BZ63" s="89"/>
      <c r="CA63" s="83"/>
      <c r="CB63" s="14">
        <v>71</v>
      </c>
      <c r="CC63" s="15">
        <v>91</v>
      </c>
      <c r="CD63" s="15">
        <v>78</v>
      </c>
      <c r="CE63" s="15">
        <v>94</v>
      </c>
      <c r="CF63" s="15">
        <v>55</v>
      </c>
      <c r="CG63" s="15">
        <v>99</v>
      </c>
      <c r="CH63" s="15">
        <v>62</v>
      </c>
      <c r="CI63" s="15">
        <v>66</v>
      </c>
      <c r="CJ63" s="15">
        <v>88</v>
      </c>
      <c r="CK63" s="15"/>
      <c r="CL63" s="15">
        <v>73</v>
      </c>
      <c r="CM63" s="15">
        <v>82</v>
      </c>
      <c r="CN63" s="15">
        <v>68</v>
      </c>
      <c r="CO63" s="16">
        <v>74</v>
      </c>
      <c r="CP63" s="14">
        <v>74</v>
      </c>
      <c r="CQ63" s="15">
        <v>59</v>
      </c>
      <c r="CR63" s="15">
        <v>67</v>
      </c>
      <c r="CS63" s="15">
        <v>69</v>
      </c>
      <c r="CT63" s="15">
        <v>85</v>
      </c>
      <c r="CU63" s="15">
        <v>77</v>
      </c>
      <c r="CV63" s="15">
        <v>68</v>
      </c>
      <c r="CW63" s="15">
        <v>69</v>
      </c>
      <c r="CX63" s="15">
        <v>59</v>
      </c>
      <c r="CY63" s="15">
        <v>78</v>
      </c>
      <c r="CZ63" s="15">
        <v>78</v>
      </c>
      <c r="DA63" s="15">
        <v>71</v>
      </c>
      <c r="DB63" s="15">
        <v>82</v>
      </c>
      <c r="DC63" s="16">
        <v>75</v>
      </c>
      <c r="DD63" s="17"/>
      <c r="DE63" s="13"/>
      <c r="DF63" s="17" t="s">
        <v>60</v>
      </c>
    </row>
    <row r="64" spans="3:110" x14ac:dyDescent="0.25">
      <c r="C64" s="83"/>
      <c r="D64" s="101"/>
      <c r="E64" s="89"/>
      <c r="F64" s="83"/>
      <c r="G64" s="14">
        <v>64</v>
      </c>
      <c r="H64" s="15">
        <v>86</v>
      </c>
      <c r="I64" s="15">
        <v>82</v>
      </c>
      <c r="J64" s="15">
        <v>65</v>
      </c>
      <c r="K64" s="15">
        <v>66</v>
      </c>
      <c r="L64" s="15">
        <v>53</v>
      </c>
      <c r="M64" s="15">
        <v>59</v>
      </c>
      <c r="N64" s="15">
        <v>92</v>
      </c>
      <c r="O64" s="15">
        <v>63</v>
      </c>
      <c r="P64" s="15">
        <v>100</v>
      </c>
      <c r="Q64" s="15">
        <v>92</v>
      </c>
      <c r="R64" s="15">
        <v>78</v>
      </c>
      <c r="S64" s="15">
        <v>80</v>
      </c>
      <c r="T64" s="16">
        <v>57</v>
      </c>
      <c r="U64" s="14">
        <v>64</v>
      </c>
      <c r="V64" s="15">
        <v>52</v>
      </c>
      <c r="W64" s="15">
        <v>53</v>
      </c>
      <c r="X64" s="15">
        <v>74</v>
      </c>
      <c r="Y64" s="15">
        <v>70</v>
      </c>
      <c r="Z64" s="15">
        <v>78</v>
      </c>
      <c r="AA64" s="15">
        <v>72</v>
      </c>
      <c r="AB64" s="15">
        <v>80</v>
      </c>
      <c r="AC64" s="15">
        <v>55</v>
      </c>
      <c r="AD64" s="15">
        <v>80</v>
      </c>
      <c r="AE64" s="15">
        <v>58</v>
      </c>
      <c r="AF64" s="15">
        <v>72</v>
      </c>
      <c r="AG64" s="15">
        <v>54</v>
      </c>
      <c r="AH64" s="16">
        <v>67</v>
      </c>
      <c r="AI64" s="17"/>
      <c r="AJ64" s="13"/>
      <c r="AK64" s="17" t="s">
        <v>60</v>
      </c>
      <c r="AM64" s="83"/>
      <c r="AN64" s="101"/>
      <c r="AO64" s="89"/>
      <c r="AP64" s="83"/>
      <c r="AQ64" s="14">
        <v>89</v>
      </c>
      <c r="AR64" s="15">
        <v>101</v>
      </c>
      <c r="AS64" s="15">
        <v>87</v>
      </c>
      <c r="AT64" s="15">
        <v>88</v>
      </c>
      <c r="AU64" s="15">
        <v>59</v>
      </c>
      <c r="AV64" s="15">
        <v>62</v>
      </c>
      <c r="AW64" s="15">
        <v>45</v>
      </c>
      <c r="AX64" s="15">
        <v>68</v>
      </c>
      <c r="AY64" s="15">
        <v>101</v>
      </c>
      <c r="AZ64" s="15"/>
      <c r="BA64" s="15">
        <v>88</v>
      </c>
      <c r="BB64" s="15">
        <v>102</v>
      </c>
      <c r="BC64" s="15">
        <v>90</v>
      </c>
      <c r="BD64" s="16">
        <v>81</v>
      </c>
      <c r="BE64" s="14">
        <v>82</v>
      </c>
      <c r="BF64" s="15">
        <v>79</v>
      </c>
      <c r="BG64" s="15">
        <v>81</v>
      </c>
      <c r="BH64" s="15">
        <v>76</v>
      </c>
      <c r="BI64" s="15">
        <v>82</v>
      </c>
      <c r="BJ64" s="15">
        <v>64</v>
      </c>
      <c r="BK64" s="15"/>
      <c r="BL64" s="15"/>
      <c r="BM64" s="15"/>
      <c r="BN64" s="15"/>
      <c r="BO64" s="15"/>
      <c r="BP64" s="15"/>
      <c r="BQ64" s="15"/>
      <c r="BR64" s="16"/>
      <c r="BS64" s="17"/>
      <c r="BT64" s="13" t="s">
        <v>60</v>
      </c>
      <c r="BU64" s="17" t="s">
        <v>60</v>
      </c>
      <c r="BX64" s="83"/>
      <c r="BY64" s="101"/>
      <c r="BZ64" s="89"/>
      <c r="CA64" s="83"/>
      <c r="CB64" s="14">
        <v>65</v>
      </c>
      <c r="CC64" s="15">
        <v>76</v>
      </c>
      <c r="CD64" s="15">
        <v>85</v>
      </c>
      <c r="CE64" s="15">
        <v>95</v>
      </c>
      <c r="CF64" s="15">
        <v>59</v>
      </c>
      <c r="CG64" s="15">
        <v>66</v>
      </c>
      <c r="CH64" s="15">
        <v>76</v>
      </c>
      <c r="CI64" s="15">
        <v>74</v>
      </c>
      <c r="CJ64" s="15">
        <v>77</v>
      </c>
      <c r="CK64" s="15"/>
      <c r="CL64" s="15">
        <v>80</v>
      </c>
      <c r="CM64" s="15">
        <v>60</v>
      </c>
      <c r="CN64" s="15">
        <v>78</v>
      </c>
      <c r="CO64" s="16">
        <v>100</v>
      </c>
      <c r="CP64" s="14">
        <v>65</v>
      </c>
      <c r="CQ64" s="15">
        <v>49</v>
      </c>
      <c r="CR64" s="15">
        <v>85</v>
      </c>
      <c r="CS64" s="15">
        <v>70</v>
      </c>
      <c r="CT64" s="15"/>
      <c r="CU64" s="15"/>
      <c r="CV64" s="15"/>
      <c r="CW64" s="15"/>
      <c r="CX64" s="15"/>
      <c r="CY64" s="15"/>
      <c r="CZ64" s="15"/>
      <c r="DA64" s="15"/>
      <c r="DB64" s="15"/>
      <c r="DC64" s="16"/>
      <c r="DD64" s="17"/>
      <c r="DE64" s="13"/>
      <c r="DF64" s="17" t="s">
        <v>60</v>
      </c>
    </row>
    <row r="65" spans="3:110" x14ac:dyDescent="0.25">
      <c r="C65" s="83"/>
      <c r="D65" s="101"/>
      <c r="E65" s="89"/>
      <c r="F65" s="83"/>
      <c r="G65" s="14">
        <v>102</v>
      </c>
      <c r="H65" s="15">
        <v>91</v>
      </c>
      <c r="I65" s="15">
        <v>52</v>
      </c>
      <c r="J65" s="15">
        <v>98</v>
      </c>
      <c r="K65" s="15">
        <v>53</v>
      </c>
      <c r="L65" s="15">
        <v>65</v>
      </c>
      <c r="M65" s="15">
        <v>65</v>
      </c>
      <c r="N65" s="15">
        <v>97</v>
      </c>
      <c r="O65" s="15">
        <v>68</v>
      </c>
      <c r="P65" s="15">
        <v>60</v>
      </c>
      <c r="Q65" s="15">
        <v>102</v>
      </c>
      <c r="R65" s="15">
        <v>55</v>
      </c>
      <c r="S65" s="15">
        <v>75</v>
      </c>
      <c r="T65" s="16">
        <v>70</v>
      </c>
      <c r="U65" s="14">
        <v>79</v>
      </c>
      <c r="V65" s="15">
        <v>82</v>
      </c>
      <c r="W65" s="15">
        <v>64</v>
      </c>
      <c r="X65" s="15">
        <v>82</v>
      </c>
      <c r="Y65" s="15">
        <v>64</v>
      </c>
      <c r="Z65" s="15"/>
      <c r="AA65" s="15"/>
      <c r="AB65" s="15"/>
      <c r="AC65" s="15"/>
      <c r="AD65" s="15"/>
      <c r="AE65" s="15"/>
      <c r="AF65" s="15"/>
      <c r="AG65" s="15"/>
      <c r="AH65" s="16"/>
      <c r="AI65" s="17"/>
      <c r="AJ65" s="13"/>
      <c r="AK65" s="17" t="s">
        <v>60</v>
      </c>
      <c r="AM65" s="83"/>
      <c r="AN65" s="101"/>
      <c r="AO65" s="89"/>
      <c r="AP65" s="83"/>
      <c r="AQ65" s="14">
        <v>70</v>
      </c>
      <c r="AR65" s="15">
        <v>60</v>
      </c>
      <c r="AS65" s="15">
        <v>102</v>
      </c>
      <c r="AT65" s="15">
        <v>83</v>
      </c>
      <c r="AU65" s="15">
        <v>72</v>
      </c>
      <c r="AV65" s="15">
        <v>78</v>
      </c>
      <c r="AW65" s="15">
        <v>82</v>
      </c>
      <c r="AX65" s="15">
        <v>78</v>
      </c>
      <c r="AY65" s="15">
        <v>76</v>
      </c>
      <c r="AZ65" s="15"/>
      <c r="BA65" s="15">
        <v>81</v>
      </c>
      <c r="BB65" s="15">
        <v>54</v>
      </c>
      <c r="BC65" s="15">
        <v>76</v>
      </c>
      <c r="BD65" s="16">
        <v>75</v>
      </c>
      <c r="BE65" s="14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6"/>
      <c r="BS65" s="17"/>
      <c r="BT65" s="13" t="s">
        <v>60</v>
      </c>
      <c r="BU65" s="17" t="s">
        <v>60</v>
      </c>
      <c r="BX65" s="83"/>
      <c r="BY65" s="101"/>
      <c r="BZ65" s="89"/>
      <c r="CA65" s="83"/>
      <c r="CB65" s="14">
        <v>80</v>
      </c>
      <c r="CC65" s="15">
        <v>72</v>
      </c>
      <c r="CD65" s="15">
        <v>93</v>
      </c>
      <c r="CE65" s="15">
        <v>71</v>
      </c>
      <c r="CF65" s="15">
        <v>76</v>
      </c>
      <c r="CG65" s="15">
        <v>60</v>
      </c>
      <c r="CH65" s="15">
        <v>74</v>
      </c>
      <c r="CI65" s="15">
        <v>75</v>
      </c>
      <c r="CJ65" s="15">
        <v>100</v>
      </c>
      <c r="CK65" s="15"/>
      <c r="CL65" s="15">
        <v>88</v>
      </c>
      <c r="CM65" s="15">
        <v>79</v>
      </c>
      <c r="CN65" s="15">
        <v>69</v>
      </c>
      <c r="CO65" s="16">
        <v>88</v>
      </c>
      <c r="CP65" s="14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6"/>
      <c r="DD65" s="17"/>
      <c r="DE65" s="13"/>
      <c r="DF65" s="17" t="s">
        <v>60</v>
      </c>
    </row>
    <row r="66" spans="3:110" x14ac:dyDescent="0.25">
      <c r="C66" s="83"/>
      <c r="D66" s="101"/>
      <c r="E66" s="89"/>
      <c r="F66" s="83"/>
      <c r="G66" s="14">
        <v>64</v>
      </c>
      <c r="H66" s="15">
        <v>58</v>
      </c>
      <c r="I66" s="15">
        <v>84</v>
      </c>
      <c r="J66" s="15">
        <v>61</v>
      </c>
      <c r="K66" s="15">
        <v>91</v>
      </c>
      <c r="L66" s="15">
        <v>92</v>
      </c>
      <c r="M66" s="15">
        <v>81</v>
      </c>
      <c r="N66" s="15">
        <v>97</v>
      </c>
      <c r="O66" s="15">
        <v>78</v>
      </c>
      <c r="P66" s="15">
        <v>78</v>
      </c>
      <c r="Q66" s="15">
        <v>90</v>
      </c>
      <c r="R66" s="15">
        <v>90</v>
      </c>
      <c r="S66" s="15">
        <v>84</v>
      </c>
      <c r="T66" s="16">
        <v>73</v>
      </c>
      <c r="U66" s="14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6"/>
      <c r="AI66" s="17"/>
      <c r="AJ66" s="13"/>
      <c r="AK66" s="17" t="s">
        <v>60</v>
      </c>
      <c r="AM66" s="83"/>
      <c r="AN66" s="101"/>
      <c r="AO66" s="89"/>
      <c r="AP66" s="83"/>
      <c r="AQ66" s="14">
        <v>82</v>
      </c>
      <c r="AR66" s="15">
        <v>76</v>
      </c>
      <c r="AS66" s="15">
        <v>79</v>
      </c>
      <c r="AT66" s="15">
        <v>92</v>
      </c>
      <c r="AU66" s="15">
        <v>80</v>
      </c>
      <c r="AV66" s="15">
        <v>90</v>
      </c>
      <c r="AW66" s="15">
        <v>93</v>
      </c>
      <c r="AX66" s="15">
        <v>87</v>
      </c>
      <c r="AY66" s="15">
        <v>92</v>
      </c>
      <c r="AZ66" s="15">
        <v>80</v>
      </c>
      <c r="BA66" s="15">
        <v>90</v>
      </c>
      <c r="BB66" s="15">
        <v>93</v>
      </c>
      <c r="BC66" s="15">
        <v>76</v>
      </c>
      <c r="BD66" s="16">
        <v>75</v>
      </c>
      <c r="BE66" s="14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6"/>
      <c r="BS66" s="17"/>
      <c r="BT66" s="13" t="s">
        <v>60</v>
      </c>
      <c r="BU66" s="17" t="s">
        <v>60</v>
      </c>
      <c r="BX66" s="83"/>
      <c r="BY66" s="101"/>
      <c r="BZ66" s="89"/>
      <c r="CA66" s="83"/>
      <c r="CB66" s="14">
        <v>90</v>
      </c>
      <c r="CC66" s="15">
        <v>72</v>
      </c>
      <c r="CD66" s="15">
        <v>75</v>
      </c>
      <c r="CE66" s="15">
        <v>79</v>
      </c>
      <c r="CF66" s="15">
        <v>63</v>
      </c>
      <c r="CG66" s="15">
        <v>80</v>
      </c>
      <c r="CH66" s="15">
        <v>87</v>
      </c>
      <c r="CI66" s="15">
        <v>101</v>
      </c>
      <c r="CJ66" s="15">
        <v>100</v>
      </c>
      <c r="CK66" s="15"/>
      <c r="CL66" s="15">
        <v>105</v>
      </c>
      <c r="CM66" s="15">
        <v>75</v>
      </c>
      <c r="CN66" s="15">
        <v>73</v>
      </c>
      <c r="CO66" s="16">
        <v>72</v>
      </c>
      <c r="CP66" s="14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6"/>
      <c r="DD66" s="17"/>
      <c r="DE66" s="13"/>
      <c r="DF66" s="17" t="s">
        <v>60</v>
      </c>
    </row>
    <row r="67" spans="3:110" x14ac:dyDescent="0.25">
      <c r="C67" s="83"/>
      <c r="D67" s="101"/>
      <c r="E67" s="89"/>
      <c r="F67" s="83"/>
      <c r="G67" s="14">
        <v>75</v>
      </c>
      <c r="H67" s="15">
        <v>63</v>
      </c>
      <c r="I67" s="15">
        <v>80</v>
      </c>
      <c r="J67" s="15">
        <v>64</v>
      </c>
      <c r="K67" s="15">
        <v>102</v>
      </c>
      <c r="L67" s="15">
        <v>97</v>
      </c>
      <c r="M67" s="15">
        <v>56</v>
      </c>
      <c r="N67" s="15">
        <v>78</v>
      </c>
      <c r="O67" s="15">
        <v>70</v>
      </c>
      <c r="P67" s="15">
        <v>83</v>
      </c>
      <c r="Q67" s="15">
        <v>74</v>
      </c>
      <c r="R67" s="15">
        <v>80</v>
      </c>
      <c r="S67" s="15">
        <v>56</v>
      </c>
      <c r="T67" s="16">
        <v>60</v>
      </c>
      <c r="U67" s="14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6"/>
      <c r="AI67" s="17"/>
      <c r="AJ67" s="13"/>
      <c r="AK67" s="17" t="s">
        <v>60</v>
      </c>
      <c r="AM67" s="83"/>
      <c r="AN67" s="101"/>
      <c r="AO67" s="89"/>
      <c r="AP67" s="83"/>
      <c r="AQ67" s="14">
        <v>60</v>
      </c>
      <c r="AR67" s="15">
        <v>102</v>
      </c>
      <c r="AS67" s="15">
        <v>83</v>
      </c>
      <c r="AT67" s="15">
        <v>72</v>
      </c>
      <c r="AU67" s="15">
        <v>78</v>
      </c>
      <c r="AV67" s="15">
        <v>82</v>
      </c>
      <c r="AW67" s="15">
        <v>78</v>
      </c>
      <c r="AX67" s="15">
        <v>76</v>
      </c>
      <c r="AY67" s="15"/>
      <c r="AZ67" s="15">
        <v>81</v>
      </c>
      <c r="BA67" s="15">
        <v>54</v>
      </c>
      <c r="BB67" s="15">
        <v>76</v>
      </c>
      <c r="BC67" s="15">
        <v>75</v>
      </c>
      <c r="BD67" s="16">
        <v>76</v>
      </c>
      <c r="BE67" s="14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6"/>
      <c r="BS67" s="17"/>
      <c r="BT67" s="13" t="s">
        <v>60</v>
      </c>
      <c r="BU67" s="17" t="s">
        <v>60</v>
      </c>
      <c r="BX67" s="83"/>
      <c r="BY67" s="101"/>
      <c r="BZ67" s="89"/>
      <c r="CA67" s="83"/>
      <c r="CB67" s="14">
        <v>107</v>
      </c>
      <c r="CC67" s="15">
        <v>56</v>
      </c>
      <c r="CD67" s="15">
        <v>55</v>
      </c>
      <c r="CE67" s="15">
        <v>60</v>
      </c>
      <c r="CF67" s="15">
        <v>110</v>
      </c>
      <c r="CG67" s="15">
        <v>76</v>
      </c>
      <c r="CH67" s="15">
        <v>85</v>
      </c>
      <c r="CI67" s="15">
        <v>95</v>
      </c>
      <c r="CJ67" s="15">
        <v>59</v>
      </c>
      <c r="CK67" s="15">
        <v>66</v>
      </c>
      <c r="CL67" s="15">
        <v>76</v>
      </c>
      <c r="CM67" s="15">
        <v>74</v>
      </c>
      <c r="CN67" s="15">
        <v>77</v>
      </c>
      <c r="CO67" s="16">
        <v>75</v>
      </c>
      <c r="CP67" s="14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6"/>
      <c r="DD67" s="17"/>
      <c r="DE67" s="13"/>
      <c r="DF67" s="17" t="s">
        <v>60</v>
      </c>
    </row>
    <row r="68" spans="3:110" x14ac:dyDescent="0.25">
      <c r="C68" s="83"/>
      <c r="D68" s="101"/>
      <c r="E68" s="89"/>
      <c r="F68" s="83"/>
      <c r="G68" s="14">
        <v>74</v>
      </c>
      <c r="H68" s="15">
        <v>63</v>
      </c>
      <c r="I68" s="15">
        <v>87</v>
      </c>
      <c r="J68" s="15">
        <v>101</v>
      </c>
      <c r="K68" s="15">
        <v>68</v>
      </c>
      <c r="L68" s="15">
        <v>71</v>
      </c>
      <c r="M68" s="15">
        <v>52</v>
      </c>
      <c r="N68" s="15">
        <v>72</v>
      </c>
      <c r="O68" s="15">
        <v>54</v>
      </c>
      <c r="P68" s="15">
        <v>87</v>
      </c>
      <c r="Q68" s="15">
        <v>52</v>
      </c>
      <c r="R68" s="15">
        <v>82</v>
      </c>
      <c r="S68" s="15">
        <v>95</v>
      </c>
      <c r="T68" s="16">
        <v>92</v>
      </c>
      <c r="U68" s="14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6"/>
      <c r="AI68" s="17"/>
      <c r="AJ68" s="13"/>
      <c r="AK68" s="17" t="s">
        <v>60</v>
      </c>
      <c r="AM68" s="83"/>
      <c r="AN68" s="101"/>
      <c r="AO68" s="89"/>
      <c r="AP68" s="83"/>
      <c r="AQ68" s="14">
        <v>78</v>
      </c>
      <c r="AR68" s="15">
        <v>82</v>
      </c>
      <c r="AS68" s="15">
        <v>78</v>
      </c>
      <c r="AT68" s="15">
        <v>76</v>
      </c>
      <c r="AU68" s="15"/>
      <c r="AV68" s="15">
        <v>81</v>
      </c>
      <c r="AW68" s="15">
        <v>54</v>
      </c>
      <c r="AX68" s="15"/>
      <c r="AY68" s="15"/>
      <c r="AZ68" s="15"/>
      <c r="BA68" s="15"/>
      <c r="BB68" s="15"/>
      <c r="BC68" s="15"/>
      <c r="BD68" s="16"/>
      <c r="BE68" s="14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6"/>
      <c r="BS68" s="17"/>
      <c r="BT68" s="13" t="s">
        <v>60</v>
      </c>
      <c r="BU68" s="17" t="s">
        <v>60</v>
      </c>
      <c r="BX68" s="83"/>
      <c r="BY68" s="101"/>
      <c r="BZ68" s="89"/>
      <c r="CA68" s="83"/>
      <c r="CB68" s="14">
        <v>85</v>
      </c>
      <c r="CC68" s="15">
        <v>95</v>
      </c>
      <c r="CD68" s="15">
        <v>59</v>
      </c>
      <c r="CE68" s="15">
        <v>66</v>
      </c>
      <c r="CF68" s="15">
        <v>76</v>
      </c>
      <c r="CG68" s="15">
        <v>74</v>
      </c>
      <c r="CH68" s="15">
        <v>80</v>
      </c>
      <c r="CI68" s="15">
        <v>85</v>
      </c>
      <c r="CJ68" s="15">
        <v>95</v>
      </c>
      <c r="CK68" s="15">
        <v>59</v>
      </c>
      <c r="CL68" s="15">
        <v>66</v>
      </c>
      <c r="CM68" s="15">
        <v>76</v>
      </c>
      <c r="CN68" s="15">
        <v>74</v>
      </c>
      <c r="CO68" s="16">
        <v>77</v>
      </c>
      <c r="CP68" s="14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6"/>
      <c r="DD68" s="17"/>
      <c r="DE68" s="13"/>
      <c r="DF68" s="17" t="s">
        <v>60</v>
      </c>
    </row>
    <row r="69" spans="3:110" x14ac:dyDescent="0.25">
      <c r="C69" s="83"/>
      <c r="D69" s="101"/>
      <c r="E69" s="89"/>
      <c r="F69" s="83"/>
      <c r="G69" s="14">
        <v>59</v>
      </c>
      <c r="H69" s="15">
        <v>75</v>
      </c>
      <c r="I69" s="15">
        <v>63</v>
      </c>
      <c r="J69" s="15">
        <v>77</v>
      </c>
      <c r="K69" s="15">
        <v>80</v>
      </c>
      <c r="L69" s="15">
        <v>83</v>
      </c>
      <c r="M69" s="15">
        <v>96</v>
      </c>
      <c r="N69" s="15"/>
      <c r="O69" s="15"/>
      <c r="P69" s="15">
        <v>95</v>
      </c>
      <c r="Q69" s="15"/>
      <c r="R69" s="15"/>
      <c r="S69" s="15"/>
      <c r="T69" s="16"/>
      <c r="U69" s="14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6"/>
      <c r="AI69" s="17"/>
      <c r="AJ69" s="13"/>
      <c r="AK69" s="17" t="s">
        <v>60</v>
      </c>
      <c r="AM69" s="83"/>
      <c r="AN69" s="101"/>
      <c r="AO69" s="89"/>
      <c r="AP69" s="83"/>
      <c r="AQ69" s="14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6"/>
      <c r="BE69" s="14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6"/>
      <c r="BS69" s="17"/>
      <c r="BT69" s="13" t="s">
        <v>60</v>
      </c>
      <c r="BU69" s="17" t="s">
        <v>60</v>
      </c>
      <c r="BX69" s="83"/>
      <c r="BY69" s="101"/>
      <c r="BZ69" s="89"/>
      <c r="CA69" s="83"/>
      <c r="CB69" s="14">
        <v>93</v>
      </c>
      <c r="CC69" s="15">
        <v>71</v>
      </c>
      <c r="CD69" s="15">
        <v>76</v>
      </c>
      <c r="CE69" s="15">
        <v>60</v>
      </c>
      <c r="CF69" s="15">
        <v>74</v>
      </c>
      <c r="CG69" s="15">
        <v>84</v>
      </c>
      <c r="CH69" s="15">
        <v>36</v>
      </c>
      <c r="CI69" s="15">
        <v>71</v>
      </c>
      <c r="CJ69" s="15">
        <v>90</v>
      </c>
      <c r="CK69" s="15">
        <v>75</v>
      </c>
      <c r="CL69" s="15">
        <v>95</v>
      </c>
      <c r="CM69" s="15">
        <v>90</v>
      </c>
      <c r="CN69" s="15">
        <v>79</v>
      </c>
      <c r="CO69" s="16">
        <v>80</v>
      </c>
      <c r="CP69" s="14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6"/>
      <c r="DD69" s="17"/>
      <c r="DE69" s="13"/>
      <c r="DF69" s="17" t="s">
        <v>60</v>
      </c>
    </row>
    <row r="70" spans="3:110" x14ac:dyDescent="0.25">
      <c r="C70" s="83"/>
      <c r="D70" s="101"/>
      <c r="E70" s="89"/>
      <c r="F70" s="83"/>
      <c r="G70" s="14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6"/>
      <c r="U70" s="14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6"/>
      <c r="AI70" s="17"/>
      <c r="AJ70" s="13"/>
      <c r="AK70" s="17" t="s">
        <v>60</v>
      </c>
      <c r="AM70" s="83"/>
      <c r="AN70" s="101"/>
      <c r="AO70" s="89"/>
      <c r="AP70" s="83"/>
      <c r="AQ70" s="14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6"/>
      <c r="BE70" s="14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6"/>
      <c r="BS70" s="17"/>
      <c r="BT70" s="13" t="s">
        <v>60</v>
      </c>
      <c r="BU70" s="17" t="s">
        <v>60</v>
      </c>
      <c r="BX70" s="83"/>
      <c r="BY70" s="101"/>
      <c r="BZ70" s="89"/>
      <c r="CA70" s="83"/>
      <c r="CB70" s="14">
        <v>73</v>
      </c>
      <c r="CC70" s="15">
        <v>74</v>
      </c>
      <c r="CD70" s="15">
        <v>80</v>
      </c>
      <c r="CE70" s="15">
        <v>85</v>
      </c>
      <c r="CF70" s="15">
        <v>95</v>
      </c>
      <c r="CG70" s="15"/>
      <c r="CH70" s="15"/>
      <c r="CI70" s="15"/>
      <c r="CJ70" s="15"/>
      <c r="CK70" s="15"/>
      <c r="CL70" s="15"/>
      <c r="CM70" s="15"/>
      <c r="CN70" s="15"/>
      <c r="CO70" s="16"/>
      <c r="CP70" s="14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6"/>
      <c r="DD70" s="17"/>
      <c r="DE70" s="13"/>
      <c r="DF70" s="17" t="s">
        <v>60</v>
      </c>
    </row>
    <row r="71" spans="3:110" ht="15.75" thickBot="1" x14ac:dyDescent="0.3">
      <c r="C71" s="83"/>
      <c r="D71" s="102"/>
      <c r="E71" s="89"/>
      <c r="F71" s="84"/>
      <c r="G71" s="18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20"/>
      <c r="U71" s="18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20"/>
      <c r="AI71" s="21"/>
      <c r="AJ71" s="13"/>
      <c r="AK71" s="21" t="s">
        <v>60</v>
      </c>
      <c r="AM71" s="83"/>
      <c r="AN71" s="102"/>
      <c r="AO71" s="89"/>
      <c r="AP71" s="84"/>
      <c r="AQ71" s="18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20"/>
      <c r="BE71" s="18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20"/>
      <c r="BS71" s="21"/>
      <c r="BT71" s="13" t="s">
        <v>60</v>
      </c>
      <c r="BU71" s="21" t="s">
        <v>60</v>
      </c>
      <c r="BX71" s="83"/>
      <c r="BY71" s="102"/>
      <c r="BZ71" s="89"/>
      <c r="CA71" s="84"/>
      <c r="CB71" s="18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20"/>
      <c r="CP71" s="18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20"/>
      <c r="DD71" s="21"/>
      <c r="DE71" s="13"/>
      <c r="DF71" s="21" t="s">
        <v>60</v>
      </c>
    </row>
    <row r="72" spans="3:110" x14ac:dyDescent="0.25">
      <c r="C72" s="83">
        <v>7</v>
      </c>
      <c r="D72" s="100" t="s">
        <v>69</v>
      </c>
      <c r="E72" s="89"/>
      <c r="F72" s="91" t="s">
        <v>66</v>
      </c>
      <c r="G72" s="9">
        <v>84</v>
      </c>
      <c r="H72" s="10">
        <v>92</v>
      </c>
      <c r="I72" s="10">
        <v>80</v>
      </c>
      <c r="J72" s="10">
        <v>85</v>
      </c>
      <c r="K72" s="10">
        <v>93</v>
      </c>
      <c r="L72" s="10">
        <v>89</v>
      </c>
      <c r="M72" s="10">
        <v>95</v>
      </c>
      <c r="N72" s="10">
        <v>96</v>
      </c>
      <c r="O72" s="10">
        <v>69</v>
      </c>
      <c r="P72" s="10">
        <v>74</v>
      </c>
      <c r="Q72" s="10">
        <v>72</v>
      </c>
      <c r="R72" s="10">
        <v>94</v>
      </c>
      <c r="S72" s="10">
        <v>75</v>
      </c>
      <c r="T72" s="11">
        <v>65</v>
      </c>
      <c r="U72" s="14">
        <v>65</v>
      </c>
      <c r="V72" s="15">
        <v>80</v>
      </c>
      <c r="W72" s="15">
        <v>77</v>
      </c>
      <c r="X72" s="15">
        <v>70</v>
      </c>
      <c r="Y72" s="15">
        <v>63</v>
      </c>
      <c r="Z72" s="15">
        <v>76</v>
      </c>
      <c r="AA72" s="15">
        <v>68</v>
      </c>
      <c r="AB72" s="15">
        <v>64</v>
      </c>
      <c r="AC72" s="15">
        <v>69</v>
      </c>
      <c r="AD72" s="15">
        <v>78</v>
      </c>
      <c r="AE72" s="15">
        <v>68</v>
      </c>
      <c r="AF72" s="15">
        <v>65</v>
      </c>
      <c r="AG72" s="15">
        <v>62</v>
      </c>
      <c r="AH72" s="16">
        <v>73</v>
      </c>
      <c r="AI72" s="12"/>
      <c r="AJ72" s="13"/>
      <c r="AK72" s="12" t="s">
        <v>60</v>
      </c>
      <c r="AM72" s="83">
        <v>7</v>
      </c>
      <c r="AN72" s="100" t="s">
        <v>69</v>
      </c>
      <c r="AO72" s="89"/>
      <c r="AP72" s="91" t="s">
        <v>66</v>
      </c>
      <c r="AQ72" s="9">
        <v>85</v>
      </c>
      <c r="AR72" s="10">
        <v>92</v>
      </c>
      <c r="AS72" s="10">
        <v>88</v>
      </c>
      <c r="AT72" s="10">
        <v>66</v>
      </c>
      <c r="AU72" s="10">
        <v>81</v>
      </c>
      <c r="AV72" s="10">
        <v>83</v>
      </c>
      <c r="AW72" s="10">
        <v>101</v>
      </c>
      <c r="AX72" s="10">
        <v>80</v>
      </c>
      <c r="AY72" s="10">
        <v>63</v>
      </c>
      <c r="AZ72" s="10">
        <v>64</v>
      </c>
      <c r="BA72" s="10">
        <v>68</v>
      </c>
      <c r="BB72" s="10">
        <v>101</v>
      </c>
      <c r="BC72" s="10">
        <v>72</v>
      </c>
      <c r="BD72" s="11">
        <v>84</v>
      </c>
      <c r="BE72" s="14">
        <v>77</v>
      </c>
      <c r="BF72" s="15">
        <v>81</v>
      </c>
      <c r="BG72" s="15">
        <v>74</v>
      </c>
      <c r="BH72" s="15">
        <v>77</v>
      </c>
      <c r="BI72" s="15">
        <v>73</v>
      </c>
      <c r="BJ72" s="15">
        <v>74</v>
      </c>
      <c r="BK72" s="15">
        <v>77</v>
      </c>
      <c r="BL72" s="15">
        <v>72</v>
      </c>
      <c r="BM72" s="15">
        <v>81</v>
      </c>
      <c r="BN72" s="15">
        <v>74</v>
      </c>
      <c r="BO72" s="15">
        <v>74</v>
      </c>
      <c r="BP72" s="15">
        <v>80</v>
      </c>
      <c r="BQ72" s="15">
        <v>71</v>
      </c>
      <c r="BR72" s="16">
        <v>76</v>
      </c>
      <c r="BS72" s="12"/>
      <c r="BT72" s="13" t="s">
        <v>60</v>
      </c>
      <c r="BU72" s="12" t="s">
        <v>60</v>
      </c>
      <c r="BX72" s="83"/>
      <c r="BY72" s="100" t="s">
        <v>69</v>
      </c>
      <c r="BZ72" s="89"/>
      <c r="CA72" s="91"/>
      <c r="CB72" s="9">
        <f>CB61+2</f>
        <v>86</v>
      </c>
      <c r="CC72" s="10">
        <f t="shared" ref="CC72:CO72" si="2">CC61+2</f>
        <v>65</v>
      </c>
      <c r="CD72" s="10">
        <f t="shared" si="2"/>
        <v>87</v>
      </c>
      <c r="CE72" s="10">
        <f t="shared" si="2"/>
        <v>64</v>
      </c>
      <c r="CF72" s="10">
        <f t="shared" si="2"/>
        <v>72</v>
      </c>
      <c r="CG72" s="10">
        <f t="shared" si="2"/>
        <v>67</v>
      </c>
      <c r="CH72" s="10">
        <f t="shared" si="2"/>
        <v>83</v>
      </c>
      <c r="CI72" s="10">
        <f t="shared" si="2"/>
        <v>88</v>
      </c>
      <c r="CJ72" s="10">
        <f t="shared" si="2"/>
        <v>75</v>
      </c>
      <c r="CK72" s="10">
        <f t="shared" si="2"/>
        <v>2</v>
      </c>
      <c r="CL72" s="10">
        <f t="shared" si="2"/>
        <v>62</v>
      </c>
      <c r="CM72" s="10">
        <f t="shared" si="2"/>
        <v>67</v>
      </c>
      <c r="CN72" s="10">
        <f t="shared" si="2"/>
        <v>75</v>
      </c>
      <c r="CO72" s="11">
        <f t="shared" si="2"/>
        <v>72</v>
      </c>
      <c r="CP72" s="14">
        <v>61</v>
      </c>
      <c r="CQ72" s="15">
        <v>74</v>
      </c>
      <c r="CR72" s="15">
        <v>52</v>
      </c>
      <c r="CS72" s="15">
        <v>83</v>
      </c>
      <c r="CT72" s="15">
        <v>65</v>
      </c>
      <c r="CU72" s="15">
        <v>85</v>
      </c>
      <c r="CV72" s="15">
        <v>63</v>
      </c>
      <c r="CW72" s="15">
        <v>81</v>
      </c>
      <c r="CX72" s="15">
        <v>57</v>
      </c>
      <c r="CY72" s="15">
        <v>58</v>
      </c>
      <c r="CZ72" s="15">
        <v>67</v>
      </c>
      <c r="DA72" s="15">
        <v>70</v>
      </c>
      <c r="DB72" s="15">
        <v>75</v>
      </c>
      <c r="DC72" s="16">
        <v>68</v>
      </c>
      <c r="DD72" s="12"/>
      <c r="DE72" s="13"/>
      <c r="DF72" s="12" t="s">
        <v>60</v>
      </c>
    </row>
    <row r="73" spans="3:110" x14ac:dyDescent="0.25">
      <c r="C73" s="83"/>
      <c r="D73" s="101"/>
      <c r="E73" s="89"/>
      <c r="F73" s="91"/>
      <c r="G73" s="14">
        <v>90</v>
      </c>
      <c r="H73" s="15">
        <v>64</v>
      </c>
      <c r="I73" s="15">
        <v>67</v>
      </c>
      <c r="J73" s="15">
        <v>88</v>
      </c>
      <c r="K73" s="15">
        <v>83</v>
      </c>
      <c r="L73" s="15">
        <v>72</v>
      </c>
      <c r="M73" s="15">
        <v>81</v>
      </c>
      <c r="N73" s="15">
        <v>64</v>
      </c>
      <c r="O73" s="15">
        <v>76</v>
      </c>
      <c r="P73" s="15">
        <v>77</v>
      </c>
      <c r="Q73" s="15">
        <v>67</v>
      </c>
      <c r="R73" s="15">
        <v>72</v>
      </c>
      <c r="S73" s="15">
        <v>81</v>
      </c>
      <c r="T73" s="16">
        <v>81</v>
      </c>
      <c r="U73" s="14">
        <v>73</v>
      </c>
      <c r="V73" s="15">
        <v>63</v>
      </c>
      <c r="W73" s="15">
        <v>70</v>
      </c>
      <c r="X73" s="15">
        <v>74</v>
      </c>
      <c r="Y73" s="15">
        <v>76</v>
      </c>
      <c r="Z73" s="15">
        <v>74</v>
      </c>
      <c r="AA73" s="15">
        <v>72</v>
      </c>
      <c r="AB73" s="15">
        <v>63</v>
      </c>
      <c r="AC73" s="15">
        <v>75</v>
      </c>
      <c r="AD73" s="15">
        <v>76</v>
      </c>
      <c r="AE73" s="15">
        <v>75</v>
      </c>
      <c r="AF73" s="15">
        <v>63</v>
      </c>
      <c r="AG73" s="15">
        <v>70</v>
      </c>
      <c r="AH73" s="16">
        <v>81</v>
      </c>
      <c r="AI73" s="17"/>
      <c r="AJ73" s="13"/>
      <c r="AK73" s="17" t="s">
        <v>60</v>
      </c>
      <c r="AM73" s="83"/>
      <c r="AN73" s="101"/>
      <c r="AO73" s="89"/>
      <c r="AP73" s="91"/>
      <c r="AQ73" s="14">
        <v>90</v>
      </c>
      <c r="AR73" s="15">
        <v>99</v>
      </c>
      <c r="AS73" s="15">
        <v>91</v>
      </c>
      <c r="AT73" s="15">
        <v>91</v>
      </c>
      <c r="AU73" s="15">
        <v>72</v>
      </c>
      <c r="AV73" s="15">
        <v>93</v>
      </c>
      <c r="AW73" s="15">
        <v>72</v>
      </c>
      <c r="AX73" s="15">
        <v>102</v>
      </c>
      <c r="AY73" s="15">
        <v>90</v>
      </c>
      <c r="AZ73" s="15">
        <v>100</v>
      </c>
      <c r="BA73" s="15">
        <v>75</v>
      </c>
      <c r="BB73" s="15">
        <v>66</v>
      </c>
      <c r="BC73" s="15">
        <v>77</v>
      </c>
      <c r="BD73" s="16">
        <v>88</v>
      </c>
      <c r="BE73" s="14">
        <v>78</v>
      </c>
      <c r="BF73" s="15">
        <v>81</v>
      </c>
      <c r="BG73" s="15">
        <v>84</v>
      </c>
      <c r="BH73" s="15">
        <v>80</v>
      </c>
      <c r="BI73" s="15">
        <v>76</v>
      </c>
      <c r="BJ73" s="15">
        <v>83</v>
      </c>
      <c r="BK73" s="15">
        <v>75</v>
      </c>
      <c r="BL73" s="15">
        <v>75</v>
      </c>
      <c r="BM73" s="15">
        <v>82</v>
      </c>
      <c r="BN73" s="15">
        <v>77</v>
      </c>
      <c r="BO73" s="15">
        <v>81</v>
      </c>
      <c r="BP73" s="15">
        <v>78</v>
      </c>
      <c r="BQ73" s="15">
        <v>84</v>
      </c>
      <c r="BR73" s="16">
        <v>79</v>
      </c>
      <c r="BS73" s="17"/>
      <c r="BT73" s="13" t="s">
        <v>60</v>
      </c>
      <c r="BU73" s="17" t="s">
        <v>60</v>
      </c>
      <c r="BX73" s="83"/>
      <c r="BY73" s="101"/>
      <c r="BZ73" s="89"/>
      <c r="CA73" s="91"/>
      <c r="CB73" s="14">
        <f t="shared" ref="CB73:CO80" si="3">CB62+2</f>
        <v>71</v>
      </c>
      <c r="CC73" s="15">
        <f t="shared" si="3"/>
        <v>86</v>
      </c>
      <c r="CD73" s="15">
        <f t="shared" si="3"/>
        <v>38</v>
      </c>
      <c r="CE73" s="15">
        <f t="shared" si="3"/>
        <v>73</v>
      </c>
      <c r="CF73" s="15">
        <f t="shared" si="3"/>
        <v>92</v>
      </c>
      <c r="CG73" s="15">
        <f t="shared" si="3"/>
        <v>77</v>
      </c>
      <c r="CH73" s="15">
        <f t="shared" si="3"/>
        <v>97</v>
      </c>
      <c r="CI73" s="15">
        <f t="shared" si="3"/>
        <v>92</v>
      </c>
      <c r="CJ73" s="15">
        <f t="shared" si="3"/>
        <v>81</v>
      </c>
      <c r="CK73" s="15">
        <f t="shared" si="3"/>
        <v>2</v>
      </c>
      <c r="CL73" s="15">
        <f t="shared" si="3"/>
        <v>75</v>
      </c>
      <c r="CM73" s="15">
        <f t="shared" si="3"/>
        <v>65</v>
      </c>
      <c r="CN73" s="15">
        <f t="shared" si="3"/>
        <v>106</v>
      </c>
      <c r="CO73" s="16">
        <f t="shared" si="3"/>
        <v>80</v>
      </c>
      <c r="CP73" s="14">
        <v>94</v>
      </c>
      <c r="CQ73" s="15">
        <v>86</v>
      </c>
      <c r="CR73" s="15">
        <v>84</v>
      </c>
      <c r="CS73" s="15">
        <v>72</v>
      </c>
      <c r="CT73" s="15">
        <v>81</v>
      </c>
      <c r="CU73" s="15">
        <v>77</v>
      </c>
      <c r="CV73" s="15">
        <v>86</v>
      </c>
      <c r="CW73" s="15">
        <v>89</v>
      </c>
      <c r="CX73" s="15">
        <v>86</v>
      </c>
      <c r="CY73" s="15">
        <v>92</v>
      </c>
      <c r="CZ73" s="15">
        <v>77</v>
      </c>
      <c r="DA73" s="15">
        <v>95</v>
      </c>
      <c r="DB73" s="15">
        <v>91</v>
      </c>
      <c r="DC73" s="16">
        <v>56</v>
      </c>
      <c r="DD73" s="17"/>
      <c r="DE73" s="13"/>
      <c r="DF73" s="17" t="s">
        <v>60</v>
      </c>
    </row>
    <row r="74" spans="3:110" x14ac:dyDescent="0.25">
      <c r="C74" s="83"/>
      <c r="D74" s="101"/>
      <c r="E74" s="89"/>
      <c r="F74" s="91"/>
      <c r="G74" s="14">
        <v>89</v>
      </c>
      <c r="H74" s="15">
        <v>68</v>
      </c>
      <c r="I74" s="15">
        <v>61</v>
      </c>
      <c r="J74" s="15">
        <v>81</v>
      </c>
      <c r="K74" s="15">
        <v>86</v>
      </c>
      <c r="L74" s="15">
        <v>73</v>
      </c>
      <c r="M74" s="15">
        <v>79</v>
      </c>
      <c r="N74" s="15">
        <v>61</v>
      </c>
      <c r="O74" s="15">
        <v>86</v>
      </c>
      <c r="P74" s="15">
        <v>95</v>
      </c>
      <c r="Q74" s="15">
        <v>63</v>
      </c>
      <c r="R74" s="15">
        <v>74</v>
      </c>
      <c r="S74" s="15">
        <v>77</v>
      </c>
      <c r="T74" s="16">
        <v>85</v>
      </c>
      <c r="U74" s="14">
        <v>67</v>
      </c>
      <c r="V74" s="15">
        <v>68</v>
      </c>
      <c r="W74" s="15">
        <v>60</v>
      </c>
      <c r="X74" s="15">
        <v>62</v>
      </c>
      <c r="Y74" s="15">
        <v>66</v>
      </c>
      <c r="Z74" s="15">
        <v>71</v>
      </c>
      <c r="AA74" s="15">
        <v>63</v>
      </c>
      <c r="AB74" s="15">
        <v>69</v>
      </c>
      <c r="AC74" s="15">
        <v>78</v>
      </c>
      <c r="AD74" s="15">
        <v>77</v>
      </c>
      <c r="AE74" s="15">
        <v>68</v>
      </c>
      <c r="AF74" s="15">
        <v>64</v>
      </c>
      <c r="AG74" s="15">
        <v>66</v>
      </c>
      <c r="AH74" s="16">
        <v>64</v>
      </c>
      <c r="AI74" s="17"/>
      <c r="AJ74" s="13"/>
      <c r="AK74" s="17" t="s">
        <v>60</v>
      </c>
      <c r="AM74" s="83"/>
      <c r="AN74" s="101"/>
      <c r="AO74" s="89"/>
      <c r="AP74" s="91"/>
      <c r="AQ74" s="14">
        <v>101</v>
      </c>
      <c r="AR74" s="15">
        <v>95</v>
      </c>
      <c r="AS74" s="15">
        <v>68</v>
      </c>
      <c r="AT74" s="15">
        <v>92</v>
      </c>
      <c r="AU74" s="15">
        <v>91</v>
      </c>
      <c r="AV74" s="15">
        <v>84</v>
      </c>
      <c r="AW74" s="15">
        <v>79</v>
      </c>
      <c r="AX74" s="15">
        <v>68</v>
      </c>
      <c r="AY74" s="15">
        <v>66</v>
      </c>
      <c r="AZ74" s="15">
        <v>91</v>
      </c>
      <c r="BA74" s="15">
        <v>91</v>
      </c>
      <c r="BB74" s="15">
        <v>95</v>
      </c>
      <c r="BC74" s="15">
        <v>95</v>
      </c>
      <c r="BD74" s="16">
        <v>91</v>
      </c>
      <c r="BE74" s="14">
        <v>75</v>
      </c>
      <c r="BF74" s="15">
        <v>79</v>
      </c>
      <c r="BG74" s="15">
        <v>73</v>
      </c>
      <c r="BH74" s="15">
        <v>74</v>
      </c>
      <c r="BI74" s="15">
        <v>80</v>
      </c>
      <c r="BJ74" s="15">
        <v>77</v>
      </c>
      <c r="BK74" s="15">
        <v>66</v>
      </c>
      <c r="BL74" s="15">
        <v>83</v>
      </c>
      <c r="BM74" s="15">
        <v>78</v>
      </c>
      <c r="BN74" s="15">
        <v>83</v>
      </c>
      <c r="BO74" s="15">
        <v>78</v>
      </c>
      <c r="BP74" s="15">
        <v>82</v>
      </c>
      <c r="BQ74" s="15">
        <v>81</v>
      </c>
      <c r="BR74" s="16">
        <v>82</v>
      </c>
      <c r="BS74" s="17"/>
      <c r="BT74" s="13" t="s">
        <v>60</v>
      </c>
      <c r="BU74" s="17" t="s">
        <v>60</v>
      </c>
      <c r="BX74" s="83"/>
      <c r="BY74" s="101"/>
      <c r="BZ74" s="89"/>
      <c r="CA74" s="91"/>
      <c r="CB74" s="14">
        <f t="shared" si="3"/>
        <v>73</v>
      </c>
      <c r="CC74" s="15">
        <f t="shared" si="3"/>
        <v>93</v>
      </c>
      <c r="CD74" s="15">
        <f t="shared" si="3"/>
        <v>80</v>
      </c>
      <c r="CE74" s="15">
        <f t="shared" si="3"/>
        <v>96</v>
      </c>
      <c r="CF74" s="15">
        <f t="shared" si="3"/>
        <v>57</v>
      </c>
      <c r="CG74" s="15">
        <f t="shared" si="3"/>
        <v>101</v>
      </c>
      <c r="CH74" s="15">
        <f t="shared" si="3"/>
        <v>64</v>
      </c>
      <c r="CI74" s="15">
        <f t="shared" si="3"/>
        <v>68</v>
      </c>
      <c r="CJ74" s="15">
        <f t="shared" si="3"/>
        <v>90</v>
      </c>
      <c r="CK74" s="15">
        <f t="shared" si="3"/>
        <v>2</v>
      </c>
      <c r="CL74" s="15">
        <f t="shared" si="3"/>
        <v>75</v>
      </c>
      <c r="CM74" s="15">
        <f t="shared" si="3"/>
        <v>84</v>
      </c>
      <c r="CN74" s="15">
        <f t="shared" si="3"/>
        <v>70</v>
      </c>
      <c r="CO74" s="16">
        <f t="shared" si="3"/>
        <v>76</v>
      </c>
      <c r="CP74" s="14">
        <v>70</v>
      </c>
      <c r="CQ74" s="15">
        <v>71</v>
      </c>
      <c r="CR74" s="15">
        <v>61</v>
      </c>
      <c r="CS74" s="15">
        <v>80</v>
      </c>
      <c r="CT74" s="15">
        <v>70</v>
      </c>
      <c r="CU74" s="15">
        <v>60</v>
      </c>
      <c r="CV74" s="15">
        <v>65</v>
      </c>
      <c r="CW74" s="15">
        <v>65</v>
      </c>
      <c r="CX74" s="15">
        <v>68</v>
      </c>
      <c r="CY74" s="15">
        <v>70</v>
      </c>
      <c r="CZ74" s="15">
        <v>65</v>
      </c>
      <c r="DA74" s="15">
        <v>69</v>
      </c>
      <c r="DB74" s="15">
        <v>70</v>
      </c>
      <c r="DC74" s="16">
        <v>65</v>
      </c>
      <c r="DD74" s="17"/>
      <c r="DE74" s="13"/>
      <c r="DF74" s="17" t="s">
        <v>60</v>
      </c>
    </row>
    <row r="75" spans="3:110" x14ac:dyDescent="0.25">
      <c r="C75" s="83"/>
      <c r="D75" s="101"/>
      <c r="E75" s="89"/>
      <c r="F75" s="91"/>
      <c r="G75" s="14">
        <v>69</v>
      </c>
      <c r="H75" s="15">
        <v>80</v>
      </c>
      <c r="I75" s="15">
        <v>78</v>
      </c>
      <c r="J75" s="15">
        <v>90</v>
      </c>
      <c r="K75" s="15">
        <v>68</v>
      </c>
      <c r="L75" s="15">
        <v>96</v>
      </c>
      <c r="M75" s="15">
        <v>95</v>
      </c>
      <c r="N75" s="15">
        <v>63</v>
      </c>
      <c r="O75" s="15">
        <v>84</v>
      </c>
      <c r="P75" s="15">
        <v>73</v>
      </c>
      <c r="Q75" s="15">
        <v>78</v>
      </c>
      <c r="R75" s="15">
        <v>76</v>
      </c>
      <c r="S75" s="15">
        <v>80</v>
      </c>
      <c r="T75" s="16">
        <v>74</v>
      </c>
      <c r="U75" s="14">
        <v>62</v>
      </c>
      <c r="V75" s="15">
        <v>69</v>
      </c>
      <c r="W75" s="15">
        <v>74</v>
      </c>
      <c r="X75" s="15">
        <v>80</v>
      </c>
      <c r="Y75" s="15">
        <v>80</v>
      </c>
      <c r="Z75" s="15">
        <v>62</v>
      </c>
      <c r="AA75" s="15">
        <v>80</v>
      </c>
      <c r="AB75" s="15">
        <v>64</v>
      </c>
      <c r="AC75" s="15">
        <v>80</v>
      </c>
      <c r="AD75" s="15">
        <v>71</v>
      </c>
      <c r="AE75" s="15">
        <v>68</v>
      </c>
      <c r="AF75" s="15">
        <v>74</v>
      </c>
      <c r="AG75" s="15">
        <v>76</v>
      </c>
      <c r="AH75" s="16">
        <v>66</v>
      </c>
      <c r="AI75" s="17"/>
      <c r="AJ75" s="13"/>
      <c r="AK75" s="17" t="s">
        <v>60</v>
      </c>
      <c r="AM75" s="83"/>
      <c r="AN75" s="101"/>
      <c r="AO75" s="89"/>
      <c r="AP75" s="91"/>
      <c r="AQ75" s="14">
        <v>92</v>
      </c>
      <c r="AR75" s="15">
        <v>84</v>
      </c>
      <c r="AS75" s="15">
        <v>70</v>
      </c>
      <c r="AT75" s="15">
        <v>87</v>
      </c>
      <c r="AU75" s="15">
        <v>101</v>
      </c>
      <c r="AV75" s="15">
        <v>101</v>
      </c>
      <c r="AW75" s="15">
        <v>97</v>
      </c>
      <c r="AX75" s="15">
        <v>86</v>
      </c>
      <c r="AY75" s="15">
        <v>74</v>
      </c>
      <c r="AZ75" s="15">
        <v>75</v>
      </c>
      <c r="BA75" s="15">
        <v>93</v>
      </c>
      <c r="BB75" s="15">
        <v>68</v>
      </c>
      <c r="BC75" s="15">
        <v>73</v>
      </c>
      <c r="BD75" s="16">
        <v>87</v>
      </c>
      <c r="BE75" s="14">
        <v>80</v>
      </c>
      <c r="BF75" s="15">
        <v>75</v>
      </c>
      <c r="BG75" s="15">
        <v>74</v>
      </c>
      <c r="BH75" s="15">
        <v>66</v>
      </c>
      <c r="BI75" s="15">
        <v>80</v>
      </c>
      <c r="BJ75" s="15">
        <v>73</v>
      </c>
      <c r="BK75" s="15">
        <v>72</v>
      </c>
      <c r="BL75" s="15">
        <v>83</v>
      </c>
      <c r="BM75" s="15">
        <v>83</v>
      </c>
      <c r="BN75" s="15">
        <v>82</v>
      </c>
      <c r="BO75" s="15"/>
      <c r="BP75" s="15"/>
      <c r="BQ75" s="15"/>
      <c r="BR75" s="16"/>
      <c r="BS75" s="17"/>
      <c r="BT75" s="13" t="s">
        <v>60</v>
      </c>
      <c r="BU75" s="17" t="s">
        <v>60</v>
      </c>
      <c r="BX75" s="83"/>
      <c r="BY75" s="101"/>
      <c r="BZ75" s="89"/>
      <c r="CA75" s="91"/>
      <c r="CB75" s="14">
        <f t="shared" si="3"/>
        <v>67</v>
      </c>
      <c r="CC75" s="15">
        <f t="shared" si="3"/>
        <v>78</v>
      </c>
      <c r="CD75" s="15">
        <f t="shared" si="3"/>
        <v>87</v>
      </c>
      <c r="CE75" s="15">
        <f t="shared" si="3"/>
        <v>97</v>
      </c>
      <c r="CF75" s="15">
        <f t="shared" si="3"/>
        <v>61</v>
      </c>
      <c r="CG75" s="15">
        <f t="shared" si="3"/>
        <v>68</v>
      </c>
      <c r="CH75" s="15">
        <f t="shared" si="3"/>
        <v>78</v>
      </c>
      <c r="CI75" s="15">
        <f t="shared" si="3"/>
        <v>76</v>
      </c>
      <c r="CJ75" s="15">
        <f t="shared" si="3"/>
        <v>79</v>
      </c>
      <c r="CK75" s="15">
        <f t="shared" si="3"/>
        <v>2</v>
      </c>
      <c r="CL75" s="15">
        <f t="shared" si="3"/>
        <v>82</v>
      </c>
      <c r="CM75" s="15">
        <f t="shared" si="3"/>
        <v>62</v>
      </c>
      <c r="CN75" s="15">
        <f t="shared" si="3"/>
        <v>80</v>
      </c>
      <c r="CO75" s="16">
        <f t="shared" si="3"/>
        <v>102</v>
      </c>
      <c r="CP75" s="14">
        <v>69</v>
      </c>
      <c r="CQ75" s="15">
        <v>75</v>
      </c>
      <c r="CR75" s="15">
        <v>77</v>
      </c>
      <c r="CS75" s="15">
        <v>79</v>
      </c>
      <c r="CT75" s="15">
        <v>69</v>
      </c>
      <c r="CU75" s="15">
        <v>82</v>
      </c>
      <c r="CV75" s="15">
        <v>74</v>
      </c>
      <c r="CW75" s="15"/>
      <c r="CX75" s="15"/>
      <c r="CY75" s="15"/>
      <c r="CZ75" s="15"/>
      <c r="DA75" s="15"/>
      <c r="DB75" s="15"/>
      <c r="DC75" s="16"/>
      <c r="DD75" s="17"/>
      <c r="DE75" s="13"/>
      <c r="DF75" s="17" t="s">
        <v>60</v>
      </c>
    </row>
    <row r="76" spans="3:110" x14ac:dyDescent="0.25">
      <c r="C76" s="83"/>
      <c r="D76" s="101"/>
      <c r="E76" s="89"/>
      <c r="F76" s="91"/>
      <c r="G76" s="14">
        <v>98</v>
      </c>
      <c r="H76" s="15">
        <v>68</v>
      </c>
      <c r="I76" s="15">
        <v>91</v>
      </c>
      <c r="J76" s="15">
        <v>95</v>
      </c>
      <c r="K76" s="15">
        <v>77</v>
      </c>
      <c r="L76" s="15">
        <v>98</v>
      </c>
      <c r="M76" s="15">
        <v>95</v>
      </c>
      <c r="N76" s="15">
        <v>78</v>
      </c>
      <c r="O76" s="15">
        <v>72</v>
      </c>
      <c r="P76" s="15">
        <v>61</v>
      </c>
      <c r="Q76" s="15">
        <v>96</v>
      </c>
      <c r="R76" s="15">
        <v>61</v>
      </c>
      <c r="S76" s="15">
        <v>63</v>
      </c>
      <c r="T76" s="16">
        <v>66</v>
      </c>
      <c r="U76" s="14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6"/>
      <c r="AI76" s="17"/>
      <c r="AJ76" s="13"/>
      <c r="AK76" s="17" t="s">
        <v>60</v>
      </c>
      <c r="AM76" s="83"/>
      <c r="AN76" s="101"/>
      <c r="AO76" s="89"/>
      <c r="AP76" s="91"/>
      <c r="AQ76" s="14">
        <v>89</v>
      </c>
      <c r="AR76" s="15">
        <v>93</v>
      </c>
      <c r="AS76" s="15">
        <v>69</v>
      </c>
      <c r="AT76" s="15">
        <v>88</v>
      </c>
      <c r="AU76" s="15">
        <v>64</v>
      </c>
      <c r="AV76" s="15">
        <v>83</v>
      </c>
      <c r="AW76" s="15">
        <v>99</v>
      </c>
      <c r="AX76" s="15">
        <v>63</v>
      </c>
      <c r="AY76" s="15">
        <v>81</v>
      </c>
      <c r="AZ76" s="15">
        <v>85</v>
      </c>
      <c r="BA76" s="15">
        <v>69</v>
      </c>
      <c r="BB76" s="15">
        <v>90</v>
      </c>
      <c r="BC76" s="15">
        <v>89</v>
      </c>
      <c r="BD76" s="16">
        <v>93</v>
      </c>
      <c r="BE76" s="14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6"/>
      <c r="BS76" s="17"/>
      <c r="BT76" s="13" t="s">
        <v>60</v>
      </c>
      <c r="BU76" s="17" t="s">
        <v>60</v>
      </c>
      <c r="BX76" s="83"/>
      <c r="BY76" s="101"/>
      <c r="BZ76" s="89"/>
      <c r="CA76" s="91"/>
      <c r="CB76" s="14">
        <f t="shared" si="3"/>
        <v>82</v>
      </c>
      <c r="CC76" s="15">
        <f t="shared" si="3"/>
        <v>74</v>
      </c>
      <c r="CD76" s="15">
        <f t="shared" si="3"/>
        <v>95</v>
      </c>
      <c r="CE76" s="15">
        <f t="shared" si="3"/>
        <v>73</v>
      </c>
      <c r="CF76" s="15">
        <f t="shared" si="3"/>
        <v>78</v>
      </c>
      <c r="CG76" s="15">
        <f t="shared" si="3"/>
        <v>62</v>
      </c>
      <c r="CH76" s="15">
        <f t="shared" si="3"/>
        <v>76</v>
      </c>
      <c r="CI76" s="15">
        <f t="shared" si="3"/>
        <v>77</v>
      </c>
      <c r="CJ76" s="15">
        <f t="shared" si="3"/>
        <v>102</v>
      </c>
      <c r="CK76" s="15">
        <f t="shared" si="3"/>
        <v>2</v>
      </c>
      <c r="CL76" s="15">
        <f t="shared" si="3"/>
        <v>90</v>
      </c>
      <c r="CM76" s="15">
        <f t="shared" si="3"/>
        <v>81</v>
      </c>
      <c r="CN76" s="15">
        <f t="shared" si="3"/>
        <v>71</v>
      </c>
      <c r="CO76" s="16">
        <f t="shared" si="3"/>
        <v>90</v>
      </c>
      <c r="CP76" s="14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6"/>
      <c r="DD76" s="17"/>
      <c r="DE76" s="13"/>
      <c r="DF76" s="17" t="s">
        <v>60</v>
      </c>
    </row>
    <row r="77" spans="3:110" x14ac:dyDescent="0.25">
      <c r="C77" s="83"/>
      <c r="D77" s="101"/>
      <c r="E77" s="89"/>
      <c r="F77" s="91"/>
      <c r="G77" s="14">
        <v>79</v>
      </c>
      <c r="H77" s="15">
        <v>89</v>
      </c>
      <c r="I77" s="15">
        <v>95</v>
      </c>
      <c r="J77" s="15">
        <v>80</v>
      </c>
      <c r="K77" s="15">
        <v>76</v>
      </c>
      <c r="L77" s="15">
        <v>98</v>
      </c>
      <c r="M77" s="15">
        <v>92</v>
      </c>
      <c r="N77" s="15">
        <v>73</v>
      </c>
      <c r="O77" s="15">
        <v>91</v>
      </c>
      <c r="P77" s="15">
        <v>62</v>
      </c>
      <c r="Q77" s="15">
        <v>90</v>
      </c>
      <c r="R77" s="15">
        <v>82</v>
      </c>
      <c r="S77" s="15">
        <v>67</v>
      </c>
      <c r="T77" s="16">
        <v>81</v>
      </c>
      <c r="U77" s="14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6"/>
      <c r="AI77" s="17"/>
      <c r="AJ77" s="13"/>
      <c r="AK77" s="17" t="s">
        <v>60</v>
      </c>
      <c r="AM77" s="83"/>
      <c r="AN77" s="101"/>
      <c r="AO77" s="89"/>
      <c r="AP77" s="91"/>
      <c r="AQ77" s="14">
        <v>95</v>
      </c>
      <c r="AR77" s="15">
        <v>71</v>
      </c>
      <c r="AS77" s="15">
        <v>94</v>
      </c>
      <c r="AT77" s="15">
        <v>71</v>
      </c>
      <c r="AU77" s="15">
        <v>84</v>
      </c>
      <c r="AV77" s="15">
        <v>68</v>
      </c>
      <c r="AW77" s="15">
        <v>77</v>
      </c>
      <c r="AX77" s="15">
        <v>76</v>
      </c>
      <c r="AY77" s="15">
        <v>82</v>
      </c>
      <c r="AZ77" s="15">
        <v>71</v>
      </c>
      <c r="BA77" s="15">
        <v>65</v>
      </c>
      <c r="BB77" s="15">
        <v>70</v>
      </c>
      <c r="BC77" s="15">
        <v>95</v>
      </c>
      <c r="BD77" s="16">
        <v>96</v>
      </c>
      <c r="BE77" s="14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6"/>
      <c r="BS77" s="17"/>
      <c r="BT77" s="13" t="s">
        <v>60</v>
      </c>
      <c r="BU77" s="17" t="s">
        <v>60</v>
      </c>
      <c r="BX77" s="83"/>
      <c r="BY77" s="101"/>
      <c r="BZ77" s="89"/>
      <c r="CA77" s="91"/>
      <c r="CB77" s="14">
        <f t="shared" si="3"/>
        <v>92</v>
      </c>
      <c r="CC77" s="15">
        <f t="shared" si="3"/>
        <v>74</v>
      </c>
      <c r="CD77" s="15">
        <f t="shared" si="3"/>
        <v>77</v>
      </c>
      <c r="CE77" s="15">
        <f t="shared" si="3"/>
        <v>81</v>
      </c>
      <c r="CF77" s="15">
        <f t="shared" si="3"/>
        <v>65</v>
      </c>
      <c r="CG77" s="15">
        <f t="shared" si="3"/>
        <v>82</v>
      </c>
      <c r="CH77" s="15">
        <f t="shared" si="3"/>
        <v>89</v>
      </c>
      <c r="CI77" s="15">
        <f t="shared" si="3"/>
        <v>103</v>
      </c>
      <c r="CJ77" s="15">
        <f t="shared" si="3"/>
        <v>102</v>
      </c>
      <c r="CK77" s="15">
        <f t="shared" si="3"/>
        <v>2</v>
      </c>
      <c r="CL77" s="15">
        <f t="shared" si="3"/>
        <v>107</v>
      </c>
      <c r="CM77" s="15">
        <f t="shared" si="3"/>
        <v>77</v>
      </c>
      <c r="CN77" s="15">
        <f t="shared" si="3"/>
        <v>75</v>
      </c>
      <c r="CO77" s="16">
        <f t="shared" si="3"/>
        <v>74</v>
      </c>
      <c r="CP77" s="14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6"/>
      <c r="DD77" s="17"/>
      <c r="DE77" s="13"/>
      <c r="DF77" s="17" t="s">
        <v>60</v>
      </c>
    </row>
    <row r="78" spans="3:110" x14ac:dyDescent="0.25">
      <c r="C78" s="83"/>
      <c r="D78" s="101"/>
      <c r="E78" s="89"/>
      <c r="F78" s="91"/>
      <c r="G78" s="14">
        <v>70</v>
      </c>
      <c r="H78" s="15">
        <v>79</v>
      </c>
      <c r="I78" s="15">
        <v>87</v>
      </c>
      <c r="J78" s="15">
        <v>83</v>
      </c>
      <c r="K78" s="15">
        <v>98</v>
      </c>
      <c r="L78" s="15">
        <v>88</v>
      </c>
      <c r="M78" s="15">
        <v>79</v>
      </c>
      <c r="N78" s="15">
        <v>85</v>
      </c>
      <c r="O78" s="15">
        <v>69</v>
      </c>
      <c r="P78" s="15">
        <v>84</v>
      </c>
      <c r="Q78" s="15">
        <v>65</v>
      </c>
      <c r="R78" s="15">
        <v>68</v>
      </c>
      <c r="S78" s="15">
        <v>67</v>
      </c>
      <c r="T78" s="16">
        <v>86</v>
      </c>
      <c r="U78" s="14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6"/>
      <c r="AI78" s="17"/>
      <c r="AJ78" s="13"/>
      <c r="AK78" s="17" t="s">
        <v>60</v>
      </c>
      <c r="AM78" s="83"/>
      <c r="AN78" s="101"/>
      <c r="AO78" s="89"/>
      <c r="AP78" s="91"/>
      <c r="AQ78" s="14">
        <v>89</v>
      </c>
      <c r="AR78" s="15">
        <v>74</v>
      </c>
      <c r="AS78" s="15">
        <v>70</v>
      </c>
      <c r="AT78" s="15">
        <v>83</v>
      </c>
      <c r="AU78" s="15">
        <v>79</v>
      </c>
      <c r="AV78" s="15">
        <v>63</v>
      </c>
      <c r="AW78" s="15">
        <v>89</v>
      </c>
      <c r="AX78" s="15">
        <v>81</v>
      </c>
      <c r="AY78" s="15">
        <v>96</v>
      </c>
      <c r="AZ78" s="15">
        <v>81</v>
      </c>
      <c r="BA78" s="15">
        <v>90</v>
      </c>
      <c r="BB78" s="15">
        <v>86</v>
      </c>
      <c r="BC78" s="15">
        <v>79</v>
      </c>
      <c r="BD78" s="16">
        <v>68</v>
      </c>
      <c r="BE78" s="14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6"/>
      <c r="BS78" s="17"/>
      <c r="BT78" s="13" t="s">
        <v>60</v>
      </c>
      <c r="BU78" s="17" t="s">
        <v>60</v>
      </c>
      <c r="BX78" s="83"/>
      <c r="BY78" s="101"/>
      <c r="BZ78" s="89"/>
      <c r="CA78" s="91"/>
      <c r="CB78" s="14">
        <f t="shared" si="3"/>
        <v>109</v>
      </c>
      <c r="CC78" s="15">
        <f t="shared" si="3"/>
        <v>58</v>
      </c>
      <c r="CD78" s="15">
        <f t="shared" si="3"/>
        <v>57</v>
      </c>
      <c r="CE78" s="15">
        <f t="shared" si="3"/>
        <v>62</v>
      </c>
      <c r="CF78" s="15">
        <f t="shared" si="3"/>
        <v>112</v>
      </c>
      <c r="CG78" s="15">
        <f t="shared" si="3"/>
        <v>78</v>
      </c>
      <c r="CH78" s="15">
        <f t="shared" si="3"/>
        <v>87</v>
      </c>
      <c r="CI78" s="15">
        <f t="shared" si="3"/>
        <v>97</v>
      </c>
      <c r="CJ78" s="15">
        <f t="shared" si="3"/>
        <v>61</v>
      </c>
      <c r="CK78" s="15">
        <f t="shared" si="3"/>
        <v>68</v>
      </c>
      <c r="CL78" s="15">
        <f t="shared" si="3"/>
        <v>78</v>
      </c>
      <c r="CM78" s="15">
        <f t="shared" si="3"/>
        <v>76</v>
      </c>
      <c r="CN78" s="15">
        <f t="shared" si="3"/>
        <v>79</v>
      </c>
      <c r="CO78" s="16">
        <f t="shared" si="3"/>
        <v>77</v>
      </c>
      <c r="CP78" s="14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6"/>
      <c r="DD78" s="17"/>
      <c r="DE78" s="13"/>
      <c r="DF78" s="17" t="s">
        <v>60</v>
      </c>
    </row>
    <row r="79" spans="3:110" x14ac:dyDescent="0.25">
      <c r="C79" s="83"/>
      <c r="D79" s="101"/>
      <c r="E79" s="89"/>
      <c r="F79" s="91"/>
      <c r="G79" s="14">
        <v>84</v>
      </c>
      <c r="H79" s="15">
        <v>96</v>
      </c>
      <c r="I79" s="15">
        <v>64</v>
      </c>
      <c r="J79" s="15">
        <v>83</v>
      </c>
      <c r="K79" s="15">
        <v>75</v>
      </c>
      <c r="L79" s="15">
        <v>67</v>
      </c>
      <c r="M79" s="15">
        <v>71</v>
      </c>
      <c r="N79" s="15">
        <v>63</v>
      </c>
      <c r="O79" s="15">
        <v>88</v>
      </c>
      <c r="P79" s="15">
        <v>85</v>
      </c>
      <c r="Q79" s="15">
        <v>75</v>
      </c>
      <c r="R79" s="15">
        <v>95</v>
      </c>
      <c r="S79" s="15">
        <v>96</v>
      </c>
      <c r="T79" s="16">
        <v>70</v>
      </c>
      <c r="U79" s="14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6"/>
      <c r="AI79" s="17"/>
      <c r="AJ79" s="13"/>
      <c r="AK79" s="17" t="s">
        <v>60</v>
      </c>
      <c r="AM79" s="83"/>
      <c r="AN79" s="101"/>
      <c r="AO79" s="89"/>
      <c r="AP79" s="91"/>
      <c r="AQ79" s="14">
        <v>78</v>
      </c>
      <c r="AR79" s="15">
        <v>81</v>
      </c>
      <c r="AS79" s="15">
        <v>84</v>
      </c>
      <c r="AT79" s="15">
        <v>91</v>
      </c>
      <c r="AU79" s="15">
        <v>96</v>
      </c>
      <c r="AV79" s="15">
        <v>102</v>
      </c>
      <c r="AW79" s="15"/>
      <c r="AX79" s="15"/>
      <c r="AY79" s="15"/>
      <c r="AZ79" s="15"/>
      <c r="BA79" s="15"/>
      <c r="BB79" s="15"/>
      <c r="BC79" s="15"/>
      <c r="BD79" s="16"/>
      <c r="BE79" s="14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6"/>
      <c r="BS79" s="17"/>
      <c r="BT79" s="13" t="s">
        <v>60</v>
      </c>
      <c r="BU79" s="17" t="s">
        <v>60</v>
      </c>
      <c r="BX79" s="83"/>
      <c r="BY79" s="101"/>
      <c r="BZ79" s="89"/>
      <c r="CA79" s="91"/>
      <c r="CB79" s="14">
        <f t="shared" si="3"/>
        <v>87</v>
      </c>
      <c r="CC79" s="15">
        <f t="shared" si="3"/>
        <v>97</v>
      </c>
      <c r="CD79" s="15">
        <f t="shared" si="3"/>
        <v>61</v>
      </c>
      <c r="CE79" s="15">
        <f t="shared" si="3"/>
        <v>68</v>
      </c>
      <c r="CF79" s="15">
        <f t="shared" si="3"/>
        <v>78</v>
      </c>
      <c r="CG79" s="15">
        <f t="shared" si="3"/>
        <v>76</v>
      </c>
      <c r="CH79" s="15">
        <f t="shared" si="3"/>
        <v>82</v>
      </c>
      <c r="CI79" s="15">
        <f t="shared" si="3"/>
        <v>87</v>
      </c>
      <c r="CJ79" s="15">
        <f t="shared" si="3"/>
        <v>97</v>
      </c>
      <c r="CK79" s="15">
        <f t="shared" si="3"/>
        <v>61</v>
      </c>
      <c r="CL79" s="15">
        <f t="shared" si="3"/>
        <v>68</v>
      </c>
      <c r="CM79" s="15">
        <f t="shared" si="3"/>
        <v>78</v>
      </c>
      <c r="CN79" s="15">
        <f t="shared" si="3"/>
        <v>76</v>
      </c>
      <c r="CO79" s="16">
        <f t="shared" si="3"/>
        <v>79</v>
      </c>
      <c r="CP79" s="14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6"/>
      <c r="DD79" s="17"/>
      <c r="DE79" s="13"/>
      <c r="DF79" s="17" t="s">
        <v>60</v>
      </c>
    </row>
    <row r="80" spans="3:110" x14ac:dyDescent="0.25">
      <c r="C80" s="83"/>
      <c r="D80" s="101"/>
      <c r="E80" s="89"/>
      <c r="F80" s="91"/>
      <c r="G80" s="14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6"/>
      <c r="U80" s="14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6"/>
      <c r="AI80" s="17"/>
      <c r="AJ80" s="13"/>
      <c r="AK80" s="17" t="s">
        <v>60</v>
      </c>
      <c r="AM80" s="83"/>
      <c r="AN80" s="101"/>
      <c r="AO80" s="89"/>
      <c r="AP80" s="91"/>
      <c r="AQ80" s="14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6"/>
      <c r="BE80" s="14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6"/>
      <c r="BS80" s="17"/>
      <c r="BT80" s="13" t="s">
        <v>60</v>
      </c>
      <c r="BU80" s="17" t="s">
        <v>60</v>
      </c>
      <c r="BX80" s="83"/>
      <c r="BY80" s="101"/>
      <c r="BZ80" s="89"/>
      <c r="CA80" s="91"/>
      <c r="CB80" s="14">
        <f t="shared" si="3"/>
        <v>95</v>
      </c>
      <c r="CC80" s="15">
        <f t="shared" si="3"/>
        <v>73</v>
      </c>
      <c r="CD80" s="15">
        <f t="shared" si="3"/>
        <v>78</v>
      </c>
      <c r="CE80" s="15">
        <f t="shared" si="3"/>
        <v>62</v>
      </c>
      <c r="CF80" s="15">
        <f t="shared" si="3"/>
        <v>76</v>
      </c>
      <c r="CG80" s="15">
        <f t="shared" si="3"/>
        <v>86</v>
      </c>
      <c r="CH80" s="15">
        <f t="shared" si="3"/>
        <v>38</v>
      </c>
      <c r="CI80" s="15">
        <f t="shared" si="3"/>
        <v>73</v>
      </c>
      <c r="CJ80" s="15">
        <f t="shared" si="3"/>
        <v>92</v>
      </c>
      <c r="CK80" s="15">
        <f t="shared" si="3"/>
        <v>77</v>
      </c>
      <c r="CL80" s="15">
        <f t="shared" si="3"/>
        <v>97</v>
      </c>
      <c r="CM80" s="15">
        <f t="shared" si="3"/>
        <v>92</v>
      </c>
      <c r="CN80" s="15">
        <f t="shared" si="3"/>
        <v>81</v>
      </c>
      <c r="CO80" s="16">
        <f t="shared" si="3"/>
        <v>82</v>
      </c>
      <c r="CP80" s="14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6"/>
      <c r="DD80" s="17"/>
      <c r="DE80" s="13"/>
      <c r="DF80" s="17" t="s">
        <v>60</v>
      </c>
    </row>
    <row r="81" spans="3:110" x14ac:dyDescent="0.25">
      <c r="C81" s="83"/>
      <c r="D81" s="101"/>
      <c r="E81" s="89"/>
      <c r="F81" s="91"/>
      <c r="G81" s="14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6"/>
      <c r="U81" s="14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6"/>
      <c r="AI81" s="17"/>
      <c r="AJ81" s="13"/>
      <c r="AK81" s="17" t="s">
        <v>60</v>
      </c>
      <c r="AM81" s="83"/>
      <c r="AN81" s="101"/>
      <c r="AO81" s="89"/>
      <c r="AP81" s="91"/>
      <c r="AQ81" s="14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6"/>
      <c r="BE81" s="14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6"/>
      <c r="BS81" s="17"/>
      <c r="BT81" s="13" t="s">
        <v>60</v>
      </c>
      <c r="BU81" s="17" t="s">
        <v>60</v>
      </c>
      <c r="BX81" s="83"/>
      <c r="BY81" s="101"/>
      <c r="BZ81" s="89"/>
      <c r="CA81" s="91"/>
      <c r="CB81" s="14">
        <f>CB70+2</f>
        <v>75</v>
      </c>
      <c r="CC81" s="15">
        <f>CC70+2</f>
        <v>76</v>
      </c>
      <c r="CD81" s="15">
        <f>CD70+2</f>
        <v>82</v>
      </c>
      <c r="CE81" s="15">
        <f>CE70+2</f>
        <v>87</v>
      </c>
      <c r="CF81" s="15">
        <f>CF70+2</f>
        <v>97</v>
      </c>
      <c r="CG81" s="15"/>
      <c r="CH81" s="15"/>
      <c r="CI81" s="15"/>
      <c r="CJ81" s="15"/>
      <c r="CK81" s="15"/>
      <c r="CL81" s="15"/>
      <c r="CM81" s="15"/>
      <c r="CN81" s="15"/>
      <c r="CO81" s="16"/>
      <c r="CP81" s="14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6"/>
      <c r="DD81" s="17"/>
      <c r="DE81" s="13"/>
      <c r="DF81" s="17" t="s">
        <v>60</v>
      </c>
    </row>
    <row r="82" spans="3:110" ht="15.75" thickBot="1" x14ac:dyDescent="0.3">
      <c r="C82" s="83"/>
      <c r="D82" s="102"/>
      <c r="E82" s="89"/>
      <c r="F82" s="92"/>
      <c r="G82" s="18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20"/>
      <c r="U82" s="18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20"/>
      <c r="AI82" s="21"/>
      <c r="AJ82" s="13"/>
      <c r="AK82" s="21" t="s">
        <v>60</v>
      </c>
      <c r="AM82" s="83"/>
      <c r="AN82" s="102"/>
      <c r="AO82" s="89"/>
      <c r="AP82" s="92"/>
      <c r="AQ82" s="18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20"/>
      <c r="BE82" s="18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20"/>
      <c r="BS82" s="21"/>
      <c r="BT82" s="13" t="s">
        <v>60</v>
      </c>
      <c r="BU82" s="21" t="s">
        <v>60</v>
      </c>
      <c r="BX82" s="83"/>
      <c r="BY82" s="102"/>
      <c r="BZ82" s="89"/>
      <c r="CA82" s="92"/>
      <c r="CB82" s="18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20"/>
      <c r="CP82" s="18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20"/>
      <c r="DD82" s="21"/>
      <c r="DE82" s="13"/>
      <c r="DF82" s="21" t="s">
        <v>60</v>
      </c>
    </row>
    <row r="83" spans="3:110" x14ac:dyDescent="0.25">
      <c r="C83" s="83">
        <v>8</v>
      </c>
      <c r="D83" s="100" t="s">
        <v>71</v>
      </c>
      <c r="E83" s="89"/>
      <c r="F83" s="91" t="s">
        <v>67</v>
      </c>
      <c r="G83" s="9">
        <v>83</v>
      </c>
      <c r="H83" s="10">
        <v>79</v>
      </c>
      <c r="I83" s="10">
        <v>88</v>
      </c>
      <c r="J83" s="10">
        <v>100</v>
      </c>
      <c r="K83" s="10">
        <v>65</v>
      </c>
      <c r="L83" s="10">
        <v>63</v>
      </c>
      <c r="M83" s="10">
        <v>77</v>
      </c>
      <c r="N83" s="10">
        <v>76</v>
      </c>
      <c r="O83" s="10">
        <v>65</v>
      </c>
      <c r="P83" s="10">
        <v>66</v>
      </c>
      <c r="Q83" s="10">
        <v>80</v>
      </c>
      <c r="R83" s="10">
        <v>78</v>
      </c>
      <c r="S83" s="10">
        <v>95</v>
      </c>
      <c r="T83" s="11">
        <v>95</v>
      </c>
      <c r="U83" s="14">
        <v>75</v>
      </c>
      <c r="V83" s="15">
        <v>85</v>
      </c>
      <c r="W83" s="15">
        <v>74</v>
      </c>
      <c r="X83" s="15">
        <v>73</v>
      </c>
      <c r="Y83" s="15">
        <v>78</v>
      </c>
      <c r="Z83" s="15">
        <v>82</v>
      </c>
      <c r="AA83" s="15">
        <v>73</v>
      </c>
      <c r="AB83" s="15">
        <v>79</v>
      </c>
      <c r="AC83" s="15">
        <v>73</v>
      </c>
      <c r="AD83" s="15">
        <v>76</v>
      </c>
      <c r="AE83" s="15">
        <v>71</v>
      </c>
      <c r="AF83" s="15">
        <v>74</v>
      </c>
      <c r="AG83" s="15">
        <v>71</v>
      </c>
      <c r="AH83" s="16">
        <v>75</v>
      </c>
      <c r="AI83" s="12"/>
      <c r="AJ83" s="13"/>
      <c r="AK83" s="12" t="s">
        <v>60</v>
      </c>
      <c r="AM83" s="83">
        <v>8</v>
      </c>
      <c r="AN83" s="100" t="s">
        <v>71</v>
      </c>
      <c r="AO83" s="89"/>
      <c r="AP83" s="91" t="s">
        <v>67</v>
      </c>
      <c r="AQ83" s="9">
        <v>83</v>
      </c>
      <c r="AR83" s="10">
        <v>90</v>
      </c>
      <c r="AS83" s="10">
        <v>86</v>
      </c>
      <c r="AT83" s="10">
        <v>64</v>
      </c>
      <c r="AU83" s="10">
        <v>79</v>
      </c>
      <c r="AV83" s="10">
        <v>81</v>
      </c>
      <c r="AW83" s="10">
        <v>99</v>
      </c>
      <c r="AX83" s="10">
        <v>78</v>
      </c>
      <c r="AY83" s="10">
        <v>61</v>
      </c>
      <c r="AZ83" s="10">
        <v>62</v>
      </c>
      <c r="BA83" s="10">
        <v>66</v>
      </c>
      <c r="BB83" s="10">
        <v>99</v>
      </c>
      <c r="BC83" s="10">
        <v>70</v>
      </c>
      <c r="BD83" s="11">
        <v>82</v>
      </c>
      <c r="BE83" s="14">
        <v>75</v>
      </c>
      <c r="BF83" s="15">
        <v>80</v>
      </c>
      <c r="BG83" s="15">
        <v>82</v>
      </c>
      <c r="BH83" s="15">
        <v>70</v>
      </c>
      <c r="BI83" s="15">
        <v>85</v>
      </c>
      <c r="BJ83" s="15">
        <v>64</v>
      </c>
      <c r="BK83" s="15">
        <v>77</v>
      </c>
      <c r="BL83" s="15">
        <v>65</v>
      </c>
      <c r="BM83" s="15">
        <v>54</v>
      </c>
      <c r="BN83" s="15">
        <v>79</v>
      </c>
      <c r="BO83" s="15">
        <v>63</v>
      </c>
      <c r="BP83" s="15">
        <v>63</v>
      </c>
      <c r="BQ83" s="15">
        <v>75</v>
      </c>
      <c r="BR83" s="16">
        <v>64</v>
      </c>
      <c r="BS83" s="12"/>
      <c r="BT83" s="13" t="s">
        <v>60</v>
      </c>
      <c r="BU83" s="12" t="s">
        <v>60</v>
      </c>
      <c r="BX83" s="83"/>
      <c r="BY83" s="100" t="s">
        <v>71</v>
      </c>
      <c r="BZ83" s="89"/>
      <c r="CA83" s="91"/>
      <c r="CB83" s="9">
        <f ca="1">RANDBETWEEN(60,99)</f>
        <v>60</v>
      </c>
      <c r="CC83" s="10">
        <f t="shared" ref="CC83:CO91" ca="1" si="4">RANDBETWEEN(60,99)</f>
        <v>93</v>
      </c>
      <c r="CD83" s="10">
        <f t="shared" ca="1" si="4"/>
        <v>74</v>
      </c>
      <c r="CE83" s="10">
        <f t="shared" ca="1" si="4"/>
        <v>73</v>
      </c>
      <c r="CF83" s="10">
        <f t="shared" ca="1" si="4"/>
        <v>95</v>
      </c>
      <c r="CG83" s="10">
        <f t="shared" ca="1" si="4"/>
        <v>65</v>
      </c>
      <c r="CH83" s="10">
        <f t="shared" ca="1" si="4"/>
        <v>76</v>
      </c>
      <c r="CI83" s="10">
        <f t="shared" ca="1" si="4"/>
        <v>67</v>
      </c>
      <c r="CJ83" s="10">
        <f t="shared" ca="1" si="4"/>
        <v>82</v>
      </c>
      <c r="CK83" s="10">
        <f t="shared" ca="1" si="4"/>
        <v>63</v>
      </c>
      <c r="CL83" s="10">
        <f t="shared" ca="1" si="4"/>
        <v>95</v>
      </c>
      <c r="CM83" s="10">
        <f t="shared" ca="1" si="4"/>
        <v>74</v>
      </c>
      <c r="CN83" s="10">
        <f t="shared" ca="1" si="4"/>
        <v>60</v>
      </c>
      <c r="CO83" s="11">
        <f t="shared" ca="1" si="4"/>
        <v>89</v>
      </c>
      <c r="CP83" s="14">
        <v>66</v>
      </c>
      <c r="CQ83" s="15">
        <v>52</v>
      </c>
      <c r="CR83" s="15">
        <v>67</v>
      </c>
      <c r="CS83" s="15">
        <v>72</v>
      </c>
      <c r="CT83" s="15">
        <v>68</v>
      </c>
      <c r="CU83" s="15">
        <v>59</v>
      </c>
      <c r="CV83" s="15">
        <v>69</v>
      </c>
      <c r="CW83" s="15">
        <v>58</v>
      </c>
      <c r="CX83" s="15">
        <v>80</v>
      </c>
      <c r="CY83" s="15">
        <v>60</v>
      </c>
      <c r="CZ83" s="15">
        <v>67</v>
      </c>
      <c r="DA83" s="15">
        <v>65</v>
      </c>
      <c r="DB83" s="15">
        <v>64</v>
      </c>
      <c r="DC83" s="16">
        <v>59</v>
      </c>
      <c r="DD83" s="12"/>
      <c r="DE83" s="13" t="s">
        <v>60</v>
      </c>
      <c r="DF83" s="12" t="s">
        <v>60</v>
      </c>
    </row>
    <row r="84" spans="3:110" x14ac:dyDescent="0.25">
      <c r="C84" s="83"/>
      <c r="D84" s="101"/>
      <c r="E84" s="89"/>
      <c r="F84" s="91"/>
      <c r="G84" s="14">
        <v>86</v>
      </c>
      <c r="H84" s="15">
        <v>72</v>
      </c>
      <c r="I84" s="15">
        <v>83</v>
      </c>
      <c r="J84" s="15">
        <v>86</v>
      </c>
      <c r="K84" s="15">
        <v>62</v>
      </c>
      <c r="L84" s="15">
        <v>99</v>
      </c>
      <c r="M84" s="15">
        <v>90</v>
      </c>
      <c r="N84" s="15">
        <v>64</v>
      </c>
      <c r="O84" s="15">
        <v>80</v>
      </c>
      <c r="P84" s="15">
        <v>92</v>
      </c>
      <c r="Q84" s="15">
        <v>80</v>
      </c>
      <c r="R84" s="15">
        <v>65</v>
      </c>
      <c r="S84" s="15">
        <v>86</v>
      </c>
      <c r="T84" s="16">
        <v>68</v>
      </c>
      <c r="U84" s="14">
        <v>71</v>
      </c>
      <c r="V84" s="15">
        <v>80</v>
      </c>
      <c r="W84" s="15">
        <v>75</v>
      </c>
      <c r="X84" s="15">
        <v>85</v>
      </c>
      <c r="Y84" s="15">
        <v>73</v>
      </c>
      <c r="Z84" s="15">
        <v>75</v>
      </c>
      <c r="AA84" s="15">
        <v>83</v>
      </c>
      <c r="AB84" s="15">
        <v>78</v>
      </c>
      <c r="AC84" s="15">
        <v>74</v>
      </c>
      <c r="AD84" s="15">
        <v>72</v>
      </c>
      <c r="AE84" s="15">
        <v>81</v>
      </c>
      <c r="AF84" s="15">
        <v>78</v>
      </c>
      <c r="AG84" s="15">
        <v>81</v>
      </c>
      <c r="AH84" s="16">
        <v>82</v>
      </c>
      <c r="AI84" s="17"/>
      <c r="AJ84" s="13"/>
      <c r="AK84" s="17" t="s">
        <v>60</v>
      </c>
      <c r="AM84" s="83"/>
      <c r="AN84" s="101"/>
      <c r="AO84" s="89"/>
      <c r="AP84" s="91"/>
      <c r="AQ84" s="14">
        <v>88</v>
      </c>
      <c r="AR84" s="15">
        <v>97</v>
      </c>
      <c r="AS84" s="15">
        <v>89</v>
      </c>
      <c r="AT84" s="15">
        <v>89</v>
      </c>
      <c r="AU84" s="15">
        <v>70</v>
      </c>
      <c r="AV84" s="15">
        <v>91</v>
      </c>
      <c r="AW84" s="15">
        <v>70</v>
      </c>
      <c r="AX84" s="15">
        <v>100</v>
      </c>
      <c r="AY84" s="15">
        <v>88</v>
      </c>
      <c r="AZ84" s="15">
        <v>98</v>
      </c>
      <c r="BA84" s="15">
        <v>73</v>
      </c>
      <c r="BB84" s="15">
        <v>64</v>
      </c>
      <c r="BC84" s="15">
        <v>75</v>
      </c>
      <c r="BD84" s="16">
        <v>86</v>
      </c>
      <c r="BE84" s="14">
        <v>71</v>
      </c>
      <c r="BF84" s="15">
        <v>77</v>
      </c>
      <c r="BG84" s="15">
        <v>78</v>
      </c>
      <c r="BH84" s="15">
        <v>69</v>
      </c>
      <c r="BI84" s="15">
        <v>77</v>
      </c>
      <c r="BJ84" s="15">
        <v>80</v>
      </c>
      <c r="BK84" s="15">
        <v>72</v>
      </c>
      <c r="BL84" s="15">
        <v>80</v>
      </c>
      <c r="BM84" s="15">
        <v>84</v>
      </c>
      <c r="BN84" s="15">
        <v>77</v>
      </c>
      <c r="BO84" s="15">
        <v>74</v>
      </c>
      <c r="BP84" s="15">
        <v>70</v>
      </c>
      <c r="BQ84" s="15">
        <v>80</v>
      </c>
      <c r="BR84" s="16">
        <v>71</v>
      </c>
      <c r="BS84" s="17"/>
      <c r="BT84" s="13" t="s">
        <v>60</v>
      </c>
      <c r="BU84" s="17" t="s">
        <v>60</v>
      </c>
      <c r="BX84" s="83"/>
      <c r="BY84" s="101"/>
      <c r="BZ84" s="89"/>
      <c r="CA84" s="91"/>
      <c r="CB84" s="14">
        <f t="shared" ref="CB84:CB91" ca="1" si="5">RANDBETWEEN(60,99)</f>
        <v>86</v>
      </c>
      <c r="CC84" s="15">
        <f t="shared" ca="1" si="4"/>
        <v>95</v>
      </c>
      <c r="CD84" s="15">
        <f t="shared" ca="1" si="4"/>
        <v>92</v>
      </c>
      <c r="CE84" s="15">
        <f t="shared" ca="1" si="4"/>
        <v>91</v>
      </c>
      <c r="CF84" s="15">
        <f t="shared" ca="1" si="4"/>
        <v>88</v>
      </c>
      <c r="CG84" s="15">
        <f t="shared" ca="1" si="4"/>
        <v>74</v>
      </c>
      <c r="CH84" s="15">
        <f t="shared" ca="1" si="4"/>
        <v>76</v>
      </c>
      <c r="CI84" s="15">
        <f t="shared" ca="1" si="4"/>
        <v>97</v>
      </c>
      <c r="CJ84" s="15">
        <f t="shared" ca="1" si="4"/>
        <v>65</v>
      </c>
      <c r="CK84" s="15">
        <f t="shared" ca="1" si="4"/>
        <v>87</v>
      </c>
      <c r="CL84" s="15">
        <f t="shared" ca="1" si="4"/>
        <v>84</v>
      </c>
      <c r="CM84" s="15">
        <f t="shared" ca="1" si="4"/>
        <v>72</v>
      </c>
      <c r="CN84" s="15">
        <f t="shared" ca="1" si="4"/>
        <v>92</v>
      </c>
      <c r="CO84" s="16">
        <f t="shared" ca="1" si="4"/>
        <v>89</v>
      </c>
      <c r="CP84" s="14">
        <v>68</v>
      </c>
      <c r="CQ84" s="15">
        <v>69</v>
      </c>
      <c r="CR84" s="15">
        <v>60</v>
      </c>
      <c r="CS84" s="15">
        <v>67</v>
      </c>
      <c r="CT84" s="15">
        <v>56</v>
      </c>
      <c r="CU84" s="15">
        <v>62</v>
      </c>
      <c r="CV84" s="15">
        <v>64</v>
      </c>
      <c r="CW84" s="15">
        <v>63</v>
      </c>
      <c r="CX84" s="15">
        <v>71</v>
      </c>
      <c r="CY84" s="15">
        <v>63</v>
      </c>
      <c r="CZ84" s="15">
        <v>58</v>
      </c>
      <c r="DA84" s="15">
        <v>57</v>
      </c>
      <c r="DB84" s="15">
        <v>68</v>
      </c>
      <c r="DC84" s="16">
        <v>72</v>
      </c>
      <c r="DD84" s="17"/>
      <c r="DE84" s="13" t="s">
        <v>60</v>
      </c>
      <c r="DF84" s="17" t="s">
        <v>60</v>
      </c>
    </row>
    <row r="85" spans="3:110" x14ac:dyDescent="0.25">
      <c r="C85" s="83"/>
      <c r="D85" s="101"/>
      <c r="E85" s="89"/>
      <c r="F85" s="91"/>
      <c r="G85" s="14">
        <v>77</v>
      </c>
      <c r="H85" s="15">
        <v>100</v>
      </c>
      <c r="I85" s="15">
        <v>89</v>
      </c>
      <c r="J85" s="15">
        <v>66</v>
      </c>
      <c r="K85" s="15">
        <v>68</v>
      </c>
      <c r="L85" s="15">
        <v>62</v>
      </c>
      <c r="M85" s="15">
        <v>88</v>
      </c>
      <c r="N85" s="15">
        <v>95</v>
      </c>
      <c r="O85" s="15">
        <v>74</v>
      </c>
      <c r="P85" s="15">
        <v>93</v>
      </c>
      <c r="Q85" s="15">
        <v>83</v>
      </c>
      <c r="R85" s="15">
        <v>78</v>
      </c>
      <c r="S85" s="15">
        <v>72</v>
      </c>
      <c r="T85" s="16">
        <v>86</v>
      </c>
      <c r="U85" s="14">
        <v>80</v>
      </c>
      <c r="V85" s="15">
        <v>74</v>
      </c>
      <c r="W85" s="15">
        <v>79</v>
      </c>
      <c r="X85" s="15">
        <v>68</v>
      </c>
      <c r="Y85" s="15">
        <v>65</v>
      </c>
      <c r="Z85" s="15">
        <v>67</v>
      </c>
      <c r="AA85" s="15">
        <v>67</v>
      </c>
      <c r="AB85" s="15">
        <v>69</v>
      </c>
      <c r="AC85" s="15">
        <v>78</v>
      </c>
      <c r="AD85" s="15">
        <v>66</v>
      </c>
      <c r="AE85" s="15">
        <v>85</v>
      </c>
      <c r="AF85" s="15">
        <v>74</v>
      </c>
      <c r="AG85" s="15">
        <v>85</v>
      </c>
      <c r="AH85" s="16">
        <v>76</v>
      </c>
      <c r="AI85" s="17"/>
      <c r="AJ85" s="13"/>
      <c r="AK85" s="17" t="s">
        <v>60</v>
      </c>
      <c r="AM85" s="83"/>
      <c r="AN85" s="101"/>
      <c r="AO85" s="89"/>
      <c r="AP85" s="91"/>
      <c r="AQ85" s="14">
        <v>99</v>
      </c>
      <c r="AR85" s="15">
        <v>93</v>
      </c>
      <c r="AS85" s="15">
        <v>66</v>
      </c>
      <c r="AT85" s="15">
        <v>90</v>
      </c>
      <c r="AU85" s="15">
        <v>89</v>
      </c>
      <c r="AV85" s="15">
        <v>82</v>
      </c>
      <c r="AW85" s="15">
        <v>77</v>
      </c>
      <c r="AX85" s="15">
        <v>66</v>
      </c>
      <c r="AY85" s="15">
        <v>64</v>
      </c>
      <c r="AZ85" s="15">
        <v>89</v>
      </c>
      <c r="BA85" s="15">
        <v>89</v>
      </c>
      <c r="BB85" s="15">
        <v>93</v>
      </c>
      <c r="BC85" s="15">
        <v>93</v>
      </c>
      <c r="BD85" s="16">
        <v>89</v>
      </c>
      <c r="BE85" s="14">
        <v>84</v>
      </c>
      <c r="BF85" s="15">
        <v>81</v>
      </c>
      <c r="BG85" s="15">
        <v>81</v>
      </c>
      <c r="BH85" s="15">
        <v>72</v>
      </c>
      <c r="BI85" s="15">
        <v>68</v>
      </c>
      <c r="BJ85" s="15">
        <v>82</v>
      </c>
      <c r="BK85" s="15">
        <v>79</v>
      </c>
      <c r="BL85" s="15">
        <v>96</v>
      </c>
      <c r="BM85" s="15">
        <v>85</v>
      </c>
      <c r="BN85" s="15">
        <v>70</v>
      </c>
      <c r="BO85" s="15">
        <v>80</v>
      </c>
      <c r="BP85" s="15">
        <v>82</v>
      </c>
      <c r="BQ85" s="15">
        <v>78</v>
      </c>
      <c r="BR85" s="16">
        <v>79</v>
      </c>
      <c r="BS85" s="17"/>
      <c r="BT85" s="13" t="s">
        <v>60</v>
      </c>
      <c r="BU85" s="17" t="s">
        <v>60</v>
      </c>
      <c r="BX85" s="83"/>
      <c r="BY85" s="101"/>
      <c r="BZ85" s="89"/>
      <c r="CA85" s="91"/>
      <c r="CB85" s="14">
        <f t="shared" ca="1" si="5"/>
        <v>97</v>
      </c>
      <c r="CC85" s="15">
        <f t="shared" ca="1" si="4"/>
        <v>89</v>
      </c>
      <c r="CD85" s="15">
        <f t="shared" ca="1" si="4"/>
        <v>70</v>
      </c>
      <c r="CE85" s="15">
        <f t="shared" ca="1" si="4"/>
        <v>95</v>
      </c>
      <c r="CF85" s="15">
        <f t="shared" ca="1" si="4"/>
        <v>65</v>
      </c>
      <c r="CG85" s="15">
        <f t="shared" ca="1" si="4"/>
        <v>85</v>
      </c>
      <c r="CH85" s="15">
        <f t="shared" ca="1" si="4"/>
        <v>84</v>
      </c>
      <c r="CI85" s="15">
        <f t="shared" ca="1" si="4"/>
        <v>76</v>
      </c>
      <c r="CJ85" s="15">
        <f t="shared" ca="1" si="4"/>
        <v>85</v>
      </c>
      <c r="CK85" s="15">
        <f t="shared" ca="1" si="4"/>
        <v>81</v>
      </c>
      <c r="CL85" s="15">
        <f t="shared" ca="1" si="4"/>
        <v>98</v>
      </c>
      <c r="CM85" s="15">
        <f t="shared" ca="1" si="4"/>
        <v>78</v>
      </c>
      <c r="CN85" s="15">
        <f t="shared" ca="1" si="4"/>
        <v>91</v>
      </c>
      <c r="CO85" s="16">
        <f t="shared" ca="1" si="4"/>
        <v>76</v>
      </c>
      <c r="CP85" s="14">
        <v>76</v>
      </c>
      <c r="CQ85" s="15">
        <v>74</v>
      </c>
      <c r="CR85" s="15">
        <v>75</v>
      </c>
      <c r="CS85" s="15">
        <v>58</v>
      </c>
      <c r="CT85" s="15">
        <v>60</v>
      </c>
      <c r="CU85" s="15">
        <v>72</v>
      </c>
      <c r="CV85" s="15">
        <v>61</v>
      </c>
      <c r="CW85" s="15">
        <v>77</v>
      </c>
      <c r="CX85" s="15">
        <v>79</v>
      </c>
      <c r="CY85" s="15">
        <v>51</v>
      </c>
      <c r="CZ85" s="15">
        <v>76</v>
      </c>
      <c r="DA85" s="15">
        <v>64</v>
      </c>
      <c r="DB85" s="15">
        <v>70</v>
      </c>
      <c r="DC85" s="16">
        <v>78</v>
      </c>
      <c r="DD85" s="17"/>
      <c r="DE85" s="13" t="s">
        <v>60</v>
      </c>
      <c r="DF85" s="17" t="s">
        <v>60</v>
      </c>
    </row>
    <row r="86" spans="3:110" x14ac:dyDescent="0.25">
      <c r="C86" s="83"/>
      <c r="D86" s="101"/>
      <c r="E86" s="89"/>
      <c r="F86" s="91"/>
      <c r="G86" s="14">
        <v>93</v>
      </c>
      <c r="H86" s="15">
        <v>71</v>
      </c>
      <c r="I86" s="15">
        <v>73</v>
      </c>
      <c r="J86" s="15">
        <v>94</v>
      </c>
      <c r="K86" s="15">
        <v>99</v>
      </c>
      <c r="L86" s="15">
        <v>83</v>
      </c>
      <c r="M86" s="15">
        <v>96</v>
      </c>
      <c r="N86" s="15">
        <v>80</v>
      </c>
      <c r="O86" s="15">
        <v>65</v>
      </c>
      <c r="P86" s="15">
        <v>99</v>
      </c>
      <c r="Q86" s="15">
        <v>61</v>
      </c>
      <c r="R86" s="15">
        <v>72</v>
      </c>
      <c r="S86" s="15">
        <v>78</v>
      </c>
      <c r="T86" s="16">
        <v>79</v>
      </c>
      <c r="U86" s="14">
        <v>76</v>
      </c>
      <c r="V86" s="15">
        <v>73</v>
      </c>
      <c r="W86" s="15">
        <v>79</v>
      </c>
      <c r="X86" s="15">
        <v>75</v>
      </c>
      <c r="Y86" s="15">
        <v>79</v>
      </c>
      <c r="Z86" s="15">
        <v>70</v>
      </c>
      <c r="AA86" s="15">
        <v>70</v>
      </c>
      <c r="AB86" s="15">
        <v>82</v>
      </c>
      <c r="AC86" s="15">
        <v>74</v>
      </c>
      <c r="AD86" s="15">
        <v>77</v>
      </c>
      <c r="AE86" s="15">
        <v>67</v>
      </c>
      <c r="AF86" s="15">
        <v>74</v>
      </c>
      <c r="AG86" s="15">
        <v>69</v>
      </c>
      <c r="AH86" s="16">
        <v>73</v>
      </c>
      <c r="AI86" s="17"/>
      <c r="AJ86" s="13"/>
      <c r="AK86" s="17" t="s">
        <v>60</v>
      </c>
      <c r="AM86" s="83"/>
      <c r="AN86" s="101"/>
      <c r="AO86" s="89"/>
      <c r="AP86" s="91"/>
      <c r="AQ86" s="14">
        <v>90</v>
      </c>
      <c r="AR86" s="15">
        <v>82</v>
      </c>
      <c r="AS86" s="15">
        <v>68</v>
      </c>
      <c r="AT86" s="15">
        <v>85</v>
      </c>
      <c r="AU86" s="15">
        <v>99</v>
      </c>
      <c r="AV86" s="15">
        <v>99</v>
      </c>
      <c r="AW86" s="15">
        <v>95</v>
      </c>
      <c r="AX86" s="15">
        <v>84</v>
      </c>
      <c r="AY86" s="15">
        <v>72</v>
      </c>
      <c r="AZ86" s="15">
        <v>73</v>
      </c>
      <c r="BA86" s="15">
        <v>91</v>
      </c>
      <c r="BB86" s="15">
        <v>66</v>
      </c>
      <c r="BC86" s="15">
        <v>71</v>
      </c>
      <c r="BD86" s="16">
        <v>85</v>
      </c>
      <c r="BE86" s="14">
        <v>75</v>
      </c>
      <c r="BF86" s="15">
        <v>79</v>
      </c>
      <c r="BG86" s="15">
        <v>90</v>
      </c>
      <c r="BH86" s="15">
        <v>70</v>
      </c>
      <c r="BI86" s="15">
        <v>73</v>
      </c>
      <c r="BJ86" s="15">
        <v>64</v>
      </c>
      <c r="BK86" s="15">
        <v>72</v>
      </c>
      <c r="BL86" s="15">
        <v>90</v>
      </c>
      <c r="BM86" s="15">
        <v>62</v>
      </c>
      <c r="BN86" s="15">
        <v>78</v>
      </c>
      <c r="BO86" s="15"/>
      <c r="BP86" s="15"/>
      <c r="BQ86" s="15"/>
      <c r="BR86" s="16"/>
      <c r="BS86" s="17"/>
      <c r="BT86" s="13" t="s">
        <v>60</v>
      </c>
      <c r="BU86" s="17" t="s">
        <v>60</v>
      </c>
      <c r="BX86" s="83"/>
      <c r="BY86" s="101"/>
      <c r="BZ86" s="89"/>
      <c r="CA86" s="91"/>
      <c r="CB86" s="14">
        <f t="shared" ca="1" si="5"/>
        <v>67</v>
      </c>
      <c r="CC86" s="15">
        <f t="shared" ca="1" si="4"/>
        <v>79</v>
      </c>
      <c r="CD86" s="15">
        <f t="shared" ca="1" si="4"/>
        <v>96</v>
      </c>
      <c r="CE86" s="15">
        <f t="shared" ca="1" si="4"/>
        <v>73</v>
      </c>
      <c r="CF86" s="15">
        <f t="shared" ca="1" si="4"/>
        <v>90</v>
      </c>
      <c r="CG86" s="15">
        <f t="shared" ca="1" si="4"/>
        <v>99</v>
      </c>
      <c r="CH86" s="15">
        <f t="shared" ca="1" si="4"/>
        <v>86</v>
      </c>
      <c r="CI86" s="15">
        <f t="shared" ca="1" si="4"/>
        <v>93</v>
      </c>
      <c r="CJ86" s="15">
        <f t="shared" ca="1" si="4"/>
        <v>89</v>
      </c>
      <c r="CK86" s="15">
        <f t="shared" ca="1" si="4"/>
        <v>93</v>
      </c>
      <c r="CL86" s="15">
        <f t="shared" ca="1" si="4"/>
        <v>91</v>
      </c>
      <c r="CM86" s="15">
        <f t="shared" ca="1" si="4"/>
        <v>86</v>
      </c>
      <c r="CN86" s="15">
        <f t="shared" ca="1" si="4"/>
        <v>85</v>
      </c>
      <c r="CO86" s="16">
        <f t="shared" ca="1" si="4"/>
        <v>92</v>
      </c>
      <c r="CP86" s="14">
        <v>60</v>
      </c>
      <c r="CQ86" s="15">
        <v>73</v>
      </c>
      <c r="CR86" s="15">
        <v>67</v>
      </c>
      <c r="CS86" s="15">
        <v>77</v>
      </c>
      <c r="CT86" s="15">
        <v>65</v>
      </c>
      <c r="CU86" s="15">
        <v>75</v>
      </c>
      <c r="CV86" s="15">
        <v>69</v>
      </c>
      <c r="CW86" s="15">
        <v>70</v>
      </c>
      <c r="CX86" s="15">
        <v>57</v>
      </c>
      <c r="CY86" s="15">
        <v>69</v>
      </c>
      <c r="CZ86" s="15">
        <v>60</v>
      </c>
      <c r="DA86" s="15">
        <v>69</v>
      </c>
      <c r="DB86" s="15">
        <v>69</v>
      </c>
      <c r="DC86" s="16">
        <v>60</v>
      </c>
      <c r="DD86" s="17"/>
      <c r="DE86" s="13" t="s">
        <v>60</v>
      </c>
      <c r="DF86" s="17" t="s">
        <v>60</v>
      </c>
    </row>
    <row r="87" spans="3:110" x14ac:dyDescent="0.25">
      <c r="C87" s="83"/>
      <c r="D87" s="101"/>
      <c r="E87" s="89"/>
      <c r="F87" s="91"/>
      <c r="G87" s="14">
        <v>65</v>
      </c>
      <c r="H87" s="15">
        <v>62</v>
      </c>
      <c r="I87" s="15">
        <v>61</v>
      </c>
      <c r="J87" s="15">
        <v>68</v>
      </c>
      <c r="K87" s="15">
        <v>89</v>
      </c>
      <c r="L87" s="15">
        <v>87</v>
      </c>
      <c r="M87" s="15">
        <v>100</v>
      </c>
      <c r="N87" s="15">
        <v>100</v>
      </c>
      <c r="O87" s="15">
        <v>67</v>
      </c>
      <c r="P87" s="15">
        <v>71</v>
      </c>
      <c r="Q87" s="15">
        <v>62</v>
      </c>
      <c r="R87" s="15">
        <v>65</v>
      </c>
      <c r="S87" s="15">
        <v>89</v>
      </c>
      <c r="T87" s="16">
        <v>82</v>
      </c>
      <c r="U87" s="14">
        <v>77</v>
      </c>
      <c r="V87" s="15">
        <v>79</v>
      </c>
      <c r="W87" s="15">
        <v>69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6"/>
      <c r="AI87" s="17"/>
      <c r="AJ87" s="13"/>
      <c r="AK87" s="17" t="s">
        <v>60</v>
      </c>
      <c r="AM87" s="83"/>
      <c r="AN87" s="101"/>
      <c r="AO87" s="89"/>
      <c r="AP87" s="91"/>
      <c r="AQ87" s="14">
        <v>87</v>
      </c>
      <c r="AR87" s="15">
        <v>91</v>
      </c>
      <c r="AS87" s="15">
        <v>67</v>
      </c>
      <c r="AT87" s="15">
        <v>86</v>
      </c>
      <c r="AU87" s="15">
        <v>62</v>
      </c>
      <c r="AV87" s="15">
        <v>81</v>
      </c>
      <c r="AW87" s="15">
        <v>97</v>
      </c>
      <c r="AX87" s="15">
        <v>61</v>
      </c>
      <c r="AY87" s="15">
        <v>79</v>
      </c>
      <c r="AZ87" s="15">
        <v>83</v>
      </c>
      <c r="BA87" s="15">
        <v>67</v>
      </c>
      <c r="BB87" s="15">
        <v>88</v>
      </c>
      <c r="BC87" s="15">
        <v>87</v>
      </c>
      <c r="BD87" s="16">
        <v>91</v>
      </c>
      <c r="BE87" s="14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6"/>
      <c r="BS87" s="17"/>
      <c r="BT87" s="13" t="s">
        <v>60</v>
      </c>
      <c r="BU87" s="17" t="s">
        <v>60</v>
      </c>
      <c r="BX87" s="83"/>
      <c r="BY87" s="101"/>
      <c r="BZ87" s="89"/>
      <c r="CA87" s="91"/>
      <c r="CB87" s="14">
        <f t="shared" ca="1" si="5"/>
        <v>94</v>
      </c>
      <c r="CC87" s="15">
        <f t="shared" ca="1" si="4"/>
        <v>98</v>
      </c>
      <c r="CD87" s="15">
        <f t="shared" ca="1" si="4"/>
        <v>81</v>
      </c>
      <c r="CE87" s="15">
        <f t="shared" ca="1" si="4"/>
        <v>97</v>
      </c>
      <c r="CF87" s="15">
        <f t="shared" ca="1" si="4"/>
        <v>92</v>
      </c>
      <c r="CG87" s="15">
        <f t="shared" ca="1" si="4"/>
        <v>69</v>
      </c>
      <c r="CH87" s="15">
        <f t="shared" ca="1" si="4"/>
        <v>75</v>
      </c>
      <c r="CI87" s="15">
        <f t="shared" ca="1" si="4"/>
        <v>68</v>
      </c>
      <c r="CJ87" s="15">
        <f t="shared" ca="1" si="4"/>
        <v>94</v>
      </c>
      <c r="CK87" s="15">
        <f t="shared" ca="1" si="4"/>
        <v>79</v>
      </c>
      <c r="CL87" s="15">
        <f t="shared" ca="1" si="4"/>
        <v>91</v>
      </c>
      <c r="CM87" s="15">
        <f t="shared" ca="1" si="4"/>
        <v>66</v>
      </c>
      <c r="CN87" s="15">
        <f t="shared" ca="1" si="4"/>
        <v>83</v>
      </c>
      <c r="CO87" s="16">
        <f t="shared" ca="1" si="4"/>
        <v>74</v>
      </c>
      <c r="CP87" s="14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6"/>
      <c r="DD87" s="17"/>
      <c r="DE87" s="13" t="s">
        <v>60</v>
      </c>
      <c r="DF87" s="17" t="s">
        <v>60</v>
      </c>
    </row>
    <row r="88" spans="3:110" x14ac:dyDescent="0.25">
      <c r="C88" s="83"/>
      <c r="D88" s="101"/>
      <c r="E88" s="89"/>
      <c r="F88" s="91"/>
      <c r="G88" s="14">
        <v>75</v>
      </c>
      <c r="H88" s="15">
        <v>77</v>
      </c>
      <c r="I88" s="15">
        <v>98</v>
      </c>
      <c r="J88" s="15">
        <v>89</v>
      </c>
      <c r="K88" s="15">
        <v>64</v>
      </c>
      <c r="L88" s="15">
        <v>67</v>
      </c>
      <c r="M88" s="15">
        <v>96</v>
      </c>
      <c r="N88" s="15">
        <v>77</v>
      </c>
      <c r="O88" s="15">
        <v>95</v>
      </c>
      <c r="P88" s="15">
        <v>89</v>
      </c>
      <c r="Q88" s="15">
        <v>67</v>
      </c>
      <c r="R88" s="15">
        <v>92</v>
      </c>
      <c r="S88" s="15">
        <v>80</v>
      </c>
      <c r="T88" s="16">
        <v>65</v>
      </c>
      <c r="U88" s="14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6"/>
      <c r="AI88" s="17"/>
      <c r="AJ88" s="13"/>
      <c r="AK88" s="17" t="s">
        <v>60</v>
      </c>
      <c r="AM88" s="83"/>
      <c r="AN88" s="101"/>
      <c r="AO88" s="89"/>
      <c r="AP88" s="91"/>
      <c r="AQ88" s="14">
        <v>93</v>
      </c>
      <c r="AR88" s="15">
        <v>69</v>
      </c>
      <c r="AS88" s="15">
        <v>92</v>
      </c>
      <c r="AT88" s="15">
        <v>69</v>
      </c>
      <c r="AU88" s="15">
        <v>82</v>
      </c>
      <c r="AV88" s="15">
        <v>66</v>
      </c>
      <c r="AW88" s="15">
        <v>75</v>
      </c>
      <c r="AX88" s="15">
        <v>74</v>
      </c>
      <c r="AY88" s="15">
        <v>80</v>
      </c>
      <c r="AZ88" s="15">
        <v>69</v>
      </c>
      <c r="BA88" s="15">
        <v>63</v>
      </c>
      <c r="BB88" s="15">
        <v>68</v>
      </c>
      <c r="BC88" s="15">
        <v>93</v>
      </c>
      <c r="BD88" s="16">
        <v>94</v>
      </c>
      <c r="BE88" s="14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6"/>
      <c r="BS88" s="17"/>
      <c r="BT88" s="13" t="s">
        <v>60</v>
      </c>
      <c r="BU88" s="17" t="s">
        <v>60</v>
      </c>
      <c r="BX88" s="83"/>
      <c r="BY88" s="101"/>
      <c r="BZ88" s="89"/>
      <c r="CA88" s="91"/>
      <c r="CB88" s="14">
        <f t="shared" ca="1" si="5"/>
        <v>97</v>
      </c>
      <c r="CC88" s="15">
        <f t="shared" ca="1" si="4"/>
        <v>74</v>
      </c>
      <c r="CD88" s="15">
        <f t="shared" ca="1" si="4"/>
        <v>72</v>
      </c>
      <c r="CE88" s="15">
        <f t="shared" ca="1" si="4"/>
        <v>86</v>
      </c>
      <c r="CF88" s="15">
        <f t="shared" ca="1" si="4"/>
        <v>96</v>
      </c>
      <c r="CG88" s="15">
        <f t="shared" ca="1" si="4"/>
        <v>84</v>
      </c>
      <c r="CH88" s="15">
        <f t="shared" ca="1" si="4"/>
        <v>79</v>
      </c>
      <c r="CI88" s="15">
        <f t="shared" ca="1" si="4"/>
        <v>64</v>
      </c>
      <c r="CJ88" s="15">
        <f t="shared" ca="1" si="4"/>
        <v>73</v>
      </c>
      <c r="CK88" s="15">
        <f t="shared" ca="1" si="4"/>
        <v>98</v>
      </c>
      <c r="CL88" s="15">
        <f t="shared" ca="1" si="4"/>
        <v>72</v>
      </c>
      <c r="CM88" s="15">
        <f t="shared" ca="1" si="4"/>
        <v>93</v>
      </c>
      <c r="CN88" s="15">
        <f t="shared" ca="1" si="4"/>
        <v>76</v>
      </c>
      <c r="CO88" s="16">
        <f t="shared" ca="1" si="4"/>
        <v>64</v>
      </c>
      <c r="CP88" s="14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6"/>
      <c r="DD88" s="17"/>
      <c r="DE88" s="13" t="s">
        <v>60</v>
      </c>
      <c r="DF88" s="17" t="s">
        <v>60</v>
      </c>
    </row>
    <row r="89" spans="3:110" x14ac:dyDescent="0.25">
      <c r="C89" s="83"/>
      <c r="D89" s="101"/>
      <c r="E89" s="89"/>
      <c r="F89" s="91"/>
      <c r="G89" s="14">
        <v>73</v>
      </c>
      <c r="H89" s="15">
        <v>91</v>
      </c>
      <c r="I89" s="15">
        <v>95</v>
      </c>
      <c r="J89" s="15">
        <v>86</v>
      </c>
      <c r="K89" s="15">
        <v>100</v>
      </c>
      <c r="L89" s="15">
        <v>91</v>
      </c>
      <c r="M89" s="15">
        <v>73</v>
      </c>
      <c r="N89" s="15">
        <v>68</v>
      </c>
      <c r="O89" s="15">
        <v>100</v>
      </c>
      <c r="P89" s="15">
        <v>82</v>
      </c>
      <c r="Q89" s="15">
        <v>63</v>
      </c>
      <c r="R89" s="15">
        <v>89</v>
      </c>
      <c r="S89" s="15">
        <v>80</v>
      </c>
      <c r="T89" s="16">
        <v>67</v>
      </c>
      <c r="U89" s="14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6"/>
      <c r="AI89" s="17"/>
      <c r="AJ89" s="13"/>
      <c r="AK89" s="17" t="s">
        <v>60</v>
      </c>
      <c r="AM89" s="83"/>
      <c r="AN89" s="101"/>
      <c r="AO89" s="89"/>
      <c r="AP89" s="91"/>
      <c r="AQ89" s="14">
        <v>87</v>
      </c>
      <c r="AR89" s="15">
        <v>72</v>
      </c>
      <c r="AS89" s="15">
        <v>68</v>
      </c>
      <c r="AT89" s="15">
        <v>81</v>
      </c>
      <c r="AU89" s="15">
        <v>77</v>
      </c>
      <c r="AV89" s="15">
        <v>61</v>
      </c>
      <c r="AW89" s="15">
        <v>87</v>
      </c>
      <c r="AX89" s="15">
        <v>79</v>
      </c>
      <c r="AY89" s="15">
        <v>94</v>
      </c>
      <c r="AZ89" s="15">
        <v>79</v>
      </c>
      <c r="BA89" s="15">
        <v>88</v>
      </c>
      <c r="BB89" s="15">
        <v>84</v>
      </c>
      <c r="BC89" s="15">
        <v>77</v>
      </c>
      <c r="BD89" s="16">
        <v>66</v>
      </c>
      <c r="BE89" s="14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6"/>
      <c r="BS89" s="17"/>
      <c r="BT89" s="13" t="s">
        <v>60</v>
      </c>
      <c r="BU89" s="17" t="s">
        <v>60</v>
      </c>
      <c r="BX89" s="83"/>
      <c r="BY89" s="101"/>
      <c r="BZ89" s="89"/>
      <c r="CA89" s="91"/>
      <c r="CB89" s="14">
        <f t="shared" ca="1" si="5"/>
        <v>70</v>
      </c>
      <c r="CC89" s="15">
        <f t="shared" ca="1" si="4"/>
        <v>69</v>
      </c>
      <c r="CD89" s="15">
        <f t="shared" ca="1" si="4"/>
        <v>95</v>
      </c>
      <c r="CE89" s="15">
        <f t="shared" ca="1" si="4"/>
        <v>89</v>
      </c>
      <c r="CF89" s="15">
        <f t="shared" ca="1" si="4"/>
        <v>99</v>
      </c>
      <c r="CG89" s="15">
        <f t="shared" ca="1" si="4"/>
        <v>90</v>
      </c>
      <c r="CH89" s="15">
        <f t="shared" ca="1" si="4"/>
        <v>75</v>
      </c>
      <c r="CI89" s="15">
        <f t="shared" ca="1" si="4"/>
        <v>79</v>
      </c>
      <c r="CJ89" s="15">
        <f t="shared" ca="1" si="4"/>
        <v>69</v>
      </c>
      <c r="CK89" s="15">
        <f t="shared" ca="1" si="4"/>
        <v>85</v>
      </c>
      <c r="CL89" s="15">
        <f t="shared" ca="1" si="4"/>
        <v>78</v>
      </c>
      <c r="CM89" s="15">
        <f t="shared" ca="1" si="4"/>
        <v>71</v>
      </c>
      <c r="CN89" s="15">
        <f t="shared" ca="1" si="4"/>
        <v>95</v>
      </c>
      <c r="CO89" s="16">
        <f t="shared" ca="1" si="4"/>
        <v>95</v>
      </c>
      <c r="CP89" s="14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6"/>
      <c r="DD89" s="17"/>
      <c r="DE89" s="13" t="s">
        <v>60</v>
      </c>
      <c r="DF89" s="17" t="s">
        <v>60</v>
      </c>
    </row>
    <row r="90" spans="3:110" x14ac:dyDescent="0.25">
      <c r="C90" s="83"/>
      <c r="D90" s="101"/>
      <c r="E90" s="89"/>
      <c r="F90" s="91"/>
      <c r="G90" s="14">
        <v>95</v>
      </c>
      <c r="H90" s="15">
        <v>89</v>
      </c>
      <c r="I90" s="15">
        <v>100</v>
      </c>
      <c r="J90" s="15">
        <v>77</v>
      </c>
      <c r="K90" s="15">
        <v>81</v>
      </c>
      <c r="L90" s="15">
        <v>73</v>
      </c>
      <c r="M90" s="15">
        <v>89</v>
      </c>
      <c r="N90" s="15">
        <v>83</v>
      </c>
      <c r="O90" s="15">
        <v>88</v>
      </c>
      <c r="P90" s="15">
        <v>98</v>
      </c>
      <c r="Q90" s="15">
        <v>100</v>
      </c>
      <c r="R90" s="15">
        <v>61</v>
      </c>
      <c r="S90" s="15">
        <v>82</v>
      </c>
      <c r="T90" s="16">
        <v>88</v>
      </c>
      <c r="U90" s="14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6"/>
      <c r="AI90" s="17"/>
      <c r="AJ90" s="13"/>
      <c r="AK90" s="17" t="s">
        <v>60</v>
      </c>
      <c r="AM90" s="83"/>
      <c r="AN90" s="101"/>
      <c r="AO90" s="89"/>
      <c r="AP90" s="91"/>
      <c r="AQ90" s="14">
        <v>76</v>
      </c>
      <c r="AR90" s="15">
        <v>79</v>
      </c>
      <c r="AS90" s="15">
        <v>82</v>
      </c>
      <c r="AT90" s="15">
        <v>89</v>
      </c>
      <c r="AU90" s="15">
        <v>94</v>
      </c>
      <c r="AV90" s="15">
        <v>100</v>
      </c>
      <c r="AW90" s="15">
        <v>78</v>
      </c>
      <c r="AX90" s="15">
        <v>80</v>
      </c>
      <c r="AY90" s="15">
        <v>82</v>
      </c>
      <c r="AZ90" s="15">
        <v>62</v>
      </c>
      <c r="BA90" s="15">
        <v>83</v>
      </c>
      <c r="BB90" s="15">
        <v>64</v>
      </c>
      <c r="BC90" s="15">
        <v>62</v>
      </c>
      <c r="BD90" s="16">
        <v>78</v>
      </c>
      <c r="BE90" s="14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6"/>
      <c r="BS90" s="17"/>
      <c r="BT90" s="13" t="s">
        <v>60</v>
      </c>
      <c r="BU90" s="17" t="s">
        <v>60</v>
      </c>
      <c r="BX90" s="83"/>
      <c r="BY90" s="101"/>
      <c r="BZ90" s="89"/>
      <c r="CA90" s="91"/>
      <c r="CB90" s="14">
        <f t="shared" ca="1" si="5"/>
        <v>95</v>
      </c>
      <c r="CC90" s="15">
        <f t="shared" ca="1" si="4"/>
        <v>67</v>
      </c>
      <c r="CD90" s="15">
        <f t="shared" ca="1" si="4"/>
        <v>75</v>
      </c>
      <c r="CE90" s="15">
        <f t="shared" ca="1" si="4"/>
        <v>62</v>
      </c>
      <c r="CF90" s="15">
        <f t="shared" ca="1" si="4"/>
        <v>79</v>
      </c>
      <c r="CG90" s="15">
        <f t="shared" ca="1" si="4"/>
        <v>64</v>
      </c>
      <c r="CH90" s="15">
        <f t="shared" ca="1" si="4"/>
        <v>84</v>
      </c>
      <c r="CI90" s="15">
        <f t="shared" ca="1" si="4"/>
        <v>72</v>
      </c>
      <c r="CJ90" s="15">
        <f t="shared" ca="1" si="4"/>
        <v>83</v>
      </c>
      <c r="CK90" s="15">
        <f t="shared" ca="1" si="4"/>
        <v>70</v>
      </c>
      <c r="CL90" s="15">
        <f t="shared" ca="1" si="4"/>
        <v>62</v>
      </c>
      <c r="CM90" s="15">
        <f t="shared" ca="1" si="4"/>
        <v>72</v>
      </c>
      <c r="CN90" s="15">
        <f t="shared" ca="1" si="4"/>
        <v>82</v>
      </c>
      <c r="CO90" s="16">
        <f t="shared" ca="1" si="4"/>
        <v>97</v>
      </c>
      <c r="CP90" s="14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6"/>
      <c r="DD90" s="17"/>
      <c r="DE90" s="13" t="s">
        <v>60</v>
      </c>
      <c r="DF90" s="17" t="s">
        <v>60</v>
      </c>
    </row>
    <row r="91" spans="3:110" x14ac:dyDescent="0.25">
      <c r="C91" s="83"/>
      <c r="D91" s="101"/>
      <c r="E91" s="89"/>
      <c r="F91" s="91"/>
      <c r="G91" s="14">
        <v>82</v>
      </c>
      <c r="H91" s="15">
        <v>98</v>
      </c>
      <c r="I91" s="15">
        <v>91</v>
      </c>
      <c r="J91" s="15">
        <v>73</v>
      </c>
      <c r="K91" s="15">
        <v>90</v>
      </c>
      <c r="L91" s="15">
        <v>71</v>
      </c>
      <c r="M91" s="15">
        <v>89</v>
      </c>
      <c r="N91" s="15">
        <v>87</v>
      </c>
      <c r="O91" s="15">
        <v>69</v>
      </c>
      <c r="P91" s="15">
        <v>94</v>
      </c>
      <c r="Q91" s="15">
        <v>99</v>
      </c>
      <c r="R91" s="15">
        <v>89</v>
      </c>
      <c r="S91" s="15">
        <v>76</v>
      </c>
      <c r="T91" s="16">
        <v>94</v>
      </c>
      <c r="U91" s="14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6"/>
      <c r="AI91" s="17"/>
      <c r="AJ91" s="13"/>
      <c r="AK91" s="17" t="s">
        <v>60</v>
      </c>
      <c r="AM91" s="83"/>
      <c r="AN91" s="101"/>
      <c r="AO91" s="89"/>
      <c r="AP91" s="91"/>
      <c r="AQ91" s="14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6"/>
      <c r="BE91" s="14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6"/>
      <c r="BS91" s="17"/>
      <c r="BT91" s="13" t="s">
        <v>60</v>
      </c>
      <c r="BU91" s="17" t="s">
        <v>60</v>
      </c>
      <c r="BX91" s="83"/>
      <c r="BY91" s="101"/>
      <c r="BZ91" s="89"/>
      <c r="CA91" s="91"/>
      <c r="CB91" s="14">
        <f t="shared" ca="1" si="5"/>
        <v>67</v>
      </c>
      <c r="CC91" s="15">
        <f t="shared" ca="1" si="4"/>
        <v>78</v>
      </c>
      <c r="CD91" s="15">
        <f t="shared" ca="1" si="4"/>
        <v>61</v>
      </c>
      <c r="CE91" s="15">
        <f t="shared" ca="1" si="4"/>
        <v>64</v>
      </c>
      <c r="CF91" s="15">
        <f t="shared" ca="1" si="4"/>
        <v>67</v>
      </c>
      <c r="CG91" s="15">
        <f t="shared" ca="1" si="4"/>
        <v>94</v>
      </c>
      <c r="CH91" s="15">
        <f t="shared" ca="1" si="4"/>
        <v>88</v>
      </c>
      <c r="CI91" s="15">
        <f t="shared" ca="1" si="4"/>
        <v>75</v>
      </c>
      <c r="CJ91" s="15">
        <f t="shared" ca="1" si="4"/>
        <v>60</v>
      </c>
      <c r="CK91" s="15">
        <f t="shared" ca="1" si="4"/>
        <v>71</v>
      </c>
      <c r="CL91" s="15">
        <f t="shared" ca="1" si="4"/>
        <v>81</v>
      </c>
      <c r="CM91" s="15">
        <f t="shared" ca="1" si="4"/>
        <v>79</v>
      </c>
      <c r="CN91" s="15">
        <f t="shared" ca="1" si="4"/>
        <v>77</v>
      </c>
      <c r="CO91" s="16">
        <f t="shared" ca="1" si="4"/>
        <v>80</v>
      </c>
      <c r="CP91" s="14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6"/>
      <c r="DD91" s="17"/>
      <c r="DE91" s="13" t="s">
        <v>60</v>
      </c>
      <c r="DF91" s="17" t="s">
        <v>60</v>
      </c>
    </row>
    <row r="92" spans="3:110" x14ac:dyDescent="0.25">
      <c r="C92" s="83"/>
      <c r="D92" s="101"/>
      <c r="E92" s="89"/>
      <c r="F92" s="91"/>
      <c r="G92" s="14">
        <v>93</v>
      </c>
      <c r="H92" s="15">
        <v>70</v>
      </c>
      <c r="I92" s="15">
        <v>69</v>
      </c>
      <c r="J92" s="15">
        <v>72</v>
      </c>
      <c r="K92" s="15">
        <v>84</v>
      </c>
      <c r="L92" s="15">
        <v>70</v>
      </c>
      <c r="M92" s="15">
        <v>99</v>
      </c>
      <c r="N92" s="15">
        <v>72</v>
      </c>
      <c r="O92" s="15">
        <v>62</v>
      </c>
      <c r="P92" s="15">
        <v>88</v>
      </c>
      <c r="Q92" s="15">
        <v>68</v>
      </c>
      <c r="R92" s="15">
        <v>100</v>
      </c>
      <c r="S92" s="15">
        <v>89</v>
      </c>
      <c r="T92" s="16">
        <v>76</v>
      </c>
      <c r="U92" s="14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6"/>
      <c r="AI92" s="17"/>
      <c r="AJ92" s="13"/>
      <c r="AK92" s="17" t="s">
        <v>60</v>
      </c>
      <c r="AM92" s="83"/>
      <c r="AN92" s="101"/>
      <c r="AO92" s="89"/>
      <c r="AP92" s="91"/>
      <c r="AQ92" s="14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6"/>
      <c r="BE92" s="14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6"/>
      <c r="BS92" s="17"/>
      <c r="BT92" s="13" t="s">
        <v>60</v>
      </c>
      <c r="BU92" s="17" t="s">
        <v>60</v>
      </c>
      <c r="BX92" s="83"/>
      <c r="BY92" s="101"/>
      <c r="BZ92" s="89"/>
      <c r="CA92" s="91"/>
      <c r="CB92" s="14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6"/>
      <c r="CP92" s="14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6"/>
      <c r="DD92" s="17"/>
      <c r="DE92" s="13" t="s">
        <v>60</v>
      </c>
      <c r="DF92" s="17" t="s">
        <v>60</v>
      </c>
    </row>
    <row r="93" spans="3:110" ht="15.75" thickBot="1" x14ac:dyDescent="0.3">
      <c r="C93" s="84"/>
      <c r="D93" s="102"/>
      <c r="E93" s="90"/>
      <c r="F93" s="92"/>
      <c r="G93" s="18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20"/>
      <c r="U93" s="18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20"/>
      <c r="AI93" s="21"/>
      <c r="AJ93" s="13"/>
      <c r="AK93" s="21" t="s">
        <v>60</v>
      </c>
      <c r="AM93" s="84"/>
      <c r="AN93" s="102"/>
      <c r="AO93" s="90"/>
      <c r="AP93" s="92"/>
      <c r="AQ93" s="18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20"/>
      <c r="BE93" s="18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20"/>
      <c r="BS93" s="21"/>
      <c r="BT93" s="13" t="s">
        <v>60</v>
      </c>
      <c r="BU93" s="21" t="s">
        <v>60</v>
      </c>
      <c r="BX93" s="84"/>
      <c r="BY93" s="102"/>
      <c r="BZ93" s="90"/>
      <c r="CA93" s="92"/>
      <c r="CB93" s="18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20"/>
      <c r="CP93" s="18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20"/>
      <c r="DD93" s="21"/>
      <c r="DE93" s="13" t="s">
        <v>60</v>
      </c>
      <c r="DF93" s="21" t="s">
        <v>60</v>
      </c>
    </row>
    <row r="94" spans="3:110" x14ac:dyDescent="0.25">
      <c r="C94" s="82">
        <v>9</v>
      </c>
      <c r="D94" s="103" t="s">
        <v>73</v>
      </c>
      <c r="E94" s="88" t="s">
        <v>24</v>
      </c>
      <c r="F94" s="91" t="s">
        <v>68</v>
      </c>
      <c r="G94" s="9">
        <v>75</v>
      </c>
      <c r="H94" s="10">
        <v>92</v>
      </c>
      <c r="I94" s="10">
        <v>76</v>
      </c>
      <c r="J94" s="10">
        <v>74</v>
      </c>
      <c r="K94" s="10">
        <v>62</v>
      </c>
      <c r="L94" s="10">
        <v>82</v>
      </c>
      <c r="M94" s="10">
        <v>60</v>
      </c>
      <c r="N94" s="10">
        <v>64</v>
      </c>
      <c r="O94" s="10">
        <v>81</v>
      </c>
      <c r="P94" s="10">
        <v>85</v>
      </c>
      <c r="Q94" s="10">
        <v>77</v>
      </c>
      <c r="R94" s="10">
        <v>92</v>
      </c>
      <c r="S94" s="10">
        <v>87</v>
      </c>
      <c r="T94" s="11">
        <v>90</v>
      </c>
      <c r="U94" s="14">
        <v>82</v>
      </c>
      <c r="V94" s="15">
        <v>83</v>
      </c>
      <c r="W94" s="15">
        <v>64</v>
      </c>
      <c r="X94" s="15">
        <v>82</v>
      </c>
      <c r="Y94" s="15">
        <v>71</v>
      </c>
      <c r="Z94" s="15">
        <v>76</v>
      </c>
      <c r="AA94" s="15">
        <v>78</v>
      </c>
      <c r="AB94" s="15">
        <v>68</v>
      </c>
      <c r="AC94" s="15">
        <v>78</v>
      </c>
      <c r="AD94" s="15">
        <v>80</v>
      </c>
      <c r="AE94" s="15">
        <v>65</v>
      </c>
      <c r="AF94" s="15">
        <v>80</v>
      </c>
      <c r="AG94" s="15">
        <v>73</v>
      </c>
      <c r="AH94" s="16">
        <v>71</v>
      </c>
      <c r="AI94" s="12"/>
      <c r="AJ94" s="13"/>
      <c r="AK94" s="12" t="s">
        <v>60</v>
      </c>
      <c r="AM94" s="82">
        <v>9</v>
      </c>
      <c r="AN94" s="103" t="s">
        <v>73</v>
      </c>
      <c r="AO94" s="88" t="s">
        <v>24</v>
      </c>
      <c r="AP94" s="91" t="s">
        <v>68</v>
      </c>
      <c r="AQ94" s="9">
        <v>82</v>
      </c>
      <c r="AR94" s="10">
        <v>60</v>
      </c>
      <c r="AS94" s="10">
        <v>88</v>
      </c>
      <c r="AT94" s="10">
        <v>58</v>
      </c>
      <c r="AU94" s="10">
        <v>60</v>
      </c>
      <c r="AV94" s="10">
        <v>73</v>
      </c>
      <c r="AW94" s="10">
        <v>66</v>
      </c>
      <c r="AX94" s="10">
        <v>72</v>
      </c>
      <c r="AY94" s="10">
        <v>83</v>
      </c>
      <c r="AZ94" s="10">
        <v>83</v>
      </c>
      <c r="BA94" s="10">
        <v>58</v>
      </c>
      <c r="BB94" s="10">
        <v>79</v>
      </c>
      <c r="BC94" s="10">
        <v>70</v>
      </c>
      <c r="BD94" s="11">
        <v>55</v>
      </c>
      <c r="BE94" s="14">
        <v>72</v>
      </c>
      <c r="BF94" s="15">
        <v>73</v>
      </c>
      <c r="BG94" s="15">
        <v>78</v>
      </c>
      <c r="BH94" s="15">
        <v>74</v>
      </c>
      <c r="BI94" s="15">
        <v>84</v>
      </c>
      <c r="BJ94" s="15">
        <v>84</v>
      </c>
      <c r="BK94" s="15">
        <v>68</v>
      </c>
      <c r="BL94" s="15">
        <v>68</v>
      </c>
      <c r="BM94" s="15">
        <v>85</v>
      </c>
      <c r="BN94" s="15">
        <v>72</v>
      </c>
      <c r="BO94" s="15">
        <v>70</v>
      </c>
      <c r="BP94" s="15">
        <v>80</v>
      </c>
      <c r="BQ94" s="15">
        <v>75</v>
      </c>
      <c r="BR94" s="16">
        <v>79</v>
      </c>
      <c r="BS94" s="12"/>
      <c r="BT94" s="13" t="s">
        <v>60</v>
      </c>
      <c r="BU94" s="12" t="s">
        <v>60</v>
      </c>
      <c r="BX94" s="82"/>
      <c r="BY94" s="103" t="s">
        <v>73</v>
      </c>
      <c r="BZ94" s="88"/>
      <c r="CA94" s="91"/>
      <c r="CB94" s="9">
        <f ca="1">RANDBETWEEN(63,91)-5</f>
        <v>61</v>
      </c>
      <c r="CC94" s="10">
        <f t="shared" ref="CC94:CO101" ca="1" si="6">RANDBETWEEN(63,91)-5</f>
        <v>79</v>
      </c>
      <c r="CD94" s="10">
        <f t="shared" ca="1" si="6"/>
        <v>58</v>
      </c>
      <c r="CE94" s="10">
        <f t="shared" ca="1" si="6"/>
        <v>85</v>
      </c>
      <c r="CF94" s="10">
        <f t="shared" ca="1" si="6"/>
        <v>72</v>
      </c>
      <c r="CG94" s="10">
        <f t="shared" ca="1" si="6"/>
        <v>72</v>
      </c>
      <c r="CH94" s="10">
        <f t="shared" ca="1" si="6"/>
        <v>86</v>
      </c>
      <c r="CI94" s="10">
        <f t="shared" ca="1" si="6"/>
        <v>69</v>
      </c>
      <c r="CJ94" s="10">
        <f t="shared" ca="1" si="6"/>
        <v>65</v>
      </c>
      <c r="CK94" s="10">
        <f t="shared" ca="1" si="6"/>
        <v>69</v>
      </c>
      <c r="CL94" s="10">
        <f t="shared" ca="1" si="6"/>
        <v>81</v>
      </c>
      <c r="CM94" s="10">
        <f t="shared" ca="1" si="6"/>
        <v>69</v>
      </c>
      <c r="CN94" s="10">
        <f t="shared" ca="1" si="6"/>
        <v>80</v>
      </c>
      <c r="CO94" s="11">
        <f t="shared" ca="1" si="6"/>
        <v>64</v>
      </c>
      <c r="CP94" s="14">
        <v>77</v>
      </c>
      <c r="CQ94" s="15">
        <v>65</v>
      </c>
      <c r="CR94" s="15">
        <v>67</v>
      </c>
      <c r="CS94" s="15">
        <v>64</v>
      </c>
      <c r="CT94" s="15">
        <v>64</v>
      </c>
      <c r="CU94" s="15">
        <v>68</v>
      </c>
      <c r="CV94" s="15">
        <v>66</v>
      </c>
      <c r="CW94" s="15">
        <v>61</v>
      </c>
      <c r="CX94" s="15">
        <v>79</v>
      </c>
      <c r="CY94" s="15">
        <v>77</v>
      </c>
      <c r="CZ94" s="15">
        <v>69</v>
      </c>
      <c r="DA94" s="15">
        <v>85</v>
      </c>
      <c r="DB94" s="15">
        <v>80</v>
      </c>
      <c r="DC94" s="16">
        <v>86</v>
      </c>
      <c r="DD94" s="12"/>
      <c r="DE94" s="13"/>
      <c r="DF94" s="12" t="s">
        <v>60</v>
      </c>
    </row>
    <row r="95" spans="3:110" x14ac:dyDescent="0.25">
      <c r="C95" s="83"/>
      <c r="D95" s="104"/>
      <c r="E95" s="89"/>
      <c r="F95" s="91"/>
      <c r="G95" s="14">
        <v>82</v>
      </c>
      <c r="H95" s="15">
        <v>61</v>
      </c>
      <c r="I95" s="15">
        <v>71</v>
      </c>
      <c r="J95" s="15">
        <v>57</v>
      </c>
      <c r="K95" s="15">
        <v>92</v>
      </c>
      <c r="L95" s="15">
        <v>72</v>
      </c>
      <c r="M95" s="15">
        <v>92</v>
      </c>
      <c r="N95" s="15">
        <v>92</v>
      </c>
      <c r="O95" s="15">
        <v>60</v>
      </c>
      <c r="P95" s="15">
        <v>66</v>
      </c>
      <c r="Q95" s="15">
        <v>58</v>
      </c>
      <c r="R95" s="15">
        <v>83</v>
      </c>
      <c r="S95" s="15">
        <v>58</v>
      </c>
      <c r="T95" s="16">
        <v>80</v>
      </c>
      <c r="U95" s="14">
        <v>70</v>
      </c>
      <c r="V95" s="15">
        <v>74</v>
      </c>
      <c r="W95" s="15">
        <v>73</v>
      </c>
      <c r="X95" s="15">
        <v>79</v>
      </c>
      <c r="Y95" s="15">
        <v>69</v>
      </c>
      <c r="Z95" s="15">
        <v>71</v>
      </c>
      <c r="AA95" s="15">
        <v>67</v>
      </c>
      <c r="AB95" s="15">
        <v>83</v>
      </c>
      <c r="AC95" s="15">
        <v>72</v>
      </c>
      <c r="AD95" s="15">
        <v>76</v>
      </c>
      <c r="AE95" s="15">
        <v>80</v>
      </c>
      <c r="AF95" s="15">
        <v>65</v>
      </c>
      <c r="AG95" s="15">
        <v>73</v>
      </c>
      <c r="AH95" s="16">
        <v>65</v>
      </c>
      <c r="AI95" s="17"/>
      <c r="AJ95" s="13"/>
      <c r="AK95" s="17" t="s">
        <v>60</v>
      </c>
      <c r="AM95" s="83"/>
      <c r="AN95" s="104"/>
      <c r="AO95" s="89"/>
      <c r="AP95" s="91"/>
      <c r="AQ95" s="14">
        <v>77</v>
      </c>
      <c r="AR95" s="15">
        <v>66</v>
      </c>
      <c r="AS95" s="15">
        <v>58</v>
      </c>
      <c r="AT95" s="15">
        <v>68</v>
      </c>
      <c r="AU95" s="15">
        <v>65</v>
      </c>
      <c r="AV95" s="15">
        <v>58</v>
      </c>
      <c r="AW95" s="15">
        <v>67</v>
      </c>
      <c r="AX95" s="15">
        <v>57</v>
      </c>
      <c r="AY95" s="15">
        <v>66</v>
      </c>
      <c r="AZ95" s="15">
        <v>82</v>
      </c>
      <c r="BA95" s="15">
        <v>82</v>
      </c>
      <c r="BB95" s="15">
        <v>90</v>
      </c>
      <c r="BC95" s="15">
        <v>68</v>
      </c>
      <c r="BD95" s="16">
        <v>82</v>
      </c>
      <c r="BE95" s="14">
        <v>79</v>
      </c>
      <c r="BF95" s="15">
        <v>70</v>
      </c>
      <c r="BG95" s="15">
        <v>75</v>
      </c>
      <c r="BH95" s="15">
        <v>74</v>
      </c>
      <c r="BI95" s="15">
        <v>72</v>
      </c>
      <c r="BJ95" s="15">
        <v>67</v>
      </c>
      <c r="BK95" s="15">
        <v>82</v>
      </c>
      <c r="BL95" s="15">
        <v>71</v>
      </c>
      <c r="BM95" s="15">
        <v>77</v>
      </c>
      <c r="BN95" s="15">
        <v>70</v>
      </c>
      <c r="BO95" s="15">
        <v>84</v>
      </c>
      <c r="BP95" s="15">
        <v>83</v>
      </c>
      <c r="BQ95" s="15">
        <v>77</v>
      </c>
      <c r="BR95" s="16">
        <v>67</v>
      </c>
      <c r="BS95" s="17"/>
      <c r="BT95" s="13" t="s">
        <v>60</v>
      </c>
      <c r="BU95" s="17" t="s">
        <v>60</v>
      </c>
      <c r="BX95" s="83"/>
      <c r="BY95" s="104"/>
      <c r="BZ95" s="89"/>
      <c r="CA95" s="91"/>
      <c r="CB95" s="14">
        <f t="shared" ref="CB95:CB101" ca="1" si="7">RANDBETWEEN(63,91)-5</f>
        <v>65</v>
      </c>
      <c r="CC95" s="15">
        <f t="shared" ca="1" si="6"/>
        <v>67</v>
      </c>
      <c r="CD95" s="15">
        <f t="shared" ca="1" si="6"/>
        <v>71</v>
      </c>
      <c r="CE95" s="15">
        <f t="shared" ca="1" si="6"/>
        <v>70</v>
      </c>
      <c r="CF95" s="15">
        <f t="shared" ca="1" si="6"/>
        <v>60</v>
      </c>
      <c r="CG95" s="15">
        <f t="shared" ca="1" si="6"/>
        <v>74</v>
      </c>
      <c r="CH95" s="15">
        <f t="shared" ca="1" si="6"/>
        <v>74</v>
      </c>
      <c r="CI95" s="15">
        <f t="shared" ca="1" si="6"/>
        <v>66</v>
      </c>
      <c r="CJ95" s="15">
        <f t="shared" ca="1" si="6"/>
        <v>79</v>
      </c>
      <c r="CK95" s="15">
        <f t="shared" ca="1" si="6"/>
        <v>69</v>
      </c>
      <c r="CL95" s="15">
        <f t="shared" ca="1" si="6"/>
        <v>81</v>
      </c>
      <c r="CM95" s="15">
        <f t="shared" ca="1" si="6"/>
        <v>70</v>
      </c>
      <c r="CN95" s="15">
        <f t="shared" ca="1" si="6"/>
        <v>80</v>
      </c>
      <c r="CO95" s="16">
        <f t="shared" ca="1" si="6"/>
        <v>58</v>
      </c>
      <c r="CP95" s="14">
        <v>78</v>
      </c>
      <c r="CQ95" s="15">
        <v>80</v>
      </c>
      <c r="CR95" s="15">
        <v>73</v>
      </c>
      <c r="CS95" s="15">
        <v>80</v>
      </c>
      <c r="CT95" s="15">
        <v>76</v>
      </c>
      <c r="CU95" s="15">
        <v>73</v>
      </c>
      <c r="CV95" s="15">
        <v>70</v>
      </c>
      <c r="CW95" s="15">
        <v>70</v>
      </c>
      <c r="CX95" s="15">
        <v>80</v>
      </c>
      <c r="CY95" s="15">
        <v>82</v>
      </c>
      <c r="CZ95" s="15">
        <v>73</v>
      </c>
      <c r="DA95" s="15">
        <v>80</v>
      </c>
      <c r="DB95" s="15">
        <v>83</v>
      </c>
      <c r="DC95" s="16">
        <v>77</v>
      </c>
      <c r="DD95" s="17"/>
      <c r="DE95" s="13"/>
      <c r="DF95" s="17" t="s">
        <v>60</v>
      </c>
    </row>
    <row r="96" spans="3:110" x14ac:dyDescent="0.25">
      <c r="C96" s="83"/>
      <c r="D96" s="104"/>
      <c r="E96" s="89"/>
      <c r="F96" s="91"/>
      <c r="G96" s="14">
        <v>72</v>
      </c>
      <c r="H96" s="15">
        <v>71</v>
      </c>
      <c r="I96" s="15">
        <v>68</v>
      </c>
      <c r="J96" s="15">
        <v>89</v>
      </c>
      <c r="K96" s="15">
        <v>58</v>
      </c>
      <c r="L96" s="15">
        <v>79</v>
      </c>
      <c r="M96" s="15">
        <v>85</v>
      </c>
      <c r="N96" s="15">
        <v>83</v>
      </c>
      <c r="O96" s="15">
        <v>66</v>
      </c>
      <c r="P96" s="15">
        <v>86</v>
      </c>
      <c r="Q96" s="15">
        <v>63</v>
      </c>
      <c r="R96" s="15">
        <v>82</v>
      </c>
      <c r="S96" s="15">
        <v>74</v>
      </c>
      <c r="T96" s="16">
        <v>73</v>
      </c>
      <c r="U96" s="14">
        <v>72</v>
      </c>
      <c r="V96" s="15">
        <v>70</v>
      </c>
      <c r="W96" s="15">
        <v>73</v>
      </c>
      <c r="X96" s="15">
        <v>67</v>
      </c>
      <c r="Y96" s="15">
        <v>63</v>
      </c>
      <c r="Z96" s="15">
        <v>65</v>
      </c>
      <c r="AA96" s="15">
        <v>63</v>
      </c>
      <c r="AB96" s="15">
        <v>78</v>
      </c>
      <c r="AC96" s="15">
        <v>72</v>
      </c>
      <c r="AD96" s="15">
        <v>80</v>
      </c>
      <c r="AE96" s="15">
        <v>63</v>
      </c>
      <c r="AF96" s="15">
        <v>70</v>
      </c>
      <c r="AG96" s="15">
        <v>67</v>
      </c>
      <c r="AH96" s="16">
        <v>78</v>
      </c>
      <c r="AI96" s="17"/>
      <c r="AJ96" s="13"/>
      <c r="AK96" s="17" t="s">
        <v>60</v>
      </c>
      <c r="AM96" s="83"/>
      <c r="AN96" s="104"/>
      <c r="AO96" s="89"/>
      <c r="AP96" s="91"/>
      <c r="AQ96" s="14">
        <v>60</v>
      </c>
      <c r="AR96" s="15">
        <v>72</v>
      </c>
      <c r="AS96" s="15">
        <v>64</v>
      </c>
      <c r="AT96" s="15">
        <v>70</v>
      </c>
      <c r="AU96" s="15">
        <v>83</v>
      </c>
      <c r="AV96" s="15">
        <v>79</v>
      </c>
      <c r="AW96" s="15">
        <v>69</v>
      </c>
      <c r="AX96" s="15">
        <v>67</v>
      </c>
      <c r="AY96" s="15">
        <v>69</v>
      </c>
      <c r="AZ96" s="15">
        <v>78</v>
      </c>
      <c r="BA96" s="15">
        <v>77</v>
      </c>
      <c r="BB96" s="15">
        <v>72</v>
      </c>
      <c r="BC96" s="15">
        <v>87</v>
      </c>
      <c r="BD96" s="16">
        <v>66</v>
      </c>
      <c r="BE96" s="14">
        <v>80</v>
      </c>
      <c r="BF96" s="15">
        <v>72</v>
      </c>
      <c r="BG96" s="15">
        <v>72</v>
      </c>
      <c r="BH96" s="15">
        <v>67</v>
      </c>
      <c r="BI96" s="15">
        <v>75</v>
      </c>
      <c r="BJ96" s="15">
        <v>66</v>
      </c>
      <c r="BK96" s="15">
        <v>66</v>
      </c>
      <c r="BL96" s="15">
        <v>75</v>
      </c>
      <c r="BM96" s="15">
        <v>76</v>
      </c>
      <c r="BN96" s="15">
        <v>62</v>
      </c>
      <c r="BO96" s="15">
        <v>68</v>
      </c>
      <c r="BP96" s="15">
        <v>72</v>
      </c>
      <c r="BQ96" s="15">
        <v>66</v>
      </c>
      <c r="BR96" s="16">
        <v>69</v>
      </c>
      <c r="BS96" s="17"/>
      <c r="BT96" s="13" t="s">
        <v>60</v>
      </c>
      <c r="BU96" s="17" t="s">
        <v>60</v>
      </c>
      <c r="BX96" s="83"/>
      <c r="BY96" s="104"/>
      <c r="BZ96" s="89"/>
      <c r="CA96" s="91"/>
      <c r="CB96" s="14">
        <f t="shared" ca="1" si="7"/>
        <v>68</v>
      </c>
      <c r="CC96" s="15">
        <f t="shared" ca="1" si="6"/>
        <v>63</v>
      </c>
      <c r="CD96" s="15">
        <f t="shared" ca="1" si="6"/>
        <v>84</v>
      </c>
      <c r="CE96" s="15">
        <f t="shared" ca="1" si="6"/>
        <v>62</v>
      </c>
      <c r="CF96" s="15">
        <f t="shared" ca="1" si="6"/>
        <v>78</v>
      </c>
      <c r="CG96" s="15">
        <f t="shared" ca="1" si="6"/>
        <v>68</v>
      </c>
      <c r="CH96" s="15">
        <f t="shared" ca="1" si="6"/>
        <v>82</v>
      </c>
      <c r="CI96" s="15">
        <f t="shared" ca="1" si="6"/>
        <v>68</v>
      </c>
      <c r="CJ96" s="15">
        <f t="shared" ca="1" si="6"/>
        <v>78</v>
      </c>
      <c r="CK96" s="15">
        <f t="shared" ca="1" si="6"/>
        <v>72</v>
      </c>
      <c r="CL96" s="15">
        <f t="shared" ca="1" si="6"/>
        <v>82</v>
      </c>
      <c r="CM96" s="15">
        <f t="shared" ca="1" si="6"/>
        <v>80</v>
      </c>
      <c r="CN96" s="15">
        <f t="shared" ca="1" si="6"/>
        <v>81</v>
      </c>
      <c r="CO96" s="16">
        <f t="shared" ca="1" si="6"/>
        <v>79</v>
      </c>
      <c r="CP96" s="14">
        <v>73</v>
      </c>
      <c r="CQ96" s="15">
        <v>77</v>
      </c>
      <c r="CR96" s="15">
        <v>77</v>
      </c>
      <c r="CS96" s="15">
        <v>58</v>
      </c>
      <c r="CT96" s="15">
        <v>66</v>
      </c>
      <c r="CU96" s="15">
        <v>62</v>
      </c>
      <c r="CV96" s="15">
        <v>61</v>
      </c>
      <c r="CW96" s="15">
        <v>63</v>
      </c>
      <c r="CX96" s="15">
        <v>63</v>
      </c>
      <c r="CY96" s="15">
        <v>77</v>
      </c>
      <c r="CZ96" s="15">
        <v>77</v>
      </c>
      <c r="DA96" s="15">
        <v>74</v>
      </c>
      <c r="DB96" s="15">
        <v>67</v>
      </c>
      <c r="DC96" s="16">
        <v>73</v>
      </c>
      <c r="DD96" s="17"/>
      <c r="DE96" s="13"/>
      <c r="DF96" s="17" t="s">
        <v>60</v>
      </c>
    </row>
    <row r="97" spans="3:110" x14ac:dyDescent="0.25">
      <c r="C97" s="83"/>
      <c r="D97" s="104"/>
      <c r="E97" s="89"/>
      <c r="F97" s="91"/>
      <c r="G97" s="14">
        <v>86</v>
      </c>
      <c r="H97" s="15">
        <v>92</v>
      </c>
      <c r="I97" s="15">
        <v>73</v>
      </c>
      <c r="J97" s="15">
        <v>73</v>
      </c>
      <c r="K97" s="15">
        <v>89</v>
      </c>
      <c r="L97" s="15">
        <v>66</v>
      </c>
      <c r="M97" s="15">
        <v>80</v>
      </c>
      <c r="N97" s="15">
        <v>71</v>
      </c>
      <c r="O97" s="15">
        <v>82</v>
      </c>
      <c r="P97" s="15">
        <v>62</v>
      </c>
      <c r="Q97" s="15">
        <v>57</v>
      </c>
      <c r="R97" s="15">
        <v>63</v>
      </c>
      <c r="S97" s="15">
        <v>60</v>
      </c>
      <c r="T97" s="16">
        <v>78</v>
      </c>
      <c r="U97" s="14">
        <v>66</v>
      </c>
      <c r="V97" s="15">
        <v>65</v>
      </c>
      <c r="W97" s="15">
        <v>83</v>
      </c>
      <c r="X97" s="15">
        <v>75</v>
      </c>
      <c r="Y97" s="15">
        <v>68</v>
      </c>
      <c r="Z97" s="15">
        <v>76</v>
      </c>
      <c r="AA97" s="15">
        <v>75</v>
      </c>
      <c r="AB97" s="15">
        <v>77</v>
      </c>
      <c r="AC97" s="15">
        <v>75</v>
      </c>
      <c r="AD97" s="15">
        <v>64</v>
      </c>
      <c r="AE97" s="15">
        <v>77</v>
      </c>
      <c r="AF97" s="15">
        <v>71</v>
      </c>
      <c r="AG97" s="15">
        <v>73</v>
      </c>
      <c r="AH97" s="16">
        <v>77</v>
      </c>
      <c r="AI97" s="17"/>
      <c r="AJ97" s="13"/>
      <c r="AK97" s="17" t="s">
        <v>60</v>
      </c>
      <c r="AM97" s="83"/>
      <c r="AN97" s="104"/>
      <c r="AO97" s="89"/>
      <c r="AP97" s="91"/>
      <c r="AQ97" s="14">
        <v>78</v>
      </c>
      <c r="AR97" s="15">
        <v>82</v>
      </c>
      <c r="AS97" s="15">
        <v>64</v>
      </c>
      <c r="AT97" s="15">
        <v>56</v>
      </c>
      <c r="AU97" s="15">
        <v>64</v>
      </c>
      <c r="AV97" s="15">
        <v>70</v>
      </c>
      <c r="AW97" s="15">
        <v>90</v>
      </c>
      <c r="AX97" s="15">
        <v>66</v>
      </c>
      <c r="AY97" s="15">
        <v>77</v>
      </c>
      <c r="AZ97" s="15">
        <v>71</v>
      </c>
      <c r="BA97" s="15">
        <v>60</v>
      </c>
      <c r="BB97" s="15">
        <v>83</v>
      </c>
      <c r="BC97" s="15">
        <v>70</v>
      </c>
      <c r="BD97" s="16">
        <v>88</v>
      </c>
      <c r="BE97" s="14">
        <v>70</v>
      </c>
      <c r="BF97" s="15">
        <v>68</v>
      </c>
      <c r="BG97" s="15">
        <v>67</v>
      </c>
      <c r="BH97" s="15">
        <v>56</v>
      </c>
      <c r="BI97" s="15">
        <v>77</v>
      </c>
      <c r="BJ97" s="15">
        <v>42</v>
      </c>
      <c r="BK97" s="15"/>
      <c r="BL97" s="15"/>
      <c r="BM97" s="15"/>
      <c r="BN97" s="15"/>
      <c r="BO97" s="15"/>
      <c r="BP97" s="15"/>
      <c r="BQ97" s="15"/>
      <c r="BR97" s="16"/>
      <c r="BS97" s="17"/>
      <c r="BT97" s="13" t="s">
        <v>60</v>
      </c>
      <c r="BU97" s="17" t="s">
        <v>60</v>
      </c>
      <c r="BX97" s="83"/>
      <c r="BY97" s="104"/>
      <c r="BZ97" s="89"/>
      <c r="CA97" s="91"/>
      <c r="CB97" s="14">
        <f t="shared" ca="1" si="7"/>
        <v>61</v>
      </c>
      <c r="CC97" s="15">
        <f t="shared" ca="1" si="6"/>
        <v>64</v>
      </c>
      <c r="CD97" s="15">
        <f t="shared" ca="1" si="6"/>
        <v>78</v>
      </c>
      <c r="CE97" s="15">
        <f t="shared" ca="1" si="6"/>
        <v>74</v>
      </c>
      <c r="CF97" s="15">
        <f t="shared" ca="1" si="6"/>
        <v>59</v>
      </c>
      <c r="CG97" s="15">
        <f t="shared" ca="1" si="6"/>
        <v>86</v>
      </c>
      <c r="CH97" s="15">
        <f t="shared" ca="1" si="6"/>
        <v>58</v>
      </c>
      <c r="CI97" s="15">
        <f t="shared" ca="1" si="6"/>
        <v>74</v>
      </c>
      <c r="CJ97" s="15">
        <f t="shared" ca="1" si="6"/>
        <v>62</v>
      </c>
      <c r="CK97" s="15">
        <f t="shared" ca="1" si="6"/>
        <v>58</v>
      </c>
      <c r="CL97" s="15">
        <f t="shared" ca="1" si="6"/>
        <v>69</v>
      </c>
      <c r="CM97" s="15">
        <f t="shared" ca="1" si="6"/>
        <v>73</v>
      </c>
      <c r="CN97" s="15">
        <f t="shared" ca="1" si="6"/>
        <v>63</v>
      </c>
      <c r="CO97" s="16">
        <f t="shared" ca="1" si="6"/>
        <v>60</v>
      </c>
      <c r="CP97" s="14">
        <v>70</v>
      </c>
      <c r="CQ97" s="15">
        <v>60</v>
      </c>
      <c r="CR97" s="15">
        <v>59</v>
      </c>
      <c r="CS97" s="15">
        <v>63</v>
      </c>
      <c r="CT97" s="15">
        <v>67</v>
      </c>
      <c r="CU97" s="15">
        <v>75</v>
      </c>
      <c r="CV97" s="15">
        <v>72</v>
      </c>
      <c r="CW97" s="15">
        <v>74</v>
      </c>
      <c r="CX97" s="15">
        <v>60</v>
      </c>
      <c r="CY97" s="15">
        <v>72</v>
      </c>
      <c r="CZ97" s="15">
        <v>76</v>
      </c>
      <c r="DA97" s="15">
        <v>64</v>
      </c>
      <c r="DB97" s="15">
        <v>66</v>
      </c>
      <c r="DC97" s="16">
        <v>69</v>
      </c>
      <c r="DD97" s="17"/>
      <c r="DE97" s="13"/>
      <c r="DF97" s="17" t="s">
        <v>60</v>
      </c>
    </row>
    <row r="98" spans="3:110" x14ac:dyDescent="0.25">
      <c r="C98" s="83"/>
      <c r="D98" s="104"/>
      <c r="E98" s="89"/>
      <c r="F98" s="91"/>
      <c r="G98" s="14">
        <v>81</v>
      </c>
      <c r="H98" s="15">
        <v>77</v>
      </c>
      <c r="I98" s="15">
        <v>68</v>
      </c>
      <c r="J98" s="15">
        <v>92</v>
      </c>
      <c r="K98" s="15">
        <v>58</v>
      </c>
      <c r="L98" s="15">
        <v>76</v>
      </c>
      <c r="M98" s="15">
        <v>65</v>
      </c>
      <c r="N98" s="15">
        <v>77</v>
      </c>
      <c r="O98" s="15">
        <v>88</v>
      </c>
      <c r="P98" s="15">
        <v>84</v>
      </c>
      <c r="Q98" s="15">
        <v>79</v>
      </c>
      <c r="R98" s="15">
        <v>80</v>
      </c>
      <c r="S98" s="15">
        <v>80</v>
      </c>
      <c r="T98" s="16">
        <v>83</v>
      </c>
      <c r="U98" s="14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6"/>
      <c r="AI98" s="17"/>
      <c r="AJ98" s="13"/>
      <c r="AK98" s="17" t="s">
        <v>60</v>
      </c>
      <c r="AM98" s="83"/>
      <c r="AN98" s="104"/>
      <c r="AO98" s="89"/>
      <c r="AP98" s="91"/>
      <c r="AQ98" s="14">
        <v>80</v>
      </c>
      <c r="AR98" s="15">
        <v>67</v>
      </c>
      <c r="AS98" s="15">
        <v>82</v>
      </c>
      <c r="AT98" s="15">
        <v>89</v>
      </c>
      <c r="AU98" s="15">
        <v>66</v>
      </c>
      <c r="AV98" s="15">
        <v>77</v>
      </c>
      <c r="AW98" s="15">
        <v>69</v>
      </c>
      <c r="AX98" s="15">
        <v>56</v>
      </c>
      <c r="AY98" s="15">
        <v>66</v>
      </c>
      <c r="AZ98" s="15">
        <v>64</v>
      </c>
      <c r="BA98" s="15">
        <v>59</v>
      </c>
      <c r="BB98" s="15">
        <v>66</v>
      </c>
      <c r="BC98" s="15">
        <v>89</v>
      </c>
      <c r="BD98" s="16">
        <v>84</v>
      </c>
      <c r="BE98" s="14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6"/>
      <c r="BS98" s="17"/>
      <c r="BT98" s="13" t="s">
        <v>60</v>
      </c>
      <c r="BU98" s="17" t="s">
        <v>60</v>
      </c>
      <c r="BX98" s="83"/>
      <c r="BY98" s="104"/>
      <c r="BZ98" s="89"/>
      <c r="CA98" s="91"/>
      <c r="CB98" s="14">
        <f t="shared" ca="1" si="7"/>
        <v>78</v>
      </c>
      <c r="CC98" s="15">
        <f t="shared" ca="1" si="6"/>
        <v>81</v>
      </c>
      <c r="CD98" s="15">
        <f t="shared" ca="1" si="6"/>
        <v>83</v>
      </c>
      <c r="CE98" s="15">
        <f t="shared" ca="1" si="6"/>
        <v>62</v>
      </c>
      <c r="CF98" s="15">
        <f t="shared" ca="1" si="6"/>
        <v>66</v>
      </c>
      <c r="CG98" s="15">
        <f t="shared" ca="1" si="6"/>
        <v>67</v>
      </c>
      <c r="CH98" s="15">
        <f t="shared" ca="1" si="6"/>
        <v>77</v>
      </c>
      <c r="CI98" s="15">
        <f t="shared" ca="1" si="6"/>
        <v>61</v>
      </c>
      <c r="CJ98" s="15">
        <f t="shared" ca="1" si="6"/>
        <v>75</v>
      </c>
      <c r="CK98" s="15">
        <f t="shared" ca="1" si="6"/>
        <v>76</v>
      </c>
      <c r="CL98" s="15">
        <f t="shared" ca="1" si="6"/>
        <v>65</v>
      </c>
      <c r="CM98" s="15">
        <f t="shared" ca="1" si="6"/>
        <v>68</v>
      </c>
      <c r="CN98" s="15">
        <f t="shared" ca="1" si="6"/>
        <v>70</v>
      </c>
      <c r="CO98" s="16">
        <f t="shared" ca="1" si="6"/>
        <v>72</v>
      </c>
      <c r="CP98" s="14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6"/>
      <c r="DD98" s="17"/>
      <c r="DE98" s="13"/>
      <c r="DF98" s="17" t="s">
        <v>60</v>
      </c>
    </row>
    <row r="99" spans="3:110" x14ac:dyDescent="0.25">
      <c r="C99" s="83"/>
      <c r="D99" s="104"/>
      <c r="E99" s="89"/>
      <c r="F99" s="91"/>
      <c r="G99" s="14">
        <v>58</v>
      </c>
      <c r="H99" s="15">
        <v>64</v>
      </c>
      <c r="I99" s="15">
        <v>85</v>
      </c>
      <c r="J99" s="15">
        <v>74</v>
      </c>
      <c r="K99" s="15">
        <v>69</v>
      </c>
      <c r="L99" s="15">
        <v>75</v>
      </c>
      <c r="M99" s="15">
        <v>59</v>
      </c>
      <c r="N99" s="15">
        <v>67</v>
      </c>
      <c r="O99" s="15">
        <v>85</v>
      </c>
      <c r="P99" s="15">
        <v>58</v>
      </c>
      <c r="Q99" s="15">
        <v>90</v>
      </c>
      <c r="R99" s="15">
        <v>67</v>
      </c>
      <c r="S99" s="15">
        <v>70</v>
      </c>
      <c r="T99" s="16">
        <v>65</v>
      </c>
      <c r="U99" s="14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6"/>
      <c r="AI99" s="17"/>
      <c r="AJ99" s="13"/>
      <c r="AK99" s="17" t="s">
        <v>60</v>
      </c>
      <c r="AM99" s="83"/>
      <c r="AN99" s="104"/>
      <c r="AO99" s="89"/>
      <c r="AP99" s="91"/>
      <c r="AQ99" s="14">
        <v>68</v>
      </c>
      <c r="AR99" s="15">
        <v>61</v>
      </c>
      <c r="AS99" s="15">
        <v>55</v>
      </c>
      <c r="AT99" s="15">
        <v>81</v>
      </c>
      <c r="AU99" s="15">
        <v>71</v>
      </c>
      <c r="AV99" s="15">
        <v>74</v>
      </c>
      <c r="AW99" s="15">
        <v>90</v>
      </c>
      <c r="AX99" s="15">
        <v>74</v>
      </c>
      <c r="AY99" s="15">
        <v>61</v>
      </c>
      <c r="AZ99" s="15">
        <v>88</v>
      </c>
      <c r="BA99" s="15">
        <v>60</v>
      </c>
      <c r="BB99" s="15">
        <v>60</v>
      </c>
      <c r="BC99" s="15">
        <v>57</v>
      </c>
      <c r="BD99" s="16">
        <v>65</v>
      </c>
      <c r="BE99" s="14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6"/>
      <c r="BS99" s="17"/>
      <c r="BT99" s="13" t="s">
        <v>60</v>
      </c>
      <c r="BU99" s="17" t="s">
        <v>60</v>
      </c>
      <c r="BX99" s="83"/>
      <c r="BY99" s="104"/>
      <c r="BZ99" s="89"/>
      <c r="CA99" s="91"/>
      <c r="CB99" s="14">
        <f t="shared" ca="1" si="7"/>
        <v>75</v>
      </c>
      <c r="CC99" s="15">
        <f t="shared" ca="1" si="6"/>
        <v>61</v>
      </c>
      <c r="CD99" s="15">
        <f t="shared" ca="1" si="6"/>
        <v>60</v>
      </c>
      <c r="CE99" s="15">
        <f t="shared" ca="1" si="6"/>
        <v>86</v>
      </c>
      <c r="CF99" s="15">
        <f t="shared" ca="1" si="6"/>
        <v>73</v>
      </c>
      <c r="CG99" s="15">
        <f t="shared" ca="1" si="6"/>
        <v>63</v>
      </c>
      <c r="CH99" s="15">
        <f t="shared" ca="1" si="6"/>
        <v>68</v>
      </c>
      <c r="CI99" s="15">
        <f t="shared" ca="1" si="6"/>
        <v>85</v>
      </c>
      <c r="CJ99" s="15">
        <f t="shared" ca="1" si="6"/>
        <v>59</v>
      </c>
      <c r="CK99" s="15">
        <f t="shared" ca="1" si="6"/>
        <v>77</v>
      </c>
      <c r="CL99" s="15">
        <f t="shared" ca="1" si="6"/>
        <v>66</v>
      </c>
      <c r="CM99" s="15">
        <f t="shared" ca="1" si="6"/>
        <v>78</v>
      </c>
      <c r="CN99" s="15">
        <f t="shared" ca="1" si="6"/>
        <v>61</v>
      </c>
      <c r="CO99" s="16">
        <f t="shared" ca="1" si="6"/>
        <v>58</v>
      </c>
      <c r="CP99" s="14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6"/>
      <c r="DD99" s="17"/>
      <c r="DE99" s="13"/>
      <c r="DF99" s="17" t="s">
        <v>60</v>
      </c>
    </row>
    <row r="100" spans="3:110" x14ac:dyDescent="0.25">
      <c r="C100" s="83"/>
      <c r="D100" s="104"/>
      <c r="E100" s="89"/>
      <c r="F100" s="91"/>
      <c r="G100" s="14">
        <v>71</v>
      </c>
      <c r="H100" s="15">
        <v>71</v>
      </c>
      <c r="I100" s="15">
        <v>78</v>
      </c>
      <c r="J100" s="15">
        <v>73</v>
      </c>
      <c r="K100" s="15">
        <v>91</v>
      </c>
      <c r="L100" s="15">
        <v>61</v>
      </c>
      <c r="M100" s="15">
        <v>70</v>
      </c>
      <c r="N100" s="15">
        <v>83</v>
      </c>
      <c r="O100" s="15">
        <v>74</v>
      </c>
      <c r="P100" s="15">
        <v>59</v>
      </c>
      <c r="Q100" s="15">
        <v>59</v>
      </c>
      <c r="R100" s="15">
        <v>82</v>
      </c>
      <c r="S100" s="15">
        <v>86</v>
      </c>
      <c r="T100" s="16">
        <v>62</v>
      </c>
      <c r="U100" s="14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6"/>
      <c r="AI100" s="17"/>
      <c r="AJ100" s="13"/>
      <c r="AK100" s="17" t="s">
        <v>60</v>
      </c>
      <c r="AM100" s="83"/>
      <c r="AN100" s="104"/>
      <c r="AO100" s="89"/>
      <c r="AP100" s="91"/>
      <c r="AQ100" s="14">
        <v>69</v>
      </c>
      <c r="AR100" s="15">
        <v>77</v>
      </c>
      <c r="AS100" s="15">
        <v>62</v>
      </c>
      <c r="AT100" s="15">
        <v>77</v>
      </c>
      <c r="AU100" s="15">
        <v>66</v>
      </c>
      <c r="AV100" s="15">
        <v>67</v>
      </c>
      <c r="AW100" s="15">
        <v>88</v>
      </c>
      <c r="AX100" s="15">
        <v>90</v>
      </c>
      <c r="AY100" s="15">
        <v>70</v>
      </c>
      <c r="AZ100" s="15">
        <v>88</v>
      </c>
      <c r="BA100" s="15">
        <v>68</v>
      </c>
      <c r="BB100" s="15">
        <v>78</v>
      </c>
      <c r="BC100" s="15">
        <v>56</v>
      </c>
      <c r="BD100" s="16">
        <v>61</v>
      </c>
      <c r="BE100" s="14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6"/>
      <c r="BS100" s="17"/>
      <c r="BT100" s="13" t="s">
        <v>60</v>
      </c>
      <c r="BU100" s="17" t="s">
        <v>60</v>
      </c>
      <c r="BX100" s="83"/>
      <c r="BY100" s="104"/>
      <c r="BZ100" s="89"/>
      <c r="CA100" s="91"/>
      <c r="CB100" s="14">
        <f t="shared" ca="1" si="7"/>
        <v>82</v>
      </c>
      <c r="CC100" s="15">
        <f t="shared" ca="1" si="6"/>
        <v>60</v>
      </c>
      <c r="CD100" s="15">
        <f t="shared" ca="1" si="6"/>
        <v>75</v>
      </c>
      <c r="CE100" s="15">
        <f t="shared" ca="1" si="6"/>
        <v>62</v>
      </c>
      <c r="CF100" s="15">
        <f t="shared" ca="1" si="6"/>
        <v>59</v>
      </c>
      <c r="CG100" s="15">
        <f t="shared" ca="1" si="6"/>
        <v>75</v>
      </c>
      <c r="CH100" s="15">
        <f t="shared" ca="1" si="6"/>
        <v>63</v>
      </c>
      <c r="CI100" s="15">
        <f t="shared" ca="1" si="6"/>
        <v>64</v>
      </c>
      <c r="CJ100" s="15">
        <f t="shared" ca="1" si="6"/>
        <v>60</v>
      </c>
      <c r="CK100" s="15">
        <f t="shared" ca="1" si="6"/>
        <v>77</v>
      </c>
      <c r="CL100" s="15">
        <f t="shared" ca="1" si="6"/>
        <v>62</v>
      </c>
      <c r="CM100" s="15">
        <f t="shared" ca="1" si="6"/>
        <v>59</v>
      </c>
      <c r="CN100" s="15">
        <f t="shared" ca="1" si="6"/>
        <v>61</v>
      </c>
      <c r="CO100" s="16">
        <f t="shared" ca="1" si="6"/>
        <v>78</v>
      </c>
      <c r="CP100" s="14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6"/>
      <c r="DD100" s="17"/>
      <c r="DE100" s="13"/>
      <c r="DF100" s="17" t="s">
        <v>60</v>
      </c>
    </row>
    <row r="101" spans="3:110" x14ac:dyDescent="0.25">
      <c r="C101" s="83"/>
      <c r="D101" s="104"/>
      <c r="E101" s="89"/>
      <c r="F101" s="91"/>
      <c r="G101" s="14">
        <v>59</v>
      </c>
      <c r="H101" s="15">
        <v>88</v>
      </c>
      <c r="I101" s="15">
        <v>89</v>
      </c>
      <c r="J101" s="15">
        <v>77</v>
      </c>
      <c r="K101" s="15">
        <v>87</v>
      </c>
      <c r="L101" s="15">
        <v>84</v>
      </c>
      <c r="M101" s="15">
        <v>79</v>
      </c>
      <c r="N101" s="15">
        <v>62</v>
      </c>
      <c r="O101" s="15">
        <v>74</v>
      </c>
      <c r="P101" s="15">
        <v>71</v>
      </c>
      <c r="Q101" s="15">
        <v>92</v>
      </c>
      <c r="R101" s="15">
        <v>60</v>
      </c>
      <c r="S101" s="15">
        <v>58</v>
      </c>
      <c r="T101" s="16">
        <v>80</v>
      </c>
      <c r="U101" s="14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6"/>
      <c r="AI101" s="17"/>
      <c r="AJ101" s="13"/>
      <c r="AK101" s="17" t="s">
        <v>60</v>
      </c>
      <c r="AM101" s="83"/>
      <c r="AN101" s="104"/>
      <c r="AO101" s="89"/>
      <c r="AP101" s="91"/>
      <c r="AQ101" s="14">
        <v>65</v>
      </c>
      <c r="AR101" s="15">
        <v>58</v>
      </c>
      <c r="AS101" s="15">
        <v>67</v>
      </c>
      <c r="AT101" s="15">
        <v>64</v>
      </c>
      <c r="AU101" s="15">
        <v>85</v>
      </c>
      <c r="AV101" s="15">
        <v>77</v>
      </c>
      <c r="AW101" s="15">
        <v>64</v>
      </c>
      <c r="AX101" s="15">
        <v>77</v>
      </c>
      <c r="AY101" s="15">
        <v>63</v>
      </c>
      <c r="AZ101" s="15">
        <v>87</v>
      </c>
      <c r="BA101" s="15">
        <v>90</v>
      </c>
      <c r="BB101" s="15"/>
      <c r="BC101" s="15"/>
      <c r="BD101" s="16"/>
      <c r="BE101" s="14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6"/>
      <c r="BS101" s="17"/>
      <c r="BT101" s="13" t="s">
        <v>60</v>
      </c>
      <c r="BU101" s="17" t="s">
        <v>60</v>
      </c>
      <c r="BX101" s="83"/>
      <c r="BY101" s="104"/>
      <c r="BZ101" s="89"/>
      <c r="CA101" s="91"/>
      <c r="CB101" s="14">
        <f t="shared" ca="1" si="7"/>
        <v>73</v>
      </c>
      <c r="CC101" s="15">
        <f t="shared" ca="1" si="6"/>
        <v>77</v>
      </c>
      <c r="CD101" s="15">
        <f t="shared" ca="1" si="6"/>
        <v>73</v>
      </c>
      <c r="CE101" s="15">
        <f t="shared" ca="1" si="6"/>
        <v>75</v>
      </c>
      <c r="CF101" s="15">
        <f t="shared" ca="1" si="6"/>
        <v>77</v>
      </c>
      <c r="CG101" s="15">
        <f t="shared" ca="1" si="6"/>
        <v>65</v>
      </c>
      <c r="CH101" s="15">
        <f t="shared" ca="1" si="6"/>
        <v>77</v>
      </c>
      <c r="CI101" s="15">
        <f t="shared" ca="1" si="6"/>
        <v>85</v>
      </c>
      <c r="CJ101" s="15">
        <f t="shared" ca="1" si="6"/>
        <v>58</v>
      </c>
      <c r="CK101" s="15">
        <f t="shared" ca="1" si="6"/>
        <v>63</v>
      </c>
      <c r="CL101" s="15">
        <f t="shared" ca="1" si="6"/>
        <v>78</v>
      </c>
      <c r="CM101" s="15">
        <f t="shared" ca="1" si="6"/>
        <v>80</v>
      </c>
      <c r="CN101" s="15">
        <f t="shared" ca="1" si="6"/>
        <v>84</v>
      </c>
      <c r="CO101" s="16">
        <f t="shared" ca="1" si="6"/>
        <v>74</v>
      </c>
      <c r="CP101" s="14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6"/>
      <c r="DD101" s="17"/>
      <c r="DE101" s="13"/>
      <c r="DF101" s="17" t="s">
        <v>60</v>
      </c>
    </row>
    <row r="102" spans="3:110" x14ac:dyDescent="0.25">
      <c r="C102" s="83"/>
      <c r="D102" s="104"/>
      <c r="E102" s="89"/>
      <c r="F102" s="91"/>
      <c r="G102" s="14">
        <v>72</v>
      </c>
      <c r="H102" s="15">
        <v>57</v>
      </c>
      <c r="I102" s="15">
        <v>67</v>
      </c>
      <c r="J102" s="15">
        <v>70</v>
      </c>
      <c r="K102" s="15">
        <v>56</v>
      </c>
      <c r="L102" s="15">
        <v>61</v>
      </c>
      <c r="M102" s="15">
        <v>61</v>
      </c>
      <c r="N102" s="15">
        <v>82</v>
      </c>
      <c r="O102" s="15">
        <v>73</v>
      </c>
      <c r="P102" s="15">
        <v>63</v>
      </c>
      <c r="Q102" s="15">
        <v>69</v>
      </c>
      <c r="R102" s="15">
        <v>60</v>
      </c>
      <c r="S102" s="15">
        <v>92</v>
      </c>
      <c r="T102" s="16">
        <v>84</v>
      </c>
      <c r="U102" s="14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6"/>
      <c r="AI102" s="17"/>
      <c r="AJ102" s="13"/>
      <c r="AK102" s="17" t="s">
        <v>60</v>
      </c>
      <c r="AM102" s="83"/>
      <c r="AN102" s="104"/>
      <c r="AO102" s="89"/>
      <c r="AP102" s="91"/>
      <c r="AQ102" s="14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6"/>
      <c r="BE102" s="14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6"/>
      <c r="BS102" s="17"/>
      <c r="BT102" s="13" t="s">
        <v>60</v>
      </c>
      <c r="BU102" s="17" t="s">
        <v>60</v>
      </c>
      <c r="BX102" s="83"/>
      <c r="BY102" s="104"/>
      <c r="BZ102" s="89"/>
      <c r="CA102" s="91"/>
      <c r="CB102" s="14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6"/>
      <c r="CP102" s="14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6"/>
      <c r="DD102" s="17"/>
      <c r="DE102" s="13"/>
      <c r="DF102" s="17" t="s">
        <v>60</v>
      </c>
    </row>
    <row r="103" spans="3:110" x14ac:dyDescent="0.25">
      <c r="C103" s="83"/>
      <c r="D103" s="104"/>
      <c r="E103" s="89"/>
      <c r="F103" s="91"/>
      <c r="G103" s="14">
        <v>80</v>
      </c>
      <c r="H103" s="15">
        <v>68</v>
      </c>
      <c r="I103" s="15">
        <v>75</v>
      </c>
      <c r="J103" s="15">
        <v>73</v>
      </c>
      <c r="K103" s="15">
        <v>64</v>
      </c>
      <c r="L103" s="15">
        <v>91</v>
      </c>
      <c r="M103" s="15">
        <v>88</v>
      </c>
      <c r="N103" s="15">
        <v>62</v>
      </c>
      <c r="O103" s="15">
        <v>67</v>
      </c>
      <c r="P103" s="15">
        <v>89</v>
      </c>
      <c r="Q103" s="15">
        <v>79</v>
      </c>
      <c r="R103" s="15">
        <v>60</v>
      </c>
      <c r="S103" s="15">
        <v>87</v>
      </c>
      <c r="T103" s="16">
        <v>72</v>
      </c>
      <c r="U103" s="14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6"/>
      <c r="AI103" s="17"/>
      <c r="AJ103" s="13"/>
      <c r="AK103" s="17" t="s">
        <v>60</v>
      </c>
      <c r="AM103" s="83"/>
      <c r="AN103" s="104"/>
      <c r="AO103" s="89"/>
      <c r="AP103" s="91"/>
      <c r="AQ103" s="14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6"/>
      <c r="BE103" s="14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6"/>
      <c r="BS103" s="17"/>
      <c r="BT103" s="13" t="s">
        <v>60</v>
      </c>
      <c r="BU103" s="17" t="s">
        <v>60</v>
      </c>
      <c r="BX103" s="83"/>
      <c r="BY103" s="104"/>
      <c r="BZ103" s="89"/>
      <c r="CA103" s="91"/>
      <c r="CB103" s="14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6"/>
      <c r="CP103" s="14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6"/>
      <c r="DD103" s="17"/>
      <c r="DE103" s="13"/>
      <c r="DF103" s="17" t="s">
        <v>60</v>
      </c>
    </row>
    <row r="104" spans="3:110" ht="15.75" thickBot="1" x14ac:dyDescent="0.3">
      <c r="C104" s="84"/>
      <c r="D104" s="105"/>
      <c r="E104" s="89"/>
      <c r="F104" s="92"/>
      <c r="G104" s="18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20"/>
      <c r="U104" s="18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20"/>
      <c r="AI104" s="21"/>
      <c r="AJ104" s="13"/>
      <c r="AK104" s="21" t="s">
        <v>60</v>
      </c>
      <c r="AM104" s="84"/>
      <c r="AN104" s="105"/>
      <c r="AO104" s="89"/>
      <c r="AP104" s="92"/>
      <c r="AQ104" s="18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20"/>
      <c r="BE104" s="18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20"/>
      <c r="BS104" s="21"/>
      <c r="BT104" s="13" t="s">
        <v>60</v>
      </c>
      <c r="BU104" s="21" t="s">
        <v>60</v>
      </c>
      <c r="BX104" s="84"/>
      <c r="BY104" s="105"/>
      <c r="BZ104" s="89"/>
      <c r="CA104" s="92"/>
      <c r="CB104" s="18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20"/>
      <c r="CP104" s="18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20"/>
      <c r="DD104" s="21"/>
      <c r="DE104" s="13"/>
      <c r="DF104" s="21" t="s">
        <v>60</v>
      </c>
    </row>
    <row r="105" spans="3:110" x14ac:dyDescent="0.25">
      <c r="C105" s="82">
        <v>10</v>
      </c>
      <c r="D105" s="106" t="s">
        <v>75</v>
      </c>
      <c r="E105" s="89"/>
      <c r="F105" s="91" t="s">
        <v>70</v>
      </c>
      <c r="G105" s="9">
        <v>87</v>
      </c>
      <c r="H105" s="10">
        <v>73</v>
      </c>
      <c r="I105" s="10">
        <v>85</v>
      </c>
      <c r="J105" s="10">
        <v>70</v>
      </c>
      <c r="K105" s="10">
        <v>79</v>
      </c>
      <c r="L105" s="10">
        <v>90</v>
      </c>
      <c r="M105" s="10">
        <v>83</v>
      </c>
      <c r="N105" s="10">
        <v>84</v>
      </c>
      <c r="O105" s="10">
        <v>77</v>
      </c>
      <c r="P105" s="10">
        <v>77</v>
      </c>
      <c r="Q105" s="10">
        <v>83</v>
      </c>
      <c r="R105" s="10">
        <v>80</v>
      </c>
      <c r="S105" s="10">
        <v>74</v>
      </c>
      <c r="T105" s="11">
        <v>81</v>
      </c>
      <c r="U105" s="14">
        <v>82</v>
      </c>
      <c r="V105" s="15">
        <v>74</v>
      </c>
      <c r="W105" s="15">
        <v>72</v>
      </c>
      <c r="X105" s="15">
        <v>83</v>
      </c>
      <c r="Y105" s="15">
        <v>84</v>
      </c>
      <c r="Z105" s="15">
        <v>85</v>
      </c>
      <c r="AA105" s="15">
        <v>73</v>
      </c>
      <c r="AB105" s="15">
        <v>74</v>
      </c>
      <c r="AC105" s="15">
        <v>85</v>
      </c>
      <c r="AD105" s="15">
        <v>75</v>
      </c>
      <c r="AE105" s="15">
        <v>73</v>
      </c>
      <c r="AF105" s="15">
        <v>84</v>
      </c>
      <c r="AG105" s="15">
        <v>77</v>
      </c>
      <c r="AH105" s="16">
        <v>76</v>
      </c>
      <c r="AI105" s="12"/>
      <c r="AJ105" s="13"/>
      <c r="AK105" s="12" t="s">
        <v>60</v>
      </c>
      <c r="AM105" s="82">
        <v>10</v>
      </c>
      <c r="AN105" s="106" t="s">
        <v>75</v>
      </c>
      <c r="AO105" s="89"/>
      <c r="AP105" s="91" t="s">
        <v>70</v>
      </c>
      <c r="AQ105" s="9">
        <v>67</v>
      </c>
      <c r="AR105" s="10">
        <v>80</v>
      </c>
      <c r="AS105" s="10">
        <v>64</v>
      </c>
      <c r="AT105" s="10">
        <v>91</v>
      </c>
      <c r="AU105" s="10">
        <v>86</v>
      </c>
      <c r="AV105" s="10">
        <v>63</v>
      </c>
      <c r="AW105" s="10">
        <v>66</v>
      </c>
      <c r="AX105" s="10">
        <v>80</v>
      </c>
      <c r="AY105" s="10">
        <v>90</v>
      </c>
      <c r="AZ105" s="10">
        <v>76</v>
      </c>
      <c r="BA105" s="10">
        <v>82</v>
      </c>
      <c r="BB105" s="10">
        <v>66</v>
      </c>
      <c r="BC105" s="10">
        <v>93</v>
      </c>
      <c r="BD105" s="11">
        <v>84</v>
      </c>
      <c r="BE105" s="14">
        <v>76</v>
      </c>
      <c r="BF105" s="15">
        <v>79</v>
      </c>
      <c r="BG105" s="15">
        <v>78</v>
      </c>
      <c r="BH105" s="15">
        <v>73</v>
      </c>
      <c r="BI105" s="15">
        <v>84</v>
      </c>
      <c r="BJ105" s="15">
        <v>80</v>
      </c>
      <c r="BK105" s="15">
        <v>83</v>
      </c>
      <c r="BL105" s="15">
        <v>73</v>
      </c>
      <c r="BM105" s="15">
        <v>83</v>
      </c>
      <c r="BN105" s="15">
        <v>79</v>
      </c>
      <c r="BO105" s="15">
        <v>69</v>
      </c>
      <c r="BP105" s="15">
        <v>81</v>
      </c>
      <c r="BQ105" s="15">
        <v>85</v>
      </c>
      <c r="BR105" s="16">
        <v>68</v>
      </c>
      <c r="BS105" s="12"/>
      <c r="BT105" s="13" t="s">
        <v>60</v>
      </c>
      <c r="BU105" s="12" t="s">
        <v>60</v>
      </c>
      <c r="BX105" s="82"/>
      <c r="BY105" s="106" t="s">
        <v>75</v>
      </c>
      <c r="BZ105" s="89"/>
      <c r="CA105" s="91"/>
      <c r="CB105" s="9">
        <f ca="1">RANDBETWEEN(75,90)-5</f>
        <v>71</v>
      </c>
      <c r="CC105" s="10">
        <f t="shared" ref="CC105:CO112" ca="1" si="8">RANDBETWEEN(75,90)-5</f>
        <v>70</v>
      </c>
      <c r="CD105" s="10">
        <f t="shared" ca="1" si="8"/>
        <v>84</v>
      </c>
      <c r="CE105" s="10">
        <f t="shared" ca="1" si="8"/>
        <v>73</v>
      </c>
      <c r="CF105" s="10">
        <f t="shared" ca="1" si="8"/>
        <v>70</v>
      </c>
      <c r="CG105" s="10">
        <f t="shared" ca="1" si="8"/>
        <v>75</v>
      </c>
      <c r="CH105" s="10">
        <f t="shared" ca="1" si="8"/>
        <v>78</v>
      </c>
      <c r="CI105" s="10">
        <f t="shared" ca="1" si="8"/>
        <v>85</v>
      </c>
      <c r="CJ105" s="10">
        <f t="shared" ca="1" si="8"/>
        <v>84</v>
      </c>
      <c r="CK105" s="10">
        <f t="shared" ca="1" si="8"/>
        <v>82</v>
      </c>
      <c r="CL105" s="10">
        <f t="shared" ca="1" si="8"/>
        <v>76</v>
      </c>
      <c r="CM105" s="10">
        <f t="shared" ca="1" si="8"/>
        <v>75</v>
      </c>
      <c r="CN105" s="10">
        <f t="shared" ca="1" si="8"/>
        <v>83</v>
      </c>
      <c r="CO105" s="11">
        <f t="shared" ca="1" si="8"/>
        <v>85</v>
      </c>
      <c r="CP105" s="14">
        <v>74</v>
      </c>
      <c r="CQ105" s="15">
        <v>63</v>
      </c>
      <c r="CR105" s="15">
        <v>72</v>
      </c>
      <c r="CS105" s="15">
        <v>87</v>
      </c>
      <c r="CT105" s="15">
        <v>88</v>
      </c>
      <c r="CU105" s="15">
        <v>74</v>
      </c>
      <c r="CV105" s="15">
        <v>67</v>
      </c>
      <c r="CW105" s="15">
        <v>74</v>
      </c>
      <c r="CX105" s="15">
        <v>61</v>
      </c>
      <c r="CY105" s="15">
        <v>61</v>
      </c>
      <c r="CZ105" s="15">
        <v>67</v>
      </c>
      <c r="DA105" s="15">
        <v>72</v>
      </c>
      <c r="DB105" s="15">
        <v>58</v>
      </c>
      <c r="DC105" s="16">
        <v>78</v>
      </c>
      <c r="DD105" s="12"/>
      <c r="DE105" s="13" t="s">
        <v>60</v>
      </c>
      <c r="DF105" s="12" t="s">
        <v>60</v>
      </c>
    </row>
    <row r="106" spans="3:110" x14ac:dyDescent="0.25">
      <c r="C106" s="83"/>
      <c r="D106" s="107"/>
      <c r="E106" s="89"/>
      <c r="F106" s="91"/>
      <c r="G106" s="14">
        <v>76</v>
      </c>
      <c r="H106" s="15">
        <v>84</v>
      </c>
      <c r="I106" s="15">
        <v>84</v>
      </c>
      <c r="J106" s="15">
        <v>90</v>
      </c>
      <c r="K106" s="15">
        <v>70</v>
      </c>
      <c r="L106" s="15">
        <v>89</v>
      </c>
      <c r="M106" s="15">
        <v>97</v>
      </c>
      <c r="N106" s="15">
        <v>80</v>
      </c>
      <c r="O106" s="15">
        <v>87</v>
      </c>
      <c r="P106" s="15">
        <v>93</v>
      </c>
      <c r="Q106" s="15">
        <v>89</v>
      </c>
      <c r="R106" s="15">
        <v>92</v>
      </c>
      <c r="S106" s="15">
        <v>94</v>
      </c>
      <c r="T106" s="16">
        <v>82</v>
      </c>
      <c r="U106" s="14">
        <v>70</v>
      </c>
      <c r="V106" s="15">
        <v>70</v>
      </c>
      <c r="W106" s="15">
        <v>76</v>
      </c>
      <c r="X106" s="15">
        <v>60</v>
      </c>
      <c r="Y106" s="15">
        <v>79</v>
      </c>
      <c r="Z106" s="15">
        <v>82</v>
      </c>
      <c r="AA106" s="15">
        <v>84</v>
      </c>
      <c r="AB106" s="15">
        <v>73</v>
      </c>
      <c r="AC106" s="15">
        <v>75</v>
      </c>
      <c r="AD106" s="15">
        <v>83</v>
      </c>
      <c r="AE106" s="15">
        <v>79</v>
      </c>
      <c r="AF106" s="15">
        <v>73</v>
      </c>
      <c r="AG106" s="15">
        <v>72</v>
      </c>
      <c r="AH106" s="16">
        <v>74</v>
      </c>
      <c r="AI106" s="17"/>
      <c r="AJ106" s="13"/>
      <c r="AK106" s="17" t="s">
        <v>60</v>
      </c>
      <c r="AM106" s="83"/>
      <c r="AN106" s="107"/>
      <c r="AO106" s="89"/>
      <c r="AP106" s="91"/>
      <c r="AQ106" s="14">
        <v>82</v>
      </c>
      <c r="AR106" s="15">
        <v>74</v>
      </c>
      <c r="AS106" s="15">
        <v>95</v>
      </c>
      <c r="AT106" s="15">
        <v>83</v>
      </c>
      <c r="AU106" s="15">
        <v>63</v>
      </c>
      <c r="AV106" s="15">
        <v>74</v>
      </c>
      <c r="AW106" s="15">
        <v>76</v>
      </c>
      <c r="AX106" s="15">
        <v>86</v>
      </c>
      <c r="AY106" s="15">
        <v>70</v>
      </c>
      <c r="AZ106" s="15">
        <v>95</v>
      </c>
      <c r="BA106" s="15">
        <v>77</v>
      </c>
      <c r="BB106" s="15">
        <v>87</v>
      </c>
      <c r="BC106" s="15">
        <v>79</v>
      </c>
      <c r="BD106" s="16">
        <v>71</v>
      </c>
      <c r="BE106" s="14">
        <v>74</v>
      </c>
      <c r="BF106" s="15">
        <v>83</v>
      </c>
      <c r="BG106" s="15">
        <v>82</v>
      </c>
      <c r="BH106" s="15">
        <v>79</v>
      </c>
      <c r="BI106" s="15">
        <v>73</v>
      </c>
      <c r="BJ106" s="15">
        <v>67</v>
      </c>
      <c r="BK106" s="15">
        <v>82</v>
      </c>
      <c r="BL106" s="15">
        <v>66</v>
      </c>
      <c r="BM106" s="15">
        <v>69</v>
      </c>
      <c r="BN106" s="15">
        <v>73</v>
      </c>
      <c r="BO106" s="15">
        <v>72</v>
      </c>
      <c r="BP106" s="15">
        <v>84</v>
      </c>
      <c r="BQ106" s="15">
        <v>74</v>
      </c>
      <c r="BR106" s="16">
        <v>75</v>
      </c>
      <c r="BS106" s="17"/>
      <c r="BT106" s="13" t="s">
        <v>60</v>
      </c>
      <c r="BU106" s="17" t="s">
        <v>60</v>
      </c>
      <c r="BX106" s="83"/>
      <c r="BY106" s="107"/>
      <c r="BZ106" s="89"/>
      <c r="CA106" s="91"/>
      <c r="CB106" s="14">
        <f t="shared" ref="CB106:CB112" ca="1" si="9">RANDBETWEEN(75,90)-5</f>
        <v>77</v>
      </c>
      <c r="CC106" s="15">
        <f t="shared" ca="1" si="8"/>
        <v>81</v>
      </c>
      <c r="CD106" s="15">
        <f t="shared" ca="1" si="8"/>
        <v>73</v>
      </c>
      <c r="CE106" s="15">
        <f t="shared" ca="1" si="8"/>
        <v>79</v>
      </c>
      <c r="CF106" s="15">
        <f t="shared" ca="1" si="8"/>
        <v>77</v>
      </c>
      <c r="CG106" s="15">
        <f t="shared" ca="1" si="8"/>
        <v>80</v>
      </c>
      <c r="CH106" s="15">
        <f t="shared" ca="1" si="8"/>
        <v>83</v>
      </c>
      <c r="CI106" s="15">
        <f t="shared" ca="1" si="8"/>
        <v>79</v>
      </c>
      <c r="CJ106" s="15">
        <f t="shared" ca="1" si="8"/>
        <v>82</v>
      </c>
      <c r="CK106" s="15">
        <f t="shared" ca="1" si="8"/>
        <v>83</v>
      </c>
      <c r="CL106" s="15">
        <f t="shared" ca="1" si="8"/>
        <v>83</v>
      </c>
      <c r="CM106" s="15">
        <f t="shared" ca="1" si="8"/>
        <v>79</v>
      </c>
      <c r="CN106" s="15">
        <f t="shared" ca="1" si="8"/>
        <v>75</v>
      </c>
      <c r="CO106" s="16">
        <f t="shared" ca="1" si="8"/>
        <v>85</v>
      </c>
      <c r="CP106" s="14">
        <v>77</v>
      </c>
      <c r="CQ106" s="15">
        <v>83</v>
      </c>
      <c r="CR106" s="15">
        <v>81</v>
      </c>
      <c r="CS106" s="15">
        <v>83</v>
      </c>
      <c r="CT106" s="15">
        <v>77</v>
      </c>
      <c r="CU106" s="15">
        <v>80</v>
      </c>
      <c r="CV106" s="15">
        <v>73</v>
      </c>
      <c r="CW106" s="15">
        <v>71</v>
      </c>
      <c r="CX106" s="15">
        <v>84</v>
      </c>
      <c r="CY106" s="15">
        <v>63</v>
      </c>
      <c r="CZ106" s="15">
        <v>62</v>
      </c>
      <c r="DA106" s="15">
        <v>72</v>
      </c>
      <c r="DB106" s="15">
        <v>78</v>
      </c>
      <c r="DC106" s="16">
        <v>70</v>
      </c>
      <c r="DD106" s="17"/>
      <c r="DE106" s="13" t="s">
        <v>60</v>
      </c>
      <c r="DF106" s="17" t="s">
        <v>60</v>
      </c>
    </row>
    <row r="107" spans="3:110" x14ac:dyDescent="0.25">
      <c r="C107" s="83"/>
      <c r="D107" s="107"/>
      <c r="E107" s="89"/>
      <c r="F107" s="91"/>
      <c r="G107" s="14">
        <v>91</v>
      </c>
      <c r="H107" s="15">
        <v>81</v>
      </c>
      <c r="I107" s="15">
        <v>80</v>
      </c>
      <c r="J107" s="15">
        <v>82</v>
      </c>
      <c r="K107" s="15">
        <v>94</v>
      </c>
      <c r="L107" s="15">
        <v>94</v>
      </c>
      <c r="M107" s="15">
        <v>96</v>
      </c>
      <c r="N107" s="15">
        <v>89</v>
      </c>
      <c r="O107" s="15">
        <v>94</v>
      </c>
      <c r="P107" s="15">
        <v>98</v>
      </c>
      <c r="Q107" s="15">
        <v>71</v>
      </c>
      <c r="R107" s="15">
        <v>82</v>
      </c>
      <c r="S107" s="15">
        <v>72</v>
      </c>
      <c r="T107" s="16">
        <v>81</v>
      </c>
      <c r="U107" s="14">
        <v>80</v>
      </c>
      <c r="V107" s="15">
        <v>79</v>
      </c>
      <c r="W107" s="15">
        <v>76</v>
      </c>
      <c r="X107" s="15">
        <v>60</v>
      </c>
      <c r="Y107" s="15">
        <v>80</v>
      </c>
      <c r="Z107" s="15">
        <v>76</v>
      </c>
      <c r="AA107" s="15">
        <v>74</v>
      </c>
      <c r="AB107" s="15">
        <v>75</v>
      </c>
      <c r="AC107" s="15">
        <v>71</v>
      </c>
      <c r="AD107" s="15">
        <v>80</v>
      </c>
      <c r="AE107" s="15">
        <v>81</v>
      </c>
      <c r="AF107" s="15">
        <v>62</v>
      </c>
      <c r="AG107" s="15">
        <v>70</v>
      </c>
      <c r="AH107" s="16">
        <v>76</v>
      </c>
      <c r="AI107" s="17"/>
      <c r="AJ107" s="13"/>
      <c r="AK107" s="17" t="s">
        <v>60</v>
      </c>
      <c r="AM107" s="83"/>
      <c r="AN107" s="107"/>
      <c r="AO107" s="89"/>
      <c r="AP107" s="91"/>
      <c r="AQ107" s="14">
        <v>71</v>
      </c>
      <c r="AR107" s="15">
        <v>88</v>
      </c>
      <c r="AS107" s="15">
        <v>91</v>
      </c>
      <c r="AT107" s="15">
        <v>71</v>
      </c>
      <c r="AU107" s="15">
        <v>65</v>
      </c>
      <c r="AV107" s="15">
        <v>85</v>
      </c>
      <c r="AW107" s="15">
        <v>69</v>
      </c>
      <c r="AX107" s="15">
        <v>77</v>
      </c>
      <c r="AY107" s="15">
        <v>93</v>
      </c>
      <c r="AZ107" s="15">
        <v>72</v>
      </c>
      <c r="BA107" s="15">
        <v>78</v>
      </c>
      <c r="BB107" s="15">
        <v>95</v>
      </c>
      <c r="BC107" s="15">
        <v>55</v>
      </c>
      <c r="BD107" s="16">
        <v>90</v>
      </c>
      <c r="BE107" s="14">
        <v>78</v>
      </c>
      <c r="BF107" s="15">
        <v>69</v>
      </c>
      <c r="BG107" s="15">
        <v>66</v>
      </c>
      <c r="BH107" s="15">
        <v>75</v>
      </c>
      <c r="BI107" s="15">
        <v>79</v>
      </c>
      <c r="BJ107" s="15">
        <v>70</v>
      </c>
      <c r="BK107" s="15">
        <v>67</v>
      </c>
      <c r="BL107" s="15">
        <v>69</v>
      </c>
      <c r="BM107" s="15">
        <v>75</v>
      </c>
      <c r="BN107" s="15">
        <v>66</v>
      </c>
      <c r="BO107" s="15">
        <v>74</v>
      </c>
      <c r="BP107" s="15">
        <v>77</v>
      </c>
      <c r="BQ107" s="15">
        <v>68</v>
      </c>
      <c r="BR107" s="16">
        <v>78</v>
      </c>
      <c r="BS107" s="17"/>
      <c r="BT107" s="13" t="s">
        <v>60</v>
      </c>
      <c r="BU107" s="17" t="s">
        <v>60</v>
      </c>
      <c r="BX107" s="83"/>
      <c r="BY107" s="107"/>
      <c r="BZ107" s="89"/>
      <c r="CA107" s="91"/>
      <c r="CB107" s="14">
        <f t="shared" ca="1" si="9"/>
        <v>74</v>
      </c>
      <c r="CC107" s="15">
        <f t="shared" ca="1" si="8"/>
        <v>73</v>
      </c>
      <c r="CD107" s="15">
        <f t="shared" ca="1" si="8"/>
        <v>78</v>
      </c>
      <c r="CE107" s="15">
        <f t="shared" ca="1" si="8"/>
        <v>74</v>
      </c>
      <c r="CF107" s="15">
        <f t="shared" ca="1" si="8"/>
        <v>77</v>
      </c>
      <c r="CG107" s="15">
        <f t="shared" ca="1" si="8"/>
        <v>81</v>
      </c>
      <c r="CH107" s="15">
        <f t="shared" ca="1" si="8"/>
        <v>79</v>
      </c>
      <c r="CI107" s="15">
        <f t="shared" ca="1" si="8"/>
        <v>75</v>
      </c>
      <c r="CJ107" s="15">
        <f t="shared" ca="1" si="8"/>
        <v>80</v>
      </c>
      <c r="CK107" s="15">
        <f t="shared" ca="1" si="8"/>
        <v>84</v>
      </c>
      <c r="CL107" s="15">
        <f t="shared" ca="1" si="8"/>
        <v>78</v>
      </c>
      <c r="CM107" s="15">
        <f t="shared" ca="1" si="8"/>
        <v>77</v>
      </c>
      <c r="CN107" s="15">
        <f t="shared" ca="1" si="8"/>
        <v>79</v>
      </c>
      <c r="CO107" s="16">
        <f t="shared" ca="1" si="8"/>
        <v>77</v>
      </c>
      <c r="CP107" s="14">
        <v>61</v>
      </c>
      <c r="CQ107" s="15">
        <v>74</v>
      </c>
      <c r="CR107" s="15">
        <v>74</v>
      </c>
      <c r="CS107" s="15">
        <v>72</v>
      </c>
      <c r="CT107" s="15">
        <v>85</v>
      </c>
      <c r="CU107" s="15">
        <v>71</v>
      </c>
      <c r="CV107" s="15">
        <v>70</v>
      </c>
      <c r="CW107" s="15">
        <v>80</v>
      </c>
      <c r="CX107" s="15">
        <v>80</v>
      </c>
      <c r="CY107" s="15">
        <v>84</v>
      </c>
      <c r="CZ107" s="15">
        <v>66</v>
      </c>
      <c r="DA107" s="15">
        <v>75</v>
      </c>
      <c r="DB107" s="15">
        <v>64</v>
      </c>
      <c r="DC107" s="16">
        <v>70</v>
      </c>
      <c r="DD107" s="17"/>
      <c r="DE107" s="13" t="s">
        <v>60</v>
      </c>
      <c r="DF107" s="17" t="s">
        <v>60</v>
      </c>
    </row>
    <row r="108" spans="3:110" x14ac:dyDescent="0.25">
      <c r="C108" s="83"/>
      <c r="D108" s="107"/>
      <c r="E108" s="89"/>
      <c r="F108" s="91"/>
      <c r="G108" s="14">
        <v>77</v>
      </c>
      <c r="H108" s="15">
        <v>96</v>
      </c>
      <c r="I108" s="15">
        <v>82</v>
      </c>
      <c r="J108" s="15">
        <v>78</v>
      </c>
      <c r="K108" s="15">
        <v>82</v>
      </c>
      <c r="L108" s="15">
        <v>78</v>
      </c>
      <c r="M108" s="15">
        <v>92</v>
      </c>
      <c r="N108" s="15">
        <v>76</v>
      </c>
      <c r="O108" s="15">
        <v>87</v>
      </c>
      <c r="P108" s="15">
        <v>84</v>
      </c>
      <c r="Q108" s="15">
        <v>97</v>
      </c>
      <c r="R108" s="15">
        <v>72</v>
      </c>
      <c r="S108" s="15">
        <v>82</v>
      </c>
      <c r="T108" s="16">
        <v>79</v>
      </c>
      <c r="U108" s="14">
        <v>84</v>
      </c>
      <c r="V108" s="15">
        <v>83</v>
      </c>
      <c r="W108" s="15">
        <v>72</v>
      </c>
      <c r="X108" s="15">
        <v>85</v>
      </c>
      <c r="Y108" s="15">
        <v>77</v>
      </c>
      <c r="Z108" s="15">
        <v>82</v>
      </c>
      <c r="AA108" s="15">
        <v>62</v>
      </c>
      <c r="AB108" s="15">
        <v>82</v>
      </c>
      <c r="AC108" s="15">
        <v>75</v>
      </c>
      <c r="AD108" s="15">
        <v>80</v>
      </c>
      <c r="AE108" s="15">
        <v>84</v>
      </c>
      <c r="AF108" s="15">
        <v>64</v>
      </c>
      <c r="AG108" s="15">
        <v>83</v>
      </c>
      <c r="AH108" s="16">
        <v>79</v>
      </c>
      <c r="AI108" s="17"/>
      <c r="AJ108" s="13"/>
      <c r="AK108" s="17" t="s">
        <v>60</v>
      </c>
      <c r="AM108" s="83"/>
      <c r="AN108" s="107"/>
      <c r="AO108" s="89"/>
      <c r="AP108" s="91"/>
      <c r="AQ108" s="14">
        <v>93</v>
      </c>
      <c r="AR108" s="15">
        <v>50</v>
      </c>
      <c r="AS108" s="15">
        <v>60</v>
      </c>
      <c r="AT108" s="15">
        <v>77</v>
      </c>
      <c r="AU108" s="15">
        <v>78</v>
      </c>
      <c r="AV108" s="15">
        <v>74</v>
      </c>
      <c r="AW108" s="15">
        <v>92</v>
      </c>
      <c r="AX108" s="15">
        <v>89</v>
      </c>
      <c r="AY108" s="15">
        <v>95</v>
      </c>
      <c r="AZ108" s="15">
        <v>60</v>
      </c>
      <c r="BA108" s="15">
        <v>84</v>
      </c>
      <c r="BB108" s="15">
        <v>95</v>
      </c>
      <c r="BC108" s="15">
        <v>85</v>
      </c>
      <c r="BD108" s="16">
        <v>82</v>
      </c>
      <c r="BE108" s="14">
        <v>71</v>
      </c>
      <c r="BF108" s="15">
        <v>69</v>
      </c>
      <c r="BG108" s="15">
        <v>72</v>
      </c>
      <c r="BH108" s="15">
        <v>70</v>
      </c>
      <c r="BI108" s="15">
        <v>78</v>
      </c>
      <c r="BJ108" s="15">
        <v>72</v>
      </c>
      <c r="BK108" s="15">
        <v>85</v>
      </c>
      <c r="BL108" s="15">
        <v>85</v>
      </c>
      <c r="BM108" s="15">
        <v>85</v>
      </c>
      <c r="BN108" s="15">
        <v>81</v>
      </c>
      <c r="BO108" s="15"/>
      <c r="BP108" s="15"/>
      <c r="BQ108" s="15"/>
      <c r="BR108" s="16"/>
      <c r="BS108" s="17"/>
      <c r="BT108" s="13" t="s">
        <v>60</v>
      </c>
      <c r="BU108" s="17" t="s">
        <v>60</v>
      </c>
      <c r="BX108" s="83"/>
      <c r="BY108" s="107"/>
      <c r="BZ108" s="89"/>
      <c r="CA108" s="91"/>
      <c r="CB108" s="14">
        <f t="shared" ca="1" si="9"/>
        <v>76</v>
      </c>
      <c r="CC108" s="15">
        <f t="shared" ca="1" si="8"/>
        <v>79</v>
      </c>
      <c r="CD108" s="15">
        <f t="shared" ca="1" si="8"/>
        <v>77</v>
      </c>
      <c r="CE108" s="15">
        <f t="shared" ca="1" si="8"/>
        <v>84</v>
      </c>
      <c r="CF108" s="15">
        <f t="shared" ca="1" si="8"/>
        <v>73</v>
      </c>
      <c r="CG108" s="15">
        <f t="shared" ca="1" si="8"/>
        <v>74</v>
      </c>
      <c r="CH108" s="15">
        <f t="shared" ca="1" si="8"/>
        <v>83</v>
      </c>
      <c r="CI108" s="15">
        <f t="shared" ca="1" si="8"/>
        <v>84</v>
      </c>
      <c r="CJ108" s="15">
        <f t="shared" ca="1" si="8"/>
        <v>79</v>
      </c>
      <c r="CK108" s="15">
        <f t="shared" ca="1" si="8"/>
        <v>83</v>
      </c>
      <c r="CL108" s="15">
        <f t="shared" ca="1" si="8"/>
        <v>74</v>
      </c>
      <c r="CM108" s="15">
        <f t="shared" ca="1" si="8"/>
        <v>85</v>
      </c>
      <c r="CN108" s="15">
        <f t="shared" ca="1" si="8"/>
        <v>78</v>
      </c>
      <c r="CO108" s="16">
        <f t="shared" ca="1" si="8"/>
        <v>81</v>
      </c>
      <c r="CP108" s="14">
        <v>69</v>
      </c>
      <c r="CQ108" s="15">
        <v>69</v>
      </c>
      <c r="CR108" s="15">
        <v>64</v>
      </c>
      <c r="CS108" s="15">
        <v>69</v>
      </c>
      <c r="CT108" s="15">
        <v>58</v>
      </c>
      <c r="CU108" s="15">
        <v>32</v>
      </c>
      <c r="CV108" s="15"/>
      <c r="CW108" s="15"/>
      <c r="CX108" s="15"/>
      <c r="CY108" s="15"/>
      <c r="CZ108" s="15"/>
      <c r="DA108" s="15"/>
      <c r="DB108" s="15"/>
      <c r="DC108" s="16"/>
      <c r="DD108" s="17"/>
      <c r="DE108" s="13" t="s">
        <v>60</v>
      </c>
      <c r="DF108" s="17" t="s">
        <v>60</v>
      </c>
    </row>
    <row r="109" spans="3:110" x14ac:dyDescent="0.25">
      <c r="C109" s="83"/>
      <c r="D109" s="107"/>
      <c r="E109" s="89"/>
      <c r="F109" s="91"/>
      <c r="G109" s="14">
        <v>78</v>
      </c>
      <c r="H109" s="15">
        <v>73</v>
      </c>
      <c r="I109" s="15">
        <v>91</v>
      </c>
      <c r="J109" s="15">
        <v>88</v>
      </c>
      <c r="K109" s="15">
        <v>75</v>
      </c>
      <c r="L109" s="15">
        <v>86</v>
      </c>
      <c r="M109" s="15">
        <v>79</v>
      </c>
      <c r="N109" s="15">
        <v>96</v>
      </c>
      <c r="O109" s="15">
        <v>98</v>
      </c>
      <c r="P109" s="15">
        <v>86</v>
      </c>
      <c r="Q109" s="15">
        <v>76</v>
      </c>
      <c r="R109" s="15">
        <v>93</v>
      </c>
      <c r="S109" s="15">
        <v>70</v>
      </c>
      <c r="T109" s="16">
        <v>88</v>
      </c>
      <c r="U109" s="14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6"/>
      <c r="AI109" s="17"/>
      <c r="AJ109" s="13"/>
      <c r="AK109" s="17" t="s">
        <v>60</v>
      </c>
      <c r="AM109" s="83"/>
      <c r="AN109" s="107"/>
      <c r="AO109" s="89"/>
      <c r="AP109" s="91"/>
      <c r="AQ109" s="14">
        <v>63</v>
      </c>
      <c r="AR109" s="15">
        <v>82</v>
      </c>
      <c r="AS109" s="15">
        <v>92</v>
      </c>
      <c r="AT109" s="15">
        <v>88</v>
      </c>
      <c r="AU109" s="15">
        <v>64</v>
      </c>
      <c r="AV109" s="15">
        <v>63</v>
      </c>
      <c r="AW109" s="15">
        <v>79</v>
      </c>
      <c r="AX109" s="15">
        <v>85</v>
      </c>
      <c r="AY109" s="15">
        <v>77</v>
      </c>
      <c r="AZ109" s="15">
        <v>64</v>
      </c>
      <c r="BA109" s="15">
        <v>69</v>
      </c>
      <c r="BB109" s="15">
        <v>60</v>
      </c>
      <c r="BC109" s="15">
        <v>88</v>
      </c>
      <c r="BD109" s="16">
        <v>74</v>
      </c>
      <c r="BE109" s="14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6"/>
      <c r="BS109" s="17"/>
      <c r="BT109" s="13" t="s">
        <v>60</v>
      </c>
      <c r="BU109" s="17" t="s">
        <v>60</v>
      </c>
      <c r="BX109" s="83"/>
      <c r="BY109" s="107"/>
      <c r="BZ109" s="89"/>
      <c r="CA109" s="91"/>
      <c r="CB109" s="14">
        <f t="shared" ca="1" si="9"/>
        <v>76</v>
      </c>
      <c r="CC109" s="15">
        <f t="shared" ca="1" si="8"/>
        <v>75</v>
      </c>
      <c r="CD109" s="15">
        <f t="shared" ca="1" si="8"/>
        <v>76</v>
      </c>
      <c r="CE109" s="15">
        <f t="shared" ca="1" si="8"/>
        <v>83</v>
      </c>
      <c r="CF109" s="15">
        <f t="shared" ca="1" si="8"/>
        <v>73</v>
      </c>
      <c r="CG109" s="15">
        <f t="shared" ca="1" si="8"/>
        <v>75</v>
      </c>
      <c r="CH109" s="15">
        <f t="shared" ca="1" si="8"/>
        <v>73</v>
      </c>
      <c r="CI109" s="15">
        <f t="shared" ca="1" si="8"/>
        <v>82</v>
      </c>
      <c r="CJ109" s="15">
        <f t="shared" ca="1" si="8"/>
        <v>74</v>
      </c>
      <c r="CK109" s="15">
        <f t="shared" ca="1" si="8"/>
        <v>84</v>
      </c>
      <c r="CL109" s="15">
        <f t="shared" ca="1" si="8"/>
        <v>78</v>
      </c>
      <c r="CM109" s="15">
        <f t="shared" ca="1" si="8"/>
        <v>80</v>
      </c>
      <c r="CN109" s="15">
        <f t="shared" ca="1" si="8"/>
        <v>80</v>
      </c>
      <c r="CO109" s="16">
        <f t="shared" ca="1" si="8"/>
        <v>73</v>
      </c>
      <c r="CP109" s="14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6"/>
      <c r="DD109" s="17"/>
      <c r="DE109" s="13" t="s">
        <v>60</v>
      </c>
      <c r="DF109" s="17" t="s">
        <v>60</v>
      </c>
    </row>
    <row r="110" spans="3:110" x14ac:dyDescent="0.25">
      <c r="C110" s="83"/>
      <c r="D110" s="107"/>
      <c r="E110" s="89"/>
      <c r="F110" s="91"/>
      <c r="G110" s="14">
        <v>85</v>
      </c>
      <c r="H110" s="15">
        <v>95</v>
      </c>
      <c r="I110" s="15">
        <v>96</v>
      </c>
      <c r="J110" s="15">
        <v>95</v>
      </c>
      <c r="K110" s="15">
        <v>93</v>
      </c>
      <c r="L110" s="15">
        <v>78</v>
      </c>
      <c r="M110" s="15">
        <v>94</v>
      </c>
      <c r="N110" s="15">
        <v>78</v>
      </c>
      <c r="O110" s="15">
        <v>94</v>
      </c>
      <c r="P110" s="15">
        <v>71</v>
      </c>
      <c r="Q110" s="15">
        <v>81</v>
      </c>
      <c r="R110" s="15">
        <v>76</v>
      </c>
      <c r="S110" s="15">
        <v>71</v>
      </c>
      <c r="T110" s="16">
        <v>91</v>
      </c>
      <c r="U110" s="14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6"/>
      <c r="AI110" s="17"/>
      <c r="AJ110" s="13"/>
      <c r="AK110" s="17" t="s">
        <v>60</v>
      </c>
      <c r="AM110" s="83"/>
      <c r="AN110" s="107"/>
      <c r="AO110" s="89"/>
      <c r="AP110" s="91"/>
      <c r="AQ110" s="14">
        <v>77</v>
      </c>
      <c r="AR110" s="15">
        <v>69</v>
      </c>
      <c r="AS110" s="15">
        <v>86</v>
      </c>
      <c r="AT110" s="15">
        <v>63</v>
      </c>
      <c r="AU110" s="15">
        <v>88</v>
      </c>
      <c r="AV110" s="15">
        <v>92</v>
      </c>
      <c r="AW110" s="15">
        <v>72</v>
      </c>
      <c r="AX110" s="15">
        <v>92</v>
      </c>
      <c r="AY110" s="15">
        <v>66</v>
      </c>
      <c r="AZ110" s="15">
        <v>88</v>
      </c>
      <c r="BA110" s="15">
        <v>69</v>
      </c>
      <c r="BB110" s="15">
        <v>71</v>
      </c>
      <c r="BC110" s="15">
        <v>69</v>
      </c>
      <c r="BD110" s="16">
        <v>75</v>
      </c>
      <c r="BE110" s="14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6"/>
      <c r="BS110" s="17"/>
      <c r="BT110" s="13" t="s">
        <v>60</v>
      </c>
      <c r="BU110" s="17" t="s">
        <v>60</v>
      </c>
      <c r="BX110" s="83"/>
      <c r="BY110" s="107"/>
      <c r="BZ110" s="89"/>
      <c r="CA110" s="91"/>
      <c r="CB110" s="14">
        <f t="shared" ca="1" si="9"/>
        <v>76</v>
      </c>
      <c r="CC110" s="15">
        <f t="shared" ca="1" si="8"/>
        <v>85</v>
      </c>
      <c r="CD110" s="15">
        <f t="shared" ca="1" si="8"/>
        <v>83</v>
      </c>
      <c r="CE110" s="15">
        <f t="shared" ca="1" si="8"/>
        <v>81</v>
      </c>
      <c r="CF110" s="15">
        <f t="shared" ca="1" si="8"/>
        <v>72</v>
      </c>
      <c r="CG110" s="15">
        <f t="shared" ca="1" si="8"/>
        <v>79</v>
      </c>
      <c r="CH110" s="15">
        <f t="shared" ca="1" si="8"/>
        <v>75</v>
      </c>
      <c r="CI110" s="15">
        <f t="shared" ca="1" si="8"/>
        <v>78</v>
      </c>
      <c r="CJ110" s="15">
        <f t="shared" ca="1" si="8"/>
        <v>78</v>
      </c>
      <c r="CK110" s="15">
        <f t="shared" ca="1" si="8"/>
        <v>78</v>
      </c>
      <c r="CL110" s="15">
        <f t="shared" ca="1" si="8"/>
        <v>72</v>
      </c>
      <c r="CM110" s="15">
        <f t="shared" ca="1" si="8"/>
        <v>83</v>
      </c>
      <c r="CN110" s="15">
        <f t="shared" ca="1" si="8"/>
        <v>75</v>
      </c>
      <c r="CO110" s="16">
        <f t="shared" ca="1" si="8"/>
        <v>76</v>
      </c>
      <c r="CP110" s="14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6"/>
      <c r="DD110" s="17"/>
      <c r="DE110" s="13" t="s">
        <v>60</v>
      </c>
      <c r="DF110" s="17" t="s">
        <v>60</v>
      </c>
    </row>
    <row r="111" spans="3:110" x14ac:dyDescent="0.25">
      <c r="C111" s="83"/>
      <c r="D111" s="107"/>
      <c r="E111" s="89"/>
      <c r="F111" s="91"/>
      <c r="G111" s="14">
        <v>92</v>
      </c>
      <c r="H111" s="15">
        <v>97</v>
      </c>
      <c r="I111" s="15">
        <v>83</v>
      </c>
      <c r="J111" s="15">
        <v>93</v>
      </c>
      <c r="K111" s="15">
        <v>74</v>
      </c>
      <c r="L111" s="15">
        <v>87</v>
      </c>
      <c r="M111" s="15">
        <v>93</v>
      </c>
      <c r="N111" s="15">
        <v>97</v>
      </c>
      <c r="O111" s="15">
        <v>71</v>
      </c>
      <c r="P111" s="15">
        <v>81</v>
      </c>
      <c r="Q111" s="15">
        <v>71</v>
      </c>
      <c r="R111" s="15">
        <v>98</v>
      </c>
      <c r="S111" s="15">
        <v>95</v>
      </c>
      <c r="T111" s="16">
        <v>85</v>
      </c>
      <c r="U111" s="14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6"/>
      <c r="AI111" s="17"/>
      <c r="AJ111" s="13"/>
      <c r="AK111" s="17" t="s">
        <v>60</v>
      </c>
      <c r="AM111" s="83"/>
      <c r="AN111" s="107"/>
      <c r="AO111" s="89"/>
      <c r="AP111" s="91"/>
      <c r="AQ111" s="14">
        <v>73</v>
      </c>
      <c r="AR111" s="15">
        <v>88</v>
      </c>
      <c r="AS111" s="15">
        <v>86</v>
      </c>
      <c r="AT111" s="15">
        <v>88</v>
      </c>
      <c r="AU111" s="15">
        <v>75</v>
      </c>
      <c r="AV111" s="15">
        <v>72</v>
      </c>
      <c r="AW111" s="15">
        <v>93</v>
      </c>
      <c r="AX111" s="15">
        <v>75</v>
      </c>
      <c r="AY111" s="15">
        <v>66</v>
      </c>
      <c r="AZ111" s="15">
        <v>67</v>
      </c>
      <c r="BA111" s="15">
        <v>74</v>
      </c>
      <c r="BB111" s="15">
        <v>70</v>
      </c>
      <c r="BC111" s="15">
        <v>69</v>
      </c>
      <c r="BD111" s="16">
        <v>87</v>
      </c>
      <c r="BE111" s="14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6"/>
      <c r="BS111" s="17"/>
      <c r="BT111" s="13" t="s">
        <v>60</v>
      </c>
      <c r="BU111" s="17" t="s">
        <v>60</v>
      </c>
      <c r="BX111" s="83"/>
      <c r="BY111" s="107"/>
      <c r="BZ111" s="89"/>
      <c r="CA111" s="91"/>
      <c r="CB111" s="14">
        <f t="shared" ca="1" si="9"/>
        <v>72</v>
      </c>
      <c r="CC111" s="15">
        <f t="shared" ca="1" si="8"/>
        <v>79</v>
      </c>
      <c r="CD111" s="15">
        <f t="shared" ca="1" si="8"/>
        <v>76</v>
      </c>
      <c r="CE111" s="15">
        <f t="shared" ca="1" si="8"/>
        <v>75</v>
      </c>
      <c r="CF111" s="15">
        <f t="shared" ca="1" si="8"/>
        <v>77</v>
      </c>
      <c r="CG111" s="15">
        <f t="shared" ca="1" si="8"/>
        <v>72</v>
      </c>
      <c r="CH111" s="15">
        <f t="shared" ca="1" si="8"/>
        <v>76</v>
      </c>
      <c r="CI111" s="15">
        <f t="shared" ca="1" si="8"/>
        <v>83</v>
      </c>
      <c r="CJ111" s="15">
        <f t="shared" ca="1" si="8"/>
        <v>84</v>
      </c>
      <c r="CK111" s="15">
        <f t="shared" ca="1" si="8"/>
        <v>84</v>
      </c>
      <c r="CL111" s="15">
        <f t="shared" ca="1" si="8"/>
        <v>85</v>
      </c>
      <c r="CM111" s="15">
        <f t="shared" ca="1" si="8"/>
        <v>72</v>
      </c>
      <c r="CN111" s="15">
        <f t="shared" ca="1" si="8"/>
        <v>74</v>
      </c>
      <c r="CO111" s="16">
        <f t="shared" ca="1" si="8"/>
        <v>79</v>
      </c>
      <c r="CP111" s="14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6"/>
      <c r="DD111" s="17"/>
      <c r="DE111" s="13" t="s">
        <v>60</v>
      </c>
      <c r="DF111" s="17" t="s">
        <v>60</v>
      </c>
    </row>
    <row r="112" spans="3:110" x14ac:dyDescent="0.25">
      <c r="C112" s="83"/>
      <c r="D112" s="107"/>
      <c r="E112" s="89"/>
      <c r="F112" s="91"/>
      <c r="G112" s="14">
        <v>84</v>
      </c>
      <c r="H112" s="15">
        <v>83</v>
      </c>
      <c r="I112" s="15">
        <v>96</v>
      </c>
      <c r="J112" s="15">
        <v>74</v>
      </c>
      <c r="K112" s="15">
        <v>86</v>
      </c>
      <c r="L112" s="15">
        <v>89</v>
      </c>
      <c r="M112" s="15">
        <v>81</v>
      </c>
      <c r="N112" s="15">
        <v>87</v>
      </c>
      <c r="O112" s="15">
        <v>78</v>
      </c>
      <c r="P112" s="15">
        <v>77</v>
      </c>
      <c r="Q112" s="15">
        <v>97</v>
      </c>
      <c r="R112" s="15">
        <v>76</v>
      </c>
      <c r="S112" s="15">
        <v>73</v>
      </c>
      <c r="T112" s="16">
        <v>94</v>
      </c>
      <c r="U112" s="14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6"/>
      <c r="AI112" s="17"/>
      <c r="AJ112" s="13"/>
      <c r="AK112" s="17" t="s">
        <v>60</v>
      </c>
      <c r="AM112" s="83"/>
      <c r="AN112" s="107"/>
      <c r="AO112" s="89"/>
      <c r="AP112" s="91"/>
      <c r="AQ112" s="14">
        <v>69</v>
      </c>
      <c r="AR112" s="15">
        <v>79</v>
      </c>
      <c r="AS112" s="15">
        <v>89</v>
      </c>
      <c r="AT112" s="15">
        <v>92</v>
      </c>
      <c r="AU112" s="15">
        <v>88</v>
      </c>
      <c r="AV112" s="15">
        <v>88</v>
      </c>
      <c r="AW112" s="15">
        <v>66</v>
      </c>
      <c r="AX112" s="15">
        <v>69</v>
      </c>
      <c r="AY112" s="15">
        <v>77</v>
      </c>
      <c r="AZ112" s="15">
        <v>63</v>
      </c>
      <c r="BA112" s="15">
        <v>69</v>
      </c>
      <c r="BB112" s="15">
        <v>60</v>
      </c>
      <c r="BC112" s="15"/>
      <c r="BD112" s="16"/>
      <c r="BE112" s="14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6"/>
      <c r="BS112" s="17"/>
      <c r="BT112" s="13" t="s">
        <v>60</v>
      </c>
      <c r="BU112" s="17" t="s">
        <v>60</v>
      </c>
      <c r="BX112" s="83"/>
      <c r="BY112" s="107"/>
      <c r="BZ112" s="89"/>
      <c r="CA112" s="91"/>
      <c r="CB112" s="14">
        <f t="shared" ca="1" si="9"/>
        <v>76</v>
      </c>
      <c r="CC112" s="15">
        <f t="shared" ca="1" si="8"/>
        <v>84</v>
      </c>
      <c r="CD112" s="15">
        <f t="shared" ca="1" si="8"/>
        <v>84</v>
      </c>
      <c r="CE112" s="15">
        <f t="shared" ca="1" si="8"/>
        <v>80</v>
      </c>
      <c r="CF112" s="15">
        <f t="shared" ca="1" si="8"/>
        <v>83</v>
      </c>
      <c r="CG112" s="15">
        <f t="shared" ca="1" si="8"/>
        <v>72</v>
      </c>
      <c r="CH112" s="15">
        <f t="shared" ca="1" si="8"/>
        <v>82</v>
      </c>
      <c r="CI112" s="15">
        <f t="shared" ca="1" si="8"/>
        <v>71</v>
      </c>
      <c r="CJ112" s="15">
        <f t="shared" ca="1" si="8"/>
        <v>85</v>
      </c>
      <c r="CK112" s="15">
        <f t="shared" ca="1" si="8"/>
        <v>78</v>
      </c>
      <c r="CL112" s="15">
        <f t="shared" ca="1" si="8"/>
        <v>80</v>
      </c>
      <c r="CM112" s="15">
        <f t="shared" ca="1" si="8"/>
        <v>84</v>
      </c>
      <c r="CN112" s="15">
        <f t="shared" ca="1" si="8"/>
        <v>73</v>
      </c>
      <c r="CO112" s="16">
        <f t="shared" ca="1" si="8"/>
        <v>72</v>
      </c>
      <c r="CP112" s="14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6"/>
      <c r="DD112" s="17"/>
      <c r="DE112" s="13" t="s">
        <v>60</v>
      </c>
      <c r="DF112" s="17" t="s">
        <v>60</v>
      </c>
    </row>
    <row r="113" spans="3:110" x14ac:dyDescent="0.25">
      <c r="C113" s="83"/>
      <c r="D113" s="107"/>
      <c r="E113" s="89"/>
      <c r="F113" s="91"/>
      <c r="G113" s="14">
        <v>71</v>
      </c>
      <c r="H113" s="15">
        <v>88</v>
      </c>
      <c r="I113" s="15">
        <v>98</v>
      </c>
      <c r="J113" s="15">
        <v>92</v>
      </c>
      <c r="K113" s="15">
        <v>73</v>
      </c>
      <c r="L113" s="15">
        <v>90</v>
      </c>
      <c r="M113" s="15">
        <v>91</v>
      </c>
      <c r="N113" s="15">
        <v>75</v>
      </c>
      <c r="O113" s="15">
        <v>89</v>
      </c>
      <c r="P113" s="15">
        <v>83</v>
      </c>
      <c r="Q113" s="15">
        <v>70</v>
      </c>
      <c r="R113" s="15">
        <v>77</v>
      </c>
      <c r="S113" s="15">
        <v>91</v>
      </c>
      <c r="T113" s="16">
        <v>87</v>
      </c>
      <c r="U113" s="14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6"/>
      <c r="AI113" s="17"/>
      <c r="AJ113" s="13"/>
      <c r="AK113" s="17" t="s">
        <v>60</v>
      </c>
      <c r="AM113" s="83"/>
      <c r="AN113" s="107"/>
      <c r="AO113" s="89"/>
      <c r="AP113" s="91"/>
      <c r="AQ113" s="14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6"/>
      <c r="BE113" s="14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6"/>
      <c r="BS113" s="17"/>
      <c r="BT113" s="13" t="s">
        <v>60</v>
      </c>
      <c r="BU113" s="17" t="s">
        <v>60</v>
      </c>
      <c r="BX113" s="83"/>
      <c r="BY113" s="107"/>
      <c r="BZ113" s="89"/>
      <c r="CA113" s="91"/>
      <c r="CB113" s="14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6"/>
      <c r="CP113" s="14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6"/>
      <c r="DD113" s="17"/>
      <c r="DE113" s="13" t="s">
        <v>60</v>
      </c>
      <c r="DF113" s="17" t="s">
        <v>60</v>
      </c>
    </row>
    <row r="114" spans="3:110" x14ac:dyDescent="0.25">
      <c r="C114" s="83"/>
      <c r="D114" s="107"/>
      <c r="E114" s="89"/>
      <c r="F114" s="91"/>
      <c r="G114" s="14">
        <v>82</v>
      </c>
      <c r="H114" s="15">
        <v>85</v>
      </c>
      <c r="I114" s="15">
        <v>81</v>
      </c>
      <c r="J114" s="15">
        <v>96</v>
      </c>
      <c r="K114" s="15">
        <v>70</v>
      </c>
      <c r="L114" s="15">
        <v>88</v>
      </c>
      <c r="M114" s="15">
        <v>86</v>
      </c>
      <c r="N114" s="15">
        <v>71</v>
      </c>
      <c r="O114" s="15">
        <v>94</v>
      </c>
      <c r="P114" s="15">
        <v>71</v>
      </c>
      <c r="Q114" s="15">
        <v>86</v>
      </c>
      <c r="R114" s="15">
        <v>93</v>
      </c>
      <c r="S114" s="15">
        <v>74</v>
      </c>
      <c r="T114" s="16">
        <v>89</v>
      </c>
      <c r="U114" s="14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6"/>
      <c r="AI114" s="17"/>
      <c r="AJ114" s="13"/>
      <c r="AK114" s="17" t="s">
        <v>60</v>
      </c>
      <c r="AM114" s="83"/>
      <c r="AN114" s="107"/>
      <c r="AO114" s="89"/>
      <c r="AP114" s="91"/>
      <c r="AQ114" s="14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6"/>
      <c r="BE114" s="14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6"/>
      <c r="BS114" s="17"/>
      <c r="BT114" s="13" t="s">
        <v>60</v>
      </c>
      <c r="BU114" s="17" t="s">
        <v>60</v>
      </c>
      <c r="BX114" s="83"/>
      <c r="BY114" s="107"/>
      <c r="BZ114" s="89"/>
      <c r="CA114" s="91"/>
      <c r="CB114" s="14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6"/>
      <c r="CP114" s="14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6"/>
      <c r="DD114" s="17"/>
      <c r="DE114" s="13" t="s">
        <v>60</v>
      </c>
      <c r="DF114" s="17" t="s">
        <v>60</v>
      </c>
    </row>
    <row r="115" spans="3:110" ht="15.75" thickBot="1" x14ac:dyDescent="0.3">
      <c r="C115" s="83"/>
      <c r="D115" s="108"/>
      <c r="E115" s="89"/>
      <c r="F115" s="92"/>
      <c r="G115" s="18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20"/>
      <c r="U115" s="18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20"/>
      <c r="AI115" s="21"/>
      <c r="AJ115" s="13"/>
      <c r="AK115" s="21" t="s">
        <v>60</v>
      </c>
      <c r="AM115" s="83"/>
      <c r="AN115" s="108"/>
      <c r="AO115" s="89"/>
      <c r="AP115" s="92"/>
      <c r="AQ115" s="18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20"/>
      <c r="BE115" s="18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20"/>
      <c r="BS115" s="21"/>
      <c r="BT115" s="13" t="s">
        <v>60</v>
      </c>
      <c r="BU115" s="21" t="s">
        <v>60</v>
      </c>
      <c r="BX115" s="83"/>
      <c r="BY115" s="108"/>
      <c r="BZ115" s="89"/>
      <c r="CA115" s="92"/>
      <c r="CB115" s="18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20"/>
      <c r="CP115" s="18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20"/>
      <c r="DD115" s="21"/>
      <c r="DE115" s="13" t="s">
        <v>60</v>
      </c>
      <c r="DF115" s="21" t="s">
        <v>60</v>
      </c>
    </row>
    <row r="116" spans="3:110" x14ac:dyDescent="0.25">
      <c r="C116" s="83">
        <v>11</v>
      </c>
      <c r="D116" s="106" t="s">
        <v>33</v>
      </c>
      <c r="E116" s="89"/>
      <c r="F116" s="91" t="s">
        <v>72</v>
      </c>
      <c r="G116" s="9">
        <v>83</v>
      </c>
      <c r="H116" s="10">
        <v>86</v>
      </c>
      <c r="I116" s="10">
        <v>84</v>
      </c>
      <c r="J116" s="10">
        <v>78</v>
      </c>
      <c r="K116" s="10">
        <v>90</v>
      </c>
      <c r="L116" s="10">
        <v>115</v>
      </c>
      <c r="M116" s="10">
        <v>83</v>
      </c>
      <c r="N116" s="10">
        <v>82</v>
      </c>
      <c r="O116" s="10">
        <v>78</v>
      </c>
      <c r="P116" s="10">
        <v>76</v>
      </c>
      <c r="Q116" s="10">
        <v>88</v>
      </c>
      <c r="R116" s="10">
        <v>72</v>
      </c>
      <c r="S116" s="10">
        <v>78</v>
      </c>
      <c r="T116" s="11">
        <v>73</v>
      </c>
      <c r="U116" s="14">
        <v>85</v>
      </c>
      <c r="V116" s="15">
        <v>94</v>
      </c>
      <c r="W116" s="15">
        <v>89</v>
      </c>
      <c r="X116" s="15">
        <v>87</v>
      </c>
      <c r="Y116" s="15">
        <v>93</v>
      </c>
      <c r="Z116" s="15">
        <v>90</v>
      </c>
      <c r="AA116" s="15">
        <v>92</v>
      </c>
      <c r="AB116" s="15">
        <v>83</v>
      </c>
      <c r="AC116" s="15">
        <v>92</v>
      </c>
      <c r="AD116" s="15">
        <v>92</v>
      </c>
      <c r="AE116" s="15">
        <v>83</v>
      </c>
      <c r="AF116" s="15">
        <v>77</v>
      </c>
      <c r="AG116" s="15">
        <v>83</v>
      </c>
      <c r="AH116" s="16">
        <v>90</v>
      </c>
      <c r="AI116" s="12"/>
      <c r="AJ116" s="13"/>
      <c r="AK116" s="12" t="s">
        <v>60</v>
      </c>
      <c r="AM116" s="83">
        <v>11</v>
      </c>
      <c r="AN116" s="106" t="s">
        <v>33</v>
      </c>
      <c r="AO116" s="89"/>
      <c r="AP116" s="91" t="s">
        <v>72</v>
      </c>
      <c r="AQ116" s="9">
        <v>77</v>
      </c>
      <c r="AR116" s="10">
        <v>81</v>
      </c>
      <c r="AS116" s="10">
        <v>77</v>
      </c>
      <c r="AT116" s="10">
        <v>83</v>
      </c>
      <c r="AU116" s="10">
        <v>92</v>
      </c>
      <c r="AV116" s="10">
        <v>112</v>
      </c>
      <c r="AW116" s="10">
        <v>90</v>
      </c>
      <c r="AX116" s="10">
        <v>82</v>
      </c>
      <c r="AY116" s="10">
        <v>83</v>
      </c>
      <c r="AZ116" s="10"/>
      <c r="BA116" s="10">
        <v>86</v>
      </c>
      <c r="BB116" s="10">
        <v>88</v>
      </c>
      <c r="BC116" s="10">
        <v>105</v>
      </c>
      <c r="BD116" s="11">
        <v>84</v>
      </c>
      <c r="BE116" s="14">
        <v>80</v>
      </c>
      <c r="BF116" s="15">
        <v>90</v>
      </c>
      <c r="BG116" s="15">
        <v>93</v>
      </c>
      <c r="BH116" s="15">
        <v>76</v>
      </c>
      <c r="BI116" s="15">
        <v>83</v>
      </c>
      <c r="BJ116" s="15">
        <v>72</v>
      </c>
      <c r="BK116" s="15">
        <v>70</v>
      </c>
      <c r="BL116" s="15">
        <v>65</v>
      </c>
      <c r="BM116" s="15">
        <v>66</v>
      </c>
      <c r="BN116" s="15">
        <v>83</v>
      </c>
      <c r="BO116" s="15">
        <v>78</v>
      </c>
      <c r="BP116" s="15">
        <v>91</v>
      </c>
      <c r="BQ116" s="15">
        <v>90</v>
      </c>
      <c r="BR116" s="16">
        <v>77</v>
      </c>
      <c r="BS116" s="12"/>
      <c r="BT116" s="13" t="s">
        <v>60</v>
      </c>
      <c r="BU116" s="12" t="s">
        <v>60</v>
      </c>
      <c r="BX116" s="83"/>
      <c r="BY116" s="106" t="s">
        <v>33</v>
      </c>
      <c r="BZ116" s="89"/>
      <c r="CA116" s="91"/>
      <c r="CB116" s="9">
        <v>84</v>
      </c>
      <c r="CC116" s="10">
        <v>88</v>
      </c>
      <c r="CD116" s="10">
        <v>91</v>
      </c>
      <c r="CE116" s="10">
        <v>73</v>
      </c>
      <c r="CF116" s="10">
        <v>89</v>
      </c>
      <c r="CG116" s="10">
        <v>79</v>
      </c>
      <c r="CH116" s="10">
        <v>89</v>
      </c>
      <c r="CI116" s="10">
        <v>87</v>
      </c>
      <c r="CJ116" s="10">
        <v>75</v>
      </c>
      <c r="CK116" s="10"/>
      <c r="CL116" s="10">
        <v>81</v>
      </c>
      <c r="CM116" s="10">
        <v>56</v>
      </c>
      <c r="CN116" s="10">
        <v>62</v>
      </c>
      <c r="CO116" s="11">
        <v>62</v>
      </c>
      <c r="CP116" s="14">
        <v>86</v>
      </c>
      <c r="CQ116" s="15">
        <v>80</v>
      </c>
      <c r="CR116" s="15">
        <v>72</v>
      </c>
      <c r="CS116" s="15">
        <v>80</v>
      </c>
      <c r="CT116" s="15">
        <v>70</v>
      </c>
      <c r="CU116" s="15">
        <v>94</v>
      </c>
      <c r="CV116" s="15">
        <v>80</v>
      </c>
      <c r="CW116" s="15">
        <v>85</v>
      </c>
      <c r="CX116" s="15">
        <v>79</v>
      </c>
      <c r="CY116" s="15">
        <v>80</v>
      </c>
      <c r="CZ116" s="15">
        <v>71</v>
      </c>
      <c r="DA116" s="15">
        <v>81</v>
      </c>
      <c r="DB116" s="15">
        <v>70</v>
      </c>
      <c r="DC116" s="16">
        <v>73</v>
      </c>
      <c r="DD116" s="12"/>
      <c r="DE116" s="13"/>
      <c r="DF116" s="12" t="s">
        <v>60</v>
      </c>
    </row>
    <row r="117" spans="3:110" x14ac:dyDescent="0.25">
      <c r="C117" s="83"/>
      <c r="D117" s="107"/>
      <c r="E117" s="89"/>
      <c r="F117" s="91"/>
      <c r="G117" s="14">
        <v>74</v>
      </c>
      <c r="H117" s="15">
        <v>81</v>
      </c>
      <c r="I117" s="15">
        <v>73</v>
      </c>
      <c r="J117" s="15">
        <v>71</v>
      </c>
      <c r="K117" s="15">
        <v>115</v>
      </c>
      <c r="L117" s="15">
        <v>81</v>
      </c>
      <c r="M117" s="15">
        <v>78</v>
      </c>
      <c r="N117" s="15">
        <v>118</v>
      </c>
      <c r="O117" s="15">
        <v>78</v>
      </c>
      <c r="P117" s="15">
        <v>73</v>
      </c>
      <c r="Q117" s="15">
        <v>79</v>
      </c>
      <c r="R117" s="15">
        <v>75</v>
      </c>
      <c r="S117" s="15">
        <v>90</v>
      </c>
      <c r="T117" s="16">
        <v>78</v>
      </c>
      <c r="U117" s="14">
        <v>85</v>
      </c>
      <c r="V117" s="15">
        <v>91</v>
      </c>
      <c r="W117" s="15">
        <v>90</v>
      </c>
      <c r="X117" s="15">
        <v>79</v>
      </c>
      <c r="Y117" s="15">
        <v>95</v>
      </c>
      <c r="Z117" s="15">
        <v>79</v>
      </c>
      <c r="AA117" s="15">
        <v>77</v>
      </c>
      <c r="AB117" s="15">
        <v>90</v>
      </c>
      <c r="AC117" s="15">
        <v>94</v>
      </c>
      <c r="AD117" s="15">
        <v>85</v>
      </c>
      <c r="AE117" s="15">
        <v>74</v>
      </c>
      <c r="AF117" s="15">
        <v>77</v>
      </c>
      <c r="AG117" s="15">
        <v>88</v>
      </c>
      <c r="AH117" s="16">
        <v>90</v>
      </c>
      <c r="AI117" s="17"/>
      <c r="AJ117" s="13"/>
      <c r="AK117" s="17" t="s">
        <v>60</v>
      </c>
      <c r="AM117" s="83"/>
      <c r="AN117" s="107"/>
      <c r="AO117" s="89"/>
      <c r="AP117" s="91"/>
      <c r="AQ117" s="14">
        <v>90</v>
      </c>
      <c r="AR117" s="15">
        <v>97</v>
      </c>
      <c r="AS117" s="15">
        <v>91</v>
      </c>
      <c r="AT117" s="15">
        <v>86</v>
      </c>
      <c r="AU117" s="15">
        <v>72</v>
      </c>
      <c r="AV117" s="15">
        <v>116</v>
      </c>
      <c r="AW117" s="15">
        <v>105</v>
      </c>
      <c r="AX117" s="15">
        <v>92</v>
      </c>
      <c r="AY117" s="15">
        <v>87</v>
      </c>
      <c r="AZ117" s="15"/>
      <c r="BA117" s="15">
        <v>107</v>
      </c>
      <c r="BB117" s="15">
        <v>90</v>
      </c>
      <c r="BC117" s="15">
        <v>87</v>
      </c>
      <c r="BD117" s="16">
        <v>72</v>
      </c>
      <c r="BE117" s="14">
        <v>92</v>
      </c>
      <c r="BF117" s="15">
        <v>87</v>
      </c>
      <c r="BG117" s="15">
        <v>77</v>
      </c>
      <c r="BH117" s="15">
        <v>84</v>
      </c>
      <c r="BI117" s="15">
        <v>90</v>
      </c>
      <c r="BJ117" s="15">
        <v>83</v>
      </c>
      <c r="BK117" s="15">
        <v>87</v>
      </c>
      <c r="BL117" s="15">
        <v>82</v>
      </c>
      <c r="BM117" s="15">
        <v>84</v>
      </c>
      <c r="BN117" s="15">
        <v>85</v>
      </c>
      <c r="BO117" s="15">
        <v>78</v>
      </c>
      <c r="BP117" s="15">
        <v>90</v>
      </c>
      <c r="BQ117" s="15">
        <v>79</v>
      </c>
      <c r="BR117" s="16">
        <v>89</v>
      </c>
      <c r="BS117" s="17"/>
      <c r="BT117" s="13" t="s">
        <v>60</v>
      </c>
      <c r="BU117" s="17" t="s">
        <v>60</v>
      </c>
      <c r="BX117" s="83"/>
      <c r="BY117" s="107"/>
      <c r="BZ117" s="89"/>
      <c r="CA117" s="91"/>
      <c r="CB117" s="14">
        <v>93</v>
      </c>
      <c r="CC117" s="15">
        <v>91</v>
      </c>
      <c r="CD117" s="15">
        <v>78</v>
      </c>
      <c r="CE117" s="15">
        <v>107</v>
      </c>
      <c r="CF117" s="15">
        <v>94</v>
      </c>
      <c r="CG117" s="15">
        <v>77</v>
      </c>
      <c r="CH117" s="15">
        <v>90</v>
      </c>
      <c r="CI117" s="15">
        <v>86</v>
      </c>
      <c r="CJ117" s="15">
        <v>79</v>
      </c>
      <c r="CK117" s="15"/>
      <c r="CL117" s="15">
        <v>87</v>
      </c>
      <c r="CM117" s="15">
        <v>86</v>
      </c>
      <c r="CN117" s="15">
        <v>108</v>
      </c>
      <c r="CO117" s="16">
        <v>90</v>
      </c>
      <c r="CP117" s="14">
        <v>83</v>
      </c>
      <c r="CQ117" s="15">
        <v>85</v>
      </c>
      <c r="CR117" s="15">
        <v>80</v>
      </c>
      <c r="CS117" s="15">
        <v>87</v>
      </c>
      <c r="CT117" s="15">
        <v>83</v>
      </c>
      <c r="CU117" s="15">
        <v>86</v>
      </c>
      <c r="CV117" s="15">
        <v>87</v>
      </c>
      <c r="CW117" s="15">
        <v>88</v>
      </c>
      <c r="CX117" s="15">
        <v>80</v>
      </c>
      <c r="CY117" s="15">
        <v>79</v>
      </c>
      <c r="CZ117" s="15">
        <v>83</v>
      </c>
      <c r="DA117" s="15">
        <v>70</v>
      </c>
      <c r="DB117" s="15">
        <v>72</v>
      </c>
      <c r="DC117" s="16">
        <v>70</v>
      </c>
      <c r="DD117" s="17"/>
      <c r="DE117" s="13"/>
      <c r="DF117" s="17" t="s">
        <v>60</v>
      </c>
    </row>
    <row r="118" spans="3:110" x14ac:dyDescent="0.25">
      <c r="C118" s="83"/>
      <c r="D118" s="107"/>
      <c r="E118" s="89"/>
      <c r="F118" s="91"/>
      <c r="G118" s="14">
        <v>110</v>
      </c>
      <c r="H118" s="15">
        <v>82</v>
      </c>
      <c r="I118" s="15">
        <v>87</v>
      </c>
      <c r="J118" s="15">
        <v>88</v>
      </c>
      <c r="K118" s="15">
        <v>84</v>
      </c>
      <c r="L118" s="15">
        <v>90</v>
      </c>
      <c r="M118" s="15">
        <v>87</v>
      </c>
      <c r="N118" s="15">
        <v>89</v>
      </c>
      <c r="O118" s="15">
        <v>83</v>
      </c>
      <c r="P118" s="15">
        <v>90</v>
      </c>
      <c r="Q118" s="15">
        <v>86</v>
      </c>
      <c r="R118" s="15">
        <v>72</v>
      </c>
      <c r="S118" s="15">
        <v>71</v>
      </c>
      <c r="T118" s="16">
        <v>90</v>
      </c>
      <c r="U118" s="14">
        <v>73</v>
      </c>
      <c r="V118" s="15">
        <v>76</v>
      </c>
      <c r="W118" s="15">
        <v>74</v>
      </c>
      <c r="X118" s="15">
        <v>82</v>
      </c>
      <c r="Y118" s="15">
        <v>74</v>
      </c>
      <c r="Z118" s="15">
        <v>74</v>
      </c>
      <c r="AA118" s="15">
        <v>84</v>
      </c>
      <c r="AB118" s="15">
        <v>79</v>
      </c>
      <c r="AC118" s="15">
        <v>73</v>
      </c>
      <c r="AD118" s="15">
        <v>84</v>
      </c>
      <c r="AE118" s="15">
        <v>92</v>
      </c>
      <c r="AF118" s="15">
        <v>93</v>
      </c>
      <c r="AG118" s="15">
        <v>93</v>
      </c>
      <c r="AH118" s="16">
        <v>77</v>
      </c>
      <c r="AI118" s="17"/>
      <c r="AJ118" s="13"/>
      <c r="AK118" s="17" t="s">
        <v>60</v>
      </c>
      <c r="AM118" s="83"/>
      <c r="AN118" s="107"/>
      <c r="AO118" s="89"/>
      <c r="AP118" s="91"/>
      <c r="AQ118" s="14">
        <v>94</v>
      </c>
      <c r="AR118" s="15">
        <v>70</v>
      </c>
      <c r="AS118" s="15">
        <v>81</v>
      </c>
      <c r="AT118" s="15">
        <v>76</v>
      </c>
      <c r="AU118" s="15">
        <v>89</v>
      </c>
      <c r="AV118" s="15">
        <v>77</v>
      </c>
      <c r="AW118" s="15">
        <v>70</v>
      </c>
      <c r="AX118" s="15">
        <v>87</v>
      </c>
      <c r="AY118" s="15">
        <v>90</v>
      </c>
      <c r="AZ118" s="15"/>
      <c r="BA118" s="15">
        <v>83</v>
      </c>
      <c r="BB118" s="15">
        <v>88</v>
      </c>
      <c r="BC118" s="15">
        <v>62</v>
      </c>
      <c r="BD118" s="16">
        <v>89</v>
      </c>
      <c r="BE118" s="14">
        <v>85</v>
      </c>
      <c r="BF118" s="15">
        <v>79</v>
      </c>
      <c r="BG118" s="15">
        <v>92</v>
      </c>
      <c r="BH118" s="15">
        <v>90</v>
      </c>
      <c r="BI118" s="15">
        <v>92</v>
      </c>
      <c r="BJ118" s="15">
        <v>85</v>
      </c>
      <c r="BK118" s="15">
        <v>89</v>
      </c>
      <c r="BL118" s="15">
        <v>79</v>
      </c>
      <c r="BM118" s="15">
        <v>86</v>
      </c>
      <c r="BN118" s="15">
        <v>84</v>
      </c>
      <c r="BO118" s="15">
        <v>85</v>
      </c>
      <c r="BP118" s="15">
        <v>90</v>
      </c>
      <c r="BQ118" s="15">
        <v>81</v>
      </c>
      <c r="BR118" s="16">
        <v>86</v>
      </c>
      <c r="BS118" s="17"/>
      <c r="BT118" s="13" t="s">
        <v>60</v>
      </c>
      <c r="BU118" s="17" t="s">
        <v>60</v>
      </c>
      <c r="BX118" s="83"/>
      <c r="BY118" s="107"/>
      <c r="BZ118" s="89"/>
      <c r="CA118" s="91"/>
      <c r="CB118" s="14">
        <v>101</v>
      </c>
      <c r="CC118" s="15">
        <v>104</v>
      </c>
      <c r="CD118" s="15">
        <v>92</v>
      </c>
      <c r="CE118" s="15">
        <v>91</v>
      </c>
      <c r="CF118" s="15">
        <v>87</v>
      </c>
      <c r="CG118" s="15">
        <v>71</v>
      </c>
      <c r="CH118" s="15">
        <v>79</v>
      </c>
      <c r="CI118" s="15">
        <v>87</v>
      </c>
      <c r="CJ118" s="15">
        <v>76</v>
      </c>
      <c r="CK118" s="15"/>
      <c r="CL118" s="15">
        <v>83</v>
      </c>
      <c r="CM118" s="15">
        <v>88</v>
      </c>
      <c r="CN118" s="15">
        <v>85</v>
      </c>
      <c r="CO118" s="16">
        <v>61</v>
      </c>
      <c r="CP118" s="14">
        <v>75</v>
      </c>
      <c r="CQ118" s="15">
        <v>80</v>
      </c>
      <c r="CR118" s="15">
        <v>80</v>
      </c>
      <c r="CS118" s="15">
        <v>70</v>
      </c>
      <c r="CT118" s="15">
        <v>82</v>
      </c>
      <c r="CU118" s="15">
        <v>85</v>
      </c>
      <c r="CV118" s="15">
        <v>79</v>
      </c>
      <c r="CW118" s="15">
        <v>82</v>
      </c>
      <c r="CX118" s="15">
        <v>78</v>
      </c>
      <c r="CY118" s="15">
        <v>82</v>
      </c>
      <c r="CZ118" s="15">
        <v>89</v>
      </c>
      <c r="DA118" s="15">
        <v>83</v>
      </c>
      <c r="DB118" s="15">
        <v>77</v>
      </c>
      <c r="DC118" s="16">
        <v>71</v>
      </c>
      <c r="DD118" s="17"/>
      <c r="DE118" s="13"/>
      <c r="DF118" s="17" t="s">
        <v>60</v>
      </c>
    </row>
    <row r="119" spans="3:110" x14ac:dyDescent="0.25">
      <c r="C119" s="83"/>
      <c r="D119" s="107"/>
      <c r="E119" s="89"/>
      <c r="F119" s="91"/>
      <c r="G119" s="14">
        <v>86</v>
      </c>
      <c r="H119" s="15">
        <v>79</v>
      </c>
      <c r="I119" s="15">
        <v>81</v>
      </c>
      <c r="J119" s="15">
        <v>85</v>
      </c>
      <c r="K119" s="15">
        <v>87</v>
      </c>
      <c r="L119" s="15">
        <v>83</v>
      </c>
      <c r="M119" s="15">
        <v>73</v>
      </c>
      <c r="N119" s="15">
        <v>85</v>
      </c>
      <c r="O119" s="15">
        <v>81</v>
      </c>
      <c r="P119" s="15">
        <v>80</v>
      </c>
      <c r="Q119" s="15">
        <v>100</v>
      </c>
      <c r="R119" s="15">
        <v>90</v>
      </c>
      <c r="S119" s="15">
        <v>88</v>
      </c>
      <c r="T119" s="16">
        <v>81</v>
      </c>
      <c r="U119" s="14">
        <v>85</v>
      </c>
      <c r="V119" s="15">
        <v>84</v>
      </c>
      <c r="W119" s="15">
        <v>86</v>
      </c>
      <c r="X119" s="15">
        <v>86</v>
      </c>
      <c r="Y119" s="15">
        <v>79</v>
      </c>
      <c r="Z119" s="15">
        <v>73</v>
      </c>
      <c r="AA119" s="15">
        <v>84</v>
      </c>
      <c r="AB119" s="15">
        <v>89</v>
      </c>
      <c r="AC119" s="15">
        <v>81</v>
      </c>
      <c r="AD119" s="15">
        <v>83</v>
      </c>
      <c r="AE119" s="15">
        <v>76</v>
      </c>
      <c r="AF119" s="15">
        <v>79</v>
      </c>
      <c r="AG119" s="15">
        <v>86</v>
      </c>
      <c r="AH119" s="16">
        <v>75</v>
      </c>
      <c r="AI119" s="17"/>
      <c r="AJ119" s="13"/>
      <c r="AK119" s="17" t="s">
        <v>60</v>
      </c>
      <c r="AM119" s="83"/>
      <c r="AN119" s="107"/>
      <c r="AO119" s="89"/>
      <c r="AP119" s="91"/>
      <c r="AQ119" s="14">
        <v>61</v>
      </c>
      <c r="AR119" s="15">
        <v>78</v>
      </c>
      <c r="AS119" s="15">
        <v>63</v>
      </c>
      <c r="AT119" s="15">
        <v>84</v>
      </c>
      <c r="AU119" s="15">
        <v>73</v>
      </c>
      <c r="AV119" s="15">
        <v>91</v>
      </c>
      <c r="AW119" s="15">
        <v>72</v>
      </c>
      <c r="AX119" s="15">
        <v>80</v>
      </c>
      <c r="AY119" s="15">
        <v>90</v>
      </c>
      <c r="AZ119" s="15"/>
      <c r="BA119" s="15">
        <v>66</v>
      </c>
      <c r="BB119" s="15">
        <v>95</v>
      </c>
      <c r="BC119" s="15">
        <v>71</v>
      </c>
      <c r="BD119" s="16">
        <v>82</v>
      </c>
      <c r="BE119" s="14">
        <v>82</v>
      </c>
      <c r="BF119" s="15">
        <v>92</v>
      </c>
      <c r="BG119" s="15">
        <v>86</v>
      </c>
      <c r="BH119" s="15">
        <v>88</v>
      </c>
      <c r="BI119" s="15"/>
      <c r="BJ119" s="15"/>
      <c r="BK119" s="15"/>
      <c r="BL119" s="15"/>
      <c r="BM119" s="15"/>
      <c r="BN119" s="15"/>
      <c r="BO119" s="15"/>
      <c r="BP119" s="15"/>
      <c r="BQ119" s="15"/>
      <c r="BR119" s="16"/>
      <c r="BS119" s="17"/>
      <c r="BT119" s="13" t="s">
        <v>60</v>
      </c>
      <c r="BU119" s="17" t="s">
        <v>60</v>
      </c>
      <c r="BX119" s="83"/>
      <c r="BY119" s="107"/>
      <c r="BZ119" s="89"/>
      <c r="CA119" s="91"/>
      <c r="CB119" s="14">
        <v>83</v>
      </c>
      <c r="CC119" s="15">
        <v>91</v>
      </c>
      <c r="CD119" s="15">
        <v>77</v>
      </c>
      <c r="CE119" s="15">
        <v>78</v>
      </c>
      <c r="CF119" s="15">
        <v>76</v>
      </c>
      <c r="CG119" s="15">
        <v>91</v>
      </c>
      <c r="CH119" s="15">
        <v>72</v>
      </c>
      <c r="CI119" s="15">
        <v>76</v>
      </c>
      <c r="CJ119" s="15">
        <v>68</v>
      </c>
      <c r="CK119" s="15"/>
      <c r="CL119" s="15">
        <v>65</v>
      </c>
      <c r="CM119" s="15">
        <v>77</v>
      </c>
      <c r="CN119" s="15">
        <v>66</v>
      </c>
      <c r="CO119" s="16">
        <v>86</v>
      </c>
      <c r="CP119" s="14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6"/>
      <c r="DD119" s="17"/>
      <c r="DE119" s="13"/>
      <c r="DF119" s="17" t="s">
        <v>60</v>
      </c>
    </row>
    <row r="120" spans="3:110" x14ac:dyDescent="0.25">
      <c r="C120" s="83"/>
      <c r="D120" s="107"/>
      <c r="E120" s="89"/>
      <c r="F120" s="91"/>
      <c r="G120" s="14">
        <v>80</v>
      </c>
      <c r="H120" s="15">
        <v>82</v>
      </c>
      <c r="I120" s="15">
        <v>81</v>
      </c>
      <c r="J120" s="15">
        <v>84</v>
      </c>
      <c r="K120" s="15">
        <v>74</v>
      </c>
      <c r="L120" s="15">
        <v>80</v>
      </c>
      <c r="M120" s="15">
        <v>81</v>
      </c>
      <c r="N120" s="15">
        <v>71</v>
      </c>
      <c r="O120" s="15">
        <v>75</v>
      </c>
      <c r="P120" s="15">
        <v>80</v>
      </c>
      <c r="Q120" s="15">
        <v>73</v>
      </c>
      <c r="R120" s="15">
        <v>76</v>
      </c>
      <c r="S120" s="15">
        <v>86</v>
      </c>
      <c r="T120" s="16">
        <v>113</v>
      </c>
      <c r="U120" s="14">
        <v>71</v>
      </c>
      <c r="V120" s="15">
        <v>83</v>
      </c>
      <c r="W120" s="15">
        <v>63</v>
      </c>
      <c r="X120" s="15">
        <v>80</v>
      </c>
      <c r="Y120" s="15">
        <v>80</v>
      </c>
      <c r="Z120" s="15">
        <v>75</v>
      </c>
      <c r="AA120" s="15">
        <v>72</v>
      </c>
      <c r="AB120" s="15">
        <v>76</v>
      </c>
      <c r="AC120" s="15"/>
      <c r="AD120" s="15"/>
      <c r="AE120" s="15"/>
      <c r="AF120" s="15"/>
      <c r="AG120" s="15"/>
      <c r="AH120" s="16"/>
      <c r="AI120" s="17"/>
      <c r="AJ120" s="13"/>
      <c r="AK120" s="17" t="s">
        <v>60</v>
      </c>
      <c r="AM120" s="83"/>
      <c r="AN120" s="107"/>
      <c r="AO120" s="89"/>
      <c r="AP120" s="91"/>
      <c r="AQ120" s="14">
        <v>90</v>
      </c>
      <c r="AR120" s="15">
        <v>70</v>
      </c>
      <c r="AS120" s="15">
        <v>90</v>
      </c>
      <c r="AT120" s="15">
        <v>87</v>
      </c>
      <c r="AU120" s="15">
        <v>82</v>
      </c>
      <c r="AV120" s="15">
        <v>115</v>
      </c>
      <c r="AW120" s="15">
        <v>84</v>
      </c>
      <c r="AX120" s="15">
        <v>57</v>
      </c>
      <c r="AY120" s="15">
        <v>65</v>
      </c>
      <c r="AZ120" s="15"/>
      <c r="BA120" s="15">
        <v>90</v>
      </c>
      <c r="BB120" s="15">
        <v>114</v>
      </c>
      <c r="BC120" s="15">
        <v>82</v>
      </c>
      <c r="BD120" s="16">
        <v>105</v>
      </c>
      <c r="BE120" s="14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6"/>
      <c r="BS120" s="17"/>
      <c r="BT120" s="13" t="s">
        <v>60</v>
      </c>
      <c r="BU120" s="17" t="s">
        <v>60</v>
      </c>
      <c r="BX120" s="83"/>
      <c r="BY120" s="107"/>
      <c r="BZ120" s="89"/>
      <c r="CA120" s="91"/>
      <c r="CB120" s="14">
        <v>88</v>
      </c>
      <c r="CC120" s="15">
        <v>91</v>
      </c>
      <c r="CD120" s="15">
        <v>94</v>
      </c>
      <c r="CE120" s="15">
        <v>82</v>
      </c>
      <c r="CF120" s="15">
        <v>94</v>
      </c>
      <c r="CG120" s="15">
        <v>81</v>
      </c>
      <c r="CH120" s="15">
        <v>83</v>
      </c>
      <c r="CI120" s="15">
        <v>94</v>
      </c>
      <c r="CJ120" s="15">
        <v>59</v>
      </c>
      <c r="CK120" s="15"/>
      <c r="CL120" s="15">
        <v>103</v>
      </c>
      <c r="CM120" s="15">
        <v>80</v>
      </c>
      <c r="CN120" s="15">
        <v>86</v>
      </c>
      <c r="CO120" s="16">
        <v>67</v>
      </c>
      <c r="CP120" s="14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6"/>
      <c r="DD120" s="17"/>
      <c r="DE120" s="13"/>
      <c r="DF120" s="17" t="s">
        <v>60</v>
      </c>
    </row>
    <row r="121" spans="3:110" x14ac:dyDescent="0.25">
      <c r="C121" s="83"/>
      <c r="D121" s="107"/>
      <c r="E121" s="89"/>
      <c r="F121" s="91"/>
      <c r="G121" s="14">
        <v>107</v>
      </c>
      <c r="H121" s="15">
        <v>104</v>
      </c>
      <c r="I121" s="15">
        <v>97</v>
      </c>
      <c r="J121" s="15">
        <v>97</v>
      </c>
      <c r="K121" s="15">
        <v>112</v>
      </c>
      <c r="L121" s="15">
        <v>74</v>
      </c>
      <c r="M121" s="15">
        <v>96</v>
      </c>
      <c r="N121" s="15">
        <v>99</v>
      </c>
      <c r="O121" s="15">
        <v>119</v>
      </c>
      <c r="P121" s="15">
        <v>118</v>
      </c>
      <c r="Q121" s="15">
        <v>118</v>
      </c>
      <c r="R121" s="15">
        <v>85</v>
      </c>
      <c r="S121" s="15">
        <v>77</v>
      </c>
      <c r="T121" s="16">
        <v>72</v>
      </c>
      <c r="U121" s="14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6"/>
      <c r="AI121" s="17"/>
      <c r="AJ121" s="13"/>
      <c r="AK121" s="17" t="s">
        <v>60</v>
      </c>
      <c r="AM121" s="83"/>
      <c r="AN121" s="107"/>
      <c r="AO121" s="89"/>
      <c r="AP121" s="91"/>
      <c r="AQ121" s="14">
        <v>86</v>
      </c>
      <c r="AR121" s="15">
        <v>74</v>
      </c>
      <c r="AS121" s="15">
        <v>87</v>
      </c>
      <c r="AT121" s="15">
        <v>76</v>
      </c>
      <c r="AU121" s="15">
        <v>50</v>
      </c>
      <c r="AV121" s="15">
        <v>67</v>
      </c>
      <c r="AW121" s="15">
        <v>88</v>
      </c>
      <c r="AX121" s="15">
        <v>106</v>
      </c>
      <c r="AY121" s="15">
        <v>75</v>
      </c>
      <c r="AZ121" s="15"/>
      <c r="BA121" s="15">
        <v>70</v>
      </c>
      <c r="BB121" s="15">
        <v>100</v>
      </c>
      <c r="BC121" s="15">
        <v>102</v>
      </c>
      <c r="BD121" s="16">
        <v>86</v>
      </c>
      <c r="BE121" s="14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6"/>
      <c r="BS121" s="17"/>
      <c r="BT121" s="13" t="s">
        <v>60</v>
      </c>
      <c r="BU121" s="17" t="s">
        <v>60</v>
      </c>
      <c r="BX121" s="83"/>
      <c r="BY121" s="107"/>
      <c r="BZ121" s="89"/>
      <c r="CA121" s="91"/>
      <c r="CB121" s="14">
        <v>88</v>
      </c>
      <c r="CC121" s="15">
        <v>89</v>
      </c>
      <c r="CD121" s="15">
        <v>71</v>
      </c>
      <c r="CE121" s="15">
        <v>92</v>
      </c>
      <c r="CF121" s="15">
        <v>73</v>
      </c>
      <c r="CG121" s="15">
        <v>79</v>
      </c>
      <c r="CH121" s="15">
        <v>117</v>
      </c>
      <c r="CI121" s="15">
        <v>85</v>
      </c>
      <c r="CJ121" s="15">
        <v>53</v>
      </c>
      <c r="CK121" s="15"/>
      <c r="CL121" s="15">
        <v>127</v>
      </c>
      <c r="CM121" s="15">
        <v>94</v>
      </c>
      <c r="CN121" s="15">
        <v>111</v>
      </c>
      <c r="CO121" s="16">
        <v>90</v>
      </c>
      <c r="CP121" s="14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6"/>
      <c r="DD121" s="17"/>
      <c r="DE121" s="13"/>
      <c r="DF121" s="17" t="s">
        <v>60</v>
      </c>
    </row>
    <row r="122" spans="3:110" x14ac:dyDescent="0.25">
      <c r="C122" s="83"/>
      <c r="D122" s="107"/>
      <c r="E122" s="89"/>
      <c r="F122" s="91"/>
      <c r="G122" s="14">
        <v>111</v>
      </c>
      <c r="H122" s="15">
        <v>126</v>
      </c>
      <c r="I122" s="15">
        <v>119</v>
      </c>
      <c r="J122" s="15">
        <v>97</v>
      </c>
      <c r="K122" s="15">
        <v>116</v>
      </c>
      <c r="L122" s="15">
        <v>108</v>
      </c>
      <c r="M122" s="15">
        <v>125</v>
      </c>
      <c r="N122" s="15">
        <v>110</v>
      </c>
      <c r="O122" s="15">
        <v>84</v>
      </c>
      <c r="P122" s="15">
        <v>86</v>
      </c>
      <c r="Q122" s="15">
        <v>112</v>
      </c>
      <c r="R122" s="15">
        <v>112</v>
      </c>
      <c r="S122" s="15">
        <v>109</v>
      </c>
      <c r="T122" s="16">
        <v>116</v>
      </c>
      <c r="U122" s="14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6"/>
      <c r="AI122" s="17"/>
      <c r="AJ122" s="13"/>
      <c r="AK122" s="17" t="s">
        <v>60</v>
      </c>
      <c r="AM122" s="83"/>
      <c r="AN122" s="107"/>
      <c r="AO122" s="89"/>
      <c r="AP122" s="91"/>
      <c r="AQ122" s="14">
        <v>87</v>
      </c>
      <c r="AR122" s="15">
        <v>100</v>
      </c>
      <c r="AS122" s="15">
        <v>102</v>
      </c>
      <c r="AT122" s="15">
        <v>74</v>
      </c>
      <c r="AU122" s="15">
        <v>90</v>
      </c>
      <c r="AV122" s="15">
        <v>95</v>
      </c>
      <c r="AW122" s="15">
        <v>94</v>
      </c>
      <c r="AX122" s="15">
        <v>100</v>
      </c>
      <c r="AY122" s="15">
        <v>98</v>
      </c>
      <c r="AZ122" s="15"/>
      <c r="BA122" s="15">
        <v>79</v>
      </c>
      <c r="BB122" s="15">
        <v>96</v>
      </c>
      <c r="BC122" s="15">
        <v>85</v>
      </c>
      <c r="BD122" s="16">
        <v>81</v>
      </c>
      <c r="BE122" s="14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6"/>
      <c r="BS122" s="17"/>
      <c r="BT122" s="13" t="s">
        <v>60</v>
      </c>
      <c r="BU122" s="17" t="s">
        <v>60</v>
      </c>
      <c r="BX122" s="83"/>
      <c r="BY122" s="107"/>
      <c r="BZ122" s="89"/>
      <c r="CA122" s="91"/>
      <c r="CB122" s="14">
        <v>78</v>
      </c>
      <c r="CC122" s="15">
        <v>100</v>
      </c>
      <c r="CD122" s="15">
        <v>93</v>
      </c>
      <c r="CE122" s="15">
        <v>84</v>
      </c>
      <c r="CF122" s="15">
        <v>93</v>
      </c>
      <c r="CG122" s="15">
        <v>65</v>
      </c>
      <c r="CH122" s="15">
        <v>82</v>
      </c>
      <c r="CI122" s="15">
        <v>80</v>
      </c>
      <c r="CJ122" s="15">
        <v>82</v>
      </c>
      <c r="CK122" s="15">
        <v>94</v>
      </c>
      <c r="CL122" s="15">
        <v>81</v>
      </c>
      <c r="CM122" s="15">
        <v>83</v>
      </c>
      <c r="CN122" s="15">
        <v>94</v>
      </c>
      <c r="CO122" s="16">
        <v>91</v>
      </c>
      <c r="CP122" s="14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6"/>
      <c r="DD122" s="17"/>
      <c r="DE122" s="13"/>
      <c r="DF122" s="17" t="s">
        <v>60</v>
      </c>
    </row>
    <row r="123" spans="3:110" x14ac:dyDescent="0.25">
      <c r="C123" s="83"/>
      <c r="D123" s="107"/>
      <c r="E123" s="89"/>
      <c r="F123" s="91"/>
      <c r="G123" s="14">
        <v>120</v>
      </c>
      <c r="H123" s="15">
        <v>109</v>
      </c>
      <c r="I123" s="15">
        <v>83</v>
      </c>
      <c r="J123" s="15">
        <v>106</v>
      </c>
      <c r="K123" s="15">
        <v>79</v>
      </c>
      <c r="L123" s="15">
        <v>112</v>
      </c>
      <c r="M123" s="15">
        <v>83</v>
      </c>
      <c r="N123" s="15">
        <v>92</v>
      </c>
      <c r="O123" s="15">
        <v>74</v>
      </c>
      <c r="P123" s="15">
        <v>97</v>
      </c>
      <c r="Q123" s="15">
        <v>95</v>
      </c>
      <c r="R123" s="15">
        <v>92</v>
      </c>
      <c r="S123" s="15">
        <v>94</v>
      </c>
      <c r="T123" s="16">
        <v>111</v>
      </c>
      <c r="U123" s="14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6"/>
      <c r="AI123" s="17"/>
      <c r="AJ123" s="13"/>
      <c r="AK123" s="17" t="s">
        <v>60</v>
      </c>
      <c r="AM123" s="83"/>
      <c r="AN123" s="107"/>
      <c r="AO123" s="89"/>
      <c r="AP123" s="91"/>
      <c r="AQ123" s="14">
        <v>118</v>
      </c>
      <c r="AR123" s="15">
        <v>73</v>
      </c>
      <c r="AS123" s="15">
        <v>91</v>
      </c>
      <c r="AT123" s="15">
        <v>72</v>
      </c>
      <c r="AU123" s="15">
        <v>80</v>
      </c>
      <c r="AV123" s="15">
        <v>90</v>
      </c>
      <c r="AW123" s="15">
        <v>75</v>
      </c>
      <c r="AX123" s="15">
        <v>112</v>
      </c>
      <c r="AY123" s="15">
        <v>70</v>
      </c>
      <c r="AZ123" s="15">
        <v>100</v>
      </c>
      <c r="BA123" s="15">
        <v>102</v>
      </c>
      <c r="BB123" s="15">
        <v>86</v>
      </c>
      <c r="BC123" s="15">
        <v>80</v>
      </c>
      <c r="BD123" s="16">
        <v>110</v>
      </c>
      <c r="BE123" s="14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6"/>
      <c r="BS123" s="17"/>
      <c r="BT123" s="13" t="s">
        <v>60</v>
      </c>
      <c r="BU123" s="17" t="s">
        <v>60</v>
      </c>
      <c r="BX123" s="83"/>
      <c r="BY123" s="107"/>
      <c r="BZ123" s="89"/>
      <c r="CA123" s="91"/>
      <c r="CB123" s="14">
        <v>94</v>
      </c>
      <c r="CC123" s="15">
        <v>81</v>
      </c>
      <c r="CD123" s="15">
        <v>83</v>
      </c>
      <c r="CE123" s="15">
        <v>94</v>
      </c>
      <c r="CF123" s="15">
        <v>59</v>
      </c>
      <c r="CG123" s="15">
        <v>66</v>
      </c>
      <c r="CH123" s="15">
        <v>103</v>
      </c>
      <c r="CI123" s="15">
        <v>80</v>
      </c>
      <c r="CJ123" s="15">
        <v>86</v>
      </c>
      <c r="CK123" s="15">
        <v>67</v>
      </c>
      <c r="CL123" s="15">
        <v>94</v>
      </c>
      <c r="CM123" s="15">
        <v>81</v>
      </c>
      <c r="CN123" s="15">
        <v>83</v>
      </c>
      <c r="CO123" s="16">
        <v>94</v>
      </c>
      <c r="CP123" s="14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6"/>
      <c r="DD123" s="17"/>
      <c r="DE123" s="13"/>
      <c r="DF123" s="17" t="s">
        <v>60</v>
      </c>
    </row>
    <row r="124" spans="3:110" x14ac:dyDescent="0.25">
      <c r="C124" s="83"/>
      <c r="D124" s="107"/>
      <c r="E124" s="89"/>
      <c r="F124" s="91"/>
      <c r="G124" s="14">
        <v>87</v>
      </c>
      <c r="H124" s="15">
        <v>105</v>
      </c>
      <c r="I124" s="15">
        <v>78</v>
      </c>
      <c r="J124" s="15">
        <v>79</v>
      </c>
      <c r="K124" s="15">
        <v>70</v>
      </c>
      <c r="L124" s="15">
        <v>79</v>
      </c>
      <c r="M124" s="15">
        <v>96</v>
      </c>
      <c r="N124" s="15">
        <v>96</v>
      </c>
      <c r="O124" s="15">
        <v>91</v>
      </c>
      <c r="P124" s="15">
        <v>96</v>
      </c>
      <c r="Q124" s="15">
        <v>111</v>
      </c>
      <c r="R124" s="15">
        <v>107</v>
      </c>
      <c r="S124" s="15">
        <v>82</v>
      </c>
      <c r="T124" s="16">
        <v>90</v>
      </c>
      <c r="U124" s="14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6"/>
      <c r="AI124" s="17"/>
      <c r="AJ124" s="13"/>
      <c r="AK124" s="17" t="s">
        <v>60</v>
      </c>
      <c r="AM124" s="83"/>
      <c r="AN124" s="107"/>
      <c r="AO124" s="89"/>
      <c r="AP124" s="91"/>
      <c r="AQ124" s="14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6"/>
      <c r="BE124" s="14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6"/>
      <c r="BS124" s="17"/>
      <c r="BT124" s="13" t="s">
        <v>60</v>
      </c>
      <c r="BU124" s="17" t="s">
        <v>60</v>
      </c>
      <c r="BX124" s="83"/>
      <c r="BY124" s="107"/>
      <c r="BZ124" s="89"/>
      <c r="CA124" s="91"/>
      <c r="CB124" s="14">
        <v>93</v>
      </c>
      <c r="CC124" s="15">
        <v>84</v>
      </c>
      <c r="CD124" s="15">
        <v>93</v>
      </c>
      <c r="CE124" s="15">
        <v>65</v>
      </c>
      <c r="CF124" s="15">
        <v>82</v>
      </c>
      <c r="CG124" s="15">
        <v>80</v>
      </c>
      <c r="CH124" s="15">
        <v>76</v>
      </c>
      <c r="CI124" s="15">
        <v>68</v>
      </c>
      <c r="CJ124" s="15">
        <v>70</v>
      </c>
      <c r="CK124" s="15">
        <v>65</v>
      </c>
      <c r="CL124" s="15">
        <v>77</v>
      </c>
      <c r="CM124" s="15">
        <v>79</v>
      </c>
      <c r="CN124" s="15">
        <v>80</v>
      </c>
      <c r="CO124" s="16">
        <v>81</v>
      </c>
      <c r="CP124" s="14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6"/>
      <c r="DD124" s="17"/>
      <c r="DE124" s="13"/>
      <c r="DF124" s="17" t="s">
        <v>60</v>
      </c>
    </row>
    <row r="125" spans="3:110" x14ac:dyDescent="0.25">
      <c r="C125" s="83"/>
      <c r="D125" s="107"/>
      <c r="E125" s="89"/>
      <c r="F125" s="91"/>
      <c r="G125" s="14">
        <v>83</v>
      </c>
      <c r="H125" s="15">
        <v>73</v>
      </c>
      <c r="I125" s="15">
        <v>91</v>
      </c>
      <c r="J125" s="15">
        <v>100</v>
      </c>
      <c r="K125" s="15">
        <v>79</v>
      </c>
      <c r="L125" s="15">
        <v>120</v>
      </c>
      <c r="M125" s="15">
        <v>105</v>
      </c>
      <c r="N125" s="15">
        <v>97</v>
      </c>
      <c r="O125" s="15">
        <v>107</v>
      </c>
      <c r="P125" s="15">
        <v>100</v>
      </c>
      <c r="Q125" s="15">
        <v>89</v>
      </c>
      <c r="R125" s="15">
        <v>104</v>
      </c>
      <c r="S125" s="15">
        <v>120</v>
      </c>
      <c r="T125" s="16">
        <v>104</v>
      </c>
      <c r="U125" s="14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6"/>
      <c r="AI125" s="17"/>
      <c r="AJ125" s="13"/>
      <c r="AK125" s="17" t="s">
        <v>60</v>
      </c>
      <c r="AM125" s="83"/>
      <c r="AN125" s="107"/>
      <c r="AO125" s="89"/>
      <c r="AP125" s="91"/>
      <c r="AQ125" s="14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6"/>
      <c r="BE125" s="14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6"/>
      <c r="BS125" s="17"/>
      <c r="BT125" s="13" t="s">
        <v>60</v>
      </c>
      <c r="BU125" s="17" t="s">
        <v>60</v>
      </c>
      <c r="BX125" s="83"/>
      <c r="BY125" s="107"/>
      <c r="BZ125" s="89"/>
      <c r="CA125" s="91"/>
      <c r="CB125" s="14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6"/>
      <c r="CP125" s="14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6"/>
      <c r="DD125" s="17"/>
      <c r="DE125" s="13"/>
      <c r="DF125" s="17" t="s">
        <v>60</v>
      </c>
    </row>
    <row r="126" spans="3:110" ht="15.75" thickBot="1" x14ac:dyDescent="0.3">
      <c r="C126" s="83"/>
      <c r="D126" s="108"/>
      <c r="E126" s="89"/>
      <c r="F126" s="92"/>
      <c r="G126" s="18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20"/>
      <c r="U126" s="18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20"/>
      <c r="AI126" s="21"/>
      <c r="AJ126" s="13"/>
      <c r="AK126" s="21" t="s">
        <v>60</v>
      </c>
      <c r="AM126" s="83"/>
      <c r="AN126" s="108"/>
      <c r="AO126" s="89"/>
      <c r="AP126" s="92"/>
      <c r="AQ126" s="18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20"/>
      <c r="BE126" s="18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20"/>
      <c r="BS126" s="21"/>
      <c r="BT126" s="13" t="s">
        <v>60</v>
      </c>
      <c r="BU126" s="21" t="s">
        <v>60</v>
      </c>
      <c r="BX126" s="83"/>
      <c r="BY126" s="108"/>
      <c r="BZ126" s="89"/>
      <c r="CA126" s="92"/>
      <c r="CB126" s="18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20"/>
      <c r="CP126" s="18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20"/>
      <c r="DD126" s="21"/>
      <c r="DE126" s="13"/>
      <c r="DF126" s="21" t="s">
        <v>60</v>
      </c>
    </row>
    <row r="127" spans="3:110" x14ac:dyDescent="0.25">
      <c r="C127" s="83">
        <v>12</v>
      </c>
      <c r="D127" s="106" t="s">
        <v>36</v>
      </c>
      <c r="E127" s="89"/>
      <c r="F127" s="91" t="s">
        <v>74</v>
      </c>
      <c r="G127" s="9">
        <v>68</v>
      </c>
      <c r="H127" s="10">
        <v>62</v>
      </c>
      <c r="I127" s="10">
        <v>96</v>
      </c>
      <c r="J127" s="10">
        <v>83</v>
      </c>
      <c r="K127" s="10">
        <v>85</v>
      </c>
      <c r="L127" s="10">
        <v>73</v>
      </c>
      <c r="M127" s="10">
        <v>60</v>
      </c>
      <c r="N127" s="10">
        <v>97</v>
      </c>
      <c r="O127" s="10">
        <v>94</v>
      </c>
      <c r="P127" s="10">
        <v>76</v>
      </c>
      <c r="Q127" s="10">
        <v>85</v>
      </c>
      <c r="R127" s="10">
        <v>85</v>
      </c>
      <c r="S127" s="10">
        <v>61</v>
      </c>
      <c r="T127" s="11">
        <v>94</v>
      </c>
      <c r="U127" s="14">
        <v>66</v>
      </c>
      <c r="V127" s="15">
        <v>85</v>
      </c>
      <c r="W127" s="15">
        <v>63</v>
      </c>
      <c r="X127" s="15">
        <v>74</v>
      </c>
      <c r="Y127" s="15">
        <v>84</v>
      </c>
      <c r="Z127" s="15">
        <v>78</v>
      </c>
      <c r="AA127" s="15">
        <v>69</v>
      </c>
      <c r="AB127" s="15">
        <v>64</v>
      </c>
      <c r="AC127" s="15">
        <v>67</v>
      </c>
      <c r="AD127" s="15">
        <v>82</v>
      </c>
      <c r="AE127" s="15">
        <v>78</v>
      </c>
      <c r="AF127" s="15">
        <v>64</v>
      </c>
      <c r="AG127" s="15">
        <v>64</v>
      </c>
      <c r="AH127" s="16">
        <v>79</v>
      </c>
      <c r="AI127" s="12"/>
      <c r="AJ127" s="13"/>
      <c r="AK127" s="12" t="s">
        <v>60</v>
      </c>
      <c r="AM127" s="83">
        <v>12</v>
      </c>
      <c r="AN127" s="106" t="s">
        <v>36</v>
      </c>
      <c r="AO127" s="89"/>
      <c r="AP127" s="91" t="s">
        <v>74</v>
      </c>
      <c r="AQ127" s="9">
        <v>108</v>
      </c>
      <c r="AR127" s="10">
        <v>99</v>
      </c>
      <c r="AS127" s="10">
        <v>96</v>
      </c>
      <c r="AT127" s="10">
        <v>91</v>
      </c>
      <c r="AU127" s="10">
        <v>84</v>
      </c>
      <c r="AV127" s="10">
        <v>67</v>
      </c>
      <c r="AW127" s="10">
        <v>83</v>
      </c>
      <c r="AX127" s="10">
        <v>79</v>
      </c>
      <c r="AY127" s="10">
        <v>83</v>
      </c>
      <c r="AZ127" s="10"/>
      <c r="BA127" s="10">
        <v>69</v>
      </c>
      <c r="BB127" s="10">
        <v>80</v>
      </c>
      <c r="BC127" s="10">
        <v>71</v>
      </c>
      <c r="BD127" s="11">
        <v>63</v>
      </c>
      <c r="BE127" s="14">
        <v>73</v>
      </c>
      <c r="BF127" s="15">
        <v>76</v>
      </c>
      <c r="BG127" s="15">
        <v>69</v>
      </c>
      <c r="BH127" s="15">
        <v>60</v>
      </c>
      <c r="BI127" s="15">
        <v>55</v>
      </c>
      <c r="BJ127" s="15">
        <v>69</v>
      </c>
      <c r="BK127" s="15">
        <v>68</v>
      </c>
      <c r="BL127" s="15">
        <v>55</v>
      </c>
      <c r="BM127" s="15">
        <v>66</v>
      </c>
      <c r="BN127" s="15">
        <v>81</v>
      </c>
      <c r="BO127" s="15">
        <v>59</v>
      </c>
      <c r="BP127" s="15">
        <v>71</v>
      </c>
      <c r="BQ127" s="15">
        <v>90</v>
      </c>
      <c r="BR127" s="16">
        <v>86</v>
      </c>
      <c r="BS127" s="12"/>
      <c r="BT127" s="13" t="s">
        <v>60</v>
      </c>
      <c r="BU127" s="12" t="s">
        <v>60</v>
      </c>
      <c r="BX127" s="83"/>
      <c r="BY127" s="106" t="s">
        <v>36</v>
      </c>
      <c r="BZ127" s="89"/>
      <c r="CA127" s="91"/>
      <c r="CB127" s="9">
        <v>81</v>
      </c>
      <c r="CC127" s="10">
        <v>91</v>
      </c>
      <c r="CD127" s="10">
        <v>64</v>
      </c>
      <c r="CE127" s="10">
        <v>116</v>
      </c>
      <c r="CF127" s="10">
        <v>65</v>
      </c>
      <c r="CG127" s="10">
        <v>87</v>
      </c>
      <c r="CH127" s="10">
        <v>53</v>
      </c>
      <c r="CI127" s="10">
        <v>48</v>
      </c>
      <c r="CJ127" s="10">
        <v>64</v>
      </c>
      <c r="CK127" s="10"/>
      <c r="CL127" s="10">
        <v>45</v>
      </c>
      <c r="CM127" s="10">
        <v>88</v>
      </c>
      <c r="CN127" s="10">
        <v>80</v>
      </c>
      <c r="CO127" s="11">
        <v>99</v>
      </c>
      <c r="CP127" s="14">
        <v>85</v>
      </c>
      <c r="CQ127" s="15">
        <v>79</v>
      </c>
      <c r="CR127" s="15">
        <v>80</v>
      </c>
      <c r="CS127" s="15">
        <v>70</v>
      </c>
      <c r="CT127" s="15">
        <v>62</v>
      </c>
      <c r="CU127" s="15">
        <v>69</v>
      </c>
      <c r="CV127" s="15">
        <v>80</v>
      </c>
      <c r="CW127" s="15">
        <v>83</v>
      </c>
      <c r="CX127" s="15">
        <v>57</v>
      </c>
      <c r="CY127" s="15">
        <v>62</v>
      </c>
      <c r="CZ127" s="15">
        <v>76</v>
      </c>
      <c r="DA127" s="15">
        <v>60</v>
      </c>
      <c r="DB127" s="15">
        <v>72</v>
      </c>
      <c r="DC127" s="16">
        <v>80</v>
      </c>
      <c r="DD127" s="12"/>
      <c r="DE127" s="13"/>
      <c r="DF127" s="12" t="s">
        <v>60</v>
      </c>
    </row>
    <row r="128" spans="3:110" x14ac:dyDescent="0.25">
      <c r="C128" s="83"/>
      <c r="D128" s="107"/>
      <c r="E128" s="89"/>
      <c r="F128" s="91"/>
      <c r="G128" s="14">
        <v>93</v>
      </c>
      <c r="H128" s="15">
        <v>65</v>
      </c>
      <c r="I128" s="15">
        <v>62</v>
      </c>
      <c r="J128" s="15">
        <v>95</v>
      </c>
      <c r="K128" s="15">
        <v>94</v>
      </c>
      <c r="L128" s="15">
        <v>83</v>
      </c>
      <c r="M128" s="15">
        <v>82</v>
      </c>
      <c r="N128" s="15">
        <v>79</v>
      </c>
      <c r="O128" s="15">
        <v>67</v>
      </c>
      <c r="P128" s="15">
        <v>69</v>
      </c>
      <c r="Q128" s="15">
        <v>90</v>
      </c>
      <c r="R128" s="15">
        <v>92</v>
      </c>
      <c r="S128" s="15">
        <v>77</v>
      </c>
      <c r="T128" s="16">
        <v>68</v>
      </c>
      <c r="U128" s="14">
        <v>78</v>
      </c>
      <c r="V128" s="15">
        <v>74</v>
      </c>
      <c r="W128" s="15">
        <v>66</v>
      </c>
      <c r="X128" s="15">
        <v>65</v>
      </c>
      <c r="Y128" s="15">
        <v>66</v>
      </c>
      <c r="Z128" s="15">
        <v>70</v>
      </c>
      <c r="AA128" s="15">
        <v>82</v>
      </c>
      <c r="AB128" s="15">
        <v>71</v>
      </c>
      <c r="AC128" s="15">
        <v>64</v>
      </c>
      <c r="AD128" s="15">
        <v>77</v>
      </c>
      <c r="AE128" s="15">
        <v>65</v>
      </c>
      <c r="AF128" s="15">
        <v>63</v>
      </c>
      <c r="AG128" s="15">
        <v>72</v>
      </c>
      <c r="AH128" s="16">
        <v>65</v>
      </c>
      <c r="AI128" s="17"/>
      <c r="AJ128" s="13"/>
      <c r="AK128" s="17" t="s">
        <v>60</v>
      </c>
      <c r="AM128" s="83"/>
      <c r="AN128" s="107"/>
      <c r="AO128" s="89"/>
      <c r="AP128" s="91"/>
      <c r="AQ128" s="14">
        <v>99</v>
      </c>
      <c r="AR128" s="15">
        <v>66</v>
      </c>
      <c r="AS128" s="15">
        <v>90</v>
      </c>
      <c r="AT128" s="15">
        <v>60</v>
      </c>
      <c r="AU128" s="15">
        <v>47</v>
      </c>
      <c r="AV128" s="15">
        <v>100</v>
      </c>
      <c r="AW128" s="15">
        <v>56</v>
      </c>
      <c r="AX128" s="15">
        <v>60</v>
      </c>
      <c r="AY128" s="15">
        <v>60</v>
      </c>
      <c r="AZ128" s="15"/>
      <c r="BA128" s="15">
        <v>61</v>
      </c>
      <c r="BB128" s="15">
        <v>61</v>
      </c>
      <c r="BC128" s="15">
        <v>62</v>
      </c>
      <c r="BD128" s="16">
        <v>73</v>
      </c>
      <c r="BE128" s="14">
        <v>73</v>
      </c>
      <c r="BF128" s="15">
        <v>81</v>
      </c>
      <c r="BG128" s="15">
        <v>77</v>
      </c>
      <c r="BH128" s="15">
        <v>71</v>
      </c>
      <c r="BI128" s="15">
        <v>74</v>
      </c>
      <c r="BJ128" s="15">
        <v>83</v>
      </c>
      <c r="BK128" s="15">
        <v>83</v>
      </c>
      <c r="BL128" s="15">
        <v>69</v>
      </c>
      <c r="BM128" s="15">
        <v>77</v>
      </c>
      <c r="BN128" s="15">
        <v>86</v>
      </c>
      <c r="BO128" s="15">
        <v>84</v>
      </c>
      <c r="BP128" s="15">
        <v>81</v>
      </c>
      <c r="BQ128" s="15">
        <v>75</v>
      </c>
      <c r="BR128" s="16">
        <v>77</v>
      </c>
      <c r="BS128" s="17"/>
      <c r="BT128" s="13" t="s">
        <v>60</v>
      </c>
      <c r="BU128" s="17" t="s">
        <v>60</v>
      </c>
      <c r="BX128" s="83"/>
      <c r="BY128" s="107"/>
      <c r="BZ128" s="89"/>
      <c r="CA128" s="91"/>
      <c r="CB128" s="14">
        <v>60</v>
      </c>
      <c r="CC128" s="15">
        <v>104</v>
      </c>
      <c r="CD128" s="15">
        <v>59</v>
      </c>
      <c r="CE128" s="15">
        <v>75</v>
      </c>
      <c r="CF128" s="15">
        <v>74</v>
      </c>
      <c r="CG128" s="15">
        <v>62</v>
      </c>
      <c r="CH128" s="15">
        <v>62</v>
      </c>
      <c r="CI128" s="15">
        <v>75</v>
      </c>
      <c r="CJ128" s="15">
        <v>85</v>
      </c>
      <c r="CK128" s="15"/>
      <c r="CL128" s="15">
        <v>64</v>
      </c>
      <c r="CM128" s="15">
        <v>61</v>
      </c>
      <c r="CN128" s="15">
        <v>81</v>
      </c>
      <c r="CO128" s="16">
        <v>85</v>
      </c>
      <c r="CP128" s="14">
        <v>65</v>
      </c>
      <c r="CQ128" s="15">
        <v>65</v>
      </c>
      <c r="CR128" s="15">
        <v>73</v>
      </c>
      <c r="CS128" s="15">
        <v>63</v>
      </c>
      <c r="CT128" s="15">
        <v>80</v>
      </c>
      <c r="CU128" s="15">
        <v>60</v>
      </c>
      <c r="CV128" s="15">
        <v>65</v>
      </c>
      <c r="CW128" s="15">
        <v>62</v>
      </c>
      <c r="CX128" s="15">
        <v>76</v>
      </c>
      <c r="CY128" s="15">
        <v>81</v>
      </c>
      <c r="CZ128" s="15">
        <v>68</v>
      </c>
      <c r="DA128" s="15">
        <v>76</v>
      </c>
      <c r="DB128" s="15">
        <v>77</v>
      </c>
      <c r="DC128" s="16">
        <v>75</v>
      </c>
      <c r="DD128" s="17"/>
      <c r="DE128" s="13"/>
      <c r="DF128" s="17" t="s">
        <v>60</v>
      </c>
    </row>
    <row r="129" spans="3:110" x14ac:dyDescent="0.25">
      <c r="C129" s="83"/>
      <c r="D129" s="107"/>
      <c r="E129" s="89"/>
      <c r="F129" s="91"/>
      <c r="G129" s="14">
        <v>64</v>
      </c>
      <c r="H129" s="15">
        <v>77</v>
      </c>
      <c r="I129" s="15">
        <v>97</v>
      </c>
      <c r="J129" s="15">
        <v>93</v>
      </c>
      <c r="K129" s="15">
        <v>89</v>
      </c>
      <c r="L129" s="15">
        <v>91</v>
      </c>
      <c r="M129" s="15">
        <v>95</v>
      </c>
      <c r="N129" s="15">
        <v>95</v>
      </c>
      <c r="O129" s="15">
        <v>71</v>
      </c>
      <c r="P129" s="15">
        <v>89</v>
      </c>
      <c r="Q129" s="15">
        <v>71</v>
      </c>
      <c r="R129" s="15">
        <v>95</v>
      </c>
      <c r="S129" s="15">
        <v>70</v>
      </c>
      <c r="T129" s="16">
        <v>86</v>
      </c>
      <c r="U129" s="14">
        <v>82</v>
      </c>
      <c r="V129" s="15">
        <v>70</v>
      </c>
      <c r="W129" s="15">
        <v>75</v>
      </c>
      <c r="X129" s="15">
        <v>78</v>
      </c>
      <c r="Y129" s="15">
        <v>85</v>
      </c>
      <c r="Z129" s="15">
        <v>74</v>
      </c>
      <c r="AA129" s="15">
        <v>90</v>
      </c>
      <c r="AB129" s="15">
        <v>90</v>
      </c>
      <c r="AC129" s="15">
        <v>85</v>
      </c>
      <c r="AD129" s="15">
        <v>88</v>
      </c>
      <c r="AE129" s="15">
        <v>78</v>
      </c>
      <c r="AF129" s="15">
        <v>70</v>
      </c>
      <c r="AG129" s="15">
        <v>90</v>
      </c>
      <c r="AH129" s="16">
        <v>81</v>
      </c>
      <c r="AI129" s="17"/>
      <c r="AJ129" s="13"/>
      <c r="AK129" s="17" t="s">
        <v>60</v>
      </c>
      <c r="AM129" s="83"/>
      <c r="AN129" s="107"/>
      <c r="AO129" s="89"/>
      <c r="AP129" s="91"/>
      <c r="AQ129" s="14">
        <v>81</v>
      </c>
      <c r="AR129" s="15">
        <v>85</v>
      </c>
      <c r="AS129" s="15">
        <v>83</v>
      </c>
      <c r="AT129" s="15">
        <v>81</v>
      </c>
      <c r="AU129" s="15">
        <v>79</v>
      </c>
      <c r="AV129" s="15">
        <v>81</v>
      </c>
      <c r="AW129" s="15">
        <v>79</v>
      </c>
      <c r="AX129" s="15">
        <v>53</v>
      </c>
      <c r="AY129" s="15">
        <v>50</v>
      </c>
      <c r="AZ129" s="15"/>
      <c r="BA129" s="15">
        <v>49</v>
      </c>
      <c r="BB129" s="15">
        <v>55</v>
      </c>
      <c r="BC129" s="15">
        <v>54</v>
      </c>
      <c r="BD129" s="16">
        <v>55</v>
      </c>
      <c r="BE129" s="14">
        <v>71</v>
      </c>
      <c r="BF129" s="15">
        <v>80</v>
      </c>
      <c r="BG129" s="15">
        <v>78</v>
      </c>
      <c r="BH129" s="15">
        <v>76</v>
      </c>
      <c r="BI129" s="15">
        <v>69</v>
      </c>
      <c r="BJ129" s="15">
        <v>75</v>
      </c>
      <c r="BK129" s="15">
        <v>70</v>
      </c>
      <c r="BL129" s="15">
        <v>69</v>
      </c>
      <c r="BM129" s="15">
        <v>74</v>
      </c>
      <c r="BN129" s="15">
        <v>75</v>
      </c>
      <c r="BO129" s="15">
        <v>78</v>
      </c>
      <c r="BP129" s="15">
        <v>70</v>
      </c>
      <c r="BQ129" s="15">
        <v>78</v>
      </c>
      <c r="BR129" s="16">
        <v>78</v>
      </c>
      <c r="BS129" s="17"/>
      <c r="BT129" s="13" t="s">
        <v>60</v>
      </c>
      <c r="BU129" s="17" t="s">
        <v>60</v>
      </c>
      <c r="BX129" s="83"/>
      <c r="BY129" s="107"/>
      <c r="BZ129" s="89"/>
      <c r="CA129" s="91"/>
      <c r="CB129" s="14">
        <v>80</v>
      </c>
      <c r="CC129" s="15">
        <v>64</v>
      </c>
      <c r="CD129" s="15">
        <v>52</v>
      </c>
      <c r="CE129" s="15">
        <v>68</v>
      </c>
      <c r="CF129" s="15">
        <v>75</v>
      </c>
      <c r="CG129" s="15">
        <v>108</v>
      </c>
      <c r="CH129" s="15">
        <v>80</v>
      </c>
      <c r="CI129" s="15">
        <v>71</v>
      </c>
      <c r="CJ129" s="15">
        <v>80</v>
      </c>
      <c r="CK129" s="15"/>
      <c r="CL129" s="15">
        <v>75</v>
      </c>
      <c r="CM129" s="15">
        <v>76</v>
      </c>
      <c r="CN129" s="15">
        <v>75</v>
      </c>
      <c r="CO129" s="16">
        <v>83</v>
      </c>
      <c r="CP129" s="14">
        <v>77</v>
      </c>
      <c r="CQ129" s="15">
        <v>75</v>
      </c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6"/>
      <c r="DD129" s="17"/>
      <c r="DE129" s="13"/>
      <c r="DF129" s="17" t="s">
        <v>60</v>
      </c>
    </row>
    <row r="130" spans="3:110" x14ac:dyDescent="0.25">
      <c r="C130" s="83"/>
      <c r="D130" s="107"/>
      <c r="E130" s="89"/>
      <c r="F130" s="91"/>
      <c r="G130" s="14">
        <v>77</v>
      </c>
      <c r="H130" s="15">
        <v>81</v>
      </c>
      <c r="I130" s="15">
        <v>90</v>
      </c>
      <c r="J130" s="15">
        <v>82</v>
      </c>
      <c r="K130" s="15">
        <v>84</v>
      </c>
      <c r="L130" s="15">
        <v>97</v>
      </c>
      <c r="M130" s="15">
        <v>96</v>
      </c>
      <c r="N130" s="15">
        <v>64</v>
      </c>
      <c r="O130" s="15">
        <v>88</v>
      </c>
      <c r="P130" s="15">
        <v>92</v>
      </c>
      <c r="Q130" s="15">
        <v>63</v>
      </c>
      <c r="R130" s="15">
        <v>68</v>
      </c>
      <c r="S130" s="15">
        <v>76</v>
      </c>
      <c r="T130" s="16">
        <v>85</v>
      </c>
      <c r="U130" s="14">
        <v>75</v>
      </c>
      <c r="V130" s="15">
        <v>80</v>
      </c>
      <c r="W130" s="15">
        <v>74</v>
      </c>
      <c r="X130" s="15">
        <v>74</v>
      </c>
      <c r="Y130" s="15">
        <v>68</v>
      </c>
      <c r="Z130" s="15">
        <v>70</v>
      </c>
      <c r="AA130" s="15">
        <v>71</v>
      </c>
      <c r="AB130" s="15">
        <v>79</v>
      </c>
      <c r="AC130" s="15">
        <v>69</v>
      </c>
      <c r="AD130" s="15">
        <v>85</v>
      </c>
      <c r="AE130" s="15">
        <v>76</v>
      </c>
      <c r="AF130" s="15">
        <v>70</v>
      </c>
      <c r="AG130" s="15">
        <v>75</v>
      </c>
      <c r="AH130" s="16">
        <v>78</v>
      </c>
      <c r="AI130" s="17"/>
      <c r="AJ130" s="13"/>
      <c r="AK130" s="17" t="s">
        <v>60</v>
      </c>
      <c r="AM130" s="83"/>
      <c r="AN130" s="107"/>
      <c r="AO130" s="89"/>
      <c r="AP130" s="91"/>
      <c r="AQ130" s="14">
        <v>51</v>
      </c>
      <c r="AR130" s="15">
        <v>86</v>
      </c>
      <c r="AS130" s="15">
        <v>83</v>
      </c>
      <c r="AT130" s="15">
        <v>81</v>
      </c>
      <c r="AU130" s="15">
        <v>77</v>
      </c>
      <c r="AV130" s="15">
        <v>94</v>
      </c>
      <c r="AW130" s="15">
        <v>82</v>
      </c>
      <c r="AX130" s="15">
        <v>110</v>
      </c>
      <c r="AY130" s="15">
        <v>63</v>
      </c>
      <c r="AZ130" s="15"/>
      <c r="BA130" s="15">
        <v>90</v>
      </c>
      <c r="BB130" s="15">
        <v>74</v>
      </c>
      <c r="BC130" s="15">
        <v>73</v>
      </c>
      <c r="BD130" s="16">
        <v>72</v>
      </c>
      <c r="BE130" s="14">
        <v>72</v>
      </c>
      <c r="BF130" s="15">
        <v>83</v>
      </c>
      <c r="BG130" s="15">
        <v>69</v>
      </c>
      <c r="BH130" s="15">
        <v>76</v>
      </c>
      <c r="BI130" s="15">
        <v>74</v>
      </c>
      <c r="BJ130" s="15">
        <v>73</v>
      </c>
      <c r="BK130" s="15">
        <v>69</v>
      </c>
      <c r="BL130" s="15">
        <v>71</v>
      </c>
      <c r="BM130" s="15">
        <v>81</v>
      </c>
      <c r="BN130" s="15">
        <v>73</v>
      </c>
      <c r="BO130" s="15">
        <v>78</v>
      </c>
      <c r="BP130" s="15">
        <v>71</v>
      </c>
      <c r="BQ130" s="15">
        <v>79</v>
      </c>
      <c r="BR130" s="16">
        <v>70</v>
      </c>
      <c r="BS130" s="17"/>
      <c r="BT130" s="13" t="s">
        <v>60</v>
      </c>
      <c r="BU130" s="17" t="s">
        <v>60</v>
      </c>
      <c r="BX130" s="83"/>
      <c r="BY130" s="107"/>
      <c r="BZ130" s="89"/>
      <c r="CA130" s="91"/>
      <c r="CB130" s="14">
        <v>89</v>
      </c>
      <c r="CC130" s="15">
        <v>64</v>
      </c>
      <c r="CD130" s="15">
        <v>61</v>
      </c>
      <c r="CE130" s="15">
        <v>72</v>
      </c>
      <c r="CF130" s="15">
        <v>61</v>
      </c>
      <c r="CG130" s="15">
        <v>62</v>
      </c>
      <c r="CH130" s="15">
        <v>94</v>
      </c>
      <c r="CI130" s="15">
        <v>82</v>
      </c>
      <c r="CJ130" s="15">
        <v>94</v>
      </c>
      <c r="CK130" s="15"/>
      <c r="CL130" s="15">
        <v>81</v>
      </c>
      <c r="CM130" s="15">
        <v>91</v>
      </c>
      <c r="CN130" s="15">
        <v>83</v>
      </c>
      <c r="CO130" s="16">
        <v>94</v>
      </c>
      <c r="CP130" s="14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6"/>
      <c r="DD130" s="17"/>
      <c r="DE130" s="13"/>
      <c r="DF130" s="17" t="s">
        <v>60</v>
      </c>
    </row>
    <row r="131" spans="3:110" x14ac:dyDescent="0.25">
      <c r="C131" s="83"/>
      <c r="D131" s="107"/>
      <c r="E131" s="89"/>
      <c r="F131" s="91"/>
      <c r="G131" s="14">
        <v>77</v>
      </c>
      <c r="H131" s="15">
        <v>95</v>
      </c>
      <c r="I131" s="15">
        <v>87</v>
      </c>
      <c r="J131" s="15">
        <v>92</v>
      </c>
      <c r="K131" s="15">
        <v>84</v>
      </c>
      <c r="L131" s="15">
        <v>63</v>
      </c>
      <c r="M131" s="15">
        <v>75</v>
      </c>
      <c r="N131" s="15">
        <v>95</v>
      </c>
      <c r="O131" s="15">
        <v>78</v>
      </c>
      <c r="P131" s="15">
        <v>82</v>
      </c>
      <c r="Q131" s="15">
        <v>80</v>
      </c>
      <c r="R131" s="15">
        <v>84</v>
      </c>
      <c r="S131" s="15">
        <v>67</v>
      </c>
      <c r="T131" s="16">
        <v>84</v>
      </c>
      <c r="U131" s="14">
        <v>66</v>
      </c>
      <c r="V131" s="15">
        <v>63</v>
      </c>
      <c r="W131" s="15">
        <v>78</v>
      </c>
      <c r="X131" s="15">
        <v>67</v>
      </c>
      <c r="Y131" s="15">
        <v>78</v>
      </c>
      <c r="Z131" s="15">
        <v>72</v>
      </c>
      <c r="AA131" s="15">
        <v>67</v>
      </c>
      <c r="AB131" s="15">
        <v>75</v>
      </c>
      <c r="AC131" s="15">
        <v>63</v>
      </c>
      <c r="AD131" s="15">
        <v>75</v>
      </c>
      <c r="AE131" s="15"/>
      <c r="AF131" s="15"/>
      <c r="AG131" s="15"/>
      <c r="AH131" s="16"/>
      <c r="AI131" s="17"/>
      <c r="AJ131" s="13"/>
      <c r="AK131" s="17" t="s">
        <v>60</v>
      </c>
      <c r="AM131" s="83"/>
      <c r="AN131" s="107"/>
      <c r="AO131" s="89"/>
      <c r="AP131" s="91"/>
      <c r="AQ131" s="14">
        <v>79</v>
      </c>
      <c r="AR131" s="15">
        <v>90</v>
      </c>
      <c r="AS131" s="15">
        <v>50</v>
      </c>
      <c r="AT131" s="15">
        <v>84</v>
      </c>
      <c r="AU131" s="15">
        <v>57</v>
      </c>
      <c r="AV131" s="15">
        <v>73</v>
      </c>
      <c r="AW131" s="15">
        <v>78</v>
      </c>
      <c r="AX131" s="15">
        <v>77</v>
      </c>
      <c r="AY131" s="15">
        <v>87</v>
      </c>
      <c r="AZ131" s="15"/>
      <c r="BA131" s="15">
        <v>84</v>
      </c>
      <c r="BB131" s="15">
        <v>75</v>
      </c>
      <c r="BC131" s="15">
        <v>78</v>
      </c>
      <c r="BD131" s="16">
        <v>92</v>
      </c>
      <c r="BE131" s="14">
        <v>83</v>
      </c>
      <c r="BF131" s="15">
        <v>67</v>
      </c>
      <c r="BG131" s="15">
        <v>67</v>
      </c>
      <c r="BH131" s="15">
        <v>68</v>
      </c>
      <c r="BI131" s="15"/>
      <c r="BJ131" s="15"/>
      <c r="BK131" s="15"/>
      <c r="BL131" s="15"/>
      <c r="BM131" s="15"/>
      <c r="BN131" s="15"/>
      <c r="BO131" s="15"/>
      <c r="BP131" s="15"/>
      <c r="BQ131" s="15"/>
      <c r="BR131" s="16"/>
      <c r="BS131" s="17"/>
      <c r="BT131" s="13" t="s">
        <v>60</v>
      </c>
      <c r="BU131" s="17" t="s">
        <v>60</v>
      </c>
      <c r="BX131" s="83"/>
      <c r="BY131" s="107"/>
      <c r="BZ131" s="89"/>
      <c r="CA131" s="91"/>
      <c r="CB131" s="14">
        <v>59</v>
      </c>
      <c r="CC131" s="15">
        <v>103</v>
      </c>
      <c r="CD131" s="15">
        <v>80</v>
      </c>
      <c r="CE131" s="15">
        <v>86</v>
      </c>
      <c r="CF131" s="15">
        <v>67</v>
      </c>
      <c r="CG131" s="15">
        <v>88</v>
      </c>
      <c r="CH131" s="15">
        <v>89</v>
      </c>
      <c r="CI131" s="15">
        <v>71</v>
      </c>
      <c r="CJ131" s="15">
        <v>92</v>
      </c>
      <c r="CK131" s="15"/>
      <c r="CL131" s="15">
        <v>73</v>
      </c>
      <c r="CM131" s="15">
        <v>79</v>
      </c>
      <c r="CN131" s="15">
        <v>117</v>
      </c>
      <c r="CO131" s="16">
        <v>85</v>
      </c>
      <c r="CP131" s="14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6"/>
      <c r="DD131" s="17"/>
      <c r="DE131" s="13"/>
      <c r="DF131" s="17" t="s">
        <v>60</v>
      </c>
    </row>
    <row r="132" spans="3:110" x14ac:dyDescent="0.25">
      <c r="C132" s="83"/>
      <c r="D132" s="107"/>
      <c r="E132" s="89"/>
      <c r="F132" s="91"/>
      <c r="G132" s="14">
        <v>67</v>
      </c>
      <c r="H132" s="15">
        <v>64</v>
      </c>
      <c r="I132" s="15">
        <v>64</v>
      </c>
      <c r="J132" s="15">
        <v>63</v>
      </c>
      <c r="K132" s="15">
        <v>83</v>
      </c>
      <c r="L132" s="15">
        <v>88</v>
      </c>
      <c r="M132" s="15">
        <v>92</v>
      </c>
      <c r="N132" s="15">
        <v>91</v>
      </c>
      <c r="O132" s="15">
        <v>79</v>
      </c>
      <c r="P132" s="15">
        <v>84</v>
      </c>
      <c r="Q132" s="15">
        <v>93</v>
      </c>
      <c r="R132" s="15">
        <v>66</v>
      </c>
      <c r="S132" s="15">
        <v>70</v>
      </c>
      <c r="T132" s="16">
        <v>95</v>
      </c>
      <c r="U132" s="14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6"/>
      <c r="AI132" s="17"/>
      <c r="AJ132" s="13"/>
      <c r="AK132" s="17" t="s">
        <v>60</v>
      </c>
      <c r="AM132" s="83"/>
      <c r="AN132" s="107"/>
      <c r="AO132" s="89"/>
      <c r="AP132" s="91"/>
      <c r="AQ132" s="14">
        <v>99</v>
      </c>
      <c r="AR132" s="15">
        <v>99</v>
      </c>
      <c r="AS132" s="15">
        <v>77</v>
      </c>
      <c r="AT132" s="15">
        <v>74</v>
      </c>
      <c r="AU132" s="15">
        <v>50</v>
      </c>
      <c r="AV132" s="15">
        <v>72</v>
      </c>
      <c r="AW132" s="15">
        <v>73</v>
      </c>
      <c r="AX132" s="15">
        <v>89</v>
      </c>
      <c r="AY132" s="15">
        <v>70</v>
      </c>
      <c r="AZ132" s="15"/>
      <c r="BA132" s="15">
        <v>79</v>
      </c>
      <c r="BB132" s="15">
        <v>55</v>
      </c>
      <c r="BC132" s="15">
        <v>86</v>
      </c>
      <c r="BD132" s="16">
        <v>76</v>
      </c>
      <c r="BE132" s="14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6"/>
      <c r="BS132" s="17"/>
      <c r="BT132" s="13" t="s">
        <v>60</v>
      </c>
      <c r="BU132" s="17" t="s">
        <v>60</v>
      </c>
      <c r="BX132" s="83"/>
      <c r="BY132" s="107"/>
      <c r="BZ132" s="89"/>
      <c r="CA132" s="91"/>
      <c r="CB132" s="14">
        <v>53</v>
      </c>
      <c r="CC132" s="15">
        <v>127</v>
      </c>
      <c r="CD132" s="15">
        <v>94</v>
      </c>
      <c r="CE132" s="15">
        <v>111</v>
      </c>
      <c r="CF132" s="15">
        <v>90</v>
      </c>
      <c r="CG132" s="15">
        <v>78</v>
      </c>
      <c r="CH132" s="15">
        <v>100</v>
      </c>
      <c r="CI132" s="15">
        <v>93</v>
      </c>
      <c r="CJ132" s="15">
        <v>84</v>
      </c>
      <c r="CK132" s="15"/>
      <c r="CL132" s="15">
        <v>93</v>
      </c>
      <c r="CM132" s="15">
        <v>65</v>
      </c>
      <c r="CN132" s="15">
        <v>82</v>
      </c>
      <c r="CO132" s="16">
        <v>80</v>
      </c>
      <c r="CP132" s="14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6"/>
      <c r="DD132" s="17"/>
      <c r="DE132" s="13"/>
      <c r="DF132" s="17" t="s">
        <v>60</v>
      </c>
    </row>
    <row r="133" spans="3:110" x14ac:dyDescent="0.25">
      <c r="C133" s="83"/>
      <c r="D133" s="107"/>
      <c r="E133" s="89"/>
      <c r="F133" s="91"/>
      <c r="G133" s="14">
        <v>77</v>
      </c>
      <c r="H133" s="15">
        <v>89</v>
      </c>
      <c r="I133" s="15">
        <v>89</v>
      </c>
      <c r="J133" s="15">
        <v>94</v>
      </c>
      <c r="K133" s="15">
        <v>97</v>
      </c>
      <c r="L133" s="15">
        <v>88</v>
      </c>
      <c r="M133" s="15">
        <v>78</v>
      </c>
      <c r="N133" s="15">
        <v>87</v>
      </c>
      <c r="O133" s="15">
        <v>73</v>
      </c>
      <c r="P133" s="15">
        <v>63</v>
      </c>
      <c r="Q133" s="15">
        <v>78</v>
      </c>
      <c r="R133" s="15">
        <v>81</v>
      </c>
      <c r="S133" s="15">
        <v>80</v>
      </c>
      <c r="T133" s="16">
        <v>73</v>
      </c>
      <c r="U133" s="14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6"/>
      <c r="AI133" s="17"/>
      <c r="AJ133" s="13"/>
      <c r="AK133" s="17" t="s">
        <v>60</v>
      </c>
      <c r="AM133" s="83"/>
      <c r="AN133" s="107"/>
      <c r="AO133" s="89"/>
      <c r="AP133" s="91"/>
      <c r="AQ133" s="14">
        <v>86</v>
      </c>
      <c r="AR133" s="15">
        <v>83</v>
      </c>
      <c r="AS133" s="15">
        <v>81</v>
      </c>
      <c r="AT133" s="15">
        <v>77</v>
      </c>
      <c r="AU133" s="15">
        <v>94</v>
      </c>
      <c r="AV133" s="15">
        <v>82</v>
      </c>
      <c r="AW133" s="15">
        <v>66</v>
      </c>
      <c r="AX133" s="15">
        <v>63</v>
      </c>
      <c r="AY133" s="15">
        <v>60</v>
      </c>
      <c r="AZ133" s="15">
        <v>58</v>
      </c>
      <c r="BA133" s="15">
        <v>74</v>
      </c>
      <c r="BB133" s="15">
        <v>73</v>
      </c>
      <c r="BC133" s="15">
        <v>72</v>
      </c>
      <c r="BD133" s="16"/>
      <c r="BE133" s="14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6"/>
      <c r="BS133" s="17"/>
      <c r="BT133" s="13" t="s">
        <v>60</v>
      </c>
      <c r="BU133" s="17" t="s">
        <v>60</v>
      </c>
      <c r="BX133" s="83"/>
      <c r="BY133" s="107"/>
      <c r="BZ133" s="89"/>
      <c r="CA133" s="91"/>
      <c r="CB133" s="14">
        <v>56</v>
      </c>
      <c r="CC133" s="15">
        <v>64</v>
      </c>
      <c r="CD133" s="15">
        <v>61</v>
      </c>
      <c r="CE133" s="15">
        <v>72</v>
      </c>
      <c r="CF133" s="15">
        <v>61</v>
      </c>
      <c r="CG133" s="15">
        <v>62</v>
      </c>
      <c r="CH133" s="15">
        <v>94</v>
      </c>
      <c r="CI133" s="15">
        <v>82</v>
      </c>
      <c r="CJ133" s="15">
        <v>94</v>
      </c>
      <c r="CK133" s="15"/>
      <c r="CL133" s="15">
        <v>81</v>
      </c>
      <c r="CM133" s="15">
        <v>91</v>
      </c>
      <c r="CN133" s="15">
        <v>83</v>
      </c>
      <c r="CO133" s="16">
        <v>94</v>
      </c>
      <c r="CP133" s="14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6"/>
      <c r="DD133" s="17"/>
      <c r="DE133" s="13"/>
      <c r="DF133" s="17" t="s">
        <v>60</v>
      </c>
    </row>
    <row r="134" spans="3:110" x14ac:dyDescent="0.25">
      <c r="C134" s="83"/>
      <c r="D134" s="107"/>
      <c r="E134" s="89"/>
      <c r="F134" s="91"/>
      <c r="G134" s="14">
        <v>75</v>
      </c>
      <c r="H134" s="15">
        <v>86</v>
      </c>
      <c r="I134" s="15">
        <v>63</v>
      </c>
      <c r="J134" s="15">
        <v>70</v>
      </c>
      <c r="K134" s="15">
        <v>94</v>
      </c>
      <c r="L134" s="15">
        <v>67</v>
      </c>
      <c r="M134" s="15">
        <v>86</v>
      </c>
      <c r="N134" s="15">
        <v>70</v>
      </c>
      <c r="O134" s="15">
        <v>95</v>
      </c>
      <c r="P134" s="15">
        <v>97</v>
      </c>
      <c r="Q134" s="15">
        <v>75</v>
      </c>
      <c r="R134" s="15">
        <v>77</v>
      </c>
      <c r="S134" s="15">
        <v>83</v>
      </c>
      <c r="T134" s="16">
        <v>68</v>
      </c>
      <c r="U134" s="14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6"/>
      <c r="AI134" s="17"/>
      <c r="AJ134" s="13"/>
      <c r="AK134" s="17" t="s">
        <v>60</v>
      </c>
      <c r="AM134" s="83"/>
      <c r="AN134" s="107"/>
      <c r="AO134" s="89"/>
      <c r="AP134" s="91"/>
      <c r="AQ134" s="14">
        <v>50</v>
      </c>
      <c r="AR134" s="15">
        <v>72</v>
      </c>
      <c r="AS134" s="15">
        <v>73</v>
      </c>
      <c r="AT134" s="15">
        <v>90</v>
      </c>
      <c r="AU134" s="15">
        <v>70</v>
      </c>
      <c r="AV134" s="15">
        <v>50</v>
      </c>
      <c r="AW134" s="15">
        <v>72</v>
      </c>
      <c r="AX134" s="15">
        <v>73</v>
      </c>
      <c r="AY134" s="15">
        <v>90</v>
      </c>
      <c r="AZ134" s="15">
        <v>70</v>
      </c>
      <c r="BA134" s="15"/>
      <c r="BB134" s="15"/>
      <c r="BC134" s="15"/>
      <c r="BD134" s="16"/>
      <c r="BE134" s="14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6"/>
      <c r="BS134" s="17"/>
      <c r="BT134" s="13" t="s">
        <v>60</v>
      </c>
      <c r="BU134" s="17" t="s">
        <v>60</v>
      </c>
      <c r="BX134" s="83"/>
      <c r="BY134" s="107"/>
      <c r="BZ134" s="89"/>
      <c r="CA134" s="91"/>
      <c r="CB134" s="14">
        <v>53</v>
      </c>
      <c r="CC134" s="15">
        <v>127</v>
      </c>
      <c r="CD134" s="15">
        <v>94</v>
      </c>
      <c r="CE134" s="15">
        <v>111</v>
      </c>
      <c r="CF134" s="15">
        <v>90</v>
      </c>
      <c r="CG134" s="15">
        <v>78</v>
      </c>
      <c r="CH134" s="15">
        <v>100</v>
      </c>
      <c r="CI134" s="15">
        <v>93</v>
      </c>
      <c r="CJ134" s="15">
        <v>84</v>
      </c>
      <c r="CK134" s="15"/>
      <c r="CL134" s="15">
        <v>93</v>
      </c>
      <c r="CM134" s="15">
        <v>65</v>
      </c>
      <c r="CN134" s="15">
        <v>82</v>
      </c>
      <c r="CO134" s="16">
        <v>80</v>
      </c>
      <c r="CP134" s="14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6"/>
      <c r="DD134" s="17"/>
      <c r="DE134" s="13"/>
      <c r="DF134" s="17" t="s">
        <v>60</v>
      </c>
    </row>
    <row r="135" spans="3:110" x14ac:dyDescent="0.25">
      <c r="C135" s="83"/>
      <c r="D135" s="107"/>
      <c r="E135" s="89"/>
      <c r="F135" s="91"/>
      <c r="G135" s="14">
        <v>96</v>
      </c>
      <c r="H135" s="15">
        <v>97</v>
      </c>
      <c r="I135" s="15">
        <v>95</v>
      </c>
      <c r="J135" s="15">
        <v>76</v>
      </c>
      <c r="K135" s="15">
        <v>88</v>
      </c>
      <c r="L135" s="15">
        <v>73</v>
      </c>
      <c r="M135" s="15">
        <v>88</v>
      </c>
      <c r="N135" s="15">
        <v>86</v>
      </c>
      <c r="O135" s="15">
        <v>82</v>
      </c>
      <c r="P135" s="15">
        <v>76</v>
      </c>
      <c r="Q135" s="15">
        <v>69</v>
      </c>
      <c r="R135" s="15">
        <v>66</v>
      </c>
      <c r="S135" s="15">
        <v>60</v>
      </c>
      <c r="T135" s="16">
        <v>89</v>
      </c>
      <c r="U135" s="14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6"/>
      <c r="AI135" s="17"/>
      <c r="AJ135" s="13"/>
      <c r="AK135" s="17" t="s">
        <v>60</v>
      </c>
      <c r="AM135" s="83"/>
      <c r="AN135" s="107"/>
      <c r="AO135" s="89"/>
      <c r="AP135" s="91"/>
      <c r="AQ135" s="14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6"/>
      <c r="BE135" s="14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6"/>
      <c r="BS135" s="17"/>
      <c r="BT135" s="13" t="s">
        <v>60</v>
      </c>
      <c r="BU135" s="17" t="s">
        <v>60</v>
      </c>
      <c r="BX135" s="83"/>
      <c r="BY135" s="107"/>
      <c r="BZ135" s="89"/>
      <c r="CA135" s="91"/>
      <c r="CB135" s="14">
        <v>72</v>
      </c>
      <c r="CC135" s="15">
        <v>61</v>
      </c>
      <c r="CD135" s="15">
        <v>62</v>
      </c>
      <c r="CE135" s="15">
        <v>94</v>
      </c>
      <c r="CF135" s="15">
        <v>82</v>
      </c>
      <c r="CG135" s="15">
        <v>94</v>
      </c>
      <c r="CH135" s="15">
        <v>90</v>
      </c>
      <c r="CI135" s="15">
        <v>81</v>
      </c>
      <c r="CJ135" s="15">
        <v>91</v>
      </c>
      <c r="CK135" s="15">
        <v>83</v>
      </c>
      <c r="CL135" s="15">
        <v>82</v>
      </c>
      <c r="CM135" s="15">
        <v>94</v>
      </c>
      <c r="CN135" s="15">
        <v>70</v>
      </c>
      <c r="CO135" s="16">
        <v>81</v>
      </c>
      <c r="CP135" s="14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6"/>
      <c r="DD135" s="17"/>
      <c r="DE135" s="13"/>
      <c r="DF135" s="17" t="s">
        <v>60</v>
      </c>
    </row>
    <row r="136" spans="3:110" x14ac:dyDescent="0.25">
      <c r="C136" s="83"/>
      <c r="D136" s="107"/>
      <c r="E136" s="89"/>
      <c r="F136" s="91"/>
      <c r="G136" s="14">
        <v>66</v>
      </c>
      <c r="H136" s="15">
        <v>70</v>
      </c>
      <c r="I136" s="15">
        <v>83</v>
      </c>
      <c r="J136" s="15">
        <v>67</v>
      </c>
      <c r="K136" s="15">
        <v>92</v>
      </c>
      <c r="L136" s="15">
        <v>80</v>
      </c>
      <c r="M136" s="15">
        <v>67</v>
      </c>
      <c r="N136" s="15">
        <v>80</v>
      </c>
      <c r="O136" s="15">
        <v>61</v>
      </c>
      <c r="P136" s="15">
        <v>78</v>
      </c>
      <c r="Q136" s="15">
        <v>76</v>
      </c>
      <c r="R136" s="15">
        <v>75</v>
      </c>
      <c r="S136" s="15">
        <v>87</v>
      </c>
      <c r="T136" s="16">
        <v>78</v>
      </c>
      <c r="U136" s="14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6"/>
      <c r="AI136" s="17"/>
      <c r="AJ136" s="13"/>
      <c r="AK136" s="17" t="s">
        <v>60</v>
      </c>
      <c r="AM136" s="83"/>
      <c r="AN136" s="107"/>
      <c r="AO136" s="89"/>
      <c r="AP136" s="91"/>
      <c r="AQ136" s="14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6"/>
      <c r="BE136" s="14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6"/>
      <c r="BS136" s="17"/>
      <c r="BT136" s="13" t="s">
        <v>60</v>
      </c>
      <c r="BU136" s="17" t="s">
        <v>60</v>
      </c>
      <c r="BX136" s="83"/>
      <c r="BY136" s="107"/>
      <c r="BZ136" s="89"/>
      <c r="CA136" s="91"/>
      <c r="CB136" s="14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6"/>
      <c r="CP136" s="14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6"/>
      <c r="DD136" s="17"/>
      <c r="DE136" s="13"/>
      <c r="DF136" s="17" t="s">
        <v>60</v>
      </c>
    </row>
    <row r="137" spans="3:110" ht="15.75" thickBot="1" x14ac:dyDescent="0.3">
      <c r="C137" s="83"/>
      <c r="D137" s="108"/>
      <c r="E137" s="89"/>
      <c r="F137" s="92"/>
      <c r="G137" s="18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20"/>
      <c r="U137" s="18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20"/>
      <c r="AI137" s="21"/>
      <c r="AJ137" s="13"/>
      <c r="AK137" s="21" t="s">
        <v>60</v>
      </c>
      <c r="AM137" s="83"/>
      <c r="AN137" s="108"/>
      <c r="AO137" s="89"/>
      <c r="AP137" s="92"/>
      <c r="AQ137" s="18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20"/>
      <c r="BE137" s="18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20"/>
      <c r="BS137" s="21"/>
      <c r="BT137" s="13" t="s">
        <v>60</v>
      </c>
      <c r="BU137" s="21" t="s">
        <v>60</v>
      </c>
      <c r="BX137" s="83"/>
      <c r="BY137" s="108"/>
      <c r="BZ137" s="89"/>
      <c r="CA137" s="92"/>
      <c r="CB137" s="18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20"/>
      <c r="CP137" s="18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20"/>
      <c r="DD137" s="21"/>
      <c r="DE137" s="13"/>
      <c r="DF137" s="21" t="s">
        <v>60</v>
      </c>
    </row>
    <row r="138" spans="3:110" x14ac:dyDescent="0.25">
      <c r="C138" s="83">
        <v>13</v>
      </c>
      <c r="D138" s="106" t="s">
        <v>79</v>
      </c>
      <c r="E138" s="89"/>
      <c r="F138" s="93" t="s">
        <v>76</v>
      </c>
      <c r="G138" s="9">
        <v>70</v>
      </c>
      <c r="H138" s="10">
        <v>88</v>
      </c>
      <c r="I138" s="10">
        <v>73</v>
      </c>
      <c r="J138" s="10">
        <v>71</v>
      </c>
      <c r="K138" s="10">
        <v>71</v>
      </c>
      <c r="L138" s="10">
        <v>70</v>
      </c>
      <c r="M138" s="10">
        <v>71</v>
      </c>
      <c r="N138" s="10">
        <v>86</v>
      </c>
      <c r="O138" s="10">
        <v>88</v>
      </c>
      <c r="P138" s="10">
        <v>90</v>
      </c>
      <c r="Q138" s="10">
        <v>69</v>
      </c>
      <c r="R138" s="10">
        <v>90</v>
      </c>
      <c r="S138" s="10">
        <v>80</v>
      </c>
      <c r="T138" s="11">
        <v>65</v>
      </c>
      <c r="U138" s="14">
        <v>83</v>
      </c>
      <c r="V138" s="15">
        <v>72</v>
      </c>
      <c r="W138" s="15">
        <v>62</v>
      </c>
      <c r="X138" s="15">
        <v>73</v>
      </c>
      <c r="Y138" s="15">
        <v>61</v>
      </c>
      <c r="Z138" s="15">
        <v>66</v>
      </c>
      <c r="AA138" s="15">
        <v>62</v>
      </c>
      <c r="AB138" s="15">
        <v>63</v>
      </c>
      <c r="AC138" s="15">
        <v>76</v>
      </c>
      <c r="AD138" s="15">
        <v>71</v>
      </c>
      <c r="AE138" s="15">
        <v>62</v>
      </c>
      <c r="AF138" s="15">
        <v>75</v>
      </c>
      <c r="AG138" s="15">
        <v>78</v>
      </c>
      <c r="AH138" s="16">
        <v>79</v>
      </c>
      <c r="AI138" s="12"/>
      <c r="AJ138" s="13"/>
      <c r="AK138" s="12"/>
      <c r="AM138" s="83">
        <v>13</v>
      </c>
      <c r="AN138" s="106" t="s">
        <v>79</v>
      </c>
      <c r="AO138" s="89"/>
      <c r="AP138" s="93" t="s">
        <v>76</v>
      </c>
      <c r="AQ138" s="9">
        <v>75</v>
      </c>
      <c r="AR138" s="10">
        <v>70</v>
      </c>
      <c r="AS138" s="10">
        <v>80</v>
      </c>
      <c r="AT138" s="10">
        <v>64</v>
      </c>
      <c r="AU138" s="10">
        <v>78</v>
      </c>
      <c r="AV138" s="10">
        <v>74</v>
      </c>
      <c r="AW138" s="10">
        <v>50</v>
      </c>
      <c r="AX138" s="10">
        <v>60</v>
      </c>
      <c r="AY138" s="10">
        <v>58</v>
      </c>
      <c r="AZ138" s="10">
        <v>63</v>
      </c>
      <c r="BA138" s="10">
        <v>70</v>
      </c>
      <c r="BB138" s="10">
        <v>61</v>
      </c>
      <c r="BC138" s="10">
        <v>79</v>
      </c>
      <c r="BD138" s="11">
        <v>55</v>
      </c>
      <c r="BE138" s="14">
        <v>81</v>
      </c>
      <c r="BF138" s="15">
        <v>70</v>
      </c>
      <c r="BG138" s="15">
        <v>84</v>
      </c>
      <c r="BH138" s="15">
        <v>64</v>
      </c>
      <c r="BI138" s="15">
        <v>65</v>
      </c>
      <c r="BJ138" s="15">
        <v>63</v>
      </c>
      <c r="BK138" s="15">
        <v>83</v>
      </c>
      <c r="BL138" s="15">
        <v>77</v>
      </c>
      <c r="BM138" s="15">
        <v>60</v>
      </c>
      <c r="BN138" s="15">
        <v>69</v>
      </c>
      <c r="BO138" s="15">
        <v>80</v>
      </c>
      <c r="BP138" s="15">
        <v>69</v>
      </c>
      <c r="BQ138" s="15">
        <v>89</v>
      </c>
      <c r="BR138" s="16">
        <v>69</v>
      </c>
      <c r="BS138" s="12"/>
      <c r="BT138" s="13" t="s">
        <v>60</v>
      </c>
      <c r="BU138" s="12" t="s">
        <v>60</v>
      </c>
      <c r="BX138" s="83"/>
      <c r="BY138" s="106" t="s">
        <v>79</v>
      </c>
      <c r="BZ138" s="89"/>
      <c r="CA138" s="93"/>
      <c r="CB138" s="9">
        <v>83</v>
      </c>
      <c r="CC138" s="10">
        <v>67</v>
      </c>
      <c r="CD138" s="10">
        <v>50</v>
      </c>
      <c r="CE138" s="10">
        <v>81</v>
      </c>
      <c r="CF138" s="10">
        <v>61</v>
      </c>
      <c r="CG138" s="10">
        <v>77</v>
      </c>
      <c r="CH138" s="10">
        <v>78</v>
      </c>
      <c r="CI138" s="10">
        <v>71</v>
      </c>
      <c r="CJ138" s="10">
        <v>76</v>
      </c>
      <c r="CK138" s="10">
        <v>66</v>
      </c>
      <c r="CL138" s="10">
        <v>59</v>
      </c>
      <c r="CM138" s="10">
        <v>74</v>
      </c>
      <c r="CN138" s="10">
        <v>81</v>
      </c>
      <c r="CO138" s="11">
        <v>56</v>
      </c>
      <c r="CP138" s="14">
        <v>73</v>
      </c>
      <c r="CQ138" s="15">
        <v>69</v>
      </c>
      <c r="CR138" s="15">
        <v>57</v>
      </c>
      <c r="CS138" s="15">
        <v>71</v>
      </c>
      <c r="CT138" s="15">
        <v>55</v>
      </c>
      <c r="CU138" s="15">
        <v>67</v>
      </c>
      <c r="CV138" s="15">
        <v>67</v>
      </c>
      <c r="CW138" s="15">
        <v>63</v>
      </c>
      <c r="CX138" s="15">
        <v>73</v>
      </c>
      <c r="CY138" s="15">
        <v>55</v>
      </c>
      <c r="CZ138" s="15">
        <v>61</v>
      </c>
      <c r="DA138" s="15">
        <v>72</v>
      </c>
      <c r="DB138" s="15">
        <v>52</v>
      </c>
      <c r="DC138" s="16">
        <v>65</v>
      </c>
      <c r="DD138" s="12"/>
      <c r="DE138" s="13" t="s">
        <v>60</v>
      </c>
      <c r="DF138" s="12" t="s">
        <v>60</v>
      </c>
    </row>
    <row r="139" spans="3:110" x14ac:dyDescent="0.25">
      <c r="C139" s="83"/>
      <c r="D139" s="107"/>
      <c r="E139" s="89"/>
      <c r="F139" s="91"/>
      <c r="G139" s="14">
        <v>67</v>
      </c>
      <c r="H139" s="15">
        <v>89</v>
      </c>
      <c r="I139" s="15">
        <v>68</v>
      </c>
      <c r="J139" s="15">
        <v>69</v>
      </c>
      <c r="K139" s="15">
        <v>85</v>
      </c>
      <c r="L139" s="15">
        <v>89</v>
      </c>
      <c r="M139" s="15">
        <v>90</v>
      </c>
      <c r="N139" s="15">
        <v>82</v>
      </c>
      <c r="O139" s="15">
        <v>67</v>
      </c>
      <c r="P139" s="15">
        <v>73</v>
      </c>
      <c r="Q139" s="15">
        <v>69</v>
      </c>
      <c r="R139" s="15">
        <v>70</v>
      </c>
      <c r="S139" s="15">
        <v>66</v>
      </c>
      <c r="T139" s="16">
        <v>86</v>
      </c>
      <c r="U139" s="14">
        <v>70</v>
      </c>
      <c r="V139" s="15">
        <v>72</v>
      </c>
      <c r="W139" s="15">
        <v>69</v>
      </c>
      <c r="X139" s="15">
        <v>75</v>
      </c>
      <c r="Y139" s="15">
        <v>75</v>
      </c>
      <c r="Z139" s="15">
        <v>78</v>
      </c>
      <c r="AA139" s="15">
        <v>68</v>
      </c>
      <c r="AB139" s="15">
        <v>72</v>
      </c>
      <c r="AC139" s="15">
        <v>75</v>
      </c>
      <c r="AD139" s="15">
        <v>77</v>
      </c>
      <c r="AE139" s="15">
        <v>69</v>
      </c>
      <c r="AF139" s="15">
        <v>80</v>
      </c>
      <c r="AG139" s="15">
        <v>80</v>
      </c>
      <c r="AH139" s="16">
        <v>79</v>
      </c>
      <c r="AI139" s="17"/>
      <c r="AJ139" s="13"/>
      <c r="AK139" s="17"/>
      <c r="AM139" s="83"/>
      <c r="AN139" s="107"/>
      <c r="AO139" s="89"/>
      <c r="AP139" s="91"/>
      <c r="AQ139" s="14">
        <v>57</v>
      </c>
      <c r="AR139" s="15">
        <v>57</v>
      </c>
      <c r="AS139" s="15">
        <v>48</v>
      </c>
      <c r="AT139" s="15">
        <v>60</v>
      </c>
      <c r="AU139" s="15">
        <v>61</v>
      </c>
      <c r="AV139" s="15">
        <v>48</v>
      </c>
      <c r="AW139" s="15">
        <v>66</v>
      </c>
      <c r="AX139" s="15">
        <v>49</v>
      </c>
      <c r="AY139" s="15">
        <v>56</v>
      </c>
      <c r="AZ139" s="15">
        <v>78</v>
      </c>
      <c r="BA139" s="15">
        <v>77</v>
      </c>
      <c r="BB139" s="15">
        <v>57</v>
      </c>
      <c r="BC139" s="15">
        <v>70</v>
      </c>
      <c r="BD139" s="16">
        <v>47</v>
      </c>
      <c r="BE139" s="14">
        <v>67</v>
      </c>
      <c r="BF139" s="15">
        <v>80</v>
      </c>
      <c r="BG139" s="15">
        <v>74</v>
      </c>
      <c r="BH139" s="15">
        <v>83</v>
      </c>
      <c r="BI139" s="15">
        <v>83</v>
      </c>
      <c r="BJ139" s="15">
        <v>83</v>
      </c>
      <c r="BK139" s="15">
        <v>62</v>
      </c>
      <c r="BL139" s="15">
        <v>65</v>
      </c>
      <c r="BM139" s="15">
        <v>63</v>
      </c>
      <c r="BN139" s="15">
        <v>58</v>
      </c>
      <c r="BO139" s="15">
        <v>68</v>
      </c>
      <c r="BP139" s="15">
        <v>79</v>
      </c>
      <c r="BQ139" s="15">
        <v>65</v>
      </c>
      <c r="BR139" s="16">
        <v>68</v>
      </c>
      <c r="BS139" s="17"/>
      <c r="BT139" s="13" t="s">
        <v>60</v>
      </c>
      <c r="BU139" s="17" t="s">
        <v>60</v>
      </c>
      <c r="BX139" s="83"/>
      <c r="BY139" s="107"/>
      <c r="BZ139" s="89"/>
      <c r="CA139" s="91"/>
      <c r="CB139" s="14">
        <v>82</v>
      </c>
      <c r="CC139" s="15">
        <v>74</v>
      </c>
      <c r="CD139" s="15">
        <v>67</v>
      </c>
      <c r="CE139" s="15">
        <v>76</v>
      </c>
      <c r="CF139" s="15">
        <v>59</v>
      </c>
      <c r="CG139" s="15">
        <v>49</v>
      </c>
      <c r="CH139" s="15">
        <v>66</v>
      </c>
      <c r="CI139" s="15">
        <v>66</v>
      </c>
      <c r="CJ139" s="15">
        <v>66</v>
      </c>
      <c r="CK139" s="15">
        <v>78</v>
      </c>
      <c r="CL139" s="15">
        <v>78</v>
      </c>
      <c r="CM139" s="15">
        <v>75</v>
      </c>
      <c r="CN139" s="15">
        <v>73</v>
      </c>
      <c r="CO139" s="16">
        <v>67</v>
      </c>
      <c r="CP139" s="14">
        <v>70</v>
      </c>
      <c r="CQ139" s="15">
        <v>71</v>
      </c>
      <c r="CR139" s="15">
        <v>74</v>
      </c>
      <c r="CS139" s="15">
        <v>60</v>
      </c>
      <c r="CT139" s="15">
        <v>67</v>
      </c>
      <c r="CU139" s="15">
        <v>60</v>
      </c>
      <c r="CV139" s="15">
        <v>60</v>
      </c>
      <c r="CW139" s="15">
        <v>57</v>
      </c>
      <c r="CX139" s="15">
        <v>64</v>
      </c>
      <c r="CY139" s="15">
        <v>61</v>
      </c>
      <c r="CZ139" s="15">
        <v>74</v>
      </c>
      <c r="DA139" s="15">
        <v>53</v>
      </c>
      <c r="DB139" s="15">
        <v>68</v>
      </c>
      <c r="DC139" s="16">
        <v>73</v>
      </c>
      <c r="DD139" s="17"/>
      <c r="DE139" s="13" t="s">
        <v>60</v>
      </c>
      <c r="DF139" s="17" t="s">
        <v>60</v>
      </c>
    </row>
    <row r="140" spans="3:110" x14ac:dyDescent="0.25">
      <c r="C140" s="83"/>
      <c r="D140" s="107"/>
      <c r="E140" s="89"/>
      <c r="F140" s="91"/>
      <c r="G140" s="14">
        <v>90</v>
      </c>
      <c r="H140" s="15">
        <v>81</v>
      </c>
      <c r="I140" s="15">
        <v>82</v>
      </c>
      <c r="J140" s="15">
        <v>86</v>
      </c>
      <c r="K140" s="15">
        <v>72</v>
      </c>
      <c r="L140" s="15">
        <v>83</v>
      </c>
      <c r="M140" s="15">
        <v>84</v>
      </c>
      <c r="N140" s="15">
        <v>83</v>
      </c>
      <c r="O140" s="15">
        <v>72</v>
      </c>
      <c r="P140" s="15">
        <v>83</v>
      </c>
      <c r="Q140" s="15">
        <v>75</v>
      </c>
      <c r="R140" s="15">
        <v>85</v>
      </c>
      <c r="S140" s="15">
        <v>83</v>
      </c>
      <c r="T140" s="16">
        <v>77</v>
      </c>
      <c r="U140" s="14">
        <v>68</v>
      </c>
      <c r="V140" s="15">
        <v>80</v>
      </c>
      <c r="W140" s="15">
        <v>72</v>
      </c>
      <c r="X140" s="15">
        <v>80</v>
      </c>
      <c r="Y140" s="15">
        <v>71</v>
      </c>
      <c r="Z140" s="15">
        <v>79</v>
      </c>
      <c r="AA140" s="15">
        <v>64</v>
      </c>
      <c r="AB140" s="15">
        <v>78</v>
      </c>
      <c r="AC140" s="15">
        <v>77</v>
      </c>
      <c r="AD140" s="15">
        <v>74</v>
      </c>
      <c r="AE140" s="15">
        <v>65</v>
      </c>
      <c r="AF140" s="15">
        <v>79</v>
      </c>
      <c r="AG140" s="15">
        <v>74</v>
      </c>
      <c r="AH140" s="16">
        <v>81</v>
      </c>
      <c r="AI140" s="17"/>
      <c r="AJ140" s="13"/>
      <c r="AK140" s="17"/>
      <c r="AM140" s="83"/>
      <c r="AN140" s="107"/>
      <c r="AO140" s="89"/>
      <c r="AP140" s="91"/>
      <c r="AQ140" s="14">
        <v>58</v>
      </c>
      <c r="AR140" s="15">
        <v>54</v>
      </c>
      <c r="AS140" s="15">
        <v>72</v>
      </c>
      <c r="AT140" s="15">
        <v>77</v>
      </c>
      <c r="AU140" s="15">
        <v>68</v>
      </c>
      <c r="AV140" s="15">
        <v>63</v>
      </c>
      <c r="AW140" s="15">
        <v>63</v>
      </c>
      <c r="AX140" s="15">
        <v>49</v>
      </c>
      <c r="AY140" s="15">
        <v>50</v>
      </c>
      <c r="AZ140" s="15">
        <v>76</v>
      </c>
      <c r="BA140" s="15">
        <v>73</v>
      </c>
      <c r="BB140" s="15">
        <v>49</v>
      </c>
      <c r="BC140" s="15">
        <v>61</v>
      </c>
      <c r="BD140" s="16">
        <v>60</v>
      </c>
      <c r="BE140" s="14">
        <v>80</v>
      </c>
      <c r="BF140" s="15">
        <v>60</v>
      </c>
      <c r="BG140" s="15">
        <v>71</v>
      </c>
      <c r="BH140" s="15">
        <v>60</v>
      </c>
      <c r="BI140" s="15">
        <v>74</v>
      </c>
      <c r="BJ140" s="15">
        <v>69</v>
      </c>
      <c r="BK140" s="15">
        <v>77</v>
      </c>
      <c r="BL140" s="15">
        <v>88</v>
      </c>
      <c r="BM140" s="15">
        <v>69</v>
      </c>
      <c r="BN140" s="15">
        <v>60</v>
      </c>
      <c r="BO140" s="15">
        <v>62</v>
      </c>
      <c r="BP140" s="15">
        <v>83</v>
      </c>
      <c r="BQ140" s="15">
        <v>84</v>
      </c>
      <c r="BR140" s="16">
        <v>79</v>
      </c>
      <c r="BS140" s="17"/>
      <c r="BT140" s="13" t="s">
        <v>60</v>
      </c>
      <c r="BU140" s="17" t="s">
        <v>60</v>
      </c>
      <c r="BX140" s="83"/>
      <c r="BY140" s="107"/>
      <c r="BZ140" s="89"/>
      <c r="CA140" s="91"/>
      <c r="CB140" s="14">
        <v>51</v>
      </c>
      <c r="CC140" s="15">
        <v>79</v>
      </c>
      <c r="CD140" s="15">
        <v>53</v>
      </c>
      <c r="CE140" s="15">
        <v>57</v>
      </c>
      <c r="CF140" s="15">
        <v>62</v>
      </c>
      <c r="CG140" s="15">
        <v>74</v>
      </c>
      <c r="CH140" s="15">
        <v>75</v>
      </c>
      <c r="CI140" s="15">
        <v>81</v>
      </c>
      <c r="CJ140" s="15">
        <v>54</v>
      </c>
      <c r="CK140" s="15">
        <v>56</v>
      </c>
      <c r="CL140" s="15">
        <v>79</v>
      </c>
      <c r="CM140" s="15">
        <v>50</v>
      </c>
      <c r="CN140" s="15">
        <v>78</v>
      </c>
      <c r="CO140" s="16">
        <v>64</v>
      </c>
      <c r="CP140" s="14">
        <v>59</v>
      </c>
      <c r="CQ140" s="15">
        <v>72</v>
      </c>
      <c r="CR140" s="15">
        <v>55</v>
      </c>
      <c r="CS140" s="15">
        <v>69</v>
      </c>
      <c r="CT140" s="15">
        <v>63</v>
      </c>
      <c r="CU140" s="15">
        <v>57</v>
      </c>
      <c r="CV140" s="15">
        <v>71</v>
      </c>
      <c r="CW140" s="15">
        <v>61</v>
      </c>
      <c r="CX140" s="15">
        <v>62</v>
      </c>
      <c r="CY140" s="15">
        <v>61</v>
      </c>
      <c r="CZ140" s="15">
        <v>66</v>
      </c>
      <c r="DA140" s="15">
        <v>52</v>
      </c>
      <c r="DB140" s="15">
        <v>55</v>
      </c>
      <c r="DC140" s="16">
        <v>68</v>
      </c>
      <c r="DD140" s="17"/>
      <c r="DE140" s="13" t="s">
        <v>60</v>
      </c>
      <c r="DF140" s="17" t="s">
        <v>60</v>
      </c>
    </row>
    <row r="141" spans="3:110" x14ac:dyDescent="0.25">
      <c r="C141" s="83"/>
      <c r="D141" s="107"/>
      <c r="E141" s="89"/>
      <c r="F141" s="91"/>
      <c r="G141" s="14">
        <v>82</v>
      </c>
      <c r="H141" s="15">
        <v>84</v>
      </c>
      <c r="I141" s="15">
        <v>89</v>
      </c>
      <c r="J141" s="15">
        <v>65</v>
      </c>
      <c r="K141" s="15">
        <v>77</v>
      </c>
      <c r="L141" s="15">
        <v>71</v>
      </c>
      <c r="M141" s="15">
        <v>78</v>
      </c>
      <c r="N141" s="15">
        <v>70</v>
      </c>
      <c r="O141" s="15">
        <v>87</v>
      </c>
      <c r="P141" s="15">
        <v>72</v>
      </c>
      <c r="Q141" s="15">
        <v>70</v>
      </c>
      <c r="R141" s="15">
        <v>79</v>
      </c>
      <c r="S141" s="15">
        <v>72</v>
      </c>
      <c r="T141" s="16">
        <v>67</v>
      </c>
      <c r="U141" s="14">
        <v>70</v>
      </c>
      <c r="V141" s="15">
        <v>75</v>
      </c>
      <c r="W141" s="15">
        <v>73</v>
      </c>
      <c r="X141" s="15">
        <v>73</v>
      </c>
      <c r="Y141" s="15">
        <v>70</v>
      </c>
      <c r="Z141" s="15">
        <v>74</v>
      </c>
      <c r="AA141" s="15">
        <v>69</v>
      </c>
      <c r="AB141" s="15">
        <v>71</v>
      </c>
      <c r="AC141" s="15">
        <v>80</v>
      </c>
      <c r="AD141" s="15">
        <v>77</v>
      </c>
      <c r="AE141" s="15">
        <v>73</v>
      </c>
      <c r="AF141" s="15">
        <v>70</v>
      </c>
      <c r="AG141" s="15">
        <v>68</v>
      </c>
      <c r="AH141" s="16">
        <v>73</v>
      </c>
      <c r="AI141" s="17"/>
      <c r="AJ141" s="13"/>
      <c r="AK141" s="17"/>
      <c r="AM141" s="83"/>
      <c r="AN141" s="107"/>
      <c r="AO141" s="89"/>
      <c r="AP141" s="91"/>
      <c r="AQ141" s="14">
        <v>48</v>
      </c>
      <c r="AR141" s="15">
        <v>58</v>
      </c>
      <c r="AS141" s="15">
        <v>50</v>
      </c>
      <c r="AT141" s="15">
        <v>60</v>
      </c>
      <c r="AU141" s="15">
        <v>69</v>
      </c>
      <c r="AV141" s="15">
        <v>54</v>
      </c>
      <c r="AW141" s="15">
        <v>56</v>
      </c>
      <c r="AX141" s="15">
        <v>56</v>
      </c>
      <c r="AY141" s="15">
        <v>69</v>
      </c>
      <c r="AZ141" s="15">
        <v>68</v>
      </c>
      <c r="BA141" s="15">
        <v>48</v>
      </c>
      <c r="BB141" s="15">
        <v>64</v>
      </c>
      <c r="BC141" s="15">
        <v>68</v>
      </c>
      <c r="BD141" s="16">
        <v>60</v>
      </c>
      <c r="BE141" s="14">
        <v>57</v>
      </c>
      <c r="BF141" s="15">
        <v>60</v>
      </c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6"/>
      <c r="BS141" s="17"/>
      <c r="BT141" s="13" t="s">
        <v>60</v>
      </c>
      <c r="BU141" s="17" t="s">
        <v>60</v>
      </c>
      <c r="BX141" s="83"/>
      <c r="BY141" s="107"/>
      <c r="BZ141" s="89"/>
      <c r="CA141" s="91"/>
      <c r="CB141" s="14">
        <v>67</v>
      </c>
      <c r="CC141" s="15">
        <v>64</v>
      </c>
      <c r="CD141" s="15">
        <v>65</v>
      </c>
      <c r="CE141" s="15">
        <v>62</v>
      </c>
      <c r="CF141" s="15">
        <v>78</v>
      </c>
      <c r="CG141" s="15">
        <v>77</v>
      </c>
      <c r="CH141" s="15">
        <v>72</v>
      </c>
      <c r="CI141" s="15">
        <v>49</v>
      </c>
      <c r="CJ141" s="15">
        <v>55</v>
      </c>
      <c r="CK141" s="15">
        <v>60</v>
      </c>
      <c r="CL141" s="15">
        <v>67</v>
      </c>
      <c r="CM141" s="15">
        <v>70</v>
      </c>
      <c r="CN141" s="15">
        <v>72</v>
      </c>
      <c r="CO141" s="16">
        <v>56</v>
      </c>
      <c r="CP141" s="14">
        <v>76</v>
      </c>
      <c r="CQ141" s="15">
        <v>79</v>
      </c>
      <c r="CR141" s="15">
        <v>78</v>
      </c>
      <c r="CS141" s="15">
        <v>75</v>
      </c>
      <c r="CT141" s="15">
        <v>63</v>
      </c>
      <c r="CU141" s="15">
        <v>78</v>
      </c>
      <c r="CV141" s="15"/>
      <c r="CW141" s="15"/>
      <c r="CX141" s="15"/>
      <c r="CY141" s="15"/>
      <c r="CZ141" s="15"/>
      <c r="DA141" s="15"/>
      <c r="DB141" s="15"/>
      <c r="DC141" s="16"/>
      <c r="DD141" s="17"/>
      <c r="DE141" s="13" t="s">
        <v>60</v>
      </c>
      <c r="DF141" s="17" t="s">
        <v>60</v>
      </c>
    </row>
    <row r="142" spans="3:110" x14ac:dyDescent="0.25">
      <c r="C142" s="83"/>
      <c r="D142" s="107"/>
      <c r="E142" s="89"/>
      <c r="F142" s="91"/>
      <c r="G142" s="14">
        <v>66</v>
      </c>
      <c r="H142" s="15">
        <v>71</v>
      </c>
      <c r="I142" s="15">
        <v>72</v>
      </c>
      <c r="J142" s="15">
        <v>77</v>
      </c>
      <c r="K142" s="15">
        <v>86</v>
      </c>
      <c r="L142" s="15">
        <v>82</v>
      </c>
      <c r="M142" s="15">
        <v>81</v>
      </c>
      <c r="N142" s="15">
        <v>70</v>
      </c>
      <c r="O142" s="15">
        <v>80</v>
      </c>
      <c r="P142" s="15">
        <v>72</v>
      </c>
      <c r="Q142" s="15">
        <v>72</v>
      </c>
      <c r="R142" s="15">
        <v>83</v>
      </c>
      <c r="S142" s="15">
        <v>84</v>
      </c>
      <c r="T142" s="16">
        <v>73</v>
      </c>
      <c r="U142" s="14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6"/>
      <c r="AI142" s="17"/>
      <c r="AJ142" s="13"/>
      <c r="AK142" s="17"/>
      <c r="AM142" s="83"/>
      <c r="AN142" s="107"/>
      <c r="AO142" s="89"/>
      <c r="AP142" s="91"/>
      <c r="AQ142" s="14">
        <v>80</v>
      </c>
      <c r="AR142" s="15">
        <v>53</v>
      </c>
      <c r="AS142" s="15">
        <v>81</v>
      </c>
      <c r="AT142" s="15">
        <v>50</v>
      </c>
      <c r="AU142" s="15">
        <v>73</v>
      </c>
      <c r="AV142" s="15">
        <v>79</v>
      </c>
      <c r="AW142" s="15">
        <v>66</v>
      </c>
      <c r="AX142" s="15">
        <v>61</v>
      </c>
      <c r="AY142" s="15">
        <v>69</v>
      </c>
      <c r="AZ142" s="15">
        <v>65</v>
      </c>
      <c r="BA142" s="15">
        <v>80</v>
      </c>
      <c r="BB142" s="15">
        <v>78</v>
      </c>
      <c r="BC142" s="15">
        <v>74</v>
      </c>
      <c r="BD142" s="16">
        <v>73</v>
      </c>
      <c r="BE142" s="14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6"/>
      <c r="BS142" s="17"/>
      <c r="BT142" s="13" t="s">
        <v>60</v>
      </c>
      <c r="BU142" s="17" t="s">
        <v>60</v>
      </c>
      <c r="BX142" s="83"/>
      <c r="BY142" s="107"/>
      <c r="BZ142" s="89"/>
      <c r="CA142" s="91"/>
      <c r="CB142" s="14">
        <v>53</v>
      </c>
      <c r="CC142" s="15">
        <v>52</v>
      </c>
      <c r="CD142" s="15">
        <v>63</v>
      </c>
      <c r="CE142" s="15">
        <v>78</v>
      </c>
      <c r="CF142" s="15">
        <v>81</v>
      </c>
      <c r="CG142" s="15">
        <v>83</v>
      </c>
      <c r="CH142" s="15">
        <v>68</v>
      </c>
      <c r="CI142" s="15">
        <v>69</v>
      </c>
      <c r="CJ142" s="15">
        <v>51</v>
      </c>
      <c r="CK142" s="15">
        <v>81</v>
      </c>
      <c r="CL142" s="15">
        <v>64</v>
      </c>
      <c r="CM142" s="15">
        <v>70</v>
      </c>
      <c r="CN142" s="15">
        <v>71</v>
      </c>
      <c r="CO142" s="16">
        <v>64</v>
      </c>
      <c r="CP142" s="14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6"/>
      <c r="DD142" s="17"/>
      <c r="DE142" s="13" t="s">
        <v>60</v>
      </c>
      <c r="DF142" s="17" t="s">
        <v>60</v>
      </c>
    </row>
    <row r="143" spans="3:110" x14ac:dyDescent="0.25">
      <c r="C143" s="83"/>
      <c r="D143" s="107"/>
      <c r="E143" s="89"/>
      <c r="F143" s="91"/>
      <c r="G143" s="14">
        <v>65</v>
      </c>
      <c r="H143" s="15">
        <v>75</v>
      </c>
      <c r="I143" s="15">
        <v>84</v>
      </c>
      <c r="J143" s="15">
        <v>80</v>
      </c>
      <c r="K143" s="15">
        <v>86</v>
      </c>
      <c r="L143" s="15">
        <v>79</v>
      </c>
      <c r="M143" s="15">
        <v>67</v>
      </c>
      <c r="N143" s="15">
        <v>65</v>
      </c>
      <c r="O143" s="15">
        <v>76</v>
      </c>
      <c r="P143" s="15">
        <v>89</v>
      </c>
      <c r="Q143" s="15">
        <v>85</v>
      </c>
      <c r="R143" s="15">
        <v>75</v>
      </c>
      <c r="S143" s="15">
        <v>79</v>
      </c>
      <c r="T143" s="16">
        <v>90</v>
      </c>
      <c r="U143" s="14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6"/>
      <c r="AI143" s="17"/>
      <c r="AJ143" s="13"/>
      <c r="AK143" s="17"/>
      <c r="AM143" s="83"/>
      <c r="AN143" s="107"/>
      <c r="AO143" s="89"/>
      <c r="AP143" s="91"/>
      <c r="AQ143" s="14">
        <v>69</v>
      </c>
      <c r="AR143" s="15">
        <v>73</v>
      </c>
      <c r="AS143" s="15">
        <v>70</v>
      </c>
      <c r="AT143" s="15">
        <v>80</v>
      </c>
      <c r="AU143" s="15">
        <v>75</v>
      </c>
      <c r="AV143" s="15">
        <v>75</v>
      </c>
      <c r="AW143" s="15">
        <v>81</v>
      </c>
      <c r="AX143" s="15">
        <v>79</v>
      </c>
      <c r="AY143" s="15">
        <v>57</v>
      </c>
      <c r="AZ143" s="15">
        <v>70</v>
      </c>
      <c r="BA143" s="15">
        <v>62</v>
      </c>
      <c r="BB143" s="15">
        <v>49</v>
      </c>
      <c r="BC143" s="15">
        <v>74</v>
      </c>
      <c r="BD143" s="16">
        <v>58</v>
      </c>
      <c r="BE143" s="14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6"/>
      <c r="BS143" s="17"/>
      <c r="BT143" s="13" t="s">
        <v>60</v>
      </c>
      <c r="BU143" s="17" t="s">
        <v>60</v>
      </c>
      <c r="BX143" s="83"/>
      <c r="BY143" s="107"/>
      <c r="BZ143" s="89"/>
      <c r="CA143" s="91"/>
      <c r="CB143" s="14">
        <v>59</v>
      </c>
      <c r="CC143" s="15">
        <v>58</v>
      </c>
      <c r="CD143" s="15">
        <v>62</v>
      </c>
      <c r="CE143" s="15">
        <v>58</v>
      </c>
      <c r="CF143" s="15">
        <v>62</v>
      </c>
      <c r="CG143" s="15">
        <v>78</v>
      </c>
      <c r="CH143" s="15">
        <v>69</v>
      </c>
      <c r="CI143" s="15">
        <v>78</v>
      </c>
      <c r="CJ143" s="15">
        <v>56</v>
      </c>
      <c r="CK143" s="15">
        <v>67</v>
      </c>
      <c r="CL143" s="15">
        <v>83</v>
      </c>
      <c r="CM143" s="15">
        <v>66</v>
      </c>
      <c r="CN143" s="15">
        <v>67</v>
      </c>
      <c r="CO143" s="16">
        <v>62</v>
      </c>
      <c r="CP143" s="14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6"/>
      <c r="DD143" s="17"/>
      <c r="DE143" s="13" t="s">
        <v>60</v>
      </c>
      <c r="DF143" s="17" t="s">
        <v>60</v>
      </c>
    </row>
    <row r="144" spans="3:110" x14ac:dyDescent="0.25">
      <c r="C144" s="83"/>
      <c r="D144" s="107"/>
      <c r="E144" s="89"/>
      <c r="F144" s="91"/>
      <c r="G144" s="14">
        <v>89</v>
      </c>
      <c r="H144" s="15">
        <v>82</v>
      </c>
      <c r="I144" s="15">
        <v>73</v>
      </c>
      <c r="J144" s="15">
        <v>79</v>
      </c>
      <c r="K144" s="15">
        <v>68</v>
      </c>
      <c r="L144" s="15">
        <v>87</v>
      </c>
      <c r="M144" s="15">
        <v>72</v>
      </c>
      <c r="N144" s="15">
        <v>67</v>
      </c>
      <c r="O144" s="15">
        <v>72</v>
      </c>
      <c r="P144" s="15">
        <v>67</v>
      </c>
      <c r="Q144" s="15">
        <v>70</v>
      </c>
      <c r="R144" s="15">
        <v>85</v>
      </c>
      <c r="S144" s="15">
        <v>82</v>
      </c>
      <c r="T144" s="16">
        <v>73</v>
      </c>
      <c r="U144" s="14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6"/>
      <c r="AI144" s="17"/>
      <c r="AJ144" s="13"/>
      <c r="AK144" s="17"/>
      <c r="AM144" s="83"/>
      <c r="AN144" s="107"/>
      <c r="AO144" s="89"/>
      <c r="AP144" s="91"/>
      <c r="AQ144" s="14">
        <v>77</v>
      </c>
      <c r="AR144" s="15">
        <v>50</v>
      </c>
      <c r="AS144" s="15">
        <v>72</v>
      </c>
      <c r="AT144" s="15">
        <v>67</v>
      </c>
      <c r="AU144" s="15">
        <v>55</v>
      </c>
      <c r="AV144" s="15">
        <v>54</v>
      </c>
      <c r="AW144" s="15">
        <v>61</v>
      </c>
      <c r="AX144" s="15">
        <v>67</v>
      </c>
      <c r="AY144" s="15">
        <v>65</v>
      </c>
      <c r="AZ144" s="15">
        <v>66</v>
      </c>
      <c r="BA144" s="15">
        <v>72</v>
      </c>
      <c r="BB144" s="15">
        <v>73</v>
      </c>
      <c r="BC144" s="15">
        <v>52</v>
      </c>
      <c r="BD144" s="16">
        <v>50</v>
      </c>
      <c r="BE144" s="14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6"/>
      <c r="BS144" s="17"/>
      <c r="BT144" s="13" t="s">
        <v>60</v>
      </c>
      <c r="BU144" s="17" t="s">
        <v>60</v>
      </c>
      <c r="BX144" s="83"/>
      <c r="BY144" s="107"/>
      <c r="BZ144" s="89"/>
      <c r="CA144" s="91"/>
      <c r="CB144" s="14">
        <v>83</v>
      </c>
      <c r="CC144" s="15">
        <v>50</v>
      </c>
      <c r="CD144" s="15">
        <v>63</v>
      </c>
      <c r="CE144" s="15">
        <v>68</v>
      </c>
      <c r="CF144" s="15">
        <v>77</v>
      </c>
      <c r="CG144" s="15">
        <v>53</v>
      </c>
      <c r="CH144" s="15">
        <v>81</v>
      </c>
      <c r="CI144" s="15">
        <v>81</v>
      </c>
      <c r="CJ144" s="15">
        <v>76</v>
      </c>
      <c r="CK144" s="15">
        <v>58</v>
      </c>
      <c r="CL144" s="15">
        <v>67</v>
      </c>
      <c r="CM144" s="15">
        <v>75</v>
      </c>
      <c r="CN144" s="15">
        <v>56</v>
      </c>
      <c r="CO144" s="16">
        <v>70</v>
      </c>
      <c r="CP144" s="14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6"/>
      <c r="DD144" s="17"/>
      <c r="DE144" s="13" t="s">
        <v>60</v>
      </c>
      <c r="DF144" s="17" t="s">
        <v>60</v>
      </c>
    </row>
    <row r="145" spans="3:110" x14ac:dyDescent="0.25">
      <c r="C145" s="83"/>
      <c r="D145" s="107"/>
      <c r="E145" s="89"/>
      <c r="F145" s="91"/>
      <c r="G145" s="14">
        <v>85</v>
      </c>
      <c r="H145" s="15">
        <v>90</v>
      </c>
      <c r="I145" s="15">
        <v>71</v>
      </c>
      <c r="J145" s="15">
        <v>68</v>
      </c>
      <c r="K145" s="15">
        <v>90</v>
      </c>
      <c r="L145" s="15">
        <v>86</v>
      </c>
      <c r="M145" s="15">
        <v>76</v>
      </c>
      <c r="N145" s="15">
        <v>81</v>
      </c>
      <c r="O145" s="15">
        <v>81</v>
      </c>
      <c r="P145" s="15">
        <v>72</v>
      </c>
      <c r="Q145" s="15">
        <v>65</v>
      </c>
      <c r="R145" s="15">
        <v>89</v>
      </c>
      <c r="S145" s="15">
        <v>75</v>
      </c>
      <c r="T145" s="16">
        <v>82</v>
      </c>
      <c r="U145" s="14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6"/>
      <c r="AI145" s="17"/>
      <c r="AJ145" s="13"/>
      <c r="AK145" s="17"/>
      <c r="AM145" s="83"/>
      <c r="AN145" s="107"/>
      <c r="AO145" s="89"/>
      <c r="AP145" s="91"/>
      <c r="AQ145" s="14">
        <v>52</v>
      </c>
      <c r="AR145" s="15">
        <v>79</v>
      </c>
      <c r="AS145" s="15">
        <v>74</v>
      </c>
      <c r="AT145" s="15">
        <v>55</v>
      </c>
      <c r="AU145" s="15">
        <v>53</v>
      </c>
      <c r="AV145" s="15">
        <v>61</v>
      </c>
      <c r="AW145" s="15">
        <v>65</v>
      </c>
      <c r="AX145" s="15">
        <v>80</v>
      </c>
      <c r="AY145" s="15">
        <v>81</v>
      </c>
      <c r="AZ145" s="15">
        <v>74</v>
      </c>
      <c r="BA145" s="15">
        <v>61</v>
      </c>
      <c r="BB145" s="15">
        <v>61</v>
      </c>
      <c r="BC145" s="15">
        <v>81</v>
      </c>
      <c r="BD145" s="16">
        <v>50</v>
      </c>
      <c r="BE145" s="14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6"/>
      <c r="BS145" s="17"/>
      <c r="BT145" s="13" t="s">
        <v>60</v>
      </c>
      <c r="BU145" s="17" t="s">
        <v>60</v>
      </c>
      <c r="BX145" s="83"/>
      <c r="BY145" s="107"/>
      <c r="BZ145" s="89"/>
      <c r="CA145" s="91"/>
      <c r="CB145" s="14">
        <v>68</v>
      </c>
      <c r="CC145" s="15">
        <v>71</v>
      </c>
      <c r="CD145" s="15">
        <v>83</v>
      </c>
      <c r="CE145" s="15">
        <v>66</v>
      </c>
      <c r="CF145" s="15">
        <v>77</v>
      </c>
      <c r="CG145" s="15">
        <v>53</v>
      </c>
      <c r="CH145" s="15">
        <v>59</v>
      </c>
      <c r="CI145" s="15">
        <v>60</v>
      </c>
      <c r="CJ145" s="15">
        <v>62</v>
      </c>
      <c r="CK145" s="15">
        <v>77</v>
      </c>
      <c r="CL145" s="15">
        <v>70</v>
      </c>
      <c r="CM145" s="15">
        <v>80</v>
      </c>
      <c r="CN145" s="15">
        <v>62</v>
      </c>
      <c r="CO145" s="16">
        <v>50</v>
      </c>
      <c r="CP145" s="14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6"/>
      <c r="DD145" s="17"/>
      <c r="DE145" s="13" t="s">
        <v>60</v>
      </c>
      <c r="DF145" s="17" t="s">
        <v>60</v>
      </c>
    </row>
    <row r="146" spans="3:110" x14ac:dyDescent="0.25">
      <c r="C146" s="83"/>
      <c r="D146" s="107"/>
      <c r="E146" s="89"/>
      <c r="F146" s="91"/>
      <c r="G146" s="14">
        <v>67</v>
      </c>
      <c r="H146" s="15">
        <v>83</v>
      </c>
      <c r="I146" s="15">
        <v>72</v>
      </c>
      <c r="J146" s="15">
        <v>78</v>
      </c>
      <c r="K146" s="15">
        <v>81</v>
      </c>
      <c r="L146" s="15">
        <v>67</v>
      </c>
      <c r="M146" s="15">
        <v>82</v>
      </c>
      <c r="N146" s="15">
        <v>78</v>
      </c>
      <c r="O146" s="15">
        <v>82</v>
      </c>
      <c r="P146" s="15">
        <v>80</v>
      </c>
      <c r="Q146" s="15">
        <v>80</v>
      </c>
      <c r="R146" s="15">
        <v>87</v>
      </c>
      <c r="S146" s="15">
        <v>70</v>
      </c>
      <c r="T146" s="16">
        <v>65</v>
      </c>
      <c r="U146" s="14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6"/>
      <c r="AI146" s="17"/>
      <c r="AJ146" s="13"/>
      <c r="AK146" s="17"/>
      <c r="AM146" s="83"/>
      <c r="AN146" s="107"/>
      <c r="AO146" s="89"/>
      <c r="AP146" s="91"/>
      <c r="AQ146" s="14">
        <v>89</v>
      </c>
      <c r="AR146" s="15">
        <v>80</v>
      </c>
      <c r="AS146" s="15">
        <v>65</v>
      </c>
      <c r="AT146" s="15">
        <v>75</v>
      </c>
      <c r="AU146" s="15">
        <v>79</v>
      </c>
      <c r="AV146" s="15"/>
      <c r="AW146" s="15"/>
      <c r="AX146" s="15"/>
      <c r="AY146" s="15"/>
      <c r="AZ146" s="15"/>
      <c r="BA146" s="15"/>
      <c r="BB146" s="15"/>
      <c r="BC146" s="15"/>
      <c r="BD146" s="16"/>
      <c r="BE146" s="14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6"/>
      <c r="BS146" s="17"/>
      <c r="BT146" s="13" t="s">
        <v>60</v>
      </c>
      <c r="BU146" s="17" t="s">
        <v>60</v>
      </c>
      <c r="BX146" s="83"/>
      <c r="BY146" s="107"/>
      <c r="BZ146" s="89"/>
      <c r="CA146" s="91"/>
      <c r="CB146" s="14">
        <v>68</v>
      </c>
      <c r="CC146" s="15">
        <v>68</v>
      </c>
      <c r="CD146" s="15">
        <v>56</v>
      </c>
      <c r="CE146" s="15">
        <v>75</v>
      </c>
      <c r="CF146" s="15">
        <v>76</v>
      </c>
      <c r="CG146" s="15">
        <v>69</v>
      </c>
      <c r="CH146" s="15">
        <v>76</v>
      </c>
      <c r="CI146" s="15">
        <v>56</v>
      </c>
      <c r="CJ146" s="15">
        <v>49</v>
      </c>
      <c r="CK146" s="15">
        <v>83</v>
      </c>
      <c r="CL146" s="15">
        <v>83</v>
      </c>
      <c r="CM146" s="15">
        <v>72</v>
      </c>
      <c r="CN146" s="15">
        <v>80</v>
      </c>
      <c r="CO146" s="16">
        <v>65</v>
      </c>
      <c r="CP146" s="14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6"/>
      <c r="DD146" s="17"/>
      <c r="DE146" s="13" t="s">
        <v>60</v>
      </c>
      <c r="DF146" s="17" t="s">
        <v>60</v>
      </c>
    </row>
    <row r="147" spans="3:110" x14ac:dyDescent="0.25">
      <c r="C147" s="83"/>
      <c r="D147" s="107"/>
      <c r="E147" s="89"/>
      <c r="F147" s="91"/>
      <c r="G147" s="14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6"/>
      <c r="U147" s="14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6"/>
      <c r="AI147" s="17"/>
      <c r="AJ147" s="13"/>
      <c r="AK147" s="17"/>
      <c r="AM147" s="83"/>
      <c r="AN147" s="107"/>
      <c r="AO147" s="89"/>
      <c r="AP147" s="91"/>
      <c r="AQ147" s="14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6"/>
      <c r="BE147" s="14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6"/>
      <c r="BS147" s="17"/>
      <c r="BT147" s="13" t="s">
        <v>60</v>
      </c>
      <c r="BU147" s="17" t="s">
        <v>60</v>
      </c>
      <c r="BX147" s="83"/>
      <c r="BY147" s="107"/>
      <c r="BZ147" s="89"/>
      <c r="CA147" s="91"/>
      <c r="CB147" s="14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6"/>
      <c r="CP147" s="14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6"/>
      <c r="DD147" s="17"/>
      <c r="DE147" s="13" t="s">
        <v>60</v>
      </c>
      <c r="DF147" s="17" t="s">
        <v>60</v>
      </c>
    </row>
    <row r="148" spans="3:110" ht="15.75" thickBot="1" x14ac:dyDescent="0.3">
      <c r="C148" s="84"/>
      <c r="D148" s="108"/>
      <c r="E148" s="90"/>
      <c r="F148" s="92"/>
      <c r="G148" s="18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20"/>
      <c r="U148" s="18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20"/>
      <c r="AI148" s="21"/>
      <c r="AJ148" s="13"/>
      <c r="AK148" s="21"/>
      <c r="AM148" s="84"/>
      <c r="AN148" s="108"/>
      <c r="AO148" s="90"/>
      <c r="AP148" s="92"/>
      <c r="AQ148" s="18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20"/>
      <c r="BE148" s="18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20"/>
      <c r="BS148" s="21"/>
      <c r="BT148" s="13" t="s">
        <v>60</v>
      </c>
      <c r="BU148" s="21" t="s">
        <v>60</v>
      </c>
      <c r="BX148" s="84"/>
      <c r="BY148" s="108"/>
      <c r="BZ148" s="90"/>
      <c r="CA148" s="92"/>
      <c r="CB148" s="18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20"/>
      <c r="CP148" s="18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20"/>
      <c r="DD148" s="21"/>
      <c r="DE148" s="13" t="s">
        <v>60</v>
      </c>
      <c r="DF148" s="21" t="s">
        <v>60</v>
      </c>
    </row>
    <row r="149" spans="3:110" x14ac:dyDescent="0.25">
      <c r="C149" s="82">
        <v>14</v>
      </c>
      <c r="D149" s="109" t="s">
        <v>80</v>
      </c>
      <c r="E149" s="88"/>
      <c r="F149" s="91" t="s">
        <v>77</v>
      </c>
      <c r="G149" s="9">
        <v>64</v>
      </c>
      <c r="H149" s="10">
        <v>61</v>
      </c>
      <c r="I149" s="10">
        <v>64</v>
      </c>
      <c r="J149" s="10">
        <v>90</v>
      </c>
      <c r="K149" s="10">
        <v>88</v>
      </c>
      <c r="L149" s="10">
        <v>89</v>
      </c>
      <c r="M149" s="10">
        <v>67</v>
      </c>
      <c r="N149" s="10">
        <v>66</v>
      </c>
      <c r="O149" s="10">
        <v>76</v>
      </c>
      <c r="P149" s="10">
        <v>78</v>
      </c>
      <c r="Q149" s="10">
        <v>88</v>
      </c>
      <c r="R149" s="10">
        <v>67</v>
      </c>
      <c r="S149" s="10">
        <v>82</v>
      </c>
      <c r="T149" s="11">
        <v>73</v>
      </c>
      <c r="U149" s="14">
        <v>83</v>
      </c>
      <c r="V149" s="15">
        <v>73</v>
      </c>
      <c r="W149" s="15">
        <v>60</v>
      </c>
      <c r="X149" s="15">
        <v>76</v>
      </c>
      <c r="Y149" s="15">
        <v>80</v>
      </c>
      <c r="Z149" s="15">
        <v>78</v>
      </c>
      <c r="AA149" s="15">
        <v>69</v>
      </c>
      <c r="AB149" s="15">
        <v>61</v>
      </c>
      <c r="AC149" s="15">
        <v>71</v>
      </c>
      <c r="AD149" s="15">
        <v>64</v>
      </c>
      <c r="AE149" s="15">
        <v>64</v>
      </c>
      <c r="AF149" s="15">
        <v>58</v>
      </c>
      <c r="AG149" s="15">
        <v>75</v>
      </c>
      <c r="AH149" s="16">
        <v>75</v>
      </c>
      <c r="AI149" s="12"/>
      <c r="AJ149" s="13"/>
      <c r="AK149" s="12"/>
      <c r="AM149" s="82">
        <v>14</v>
      </c>
      <c r="AN149" s="109" t="s">
        <v>80</v>
      </c>
      <c r="AO149" s="88"/>
      <c r="AP149" s="91" t="s">
        <v>77</v>
      </c>
      <c r="AQ149" s="9">
        <v>62</v>
      </c>
      <c r="AR149" s="10">
        <v>77</v>
      </c>
      <c r="AS149" s="10">
        <v>59</v>
      </c>
      <c r="AT149" s="10">
        <v>62</v>
      </c>
      <c r="AU149" s="10">
        <v>61</v>
      </c>
      <c r="AV149" s="10">
        <v>59</v>
      </c>
      <c r="AW149" s="10">
        <v>57</v>
      </c>
      <c r="AX149" s="10">
        <v>57</v>
      </c>
      <c r="AY149" s="10">
        <v>78</v>
      </c>
      <c r="AZ149" s="10">
        <v>72</v>
      </c>
      <c r="BA149" s="10">
        <v>72</v>
      </c>
      <c r="BB149" s="10">
        <v>82</v>
      </c>
      <c r="BC149" s="10">
        <v>66</v>
      </c>
      <c r="BD149" s="11">
        <v>64</v>
      </c>
      <c r="BE149" s="14">
        <v>78</v>
      </c>
      <c r="BF149" s="15">
        <v>60</v>
      </c>
      <c r="BG149" s="15">
        <v>74</v>
      </c>
      <c r="BH149" s="15">
        <v>78</v>
      </c>
      <c r="BI149" s="15">
        <v>65</v>
      </c>
      <c r="BJ149" s="15">
        <v>65</v>
      </c>
      <c r="BK149" s="15">
        <v>73</v>
      </c>
      <c r="BL149" s="15">
        <v>58</v>
      </c>
      <c r="BM149" s="15">
        <v>62</v>
      </c>
      <c r="BN149" s="15">
        <v>65</v>
      </c>
      <c r="BO149" s="15">
        <v>75</v>
      </c>
      <c r="BP149" s="15">
        <v>74</v>
      </c>
      <c r="BQ149" s="15">
        <v>70</v>
      </c>
      <c r="BR149" s="16">
        <v>72</v>
      </c>
      <c r="BS149" s="12"/>
      <c r="BT149" s="13" t="s">
        <v>60</v>
      </c>
      <c r="BU149" s="12" t="s">
        <v>60</v>
      </c>
      <c r="BX149" s="82"/>
      <c r="BY149" s="109" t="s">
        <v>80</v>
      </c>
      <c r="BZ149" s="88"/>
      <c r="CA149" s="91"/>
      <c r="CB149" s="9">
        <v>63</v>
      </c>
      <c r="CC149" s="10">
        <v>74</v>
      </c>
      <c r="CD149" s="10">
        <v>56</v>
      </c>
      <c r="CE149" s="10">
        <v>71</v>
      </c>
      <c r="CF149" s="10">
        <v>66</v>
      </c>
      <c r="CG149" s="10">
        <v>61</v>
      </c>
      <c r="CH149" s="10">
        <v>54</v>
      </c>
      <c r="CI149" s="10">
        <v>73</v>
      </c>
      <c r="CJ149" s="10">
        <v>52</v>
      </c>
      <c r="CK149" s="10">
        <v>51</v>
      </c>
      <c r="CL149" s="10">
        <v>70</v>
      </c>
      <c r="CM149" s="10">
        <v>48</v>
      </c>
      <c r="CN149" s="10">
        <v>77</v>
      </c>
      <c r="CO149" s="11">
        <v>57</v>
      </c>
      <c r="CP149" s="14">
        <v>64</v>
      </c>
      <c r="CQ149" s="15">
        <v>67</v>
      </c>
      <c r="CR149" s="15">
        <v>54</v>
      </c>
      <c r="CS149" s="15">
        <v>56</v>
      </c>
      <c r="CT149" s="15">
        <v>65</v>
      </c>
      <c r="CU149" s="15">
        <v>66</v>
      </c>
      <c r="CV149" s="15">
        <v>64</v>
      </c>
      <c r="CW149" s="15">
        <v>59</v>
      </c>
      <c r="CX149" s="15">
        <v>58</v>
      </c>
      <c r="CY149" s="15">
        <v>79</v>
      </c>
      <c r="CZ149" s="15">
        <v>69</v>
      </c>
      <c r="DA149" s="15">
        <v>70</v>
      </c>
      <c r="DB149" s="15">
        <v>73</v>
      </c>
      <c r="DC149" s="16">
        <v>60</v>
      </c>
      <c r="DD149" s="12"/>
      <c r="DE149" s="13" t="s">
        <v>60</v>
      </c>
      <c r="DF149" s="12" t="s">
        <v>60</v>
      </c>
    </row>
    <row r="150" spans="3:110" x14ac:dyDescent="0.25">
      <c r="C150" s="83"/>
      <c r="D150" s="110"/>
      <c r="E150" s="89"/>
      <c r="F150" s="91"/>
      <c r="G150" s="14">
        <v>72</v>
      </c>
      <c r="H150" s="15">
        <v>63</v>
      </c>
      <c r="I150" s="15">
        <v>64</v>
      </c>
      <c r="J150" s="15">
        <v>75</v>
      </c>
      <c r="K150" s="15">
        <v>84</v>
      </c>
      <c r="L150" s="15">
        <v>83</v>
      </c>
      <c r="M150" s="15">
        <v>84</v>
      </c>
      <c r="N150" s="15">
        <v>60</v>
      </c>
      <c r="O150" s="15">
        <v>86</v>
      </c>
      <c r="P150" s="15">
        <v>82</v>
      </c>
      <c r="Q150" s="15">
        <v>78</v>
      </c>
      <c r="R150" s="15">
        <v>90</v>
      </c>
      <c r="S150" s="15">
        <v>64</v>
      </c>
      <c r="T150" s="16">
        <v>87</v>
      </c>
      <c r="U150" s="14">
        <v>73</v>
      </c>
      <c r="V150" s="15">
        <v>59</v>
      </c>
      <c r="W150" s="15">
        <v>78</v>
      </c>
      <c r="X150" s="15">
        <v>60</v>
      </c>
      <c r="Y150" s="15">
        <v>73</v>
      </c>
      <c r="Z150" s="15">
        <v>82</v>
      </c>
      <c r="AA150" s="15">
        <v>74</v>
      </c>
      <c r="AB150" s="15">
        <v>69</v>
      </c>
      <c r="AC150" s="15">
        <v>67</v>
      </c>
      <c r="AD150" s="15">
        <v>59</v>
      </c>
      <c r="AE150" s="15">
        <v>77</v>
      </c>
      <c r="AF150" s="15">
        <v>79</v>
      </c>
      <c r="AG150" s="15">
        <v>62</v>
      </c>
      <c r="AH150" s="16">
        <v>80</v>
      </c>
      <c r="AI150" s="17"/>
      <c r="AJ150" s="13"/>
      <c r="AK150" s="17"/>
      <c r="AM150" s="83"/>
      <c r="AN150" s="110"/>
      <c r="AO150" s="89"/>
      <c r="AP150" s="91"/>
      <c r="AQ150" s="14">
        <v>83</v>
      </c>
      <c r="AR150" s="15">
        <v>79</v>
      </c>
      <c r="AS150" s="15">
        <v>64</v>
      </c>
      <c r="AT150" s="15">
        <v>60</v>
      </c>
      <c r="AU150" s="15">
        <v>82</v>
      </c>
      <c r="AV150" s="15">
        <v>63</v>
      </c>
      <c r="AW150" s="15">
        <v>66</v>
      </c>
      <c r="AX150" s="15">
        <v>54</v>
      </c>
      <c r="AY150" s="15">
        <v>72</v>
      </c>
      <c r="AZ150" s="15">
        <v>79</v>
      </c>
      <c r="BA150" s="15">
        <v>60</v>
      </c>
      <c r="BB150" s="15">
        <v>56</v>
      </c>
      <c r="BC150" s="15">
        <v>75</v>
      </c>
      <c r="BD150" s="16">
        <v>81</v>
      </c>
      <c r="BE150" s="14">
        <v>74</v>
      </c>
      <c r="BF150" s="15">
        <v>63</v>
      </c>
      <c r="BG150" s="15">
        <v>64</v>
      </c>
      <c r="BH150" s="15">
        <v>64</v>
      </c>
      <c r="BI150" s="15">
        <v>58</v>
      </c>
      <c r="BJ150" s="15">
        <v>77</v>
      </c>
      <c r="BK150" s="15">
        <v>80</v>
      </c>
      <c r="BL150" s="15">
        <v>72</v>
      </c>
      <c r="BM150" s="15">
        <v>78</v>
      </c>
      <c r="BN150" s="15">
        <v>72</v>
      </c>
      <c r="BO150" s="15">
        <v>70</v>
      </c>
      <c r="BP150" s="15">
        <v>71</v>
      </c>
      <c r="BQ150" s="15">
        <v>61</v>
      </c>
      <c r="BR150" s="16">
        <v>60</v>
      </c>
      <c r="BS150" s="17"/>
      <c r="BT150" s="13" t="s">
        <v>60</v>
      </c>
      <c r="BU150" s="17" t="s">
        <v>60</v>
      </c>
      <c r="BX150" s="83"/>
      <c r="BY150" s="110"/>
      <c r="BZ150" s="89"/>
      <c r="CA150" s="91"/>
      <c r="CB150" s="14">
        <v>56</v>
      </c>
      <c r="CC150" s="15">
        <v>47</v>
      </c>
      <c r="CD150" s="15">
        <v>68</v>
      </c>
      <c r="CE150" s="15">
        <v>54</v>
      </c>
      <c r="CF150" s="15">
        <v>72</v>
      </c>
      <c r="CG150" s="15">
        <v>76</v>
      </c>
      <c r="CH150" s="15">
        <v>64</v>
      </c>
      <c r="CI150" s="15">
        <v>64</v>
      </c>
      <c r="CJ150" s="15">
        <v>70</v>
      </c>
      <c r="CK150" s="15">
        <v>58</v>
      </c>
      <c r="CL150" s="15">
        <v>73</v>
      </c>
      <c r="CM150" s="15">
        <v>67</v>
      </c>
      <c r="CN150" s="15">
        <v>50</v>
      </c>
      <c r="CO150" s="16">
        <v>72</v>
      </c>
      <c r="CP150" s="14">
        <v>56</v>
      </c>
      <c r="CQ150" s="15">
        <v>70</v>
      </c>
      <c r="CR150" s="15">
        <v>62</v>
      </c>
      <c r="CS150" s="15">
        <v>73</v>
      </c>
      <c r="CT150" s="15">
        <v>63</v>
      </c>
      <c r="CU150" s="15">
        <v>71</v>
      </c>
      <c r="CV150" s="15">
        <v>56</v>
      </c>
      <c r="CW150" s="15">
        <v>63</v>
      </c>
      <c r="CX150" s="15">
        <v>64</v>
      </c>
      <c r="CY150" s="15">
        <v>61</v>
      </c>
      <c r="CZ150" s="15">
        <v>69</v>
      </c>
      <c r="DA150" s="15">
        <v>67</v>
      </c>
      <c r="DB150" s="15">
        <v>68</v>
      </c>
      <c r="DC150" s="16">
        <v>45</v>
      </c>
      <c r="DD150" s="17"/>
      <c r="DE150" s="13" t="s">
        <v>60</v>
      </c>
      <c r="DF150" s="17" t="s">
        <v>60</v>
      </c>
    </row>
    <row r="151" spans="3:110" x14ac:dyDescent="0.25">
      <c r="C151" s="83"/>
      <c r="D151" s="110"/>
      <c r="E151" s="89"/>
      <c r="F151" s="91"/>
      <c r="G151" s="14">
        <v>83</v>
      </c>
      <c r="H151" s="15">
        <v>73</v>
      </c>
      <c r="I151" s="15">
        <v>87</v>
      </c>
      <c r="J151" s="15">
        <v>84</v>
      </c>
      <c r="K151" s="15">
        <v>65</v>
      </c>
      <c r="L151" s="15">
        <v>81</v>
      </c>
      <c r="M151" s="15">
        <v>87</v>
      </c>
      <c r="N151" s="15">
        <v>62</v>
      </c>
      <c r="O151" s="15">
        <v>82</v>
      </c>
      <c r="P151" s="15">
        <v>84</v>
      </c>
      <c r="Q151" s="15">
        <v>81</v>
      </c>
      <c r="R151" s="15">
        <v>60</v>
      </c>
      <c r="S151" s="15">
        <v>81</v>
      </c>
      <c r="T151" s="16">
        <v>77</v>
      </c>
      <c r="U151" s="14">
        <v>58</v>
      </c>
      <c r="V151" s="15">
        <v>65</v>
      </c>
      <c r="W151" s="15">
        <v>76</v>
      </c>
      <c r="X151" s="15">
        <v>70</v>
      </c>
      <c r="Y151" s="15">
        <v>69</v>
      </c>
      <c r="Z151" s="15">
        <v>63</v>
      </c>
      <c r="AA151" s="15">
        <v>73</v>
      </c>
      <c r="AB151" s="15">
        <v>66</v>
      </c>
      <c r="AC151" s="15">
        <v>61</v>
      </c>
      <c r="AD151" s="15">
        <v>69</v>
      </c>
      <c r="AE151" s="15">
        <v>75</v>
      </c>
      <c r="AF151" s="15">
        <v>61</v>
      </c>
      <c r="AG151" s="15">
        <v>72</v>
      </c>
      <c r="AH151" s="16">
        <v>69</v>
      </c>
      <c r="AI151" s="17"/>
      <c r="AJ151" s="13"/>
      <c r="AK151" s="17"/>
      <c r="AM151" s="83"/>
      <c r="AN151" s="110"/>
      <c r="AO151" s="89"/>
      <c r="AP151" s="91"/>
      <c r="AQ151" s="14">
        <v>58</v>
      </c>
      <c r="AR151" s="15">
        <v>78</v>
      </c>
      <c r="AS151" s="15">
        <v>74</v>
      </c>
      <c r="AT151" s="15">
        <v>57</v>
      </c>
      <c r="AU151" s="15">
        <v>70</v>
      </c>
      <c r="AV151" s="15">
        <v>64</v>
      </c>
      <c r="AW151" s="15">
        <v>73</v>
      </c>
      <c r="AX151" s="15">
        <v>75</v>
      </c>
      <c r="AY151" s="15">
        <v>63</v>
      </c>
      <c r="AZ151" s="15">
        <v>63</v>
      </c>
      <c r="BA151" s="15">
        <v>71</v>
      </c>
      <c r="BB151" s="15">
        <v>56</v>
      </c>
      <c r="BC151" s="15">
        <v>54</v>
      </c>
      <c r="BD151" s="16">
        <v>63</v>
      </c>
      <c r="BE151" s="14">
        <v>81</v>
      </c>
      <c r="BF151" s="15">
        <v>71</v>
      </c>
      <c r="BG151" s="15">
        <v>59</v>
      </c>
      <c r="BH151" s="15">
        <v>60</v>
      </c>
      <c r="BI151" s="15">
        <v>72</v>
      </c>
      <c r="BJ151" s="15">
        <v>59</v>
      </c>
      <c r="BK151" s="15">
        <v>72</v>
      </c>
      <c r="BL151" s="15">
        <v>66</v>
      </c>
      <c r="BM151" s="15">
        <v>67</v>
      </c>
      <c r="BN151" s="15">
        <v>75</v>
      </c>
      <c r="BO151" s="15">
        <v>79</v>
      </c>
      <c r="BP151" s="15">
        <v>75</v>
      </c>
      <c r="BQ151" s="15">
        <v>75</v>
      </c>
      <c r="BR151" s="16">
        <v>76</v>
      </c>
      <c r="BS151" s="17"/>
      <c r="BT151" s="13" t="s">
        <v>60</v>
      </c>
      <c r="BU151" s="17" t="s">
        <v>60</v>
      </c>
      <c r="BX151" s="83"/>
      <c r="BY151" s="110"/>
      <c r="BZ151" s="89"/>
      <c r="CA151" s="91"/>
      <c r="CB151" s="14">
        <v>73</v>
      </c>
      <c r="CC151" s="15">
        <v>71</v>
      </c>
      <c r="CD151" s="15">
        <v>55</v>
      </c>
      <c r="CE151" s="15">
        <v>62</v>
      </c>
      <c r="CF151" s="15">
        <v>75</v>
      </c>
      <c r="CG151" s="15">
        <v>55</v>
      </c>
      <c r="CH151" s="15">
        <v>52</v>
      </c>
      <c r="CI151" s="15">
        <v>59</v>
      </c>
      <c r="CJ151" s="15">
        <v>56</v>
      </c>
      <c r="CK151" s="15">
        <v>70</v>
      </c>
      <c r="CL151" s="15">
        <v>58</v>
      </c>
      <c r="CM151" s="15">
        <v>57</v>
      </c>
      <c r="CN151" s="15">
        <v>60</v>
      </c>
      <c r="CO151" s="16">
        <v>50</v>
      </c>
      <c r="CP151" s="14">
        <v>68</v>
      </c>
      <c r="CQ151" s="15">
        <v>57</v>
      </c>
      <c r="CR151" s="15">
        <v>52</v>
      </c>
      <c r="CS151" s="15">
        <v>57</v>
      </c>
      <c r="CT151" s="15">
        <v>45</v>
      </c>
      <c r="CU151" s="15">
        <v>67</v>
      </c>
      <c r="CV151" s="15">
        <v>79</v>
      </c>
      <c r="CW151" s="15">
        <v>77</v>
      </c>
      <c r="CX151" s="15">
        <v>66</v>
      </c>
      <c r="CY151" s="15">
        <v>68</v>
      </c>
      <c r="CZ151" s="15">
        <v>70</v>
      </c>
      <c r="DA151" s="15">
        <v>73</v>
      </c>
      <c r="DB151" s="15">
        <v>59</v>
      </c>
      <c r="DC151" s="16">
        <v>69</v>
      </c>
      <c r="DD151" s="17"/>
      <c r="DE151" s="13" t="s">
        <v>60</v>
      </c>
      <c r="DF151" s="17" t="s">
        <v>60</v>
      </c>
    </row>
    <row r="152" spans="3:110" x14ac:dyDescent="0.25">
      <c r="C152" s="83"/>
      <c r="D152" s="110"/>
      <c r="E152" s="89"/>
      <c r="F152" s="91"/>
      <c r="G152" s="14">
        <v>77</v>
      </c>
      <c r="H152" s="15">
        <v>71</v>
      </c>
      <c r="I152" s="15">
        <v>62</v>
      </c>
      <c r="J152" s="15">
        <v>68</v>
      </c>
      <c r="K152" s="15">
        <v>60</v>
      </c>
      <c r="L152" s="15">
        <v>66</v>
      </c>
      <c r="M152" s="15">
        <v>69</v>
      </c>
      <c r="N152" s="15">
        <v>82</v>
      </c>
      <c r="O152" s="15">
        <v>81</v>
      </c>
      <c r="P152" s="15">
        <v>83</v>
      </c>
      <c r="Q152" s="15">
        <v>65</v>
      </c>
      <c r="R152" s="15">
        <v>62</v>
      </c>
      <c r="S152" s="15">
        <v>62</v>
      </c>
      <c r="T152" s="16">
        <v>61</v>
      </c>
      <c r="U152" s="14">
        <v>66</v>
      </c>
      <c r="V152" s="15">
        <v>52</v>
      </c>
      <c r="W152" s="15">
        <v>78</v>
      </c>
      <c r="X152" s="15">
        <v>80</v>
      </c>
      <c r="Y152" s="15">
        <v>92</v>
      </c>
      <c r="Z152" s="15">
        <v>80</v>
      </c>
      <c r="AA152" s="15">
        <v>86</v>
      </c>
      <c r="AB152" s="15">
        <v>82</v>
      </c>
      <c r="AC152" s="15"/>
      <c r="AD152" s="15"/>
      <c r="AE152" s="15"/>
      <c r="AF152" s="15"/>
      <c r="AG152" s="15"/>
      <c r="AH152" s="16"/>
      <c r="AI152" s="17"/>
      <c r="AJ152" s="13"/>
      <c r="AK152" s="17"/>
      <c r="AM152" s="83"/>
      <c r="AN152" s="110"/>
      <c r="AO152" s="89"/>
      <c r="AP152" s="91"/>
      <c r="AQ152" s="14">
        <v>66</v>
      </c>
      <c r="AR152" s="15">
        <v>69</v>
      </c>
      <c r="AS152" s="15">
        <v>54</v>
      </c>
      <c r="AT152" s="15">
        <v>70</v>
      </c>
      <c r="AU152" s="15">
        <v>72</v>
      </c>
      <c r="AV152" s="15">
        <v>82</v>
      </c>
      <c r="AW152" s="15">
        <v>77</v>
      </c>
      <c r="AX152" s="15">
        <v>69</v>
      </c>
      <c r="AY152" s="15">
        <v>68</v>
      </c>
      <c r="AZ152" s="15">
        <v>77</v>
      </c>
      <c r="BA152" s="15">
        <v>61</v>
      </c>
      <c r="BB152" s="15">
        <v>55</v>
      </c>
      <c r="BC152" s="15">
        <v>74</v>
      </c>
      <c r="BD152" s="16">
        <v>72</v>
      </c>
      <c r="BE152" s="14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6"/>
      <c r="BS152" s="17"/>
      <c r="BT152" s="13" t="s">
        <v>60</v>
      </c>
      <c r="BU152" s="17" t="s">
        <v>60</v>
      </c>
      <c r="BX152" s="83"/>
      <c r="BY152" s="110"/>
      <c r="BZ152" s="89"/>
      <c r="CA152" s="91"/>
      <c r="CB152" s="14">
        <v>52</v>
      </c>
      <c r="CC152" s="15">
        <v>75</v>
      </c>
      <c r="CD152" s="15">
        <v>71</v>
      </c>
      <c r="CE152" s="15">
        <v>66</v>
      </c>
      <c r="CF152" s="15">
        <v>51</v>
      </c>
      <c r="CG152" s="15">
        <v>55</v>
      </c>
      <c r="CH152" s="15">
        <v>77</v>
      </c>
      <c r="CI152" s="15">
        <v>61</v>
      </c>
      <c r="CJ152" s="15">
        <v>76</v>
      </c>
      <c r="CK152" s="15">
        <v>67</v>
      </c>
      <c r="CL152" s="15">
        <v>66</v>
      </c>
      <c r="CM152" s="15">
        <v>66</v>
      </c>
      <c r="CN152" s="15">
        <v>67</v>
      </c>
      <c r="CO152" s="16">
        <v>60</v>
      </c>
      <c r="CP152" s="14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6"/>
      <c r="DD152" s="17"/>
      <c r="DE152" s="13" t="s">
        <v>60</v>
      </c>
      <c r="DF152" s="17" t="s">
        <v>60</v>
      </c>
    </row>
    <row r="153" spans="3:110" x14ac:dyDescent="0.25">
      <c r="C153" s="83"/>
      <c r="D153" s="110"/>
      <c r="E153" s="89"/>
      <c r="F153" s="91"/>
      <c r="G153" s="14">
        <v>90</v>
      </c>
      <c r="H153" s="15">
        <v>86</v>
      </c>
      <c r="I153" s="15">
        <v>84</v>
      </c>
      <c r="J153" s="15">
        <v>83</v>
      </c>
      <c r="K153" s="15">
        <v>79</v>
      </c>
      <c r="L153" s="15">
        <v>89</v>
      </c>
      <c r="M153" s="15">
        <v>82</v>
      </c>
      <c r="N153" s="15">
        <v>79</v>
      </c>
      <c r="O153" s="15">
        <v>87</v>
      </c>
      <c r="P153" s="15">
        <v>81</v>
      </c>
      <c r="Q153" s="15">
        <v>64</v>
      </c>
      <c r="R153" s="15">
        <v>60</v>
      </c>
      <c r="S153" s="15">
        <v>75</v>
      </c>
      <c r="T153" s="16">
        <v>60</v>
      </c>
      <c r="U153" s="14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6"/>
      <c r="AI153" s="17"/>
      <c r="AJ153" s="13"/>
      <c r="AK153" s="17"/>
      <c r="AM153" s="83"/>
      <c r="AN153" s="110"/>
      <c r="AO153" s="89"/>
      <c r="AP153" s="91"/>
      <c r="AQ153" s="14">
        <v>61</v>
      </c>
      <c r="AR153" s="15">
        <v>75</v>
      </c>
      <c r="AS153" s="15">
        <v>73</v>
      </c>
      <c r="AT153" s="15">
        <v>74</v>
      </c>
      <c r="AU153" s="15">
        <v>71</v>
      </c>
      <c r="AV153" s="15">
        <v>62</v>
      </c>
      <c r="AW153" s="15">
        <v>80</v>
      </c>
      <c r="AX153" s="15">
        <v>81</v>
      </c>
      <c r="AY153" s="15">
        <v>73</v>
      </c>
      <c r="AZ153" s="15">
        <v>56</v>
      </c>
      <c r="BA153" s="15">
        <v>64</v>
      </c>
      <c r="BB153" s="15">
        <v>75</v>
      </c>
      <c r="BC153" s="15">
        <v>73</v>
      </c>
      <c r="BD153" s="16">
        <v>71</v>
      </c>
      <c r="BE153" s="14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6"/>
      <c r="BS153" s="17"/>
      <c r="BT153" s="13" t="s">
        <v>60</v>
      </c>
      <c r="BU153" s="17" t="s">
        <v>60</v>
      </c>
      <c r="BX153" s="83"/>
      <c r="BY153" s="110"/>
      <c r="BZ153" s="89"/>
      <c r="CA153" s="91"/>
      <c r="CB153" s="14">
        <v>48</v>
      </c>
      <c r="CC153" s="15">
        <v>58</v>
      </c>
      <c r="CD153" s="15">
        <v>61</v>
      </c>
      <c r="CE153" s="15">
        <v>56</v>
      </c>
      <c r="CF153" s="15">
        <v>47</v>
      </c>
      <c r="CG153" s="15">
        <v>69</v>
      </c>
      <c r="CH153" s="15">
        <v>66</v>
      </c>
      <c r="CI153" s="15">
        <v>53</v>
      </c>
      <c r="CJ153" s="15">
        <v>56</v>
      </c>
      <c r="CK153" s="15">
        <v>68</v>
      </c>
      <c r="CL153" s="15">
        <v>48</v>
      </c>
      <c r="CM153" s="15">
        <v>63</v>
      </c>
      <c r="CN153" s="15">
        <v>56</v>
      </c>
      <c r="CO153" s="16">
        <v>67</v>
      </c>
      <c r="CP153" s="14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6"/>
      <c r="DD153" s="17"/>
      <c r="DE153" s="13" t="s">
        <v>60</v>
      </c>
      <c r="DF153" s="17" t="s">
        <v>60</v>
      </c>
    </row>
    <row r="154" spans="3:110" x14ac:dyDescent="0.25">
      <c r="C154" s="83"/>
      <c r="D154" s="110"/>
      <c r="E154" s="89"/>
      <c r="F154" s="91"/>
      <c r="G154" s="14">
        <v>78</v>
      </c>
      <c r="H154" s="15">
        <v>84</v>
      </c>
      <c r="I154" s="15">
        <v>86</v>
      </c>
      <c r="J154" s="15">
        <v>72</v>
      </c>
      <c r="K154" s="15">
        <v>70</v>
      </c>
      <c r="L154" s="15">
        <v>66</v>
      </c>
      <c r="M154" s="15">
        <v>85</v>
      </c>
      <c r="N154" s="15">
        <v>83</v>
      </c>
      <c r="O154" s="15">
        <v>88</v>
      </c>
      <c r="P154" s="15">
        <v>80</v>
      </c>
      <c r="Q154" s="15">
        <v>77</v>
      </c>
      <c r="R154" s="15">
        <v>90</v>
      </c>
      <c r="S154" s="15">
        <v>90</v>
      </c>
      <c r="T154" s="16">
        <v>74</v>
      </c>
      <c r="U154" s="14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6"/>
      <c r="AI154" s="17"/>
      <c r="AJ154" s="13"/>
      <c r="AK154" s="17"/>
      <c r="AM154" s="83"/>
      <c r="AN154" s="110"/>
      <c r="AO154" s="89"/>
      <c r="AP154" s="91"/>
      <c r="AQ154" s="14">
        <v>83</v>
      </c>
      <c r="AR154" s="15">
        <v>79</v>
      </c>
      <c r="AS154" s="15">
        <v>57</v>
      </c>
      <c r="AT154" s="15">
        <v>68</v>
      </c>
      <c r="AU154" s="15">
        <v>77</v>
      </c>
      <c r="AV154" s="15">
        <v>62</v>
      </c>
      <c r="AW154" s="15">
        <v>78</v>
      </c>
      <c r="AX154" s="15">
        <v>82</v>
      </c>
      <c r="AY154" s="15">
        <v>73</v>
      </c>
      <c r="AZ154" s="15">
        <v>63</v>
      </c>
      <c r="BA154" s="15">
        <v>69</v>
      </c>
      <c r="BB154" s="15">
        <v>66</v>
      </c>
      <c r="BC154" s="15">
        <v>74</v>
      </c>
      <c r="BD154" s="16">
        <v>70</v>
      </c>
      <c r="BE154" s="14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6"/>
      <c r="BS154" s="17"/>
      <c r="BT154" s="13" t="s">
        <v>60</v>
      </c>
      <c r="BU154" s="17" t="s">
        <v>60</v>
      </c>
      <c r="BX154" s="83"/>
      <c r="BY154" s="110"/>
      <c r="BZ154" s="89"/>
      <c r="CA154" s="91"/>
      <c r="CB154" s="14">
        <v>73</v>
      </c>
      <c r="CC154" s="15">
        <v>51</v>
      </c>
      <c r="CD154" s="15">
        <v>63</v>
      </c>
      <c r="CE154" s="15">
        <v>64</v>
      </c>
      <c r="CF154" s="15">
        <v>54</v>
      </c>
      <c r="CG154" s="15">
        <v>61</v>
      </c>
      <c r="CH154" s="15">
        <v>63</v>
      </c>
      <c r="CI154" s="15">
        <v>63</v>
      </c>
      <c r="CJ154" s="15">
        <v>63</v>
      </c>
      <c r="CK154" s="15">
        <v>71</v>
      </c>
      <c r="CL154" s="15">
        <v>59</v>
      </c>
      <c r="CM154" s="15">
        <v>72</v>
      </c>
      <c r="CN154" s="15">
        <v>75</v>
      </c>
      <c r="CO154" s="16">
        <v>62</v>
      </c>
      <c r="CP154" s="14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6"/>
      <c r="DD154" s="17"/>
      <c r="DE154" s="13" t="s">
        <v>60</v>
      </c>
      <c r="DF154" s="17" t="s">
        <v>60</v>
      </c>
    </row>
    <row r="155" spans="3:110" x14ac:dyDescent="0.25">
      <c r="C155" s="83"/>
      <c r="D155" s="110"/>
      <c r="E155" s="89"/>
      <c r="F155" s="91"/>
      <c r="G155" s="14">
        <v>64</v>
      </c>
      <c r="H155" s="15">
        <v>73</v>
      </c>
      <c r="I155" s="15">
        <v>89</v>
      </c>
      <c r="J155" s="15">
        <v>70</v>
      </c>
      <c r="K155" s="15">
        <v>66</v>
      </c>
      <c r="L155" s="15">
        <v>68</v>
      </c>
      <c r="M155" s="15">
        <v>60</v>
      </c>
      <c r="N155" s="15">
        <v>75</v>
      </c>
      <c r="O155" s="15">
        <v>78</v>
      </c>
      <c r="P155" s="15">
        <v>71</v>
      </c>
      <c r="Q155" s="15">
        <v>66</v>
      </c>
      <c r="R155" s="15">
        <v>71</v>
      </c>
      <c r="S155" s="15">
        <v>90</v>
      </c>
      <c r="T155" s="16">
        <v>88</v>
      </c>
      <c r="U155" s="14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6"/>
      <c r="AI155" s="17"/>
      <c r="AJ155" s="13"/>
      <c r="AK155" s="17"/>
      <c r="AM155" s="83"/>
      <c r="AN155" s="110"/>
      <c r="AO155" s="89"/>
      <c r="AP155" s="91"/>
      <c r="AQ155" s="14">
        <v>67</v>
      </c>
      <c r="AR155" s="15">
        <v>58</v>
      </c>
      <c r="AS155" s="15">
        <v>81</v>
      </c>
      <c r="AT155" s="15">
        <v>69</v>
      </c>
      <c r="AU155" s="15">
        <v>55</v>
      </c>
      <c r="AV155" s="15">
        <v>72</v>
      </c>
      <c r="AW155" s="15">
        <v>61</v>
      </c>
      <c r="AX155" s="15">
        <v>62</v>
      </c>
      <c r="AY155" s="15">
        <v>73</v>
      </c>
      <c r="AZ155" s="15">
        <v>77</v>
      </c>
      <c r="BA155" s="15">
        <v>82</v>
      </c>
      <c r="BB155" s="15">
        <v>79</v>
      </c>
      <c r="BC155" s="15">
        <v>81</v>
      </c>
      <c r="BD155" s="16">
        <v>66</v>
      </c>
      <c r="BE155" s="14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6"/>
      <c r="BS155" s="17"/>
      <c r="BT155" s="13" t="s">
        <v>60</v>
      </c>
      <c r="BU155" s="17" t="s">
        <v>60</v>
      </c>
      <c r="BX155" s="83"/>
      <c r="BY155" s="110"/>
      <c r="BZ155" s="89"/>
      <c r="CA155" s="91"/>
      <c r="CB155" s="14">
        <v>65</v>
      </c>
      <c r="CC155" s="15">
        <v>53</v>
      </c>
      <c r="CD155" s="15">
        <v>57</v>
      </c>
      <c r="CE155" s="15">
        <v>66</v>
      </c>
      <c r="CF155" s="15">
        <v>57</v>
      </c>
      <c r="CG155" s="15">
        <v>52</v>
      </c>
      <c r="CH155" s="15">
        <v>70</v>
      </c>
      <c r="CI155" s="15">
        <v>55</v>
      </c>
      <c r="CJ155" s="15">
        <v>73</v>
      </c>
      <c r="CK155" s="15">
        <v>67</v>
      </c>
      <c r="CL155" s="15">
        <v>63</v>
      </c>
      <c r="CM155" s="15">
        <v>55</v>
      </c>
      <c r="CN155" s="15">
        <v>63</v>
      </c>
      <c r="CO155" s="16">
        <v>52</v>
      </c>
      <c r="CP155" s="14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6"/>
      <c r="DD155" s="17"/>
      <c r="DE155" s="13" t="s">
        <v>60</v>
      </c>
      <c r="DF155" s="17" t="s">
        <v>60</v>
      </c>
    </row>
    <row r="156" spans="3:110" x14ac:dyDescent="0.25">
      <c r="C156" s="83"/>
      <c r="D156" s="110"/>
      <c r="E156" s="89"/>
      <c r="F156" s="91"/>
      <c r="G156" s="14">
        <v>81</v>
      </c>
      <c r="H156" s="15">
        <v>75</v>
      </c>
      <c r="I156" s="15">
        <v>80</v>
      </c>
      <c r="J156" s="15">
        <v>88</v>
      </c>
      <c r="K156" s="15">
        <v>74</v>
      </c>
      <c r="L156" s="15">
        <v>85</v>
      </c>
      <c r="M156" s="15">
        <v>69</v>
      </c>
      <c r="N156" s="15">
        <v>76</v>
      </c>
      <c r="O156" s="15">
        <v>74</v>
      </c>
      <c r="P156" s="15">
        <v>77</v>
      </c>
      <c r="Q156" s="15">
        <v>84</v>
      </c>
      <c r="R156" s="15">
        <v>88</v>
      </c>
      <c r="S156" s="15">
        <v>68</v>
      </c>
      <c r="T156" s="16">
        <v>61</v>
      </c>
      <c r="U156" s="14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6"/>
      <c r="AI156" s="17"/>
      <c r="AJ156" s="13"/>
      <c r="AK156" s="17"/>
      <c r="AM156" s="83"/>
      <c r="AN156" s="110"/>
      <c r="AO156" s="89"/>
      <c r="AP156" s="91"/>
      <c r="AQ156" s="14">
        <v>65</v>
      </c>
      <c r="AR156" s="15">
        <v>75</v>
      </c>
      <c r="AS156" s="15">
        <v>62</v>
      </c>
      <c r="AT156" s="15">
        <v>81</v>
      </c>
      <c r="AU156" s="15">
        <v>84</v>
      </c>
      <c r="AV156" s="15">
        <v>67</v>
      </c>
      <c r="AW156" s="15">
        <v>59</v>
      </c>
      <c r="AX156" s="15">
        <v>59</v>
      </c>
      <c r="AY156" s="15">
        <v>79</v>
      </c>
      <c r="AZ156" s="15">
        <v>69</v>
      </c>
      <c r="BA156" s="15">
        <v>58</v>
      </c>
      <c r="BB156" s="15">
        <v>60</v>
      </c>
      <c r="BC156" s="15">
        <v>60</v>
      </c>
      <c r="BD156" s="16">
        <v>68</v>
      </c>
      <c r="BE156" s="14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6"/>
      <c r="BS156" s="17"/>
      <c r="BT156" s="13" t="s">
        <v>60</v>
      </c>
      <c r="BU156" s="17" t="s">
        <v>60</v>
      </c>
      <c r="BX156" s="83"/>
      <c r="BY156" s="110"/>
      <c r="BZ156" s="89"/>
      <c r="CA156" s="91"/>
      <c r="CB156" s="14">
        <v>48</v>
      </c>
      <c r="CC156" s="15">
        <v>54</v>
      </c>
      <c r="CD156" s="15">
        <v>50</v>
      </c>
      <c r="CE156" s="15">
        <v>55</v>
      </c>
      <c r="CF156" s="15">
        <v>77</v>
      </c>
      <c r="CG156" s="15">
        <v>49</v>
      </c>
      <c r="CH156" s="15">
        <v>66</v>
      </c>
      <c r="CI156" s="15">
        <v>48</v>
      </c>
      <c r="CJ156" s="15">
        <v>54</v>
      </c>
      <c r="CK156" s="15">
        <v>48</v>
      </c>
      <c r="CL156" s="15">
        <v>73</v>
      </c>
      <c r="CM156" s="15">
        <v>75</v>
      </c>
      <c r="CN156" s="15">
        <v>74</v>
      </c>
      <c r="CO156" s="16">
        <v>58</v>
      </c>
      <c r="CP156" s="14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6"/>
      <c r="DD156" s="17"/>
      <c r="DE156" s="13" t="s">
        <v>60</v>
      </c>
      <c r="DF156" s="17" t="s">
        <v>60</v>
      </c>
    </row>
    <row r="157" spans="3:110" x14ac:dyDescent="0.25">
      <c r="C157" s="83"/>
      <c r="D157" s="110"/>
      <c r="E157" s="89"/>
      <c r="F157" s="91"/>
      <c r="G157" s="14">
        <v>77</v>
      </c>
      <c r="H157" s="15">
        <v>84</v>
      </c>
      <c r="I157" s="15">
        <v>70</v>
      </c>
      <c r="J157" s="15">
        <v>79</v>
      </c>
      <c r="K157" s="15">
        <v>72</v>
      </c>
      <c r="L157" s="15">
        <v>62</v>
      </c>
      <c r="M157" s="15">
        <v>77</v>
      </c>
      <c r="N157" s="15">
        <v>89</v>
      </c>
      <c r="O157" s="15">
        <v>80</v>
      </c>
      <c r="P157" s="15">
        <v>76</v>
      </c>
      <c r="Q157" s="15">
        <v>66</v>
      </c>
      <c r="R157" s="15">
        <v>83</v>
      </c>
      <c r="S157" s="15">
        <v>87</v>
      </c>
      <c r="T157" s="16">
        <v>79</v>
      </c>
      <c r="U157" s="14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6"/>
      <c r="AI157" s="17"/>
      <c r="AJ157" s="13"/>
      <c r="AK157" s="17"/>
      <c r="AM157" s="83"/>
      <c r="AN157" s="110"/>
      <c r="AO157" s="89"/>
      <c r="AP157" s="91"/>
      <c r="AQ157" s="14">
        <v>58</v>
      </c>
      <c r="AR157" s="15">
        <v>67</v>
      </c>
      <c r="AS157" s="15">
        <v>62</v>
      </c>
      <c r="AT157" s="15">
        <v>82</v>
      </c>
      <c r="AU157" s="15">
        <v>48</v>
      </c>
      <c r="AV157" s="15"/>
      <c r="AW157" s="15"/>
      <c r="AX157" s="15"/>
      <c r="AY157" s="15"/>
      <c r="AZ157" s="15"/>
      <c r="BA157" s="15"/>
      <c r="BB157" s="15"/>
      <c r="BC157" s="15"/>
      <c r="BD157" s="16"/>
      <c r="BE157" s="14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6"/>
      <c r="BS157" s="17"/>
      <c r="BT157" s="13" t="s">
        <v>60</v>
      </c>
      <c r="BU157" s="17" t="s">
        <v>60</v>
      </c>
      <c r="BX157" s="83"/>
      <c r="BY157" s="110"/>
      <c r="BZ157" s="89"/>
      <c r="CA157" s="91"/>
      <c r="CB157" s="14">
        <v>52</v>
      </c>
      <c r="CC157" s="15">
        <v>72</v>
      </c>
      <c r="CD157" s="15">
        <v>56</v>
      </c>
      <c r="CE157" s="15">
        <v>48</v>
      </c>
      <c r="CF157" s="15">
        <v>55</v>
      </c>
      <c r="CG157" s="15">
        <v>65</v>
      </c>
      <c r="CH157" s="15">
        <v>63</v>
      </c>
      <c r="CI157" s="15">
        <v>50</v>
      </c>
      <c r="CJ157" s="15">
        <v>50</v>
      </c>
      <c r="CK157" s="15">
        <v>50</v>
      </c>
      <c r="CL157" s="15">
        <v>53</v>
      </c>
      <c r="CM157" s="15">
        <v>64</v>
      </c>
      <c r="CN157" s="15">
        <v>51</v>
      </c>
      <c r="CO157" s="16">
        <v>52</v>
      </c>
      <c r="CP157" s="14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6"/>
      <c r="DD157" s="17"/>
      <c r="DE157" s="13" t="s">
        <v>60</v>
      </c>
      <c r="DF157" s="17" t="s">
        <v>60</v>
      </c>
    </row>
    <row r="158" spans="3:110" x14ac:dyDescent="0.25">
      <c r="C158" s="83"/>
      <c r="D158" s="110"/>
      <c r="E158" s="89"/>
      <c r="F158" s="91"/>
      <c r="G158" s="14">
        <v>66</v>
      </c>
      <c r="H158" s="15">
        <v>71</v>
      </c>
      <c r="I158" s="15">
        <v>79</v>
      </c>
      <c r="J158" s="15">
        <v>74</v>
      </c>
      <c r="K158" s="15">
        <v>78</v>
      </c>
      <c r="L158" s="15">
        <v>79</v>
      </c>
      <c r="M158" s="15">
        <v>88</v>
      </c>
      <c r="N158" s="15"/>
      <c r="O158" s="15"/>
      <c r="P158" s="15"/>
      <c r="Q158" s="15"/>
      <c r="R158" s="15"/>
      <c r="S158" s="15"/>
      <c r="T158" s="16"/>
      <c r="U158" s="14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6"/>
      <c r="AI158" s="17"/>
      <c r="AJ158" s="13"/>
      <c r="AK158" s="17"/>
      <c r="AM158" s="83"/>
      <c r="AN158" s="110"/>
      <c r="AO158" s="89"/>
      <c r="AP158" s="91"/>
      <c r="AQ158" s="14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6"/>
      <c r="BE158" s="14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6"/>
      <c r="BS158" s="17"/>
      <c r="BT158" s="13" t="s">
        <v>60</v>
      </c>
      <c r="BU158" s="17" t="s">
        <v>60</v>
      </c>
      <c r="BX158" s="83"/>
      <c r="BY158" s="110"/>
      <c r="BZ158" s="89"/>
      <c r="CA158" s="91"/>
      <c r="CB158" s="14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6"/>
      <c r="CP158" s="14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6"/>
      <c r="DD158" s="17"/>
      <c r="DE158" s="13" t="s">
        <v>60</v>
      </c>
      <c r="DF158" s="17" t="s">
        <v>60</v>
      </c>
    </row>
    <row r="159" spans="3:110" ht="15.75" thickBot="1" x14ac:dyDescent="0.3">
      <c r="C159" s="83"/>
      <c r="D159" s="111"/>
      <c r="E159" s="89"/>
      <c r="F159" s="92"/>
      <c r="G159" s="18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20"/>
      <c r="U159" s="18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20"/>
      <c r="AI159" s="21"/>
      <c r="AJ159" s="13"/>
      <c r="AK159" s="21"/>
      <c r="AM159" s="83"/>
      <c r="AN159" s="111"/>
      <c r="AO159" s="89"/>
      <c r="AP159" s="92"/>
      <c r="AQ159" s="18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20"/>
      <c r="BE159" s="18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20"/>
      <c r="BS159" s="21"/>
      <c r="BT159" s="13" t="s">
        <v>60</v>
      </c>
      <c r="BU159" s="21" t="s">
        <v>60</v>
      </c>
      <c r="BX159" s="83"/>
      <c r="BY159" s="111"/>
      <c r="BZ159" s="89"/>
      <c r="CA159" s="92"/>
      <c r="CB159" s="18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20"/>
      <c r="CP159" s="18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20"/>
      <c r="DD159" s="21"/>
      <c r="DE159" s="13" t="s">
        <v>60</v>
      </c>
      <c r="DF159" s="21" t="s">
        <v>60</v>
      </c>
    </row>
    <row r="160" spans="3:110" x14ac:dyDescent="0.25">
      <c r="C160" s="83">
        <v>15</v>
      </c>
      <c r="D160" s="109" t="s">
        <v>81</v>
      </c>
      <c r="E160" s="89"/>
      <c r="F160" s="91" t="s">
        <v>78</v>
      </c>
      <c r="G160" s="9">
        <v>74</v>
      </c>
      <c r="H160" s="10">
        <v>80</v>
      </c>
      <c r="I160" s="10">
        <v>87</v>
      </c>
      <c r="J160" s="10">
        <v>85</v>
      </c>
      <c r="K160" s="10">
        <v>79</v>
      </c>
      <c r="L160" s="10">
        <v>65</v>
      </c>
      <c r="M160" s="10">
        <v>81</v>
      </c>
      <c r="N160" s="10">
        <v>80</v>
      </c>
      <c r="O160" s="10">
        <v>81</v>
      </c>
      <c r="P160" s="10">
        <v>86</v>
      </c>
      <c r="Q160" s="10">
        <v>69</v>
      </c>
      <c r="R160" s="10">
        <v>74</v>
      </c>
      <c r="S160" s="10">
        <v>77</v>
      </c>
      <c r="T160" s="11">
        <v>79</v>
      </c>
      <c r="U160" s="14">
        <v>73</v>
      </c>
      <c r="V160" s="15">
        <v>61</v>
      </c>
      <c r="W160" s="15">
        <v>68</v>
      </c>
      <c r="X160" s="15">
        <v>67</v>
      </c>
      <c r="Y160" s="15">
        <v>71</v>
      </c>
      <c r="Z160" s="15">
        <v>73</v>
      </c>
      <c r="AA160" s="15">
        <v>68</v>
      </c>
      <c r="AB160" s="15">
        <v>71</v>
      </c>
      <c r="AC160" s="15">
        <v>69</v>
      </c>
      <c r="AD160" s="15">
        <v>66</v>
      </c>
      <c r="AE160" s="15">
        <v>73</v>
      </c>
      <c r="AF160" s="15">
        <v>73</v>
      </c>
      <c r="AG160" s="15">
        <v>72</v>
      </c>
      <c r="AH160" s="16">
        <v>66</v>
      </c>
      <c r="AI160" s="12"/>
      <c r="AJ160" s="13"/>
      <c r="AK160" s="12"/>
      <c r="AM160" s="83">
        <v>15</v>
      </c>
      <c r="AN160" s="109" t="s">
        <v>81</v>
      </c>
      <c r="AO160" s="89"/>
      <c r="AP160" s="91" t="s">
        <v>78</v>
      </c>
      <c r="AQ160" s="9">
        <v>78</v>
      </c>
      <c r="AR160" s="10">
        <v>77</v>
      </c>
      <c r="AS160" s="10">
        <v>52</v>
      </c>
      <c r="AT160" s="10">
        <v>87</v>
      </c>
      <c r="AU160" s="10">
        <v>82</v>
      </c>
      <c r="AV160" s="10">
        <v>83</v>
      </c>
      <c r="AW160" s="10">
        <v>81</v>
      </c>
      <c r="AX160" s="10">
        <v>90</v>
      </c>
      <c r="AY160" s="10">
        <v>77</v>
      </c>
      <c r="AZ160" s="10">
        <v>90</v>
      </c>
      <c r="BA160" s="10">
        <v>48</v>
      </c>
      <c r="BB160" s="10">
        <v>61</v>
      </c>
      <c r="BC160" s="10">
        <v>67</v>
      </c>
      <c r="BD160" s="11">
        <v>52</v>
      </c>
      <c r="BE160" s="14">
        <v>79</v>
      </c>
      <c r="BF160" s="15">
        <v>60</v>
      </c>
      <c r="BG160" s="15">
        <v>75</v>
      </c>
      <c r="BH160" s="15">
        <v>69</v>
      </c>
      <c r="BI160" s="15">
        <v>62</v>
      </c>
      <c r="BJ160" s="15">
        <v>79</v>
      </c>
      <c r="BK160" s="15">
        <v>62</v>
      </c>
      <c r="BL160" s="15">
        <v>75</v>
      </c>
      <c r="BM160" s="15">
        <v>66</v>
      </c>
      <c r="BN160" s="15">
        <v>65</v>
      </c>
      <c r="BO160" s="15">
        <v>64</v>
      </c>
      <c r="BP160" s="15">
        <v>70</v>
      </c>
      <c r="BQ160" s="15">
        <v>76</v>
      </c>
      <c r="BR160" s="16">
        <v>65</v>
      </c>
      <c r="BS160" s="12"/>
      <c r="BT160" s="13" t="s">
        <v>60</v>
      </c>
      <c r="BU160" s="12" t="s">
        <v>60</v>
      </c>
      <c r="BX160" s="83"/>
      <c r="BY160" s="109" t="s">
        <v>81</v>
      </c>
      <c r="BZ160" s="89"/>
      <c r="CA160" s="91"/>
      <c r="CB160" s="9">
        <v>101</v>
      </c>
      <c r="CC160" s="10">
        <v>67</v>
      </c>
      <c r="CD160" s="10">
        <v>66</v>
      </c>
      <c r="CE160" s="10">
        <v>80</v>
      </c>
      <c r="CF160" s="10">
        <v>82</v>
      </c>
      <c r="CG160" s="10">
        <v>90</v>
      </c>
      <c r="CH160" s="10">
        <v>82</v>
      </c>
      <c r="CI160" s="10">
        <v>90</v>
      </c>
      <c r="CJ160" s="10">
        <v>82</v>
      </c>
      <c r="CK160" s="10"/>
      <c r="CL160" s="10">
        <v>105</v>
      </c>
      <c r="CM160" s="10">
        <v>100</v>
      </c>
      <c r="CN160" s="10">
        <v>78</v>
      </c>
      <c r="CO160" s="11">
        <v>81</v>
      </c>
      <c r="CP160" s="14">
        <v>70</v>
      </c>
      <c r="CQ160" s="15">
        <v>80</v>
      </c>
      <c r="CR160" s="15">
        <v>70</v>
      </c>
      <c r="CS160" s="15">
        <v>79</v>
      </c>
      <c r="CT160" s="15">
        <v>77</v>
      </c>
      <c r="CU160" s="15">
        <v>69</v>
      </c>
      <c r="CV160" s="15">
        <v>81</v>
      </c>
      <c r="CW160" s="15">
        <v>75</v>
      </c>
      <c r="CX160" s="15">
        <v>78</v>
      </c>
      <c r="CY160" s="15">
        <v>80</v>
      </c>
      <c r="CZ160" s="15">
        <v>81</v>
      </c>
      <c r="DA160" s="15">
        <v>84</v>
      </c>
      <c r="DB160" s="15">
        <v>79</v>
      </c>
      <c r="DC160" s="16">
        <v>60</v>
      </c>
      <c r="DD160" s="12"/>
      <c r="DE160" s="13"/>
      <c r="DF160" s="12" t="s">
        <v>60</v>
      </c>
    </row>
    <row r="161" spans="3:110" x14ac:dyDescent="0.25">
      <c r="C161" s="83"/>
      <c r="D161" s="110"/>
      <c r="E161" s="89"/>
      <c r="F161" s="91"/>
      <c r="G161" s="14">
        <v>88</v>
      </c>
      <c r="H161" s="15">
        <v>70</v>
      </c>
      <c r="I161" s="15">
        <v>86</v>
      </c>
      <c r="J161" s="15">
        <v>75</v>
      </c>
      <c r="K161" s="15">
        <v>80</v>
      </c>
      <c r="L161" s="15">
        <v>84</v>
      </c>
      <c r="M161" s="15">
        <v>90</v>
      </c>
      <c r="N161" s="15">
        <v>83</v>
      </c>
      <c r="O161" s="15">
        <v>74</v>
      </c>
      <c r="P161" s="15">
        <v>71</v>
      </c>
      <c r="Q161" s="15">
        <v>78</v>
      </c>
      <c r="R161" s="15">
        <v>76</v>
      </c>
      <c r="S161" s="15">
        <v>84</v>
      </c>
      <c r="T161" s="16">
        <v>69</v>
      </c>
      <c r="U161" s="14">
        <v>61</v>
      </c>
      <c r="V161" s="15">
        <v>72</v>
      </c>
      <c r="W161" s="15">
        <v>70</v>
      </c>
      <c r="X161" s="15">
        <v>60</v>
      </c>
      <c r="Y161" s="15">
        <v>62</v>
      </c>
      <c r="Z161" s="15">
        <v>71</v>
      </c>
      <c r="AA161" s="15">
        <v>67</v>
      </c>
      <c r="AB161" s="15">
        <v>66</v>
      </c>
      <c r="AC161" s="15">
        <v>64</v>
      </c>
      <c r="AD161" s="15">
        <v>72</v>
      </c>
      <c r="AE161" s="15">
        <v>73</v>
      </c>
      <c r="AF161" s="15">
        <v>67</v>
      </c>
      <c r="AG161" s="15">
        <v>68</v>
      </c>
      <c r="AH161" s="16">
        <v>68</v>
      </c>
      <c r="AI161" s="17"/>
      <c r="AJ161" s="13"/>
      <c r="AK161" s="17"/>
      <c r="AM161" s="83"/>
      <c r="AN161" s="110"/>
      <c r="AO161" s="89"/>
      <c r="AP161" s="91"/>
      <c r="AQ161" s="14">
        <v>88</v>
      </c>
      <c r="AR161" s="15">
        <v>65</v>
      </c>
      <c r="AS161" s="15">
        <v>59</v>
      </c>
      <c r="AT161" s="15">
        <v>45</v>
      </c>
      <c r="AU161" s="15">
        <v>78</v>
      </c>
      <c r="AV161" s="15">
        <v>74</v>
      </c>
      <c r="AW161" s="15">
        <v>73</v>
      </c>
      <c r="AX161" s="15">
        <v>81</v>
      </c>
      <c r="AY161" s="15">
        <v>48</v>
      </c>
      <c r="AZ161" s="15">
        <v>71</v>
      </c>
      <c r="BA161" s="15">
        <v>82</v>
      </c>
      <c r="BB161" s="15">
        <v>63</v>
      </c>
      <c r="BC161" s="15">
        <v>80</v>
      </c>
      <c r="BD161" s="16">
        <v>61</v>
      </c>
      <c r="BE161" s="14">
        <v>69</v>
      </c>
      <c r="BF161" s="15">
        <v>78</v>
      </c>
      <c r="BG161" s="15">
        <v>77</v>
      </c>
      <c r="BH161" s="15">
        <v>76</v>
      </c>
      <c r="BI161" s="15">
        <v>68</v>
      </c>
      <c r="BJ161" s="15">
        <v>61</v>
      </c>
      <c r="BK161" s="15">
        <v>72</v>
      </c>
      <c r="BL161" s="15">
        <v>68</v>
      </c>
      <c r="BM161" s="15">
        <v>65</v>
      </c>
      <c r="BN161" s="15">
        <v>59</v>
      </c>
      <c r="BO161" s="15">
        <v>69</v>
      </c>
      <c r="BP161" s="15">
        <v>64</v>
      </c>
      <c r="BQ161" s="15">
        <v>78</v>
      </c>
      <c r="BR161" s="16">
        <v>75</v>
      </c>
      <c r="BS161" s="17"/>
      <c r="BT161" s="13" t="s">
        <v>60</v>
      </c>
      <c r="BU161" s="17" t="s">
        <v>60</v>
      </c>
      <c r="BX161" s="83"/>
      <c r="BY161" s="110"/>
      <c r="BZ161" s="89"/>
      <c r="CA161" s="91"/>
      <c r="CB161" s="14">
        <v>91</v>
      </c>
      <c r="CC161" s="15">
        <v>73</v>
      </c>
      <c r="CD161" s="15">
        <v>64</v>
      </c>
      <c r="CE161" s="15">
        <v>102</v>
      </c>
      <c r="CF161" s="15">
        <v>81</v>
      </c>
      <c r="CG161" s="15">
        <v>72</v>
      </c>
      <c r="CH161" s="15">
        <v>87</v>
      </c>
      <c r="CI161" s="15">
        <v>88</v>
      </c>
      <c r="CJ161" s="15">
        <v>84</v>
      </c>
      <c r="CK161" s="15"/>
      <c r="CL161" s="15">
        <v>83</v>
      </c>
      <c r="CM161" s="15">
        <v>83</v>
      </c>
      <c r="CN161" s="15">
        <v>85</v>
      </c>
      <c r="CO161" s="16">
        <v>83</v>
      </c>
      <c r="CP161" s="14">
        <v>75</v>
      </c>
      <c r="CQ161" s="15">
        <v>70</v>
      </c>
      <c r="CR161" s="15">
        <v>75</v>
      </c>
      <c r="CS161" s="15">
        <v>74</v>
      </c>
      <c r="CT161" s="15">
        <v>60</v>
      </c>
      <c r="CU161" s="15">
        <v>65</v>
      </c>
      <c r="CV161" s="15">
        <v>70</v>
      </c>
      <c r="CW161" s="15">
        <v>69</v>
      </c>
      <c r="CX161" s="15">
        <v>71</v>
      </c>
      <c r="CY161" s="15">
        <v>75</v>
      </c>
      <c r="CZ161" s="15">
        <v>70</v>
      </c>
      <c r="DA161" s="15">
        <v>69</v>
      </c>
      <c r="DB161" s="15">
        <v>80</v>
      </c>
      <c r="DC161" s="16">
        <v>62</v>
      </c>
      <c r="DD161" s="17"/>
      <c r="DE161" s="13"/>
      <c r="DF161" s="17" t="s">
        <v>60</v>
      </c>
    </row>
    <row r="162" spans="3:110" x14ac:dyDescent="0.25">
      <c r="C162" s="83"/>
      <c r="D162" s="110"/>
      <c r="E162" s="89"/>
      <c r="F162" s="91"/>
      <c r="G162" s="14">
        <v>89</v>
      </c>
      <c r="H162" s="15">
        <v>68</v>
      </c>
      <c r="I162" s="15">
        <v>76</v>
      </c>
      <c r="J162" s="15">
        <v>75</v>
      </c>
      <c r="K162" s="15">
        <v>69</v>
      </c>
      <c r="L162" s="15">
        <v>82</v>
      </c>
      <c r="M162" s="15">
        <v>74</v>
      </c>
      <c r="N162" s="15">
        <v>85</v>
      </c>
      <c r="O162" s="15">
        <v>81</v>
      </c>
      <c r="P162" s="15">
        <v>66</v>
      </c>
      <c r="Q162" s="15">
        <v>84</v>
      </c>
      <c r="R162" s="15">
        <v>84</v>
      </c>
      <c r="S162" s="15">
        <v>89</v>
      </c>
      <c r="T162" s="16">
        <v>80</v>
      </c>
      <c r="U162" s="14">
        <v>70</v>
      </c>
      <c r="V162" s="15">
        <v>64</v>
      </c>
      <c r="W162" s="15">
        <v>72</v>
      </c>
      <c r="X162" s="15">
        <v>72</v>
      </c>
      <c r="Y162" s="15">
        <v>73</v>
      </c>
      <c r="Z162" s="15">
        <v>62</v>
      </c>
      <c r="AA162" s="15">
        <v>65</v>
      </c>
      <c r="AB162" s="15">
        <v>72</v>
      </c>
      <c r="AC162" s="15">
        <v>78</v>
      </c>
      <c r="AD162" s="15">
        <v>70</v>
      </c>
      <c r="AE162" s="15">
        <v>62</v>
      </c>
      <c r="AF162" s="15">
        <v>63</v>
      </c>
      <c r="AG162" s="15">
        <v>62</v>
      </c>
      <c r="AH162" s="16">
        <v>64</v>
      </c>
      <c r="AI162" s="17"/>
      <c r="AJ162" s="13"/>
      <c r="AK162" s="17"/>
      <c r="AM162" s="83"/>
      <c r="AN162" s="110"/>
      <c r="AO162" s="89"/>
      <c r="AP162" s="91"/>
      <c r="AQ162" s="14">
        <v>54</v>
      </c>
      <c r="AR162" s="15">
        <v>88</v>
      </c>
      <c r="AS162" s="15">
        <v>54</v>
      </c>
      <c r="AT162" s="15">
        <v>71</v>
      </c>
      <c r="AU162" s="15">
        <v>82</v>
      </c>
      <c r="AV162" s="15">
        <v>60</v>
      </c>
      <c r="AW162" s="15">
        <v>91</v>
      </c>
      <c r="AX162" s="15">
        <v>66</v>
      </c>
      <c r="AY162" s="15">
        <v>90</v>
      </c>
      <c r="AZ162" s="15">
        <v>76</v>
      </c>
      <c r="BA162" s="15">
        <v>50</v>
      </c>
      <c r="BB162" s="15">
        <v>77</v>
      </c>
      <c r="BC162" s="15">
        <v>80</v>
      </c>
      <c r="BD162" s="16">
        <v>73</v>
      </c>
      <c r="BE162" s="14">
        <v>62</v>
      </c>
      <c r="BF162" s="15">
        <v>67</v>
      </c>
      <c r="BG162" s="15">
        <v>75</v>
      </c>
      <c r="BH162" s="15">
        <v>77</v>
      </c>
      <c r="BI162" s="15">
        <v>79</v>
      </c>
      <c r="BJ162" s="15">
        <v>60</v>
      </c>
      <c r="BK162" s="15">
        <v>66</v>
      </c>
      <c r="BL162" s="15">
        <v>64</v>
      </c>
      <c r="BM162" s="15">
        <v>61</v>
      </c>
      <c r="BN162" s="15">
        <v>69</v>
      </c>
      <c r="BO162" s="15">
        <v>79</v>
      </c>
      <c r="BP162" s="15">
        <v>68</v>
      </c>
      <c r="BQ162" s="15">
        <v>76</v>
      </c>
      <c r="BR162" s="16">
        <v>68</v>
      </c>
      <c r="BS162" s="17"/>
      <c r="BT162" s="13" t="s">
        <v>60</v>
      </c>
      <c r="BU162" s="17" t="s">
        <v>60</v>
      </c>
      <c r="BX162" s="83"/>
      <c r="BY162" s="110"/>
      <c r="BZ162" s="89"/>
      <c r="CA162" s="91"/>
      <c r="CB162" s="14">
        <v>87</v>
      </c>
      <c r="CC162" s="15">
        <v>97</v>
      </c>
      <c r="CD162" s="15">
        <v>93</v>
      </c>
      <c r="CE162" s="15">
        <v>86</v>
      </c>
      <c r="CF162" s="15">
        <v>84</v>
      </c>
      <c r="CG162" s="15">
        <v>82</v>
      </c>
      <c r="CH162" s="15">
        <v>94</v>
      </c>
      <c r="CI162" s="15">
        <v>88</v>
      </c>
      <c r="CJ162" s="15">
        <v>88</v>
      </c>
      <c r="CK162" s="15"/>
      <c r="CL162" s="15">
        <v>56</v>
      </c>
      <c r="CM162" s="15">
        <v>82</v>
      </c>
      <c r="CN162" s="15">
        <v>78</v>
      </c>
      <c r="CO162" s="16">
        <v>98</v>
      </c>
      <c r="CP162" s="14">
        <v>78</v>
      </c>
      <c r="CQ162" s="15">
        <v>69</v>
      </c>
      <c r="CR162" s="15">
        <v>76</v>
      </c>
      <c r="CS162" s="15">
        <v>65</v>
      </c>
      <c r="CT162" s="15">
        <v>70</v>
      </c>
      <c r="CU162" s="15"/>
      <c r="CV162" s="15"/>
      <c r="CW162" s="15"/>
      <c r="CX162" s="15"/>
      <c r="CY162" s="15"/>
      <c r="CZ162" s="15"/>
      <c r="DA162" s="15"/>
      <c r="DB162" s="15"/>
      <c r="DC162" s="16"/>
      <c r="DD162" s="17"/>
      <c r="DE162" s="13"/>
      <c r="DF162" s="17" t="s">
        <v>60</v>
      </c>
    </row>
    <row r="163" spans="3:110" x14ac:dyDescent="0.25">
      <c r="C163" s="83"/>
      <c r="D163" s="110"/>
      <c r="E163" s="89"/>
      <c r="F163" s="91"/>
      <c r="G163" s="14">
        <v>72</v>
      </c>
      <c r="H163" s="15">
        <v>84</v>
      </c>
      <c r="I163" s="15">
        <v>65</v>
      </c>
      <c r="J163" s="15">
        <v>68</v>
      </c>
      <c r="K163" s="15">
        <v>74</v>
      </c>
      <c r="L163" s="15">
        <v>75</v>
      </c>
      <c r="M163" s="15">
        <v>67</v>
      </c>
      <c r="N163" s="15">
        <v>71</v>
      </c>
      <c r="O163" s="15">
        <v>84</v>
      </c>
      <c r="P163" s="15">
        <v>66</v>
      </c>
      <c r="Q163" s="15">
        <v>73</v>
      </c>
      <c r="R163" s="15">
        <v>85</v>
      </c>
      <c r="S163" s="15">
        <v>88</v>
      </c>
      <c r="T163" s="16">
        <v>88</v>
      </c>
      <c r="U163" s="14">
        <v>72</v>
      </c>
      <c r="V163" s="15">
        <v>73</v>
      </c>
      <c r="W163" s="15">
        <v>75</v>
      </c>
      <c r="X163" s="15">
        <v>68</v>
      </c>
      <c r="Y163" s="15">
        <v>70</v>
      </c>
      <c r="Z163" s="15">
        <v>63</v>
      </c>
      <c r="AA163" s="15">
        <v>70</v>
      </c>
      <c r="AB163" s="15">
        <v>72</v>
      </c>
      <c r="AC163" s="15">
        <v>66</v>
      </c>
      <c r="AD163" s="15">
        <v>69</v>
      </c>
      <c r="AE163" s="15">
        <v>73</v>
      </c>
      <c r="AF163" s="15">
        <v>68</v>
      </c>
      <c r="AG163" s="15">
        <v>75</v>
      </c>
      <c r="AH163" s="16">
        <v>74</v>
      </c>
      <c r="AI163" s="17"/>
      <c r="AJ163" s="13"/>
      <c r="AK163" s="17"/>
      <c r="AM163" s="83"/>
      <c r="AN163" s="110"/>
      <c r="AO163" s="89"/>
      <c r="AP163" s="91"/>
      <c r="AQ163" s="14">
        <v>49</v>
      </c>
      <c r="AR163" s="15">
        <v>50</v>
      </c>
      <c r="AS163" s="15">
        <v>80</v>
      </c>
      <c r="AT163" s="15">
        <v>50</v>
      </c>
      <c r="AU163" s="15">
        <v>52</v>
      </c>
      <c r="AV163" s="15">
        <v>66</v>
      </c>
      <c r="AW163" s="15">
        <v>90</v>
      </c>
      <c r="AX163" s="15">
        <v>65</v>
      </c>
      <c r="AY163" s="15">
        <v>64</v>
      </c>
      <c r="AZ163" s="15">
        <v>93</v>
      </c>
      <c r="BA163" s="15">
        <v>57</v>
      </c>
      <c r="BB163" s="15">
        <v>54</v>
      </c>
      <c r="BC163" s="15">
        <v>53</v>
      </c>
      <c r="BD163" s="16">
        <v>52</v>
      </c>
      <c r="BE163" s="14">
        <v>76</v>
      </c>
      <c r="BF163" s="15">
        <v>76</v>
      </c>
      <c r="BG163" s="15">
        <v>79</v>
      </c>
      <c r="BH163" s="15">
        <v>71</v>
      </c>
      <c r="BI163" s="15">
        <v>65</v>
      </c>
      <c r="BJ163" s="15">
        <v>67</v>
      </c>
      <c r="BK163" s="15">
        <v>76</v>
      </c>
      <c r="BL163" s="15">
        <v>59</v>
      </c>
      <c r="BM163" s="15">
        <v>74</v>
      </c>
      <c r="BN163" s="15">
        <v>75</v>
      </c>
      <c r="BO163" s="15">
        <v>63</v>
      </c>
      <c r="BP163" s="15">
        <v>64</v>
      </c>
      <c r="BQ163" s="15">
        <v>79</v>
      </c>
      <c r="BR163" s="16">
        <v>72</v>
      </c>
      <c r="BS163" s="17"/>
      <c r="BT163" s="13" t="s">
        <v>60</v>
      </c>
      <c r="BU163" s="17" t="s">
        <v>60</v>
      </c>
      <c r="BX163" s="83"/>
      <c r="BY163" s="110"/>
      <c r="BZ163" s="89"/>
      <c r="CA163" s="91"/>
      <c r="CB163" s="14">
        <v>102</v>
      </c>
      <c r="CC163" s="15">
        <v>97</v>
      </c>
      <c r="CD163" s="15">
        <v>104</v>
      </c>
      <c r="CE163" s="15">
        <v>91</v>
      </c>
      <c r="CF163" s="15">
        <v>88</v>
      </c>
      <c r="CG163" s="15">
        <v>84</v>
      </c>
      <c r="CH163" s="15">
        <v>83</v>
      </c>
      <c r="CI163" s="15">
        <v>97</v>
      </c>
      <c r="CJ163" s="15">
        <v>90</v>
      </c>
      <c r="CK163" s="15"/>
      <c r="CL163" s="15">
        <v>80</v>
      </c>
      <c r="CM163" s="15">
        <v>63</v>
      </c>
      <c r="CN163" s="15">
        <v>61</v>
      </c>
      <c r="CO163" s="16">
        <v>95</v>
      </c>
      <c r="CP163" s="14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6"/>
      <c r="DD163" s="17"/>
      <c r="DE163" s="13"/>
      <c r="DF163" s="17" t="s">
        <v>60</v>
      </c>
    </row>
    <row r="164" spans="3:110" x14ac:dyDescent="0.25">
      <c r="C164" s="83"/>
      <c r="D164" s="110"/>
      <c r="E164" s="89"/>
      <c r="F164" s="91"/>
      <c r="G164" s="14">
        <v>77</v>
      </c>
      <c r="H164" s="15">
        <v>75</v>
      </c>
      <c r="I164" s="15">
        <v>87</v>
      </c>
      <c r="J164" s="15">
        <v>99</v>
      </c>
      <c r="K164" s="15">
        <v>70</v>
      </c>
      <c r="L164" s="15">
        <v>75</v>
      </c>
      <c r="M164" s="15">
        <v>112</v>
      </c>
      <c r="N164" s="15">
        <v>86</v>
      </c>
      <c r="O164" s="15">
        <v>66</v>
      </c>
      <c r="P164" s="15">
        <v>85</v>
      </c>
      <c r="Q164" s="15">
        <v>72</v>
      </c>
      <c r="R164" s="15">
        <v>70</v>
      </c>
      <c r="S164" s="15">
        <v>73</v>
      </c>
      <c r="T164" s="16">
        <v>86</v>
      </c>
      <c r="U164" s="14">
        <v>76</v>
      </c>
      <c r="V164" s="15">
        <v>65</v>
      </c>
      <c r="W164" s="15">
        <v>64</v>
      </c>
      <c r="X164" s="15">
        <v>64</v>
      </c>
      <c r="Y164" s="15">
        <v>71</v>
      </c>
      <c r="Z164" s="15">
        <v>72</v>
      </c>
      <c r="AA164" s="15">
        <v>65</v>
      </c>
      <c r="AB164" s="15">
        <v>71</v>
      </c>
      <c r="AC164" s="15">
        <v>72</v>
      </c>
      <c r="AD164" s="15">
        <v>76</v>
      </c>
      <c r="AE164" s="15">
        <v>76</v>
      </c>
      <c r="AF164" s="15">
        <v>65</v>
      </c>
      <c r="AG164" s="15">
        <v>74</v>
      </c>
      <c r="AH164" s="16">
        <v>63</v>
      </c>
      <c r="AI164" s="17"/>
      <c r="AJ164" s="13"/>
      <c r="AK164" s="17"/>
      <c r="AM164" s="83"/>
      <c r="AN164" s="110"/>
      <c r="AO164" s="89"/>
      <c r="AP164" s="91"/>
      <c r="AQ164" s="14">
        <v>46</v>
      </c>
      <c r="AR164" s="15">
        <v>58</v>
      </c>
      <c r="AS164" s="15">
        <v>56</v>
      </c>
      <c r="AT164" s="15">
        <v>76</v>
      </c>
      <c r="AU164" s="15">
        <v>51</v>
      </c>
      <c r="AV164" s="15">
        <v>84</v>
      </c>
      <c r="AW164" s="15">
        <v>79</v>
      </c>
      <c r="AX164" s="15">
        <v>71</v>
      </c>
      <c r="AY164" s="15">
        <v>69</v>
      </c>
      <c r="AZ164" s="15">
        <v>69</v>
      </c>
      <c r="BA164" s="15">
        <v>77</v>
      </c>
      <c r="BB164" s="15">
        <v>55</v>
      </c>
      <c r="BC164" s="15">
        <v>56</v>
      </c>
      <c r="BD164" s="16">
        <v>84</v>
      </c>
      <c r="BE164" s="14">
        <v>70</v>
      </c>
      <c r="BF164" s="15">
        <v>90</v>
      </c>
      <c r="BG164" s="15">
        <v>63</v>
      </c>
      <c r="BH164" s="15">
        <v>65</v>
      </c>
      <c r="BI164" s="15">
        <v>65</v>
      </c>
      <c r="BJ164" s="15">
        <v>70</v>
      </c>
      <c r="BK164" s="15"/>
      <c r="BL164" s="15"/>
      <c r="BM164" s="15"/>
      <c r="BN164" s="15"/>
      <c r="BO164" s="15"/>
      <c r="BP164" s="15"/>
      <c r="BQ164" s="15"/>
      <c r="BR164" s="16"/>
      <c r="BS164" s="17"/>
      <c r="BT164" s="13" t="s">
        <v>60</v>
      </c>
      <c r="BU164" s="17" t="s">
        <v>60</v>
      </c>
      <c r="BX164" s="83"/>
      <c r="BY164" s="110"/>
      <c r="BZ164" s="89"/>
      <c r="CA164" s="91"/>
      <c r="CB164" s="14">
        <v>38</v>
      </c>
      <c r="CC164" s="15">
        <v>65</v>
      </c>
      <c r="CD164" s="15">
        <v>59</v>
      </c>
      <c r="CE164" s="15">
        <v>90</v>
      </c>
      <c r="CF164" s="15">
        <v>82</v>
      </c>
      <c r="CG164" s="15">
        <v>94</v>
      </c>
      <c r="CH164" s="15">
        <v>88</v>
      </c>
      <c r="CI164" s="15">
        <v>88</v>
      </c>
      <c r="CJ164" s="15">
        <v>88</v>
      </c>
      <c r="CK164" s="15">
        <v>84</v>
      </c>
      <c r="CL164" s="15">
        <v>83</v>
      </c>
      <c r="CM164" s="15">
        <v>97</v>
      </c>
      <c r="CN164" s="15">
        <v>84</v>
      </c>
      <c r="CO164" s="16">
        <v>98</v>
      </c>
      <c r="CP164" s="14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6"/>
      <c r="DD164" s="17"/>
      <c r="DE164" s="13"/>
      <c r="DF164" s="17" t="s">
        <v>60</v>
      </c>
    </row>
    <row r="165" spans="3:110" x14ac:dyDescent="0.25">
      <c r="C165" s="83"/>
      <c r="D165" s="110"/>
      <c r="E165" s="89"/>
      <c r="F165" s="91"/>
      <c r="G165" s="14">
        <v>73</v>
      </c>
      <c r="H165" s="15">
        <v>84</v>
      </c>
      <c r="I165" s="15">
        <v>66</v>
      </c>
      <c r="J165" s="15">
        <v>89</v>
      </c>
      <c r="K165" s="15">
        <v>75</v>
      </c>
      <c r="L165" s="15">
        <v>76</v>
      </c>
      <c r="M165" s="15">
        <v>89</v>
      </c>
      <c r="N165" s="15">
        <v>73</v>
      </c>
      <c r="O165" s="15">
        <v>80</v>
      </c>
      <c r="P165" s="15">
        <v>84</v>
      </c>
      <c r="Q165" s="15">
        <v>66</v>
      </c>
      <c r="R165" s="15">
        <v>65</v>
      </c>
      <c r="S165" s="15">
        <v>71</v>
      </c>
      <c r="T165" s="16">
        <v>68</v>
      </c>
      <c r="U165" s="14">
        <v>50</v>
      </c>
      <c r="V165" s="15">
        <v>56</v>
      </c>
      <c r="W165" s="15">
        <v>72</v>
      </c>
      <c r="X165" s="15">
        <v>69</v>
      </c>
      <c r="Y165" s="15">
        <v>79</v>
      </c>
      <c r="Z165" s="15">
        <v>66</v>
      </c>
      <c r="AA165" s="15"/>
      <c r="AB165" s="15"/>
      <c r="AC165" s="15"/>
      <c r="AD165" s="15"/>
      <c r="AE165" s="15"/>
      <c r="AF165" s="15"/>
      <c r="AG165" s="15"/>
      <c r="AH165" s="16"/>
      <c r="AI165" s="17"/>
      <c r="AJ165" s="13"/>
      <c r="AK165" s="17"/>
      <c r="AM165" s="83"/>
      <c r="AN165" s="110"/>
      <c r="AO165" s="89"/>
      <c r="AP165" s="91"/>
      <c r="AQ165" s="14">
        <v>85</v>
      </c>
      <c r="AR165" s="15">
        <v>66</v>
      </c>
      <c r="AS165" s="15">
        <v>85</v>
      </c>
      <c r="AT165" s="15">
        <v>92</v>
      </c>
      <c r="AU165" s="15">
        <v>46</v>
      </c>
      <c r="AV165" s="15">
        <v>49</v>
      </c>
      <c r="AW165" s="15">
        <v>55</v>
      </c>
      <c r="AX165" s="15">
        <v>66</v>
      </c>
      <c r="AY165" s="15">
        <v>60</v>
      </c>
      <c r="AZ165" s="15">
        <v>49</v>
      </c>
      <c r="BA165" s="15">
        <v>55</v>
      </c>
      <c r="BB165" s="15">
        <v>70</v>
      </c>
      <c r="BC165" s="15">
        <v>78</v>
      </c>
      <c r="BD165" s="16">
        <v>77</v>
      </c>
      <c r="BE165" s="14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6"/>
      <c r="BS165" s="17"/>
      <c r="BT165" s="13" t="s">
        <v>60</v>
      </c>
      <c r="BU165" s="17" t="s">
        <v>60</v>
      </c>
      <c r="BX165" s="83"/>
      <c r="BY165" s="110"/>
      <c r="BZ165" s="89"/>
      <c r="CA165" s="91"/>
      <c r="CB165" s="14">
        <v>86</v>
      </c>
      <c r="CC165" s="15">
        <v>84</v>
      </c>
      <c r="CD165" s="15">
        <v>82</v>
      </c>
      <c r="CE165" s="15">
        <v>94</v>
      </c>
      <c r="CF165" s="15">
        <v>88</v>
      </c>
      <c r="CG165" s="15">
        <v>88</v>
      </c>
      <c r="CH165" s="15">
        <v>90</v>
      </c>
      <c r="CI165" s="15">
        <v>56</v>
      </c>
      <c r="CJ165" s="15">
        <v>82</v>
      </c>
      <c r="CK165" s="15">
        <v>78</v>
      </c>
      <c r="CL165" s="15">
        <v>98</v>
      </c>
      <c r="CM165" s="15">
        <v>90</v>
      </c>
      <c r="CN165" s="15">
        <v>88</v>
      </c>
      <c r="CO165" s="16">
        <v>95</v>
      </c>
      <c r="CP165" s="14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6"/>
      <c r="DD165" s="17"/>
      <c r="DE165" s="13"/>
      <c r="DF165" s="17" t="s">
        <v>60</v>
      </c>
    </row>
    <row r="166" spans="3:110" x14ac:dyDescent="0.25">
      <c r="C166" s="83"/>
      <c r="D166" s="110"/>
      <c r="E166" s="89"/>
      <c r="F166" s="91"/>
      <c r="G166" s="14">
        <v>70</v>
      </c>
      <c r="H166" s="15">
        <v>77</v>
      </c>
      <c r="I166" s="15">
        <v>86</v>
      </c>
      <c r="J166" s="15">
        <v>65</v>
      </c>
      <c r="K166" s="15">
        <v>69</v>
      </c>
      <c r="L166" s="15">
        <v>65</v>
      </c>
      <c r="M166" s="15">
        <v>65</v>
      </c>
      <c r="N166" s="15">
        <v>87</v>
      </c>
      <c r="O166" s="15">
        <v>71</v>
      </c>
      <c r="P166" s="15">
        <v>67</v>
      </c>
      <c r="Q166" s="15">
        <v>78</v>
      </c>
      <c r="R166" s="15">
        <v>75</v>
      </c>
      <c r="S166" s="15">
        <v>73</v>
      </c>
      <c r="T166" s="16">
        <v>83</v>
      </c>
      <c r="U166" s="14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6"/>
      <c r="AI166" s="17"/>
      <c r="AJ166" s="13"/>
      <c r="AK166" s="17"/>
      <c r="AM166" s="83"/>
      <c r="AN166" s="110"/>
      <c r="AO166" s="89"/>
      <c r="AP166" s="91"/>
      <c r="AQ166" s="14">
        <v>70</v>
      </c>
      <c r="AR166" s="15">
        <v>51</v>
      </c>
      <c r="AS166" s="15">
        <v>45</v>
      </c>
      <c r="AT166" s="15">
        <v>87</v>
      </c>
      <c r="AU166" s="15">
        <v>69</v>
      </c>
      <c r="AV166" s="15">
        <v>68</v>
      </c>
      <c r="AW166" s="15">
        <v>84</v>
      </c>
      <c r="AX166" s="15">
        <v>81</v>
      </c>
      <c r="AY166" s="15">
        <v>90</v>
      </c>
      <c r="AZ166" s="15">
        <v>78</v>
      </c>
      <c r="BA166" s="15">
        <v>92</v>
      </c>
      <c r="BB166" s="15">
        <v>71</v>
      </c>
      <c r="BC166" s="15">
        <v>63</v>
      </c>
      <c r="BD166" s="16">
        <v>50</v>
      </c>
      <c r="BE166" s="14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6"/>
      <c r="BS166" s="17"/>
      <c r="BT166" s="13" t="s">
        <v>60</v>
      </c>
      <c r="BU166" s="17" t="s">
        <v>60</v>
      </c>
      <c r="BX166" s="83"/>
      <c r="BY166" s="110"/>
      <c r="BZ166" s="89"/>
      <c r="CA166" s="91"/>
      <c r="CB166" s="14">
        <v>90</v>
      </c>
      <c r="CC166" s="15">
        <v>87</v>
      </c>
      <c r="CD166" s="15">
        <v>83</v>
      </c>
      <c r="CE166" s="15">
        <v>97</v>
      </c>
      <c r="CF166" s="15">
        <v>90</v>
      </c>
      <c r="CG166" s="15">
        <v>87</v>
      </c>
      <c r="CH166" s="15">
        <v>80</v>
      </c>
      <c r="CI166" s="15">
        <v>63</v>
      </c>
      <c r="CJ166" s="15">
        <v>61</v>
      </c>
      <c r="CK166" s="15"/>
      <c r="CL166" s="15">
        <v>70</v>
      </c>
      <c r="CM166" s="15">
        <v>85</v>
      </c>
      <c r="CN166" s="15">
        <v>90</v>
      </c>
      <c r="CO166" s="16">
        <v>91</v>
      </c>
      <c r="CP166" s="14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6"/>
      <c r="DD166" s="17"/>
      <c r="DE166" s="13"/>
      <c r="DF166" s="17" t="s">
        <v>60</v>
      </c>
    </row>
    <row r="167" spans="3:110" x14ac:dyDescent="0.25">
      <c r="C167" s="83"/>
      <c r="D167" s="110"/>
      <c r="E167" s="89"/>
      <c r="F167" s="91"/>
      <c r="G167" s="14">
        <v>76</v>
      </c>
      <c r="H167" s="15">
        <v>65</v>
      </c>
      <c r="I167" s="15">
        <v>83</v>
      </c>
      <c r="J167" s="15">
        <v>86</v>
      </c>
      <c r="K167" s="15">
        <v>75</v>
      </c>
      <c r="L167" s="15">
        <v>72</v>
      </c>
      <c r="M167" s="15">
        <v>87</v>
      </c>
      <c r="N167" s="15">
        <v>90</v>
      </c>
      <c r="O167" s="15">
        <v>80</v>
      </c>
      <c r="P167" s="15">
        <v>79</v>
      </c>
      <c r="Q167" s="15">
        <v>90</v>
      </c>
      <c r="R167" s="15">
        <v>68</v>
      </c>
      <c r="S167" s="15">
        <v>71</v>
      </c>
      <c r="T167" s="16">
        <v>88</v>
      </c>
      <c r="U167" s="14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6"/>
      <c r="AI167" s="17"/>
      <c r="AJ167" s="13"/>
      <c r="AK167" s="17"/>
      <c r="AM167" s="83"/>
      <c r="AN167" s="110"/>
      <c r="AO167" s="89"/>
      <c r="AP167" s="91"/>
      <c r="AQ167" s="14">
        <v>93</v>
      </c>
      <c r="AR167" s="15">
        <v>92</v>
      </c>
      <c r="AS167" s="15">
        <v>58</v>
      </c>
      <c r="AT167" s="15">
        <v>65</v>
      </c>
      <c r="AU167" s="15">
        <v>68</v>
      </c>
      <c r="AV167" s="15">
        <v>45</v>
      </c>
      <c r="AW167" s="15">
        <v>64</v>
      </c>
      <c r="AX167" s="15">
        <v>85</v>
      </c>
      <c r="AY167" s="15">
        <v>86</v>
      </c>
      <c r="AZ167" s="15">
        <v>45</v>
      </c>
      <c r="BA167" s="15">
        <v>78</v>
      </c>
      <c r="BB167" s="15">
        <v>92</v>
      </c>
      <c r="BC167" s="15">
        <v>93</v>
      </c>
      <c r="BD167" s="16">
        <v>88</v>
      </c>
      <c r="BE167" s="14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6"/>
      <c r="BS167" s="17"/>
      <c r="BT167" s="13" t="s">
        <v>60</v>
      </c>
      <c r="BU167" s="17" t="s">
        <v>60</v>
      </c>
      <c r="BX167" s="83"/>
      <c r="BY167" s="110"/>
      <c r="BZ167" s="89"/>
      <c r="CA167" s="91"/>
      <c r="CB167" s="14">
        <v>93</v>
      </c>
      <c r="CC167" s="15">
        <v>86</v>
      </c>
      <c r="CD167" s="15">
        <v>84</v>
      </c>
      <c r="CE167" s="15">
        <v>82</v>
      </c>
      <c r="CF167" s="15">
        <v>94</v>
      </c>
      <c r="CG167" s="15">
        <v>88</v>
      </c>
      <c r="CH167" s="15">
        <v>88</v>
      </c>
      <c r="CI167" s="15">
        <v>70</v>
      </c>
      <c r="CJ167" s="15">
        <v>56</v>
      </c>
      <c r="CK167" s="15">
        <v>82</v>
      </c>
      <c r="CL167" s="15">
        <v>78</v>
      </c>
      <c r="CM167" s="15">
        <v>98</v>
      </c>
      <c r="CN167" s="15">
        <v>91</v>
      </c>
      <c r="CO167" s="16">
        <v>87</v>
      </c>
      <c r="CP167" s="14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6"/>
      <c r="DD167" s="17"/>
      <c r="DE167" s="13"/>
      <c r="DF167" s="17" t="s">
        <v>60</v>
      </c>
    </row>
    <row r="168" spans="3:110" x14ac:dyDescent="0.25">
      <c r="C168" s="83"/>
      <c r="D168" s="110"/>
      <c r="E168" s="89"/>
      <c r="F168" s="91"/>
      <c r="G168" s="14">
        <v>73</v>
      </c>
      <c r="H168" s="15">
        <v>88</v>
      </c>
      <c r="I168" s="15">
        <v>101</v>
      </c>
      <c r="J168" s="15">
        <v>80</v>
      </c>
      <c r="K168" s="15">
        <v>76</v>
      </c>
      <c r="L168" s="15">
        <v>67</v>
      </c>
      <c r="M168" s="15">
        <v>69</v>
      </c>
      <c r="N168" s="15">
        <v>77</v>
      </c>
      <c r="O168" s="15">
        <v>79</v>
      </c>
      <c r="P168" s="15">
        <v>67</v>
      </c>
      <c r="Q168" s="15">
        <v>85</v>
      </c>
      <c r="R168" s="15">
        <v>75</v>
      </c>
      <c r="S168" s="15">
        <v>65</v>
      </c>
      <c r="T168" s="16">
        <v>78</v>
      </c>
      <c r="U168" s="14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6"/>
      <c r="AI168" s="17"/>
      <c r="AJ168" s="13"/>
      <c r="AK168" s="17"/>
      <c r="AM168" s="83"/>
      <c r="AN168" s="110"/>
      <c r="AO168" s="89"/>
      <c r="AP168" s="91"/>
      <c r="AQ168" s="14">
        <v>64</v>
      </c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6"/>
      <c r="BE168" s="14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6"/>
      <c r="BS168" s="17"/>
      <c r="BT168" s="13" t="s">
        <v>60</v>
      </c>
      <c r="BU168" s="17" t="s">
        <v>60</v>
      </c>
      <c r="BX168" s="83"/>
      <c r="BY168" s="110"/>
      <c r="BZ168" s="89"/>
      <c r="CA168" s="91"/>
      <c r="CB168" s="14">
        <v>91</v>
      </c>
      <c r="CC168" s="15">
        <v>73</v>
      </c>
      <c r="CD168" s="15">
        <v>64</v>
      </c>
      <c r="CE168" s="15">
        <v>102</v>
      </c>
      <c r="CF168" s="15">
        <v>81</v>
      </c>
      <c r="CG168" s="15">
        <v>72</v>
      </c>
      <c r="CH168" s="15">
        <v>87</v>
      </c>
      <c r="CI168" s="15">
        <v>88</v>
      </c>
      <c r="CJ168" s="15">
        <v>84</v>
      </c>
      <c r="CK168" s="15"/>
      <c r="CL168" s="15">
        <v>83</v>
      </c>
      <c r="CM168" s="15">
        <v>83</v>
      </c>
      <c r="CN168" s="15">
        <v>85</v>
      </c>
      <c r="CO168" s="16">
        <v>83</v>
      </c>
      <c r="CP168" s="14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6"/>
      <c r="DD168" s="17"/>
      <c r="DE168" s="13"/>
      <c r="DF168" s="17" t="s">
        <v>60</v>
      </c>
    </row>
    <row r="169" spans="3:110" x14ac:dyDescent="0.25">
      <c r="C169" s="83"/>
      <c r="D169" s="110"/>
      <c r="E169" s="89"/>
      <c r="F169" s="91"/>
      <c r="G169" s="14">
        <v>69</v>
      </c>
      <c r="H169" s="15">
        <v>76</v>
      </c>
      <c r="I169" s="15">
        <v>67</v>
      </c>
      <c r="J169" s="15">
        <v>69</v>
      </c>
      <c r="K169" s="15">
        <v>78</v>
      </c>
      <c r="L169" s="15">
        <v>86</v>
      </c>
      <c r="M169" s="15">
        <v>72</v>
      </c>
      <c r="N169" s="15">
        <v>76</v>
      </c>
      <c r="O169" s="15">
        <v>72</v>
      </c>
      <c r="P169" s="15">
        <v>73</v>
      </c>
      <c r="Q169" s="15">
        <v>80</v>
      </c>
      <c r="R169" s="15"/>
      <c r="S169" s="15"/>
      <c r="T169" s="16"/>
      <c r="U169" s="14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6"/>
      <c r="AI169" s="17"/>
      <c r="AJ169" s="13"/>
      <c r="AK169" s="17"/>
      <c r="AM169" s="83"/>
      <c r="AN169" s="110"/>
      <c r="AO169" s="89"/>
      <c r="AP169" s="91"/>
      <c r="AQ169" s="14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6"/>
      <c r="BE169" s="14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6"/>
      <c r="BS169" s="17"/>
      <c r="BT169" s="13" t="s">
        <v>60</v>
      </c>
      <c r="BU169" s="17" t="s">
        <v>60</v>
      </c>
      <c r="BX169" s="83"/>
      <c r="BY169" s="110"/>
      <c r="BZ169" s="89"/>
      <c r="CA169" s="91"/>
      <c r="CB169" s="14">
        <v>84</v>
      </c>
      <c r="CC169" s="15">
        <v>82</v>
      </c>
      <c r="CD169" s="15">
        <v>94</v>
      </c>
      <c r="CE169" s="15">
        <v>88</v>
      </c>
      <c r="CF169" s="15">
        <v>88</v>
      </c>
      <c r="CG169" s="15">
        <v>90</v>
      </c>
      <c r="CH169" s="15">
        <v>56</v>
      </c>
      <c r="CI169" s="15">
        <v>82</v>
      </c>
      <c r="CJ169" s="15">
        <v>78</v>
      </c>
      <c r="CK169" s="15">
        <v>98</v>
      </c>
      <c r="CL169" s="15">
        <v>90</v>
      </c>
      <c r="CM169" s="15"/>
      <c r="CN169" s="15"/>
      <c r="CO169" s="16"/>
      <c r="CP169" s="14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6"/>
      <c r="DD169" s="17"/>
      <c r="DE169" s="13"/>
      <c r="DF169" s="17" t="s">
        <v>60</v>
      </c>
    </row>
    <row r="170" spans="3:110" ht="15.75" thickBot="1" x14ac:dyDescent="0.3">
      <c r="C170" s="83"/>
      <c r="D170" s="111"/>
      <c r="E170" s="90"/>
      <c r="F170" s="92"/>
      <c r="G170" s="18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20"/>
      <c r="U170" s="18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20"/>
      <c r="AI170" s="21"/>
      <c r="AJ170" s="13"/>
      <c r="AK170" s="21"/>
      <c r="AM170" s="83"/>
      <c r="AN170" s="111"/>
      <c r="AO170" s="90"/>
      <c r="AP170" s="92"/>
      <c r="AQ170" s="18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20"/>
      <c r="BE170" s="18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20"/>
      <c r="BS170" s="21"/>
      <c r="BT170" s="13" t="s">
        <v>60</v>
      </c>
      <c r="BU170" s="21" t="s">
        <v>60</v>
      </c>
      <c r="BX170" s="83"/>
      <c r="BY170" s="111"/>
      <c r="BZ170" s="90"/>
      <c r="CA170" s="92"/>
      <c r="CB170" s="18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20"/>
      <c r="CP170" s="18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20"/>
      <c r="DD170" s="21"/>
      <c r="DE170" s="13"/>
      <c r="DF170" s="21" t="s">
        <v>60</v>
      </c>
    </row>
    <row r="171" spans="3:110" x14ac:dyDescent="0.25">
      <c r="C171" s="83">
        <v>16</v>
      </c>
      <c r="D171" s="109" t="s">
        <v>82</v>
      </c>
      <c r="E171" s="88"/>
      <c r="F171" s="91" t="s">
        <v>77</v>
      </c>
      <c r="G171" s="9">
        <v>45</v>
      </c>
      <c r="H171" s="10">
        <v>72</v>
      </c>
      <c r="I171" s="10">
        <v>57</v>
      </c>
      <c r="J171" s="10">
        <v>54</v>
      </c>
      <c r="K171" s="10">
        <v>95</v>
      </c>
      <c r="L171" s="10">
        <v>95</v>
      </c>
      <c r="M171" s="10">
        <v>59</v>
      </c>
      <c r="N171" s="10">
        <v>103</v>
      </c>
      <c r="O171" s="10">
        <v>54</v>
      </c>
      <c r="P171" s="10">
        <v>65</v>
      </c>
      <c r="Q171" s="10">
        <v>41</v>
      </c>
      <c r="R171" s="10">
        <v>69</v>
      </c>
      <c r="S171" s="10">
        <v>55</v>
      </c>
      <c r="T171" s="11">
        <v>102</v>
      </c>
      <c r="U171" s="14">
        <v>74</v>
      </c>
      <c r="V171" s="15">
        <v>81</v>
      </c>
      <c r="W171" s="15">
        <v>79</v>
      </c>
      <c r="X171" s="15">
        <v>75</v>
      </c>
      <c r="Y171" s="15">
        <v>73</v>
      </c>
      <c r="Z171" s="15">
        <v>67</v>
      </c>
      <c r="AA171" s="15">
        <v>72</v>
      </c>
      <c r="AB171" s="15">
        <v>78</v>
      </c>
      <c r="AC171" s="15">
        <v>80</v>
      </c>
      <c r="AD171" s="15">
        <v>73</v>
      </c>
      <c r="AE171" s="15">
        <v>64</v>
      </c>
      <c r="AF171" s="15">
        <v>69</v>
      </c>
      <c r="AG171" s="15">
        <v>63</v>
      </c>
      <c r="AH171" s="16">
        <v>79</v>
      </c>
      <c r="AI171" s="12"/>
      <c r="AJ171" s="13"/>
      <c r="AK171" s="12"/>
      <c r="AM171" s="83">
        <v>16</v>
      </c>
      <c r="AN171" s="109" t="s">
        <v>82</v>
      </c>
      <c r="AO171" s="88"/>
      <c r="AP171" s="91" t="s">
        <v>77</v>
      </c>
      <c r="AQ171" s="9">
        <v>70</v>
      </c>
      <c r="AR171" s="10">
        <v>47</v>
      </c>
      <c r="AS171" s="10">
        <v>59</v>
      </c>
      <c r="AT171" s="10">
        <v>86</v>
      </c>
      <c r="AU171" s="10">
        <v>52</v>
      </c>
      <c r="AV171" s="10">
        <v>98</v>
      </c>
      <c r="AW171" s="10">
        <v>45</v>
      </c>
      <c r="AX171" s="10">
        <v>91</v>
      </c>
      <c r="AY171" s="10">
        <v>54</v>
      </c>
      <c r="AZ171" s="10">
        <v>100</v>
      </c>
      <c r="BA171" s="10">
        <v>81</v>
      </c>
      <c r="BB171" s="10">
        <v>55</v>
      </c>
      <c r="BC171" s="10">
        <v>97</v>
      </c>
      <c r="BD171" s="11">
        <v>75</v>
      </c>
      <c r="BE171" s="14">
        <v>76</v>
      </c>
      <c r="BF171" s="15">
        <v>85</v>
      </c>
      <c r="BG171" s="15">
        <v>62</v>
      </c>
      <c r="BH171" s="15">
        <v>66</v>
      </c>
      <c r="BI171" s="15">
        <v>82</v>
      </c>
      <c r="BJ171" s="15">
        <v>74</v>
      </c>
      <c r="BK171" s="15">
        <v>82</v>
      </c>
      <c r="BL171" s="15">
        <v>82</v>
      </c>
      <c r="BM171" s="15">
        <v>84</v>
      </c>
      <c r="BN171" s="15">
        <v>61</v>
      </c>
      <c r="BO171" s="15">
        <v>84</v>
      </c>
      <c r="BP171" s="15">
        <v>67</v>
      </c>
      <c r="BQ171" s="15">
        <v>80</v>
      </c>
      <c r="BR171" s="16">
        <v>60</v>
      </c>
      <c r="BS171" s="12"/>
      <c r="BT171" s="13" t="s">
        <v>60</v>
      </c>
      <c r="BU171" s="12" t="s">
        <v>60</v>
      </c>
      <c r="BX171" s="83"/>
      <c r="BY171" s="109" t="s">
        <v>82</v>
      </c>
      <c r="BZ171" s="88"/>
      <c r="CA171" s="91"/>
      <c r="CB171" s="9">
        <v>92</v>
      </c>
      <c r="CC171" s="10">
        <v>49</v>
      </c>
      <c r="CD171" s="10">
        <v>62</v>
      </c>
      <c r="CE171" s="10">
        <v>92</v>
      </c>
      <c r="CF171" s="10">
        <v>60</v>
      </c>
      <c r="CG171" s="10">
        <v>79</v>
      </c>
      <c r="CH171" s="10">
        <v>94</v>
      </c>
      <c r="CI171" s="10">
        <v>63</v>
      </c>
      <c r="CJ171" s="10">
        <v>70</v>
      </c>
      <c r="CK171" s="10">
        <v>76</v>
      </c>
      <c r="CL171" s="10">
        <v>61</v>
      </c>
      <c r="CM171" s="10">
        <v>67</v>
      </c>
      <c r="CN171" s="10">
        <v>51</v>
      </c>
      <c r="CO171" s="11">
        <v>97</v>
      </c>
      <c r="CP171" s="14">
        <v>76</v>
      </c>
      <c r="CQ171" s="15">
        <v>61</v>
      </c>
      <c r="CR171" s="15">
        <v>76</v>
      </c>
      <c r="CS171" s="15">
        <v>75</v>
      </c>
      <c r="CT171" s="15">
        <v>71</v>
      </c>
      <c r="CU171" s="15">
        <v>74</v>
      </c>
      <c r="CV171" s="15">
        <v>66</v>
      </c>
      <c r="CW171" s="15">
        <v>65</v>
      </c>
      <c r="CX171" s="15">
        <v>63</v>
      </c>
      <c r="CY171" s="15">
        <v>62</v>
      </c>
      <c r="CZ171" s="15">
        <v>69</v>
      </c>
      <c r="DA171" s="15">
        <v>63</v>
      </c>
      <c r="DB171" s="15">
        <v>77</v>
      </c>
      <c r="DC171" s="16">
        <v>64</v>
      </c>
      <c r="DD171" s="12"/>
      <c r="DE171" s="13" t="s">
        <v>60</v>
      </c>
      <c r="DF171" s="12" t="s">
        <v>60</v>
      </c>
    </row>
    <row r="172" spans="3:110" x14ac:dyDescent="0.25">
      <c r="C172" s="83"/>
      <c r="D172" s="110"/>
      <c r="E172" s="89"/>
      <c r="F172" s="91"/>
      <c r="G172" s="14">
        <v>90</v>
      </c>
      <c r="H172" s="15">
        <v>77</v>
      </c>
      <c r="I172" s="15">
        <v>78</v>
      </c>
      <c r="J172" s="15">
        <v>54</v>
      </c>
      <c r="K172" s="15">
        <v>78</v>
      </c>
      <c r="L172" s="15">
        <v>50</v>
      </c>
      <c r="M172" s="15">
        <v>84</v>
      </c>
      <c r="N172" s="15">
        <v>94</v>
      </c>
      <c r="O172" s="15">
        <v>102</v>
      </c>
      <c r="P172" s="15">
        <v>67</v>
      </c>
      <c r="Q172" s="15">
        <v>100</v>
      </c>
      <c r="R172" s="15">
        <v>77</v>
      </c>
      <c r="S172" s="15">
        <v>101</v>
      </c>
      <c r="T172" s="16">
        <v>46</v>
      </c>
      <c r="U172" s="14">
        <v>78</v>
      </c>
      <c r="V172" s="15">
        <v>75</v>
      </c>
      <c r="W172" s="15">
        <v>77</v>
      </c>
      <c r="X172" s="15">
        <v>81</v>
      </c>
      <c r="Y172" s="15">
        <v>76</v>
      </c>
      <c r="Z172" s="15">
        <v>81</v>
      </c>
      <c r="AA172" s="15">
        <v>79</v>
      </c>
      <c r="AB172" s="15">
        <v>68</v>
      </c>
      <c r="AC172" s="15">
        <v>83</v>
      </c>
      <c r="AD172" s="15">
        <v>74</v>
      </c>
      <c r="AE172" s="15">
        <v>79</v>
      </c>
      <c r="AF172" s="15">
        <v>84</v>
      </c>
      <c r="AG172" s="15">
        <v>74</v>
      </c>
      <c r="AH172" s="16">
        <v>64</v>
      </c>
      <c r="AI172" s="17"/>
      <c r="AJ172" s="13"/>
      <c r="AK172" s="17"/>
      <c r="AM172" s="83"/>
      <c r="AN172" s="110"/>
      <c r="AO172" s="89"/>
      <c r="AP172" s="91"/>
      <c r="AQ172" s="14">
        <v>73</v>
      </c>
      <c r="AR172" s="15">
        <v>49</v>
      </c>
      <c r="AS172" s="15">
        <v>79</v>
      </c>
      <c r="AT172" s="15">
        <v>73</v>
      </c>
      <c r="AU172" s="15">
        <v>81</v>
      </c>
      <c r="AV172" s="15">
        <v>72</v>
      </c>
      <c r="AW172" s="15">
        <v>107</v>
      </c>
      <c r="AX172" s="15">
        <v>95</v>
      </c>
      <c r="AY172" s="15">
        <v>108</v>
      </c>
      <c r="AZ172" s="15">
        <v>60</v>
      </c>
      <c r="BA172" s="15">
        <v>88</v>
      </c>
      <c r="BB172" s="15">
        <v>96</v>
      </c>
      <c r="BC172" s="15">
        <v>46</v>
      </c>
      <c r="BD172" s="16">
        <v>98</v>
      </c>
      <c r="BE172" s="14">
        <v>78</v>
      </c>
      <c r="BF172" s="15">
        <v>63</v>
      </c>
      <c r="BG172" s="15">
        <v>64</v>
      </c>
      <c r="BH172" s="15">
        <v>70</v>
      </c>
      <c r="BI172" s="15">
        <v>77</v>
      </c>
      <c r="BJ172" s="15">
        <v>65</v>
      </c>
      <c r="BK172" s="15">
        <v>80</v>
      </c>
      <c r="BL172" s="15">
        <v>79</v>
      </c>
      <c r="BM172" s="15">
        <v>82</v>
      </c>
      <c r="BN172" s="15">
        <v>79</v>
      </c>
      <c r="BO172" s="15">
        <v>84</v>
      </c>
      <c r="BP172" s="15">
        <v>82</v>
      </c>
      <c r="BQ172" s="15">
        <v>75</v>
      </c>
      <c r="BR172" s="16">
        <v>88</v>
      </c>
      <c r="BS172" s="17"/>
      <c r="BT172" s="13" t="s">
        <v>60</v>
      </c>
      <c r="BU172" s="17" t="s">
        <v>60</v>
      </c>
      <c r="BX172" s="83"/>
      <c r="BY172" s="110"/>
      <c r="BZ172" s="89"/>
      <c r="CA172" s="91"/>
      <c r="CB172" s="14">
        <v>61</v>
      </c>
      <c r="CC172" s="15">
        <v>80</v>
      </c>
      <c r="CD172" s="15">
        <v>82</v>
      </c>
      <c r="CE172" s="15">
        <v>90</v>
      </c>
      <c r="CF172" s="15">
        <v>92</v>
      </c>
      <c r="CG172" s="15">
        <v>37</v>
      </c>
      <c r="CH172" s="15">
        <v>85</v>
      </c>
      <c r="CI172" s="15">
        <v>46</v>
      </c>
      <c r="CJ172" s="15">
        <v>47</v>
      </c>
      <c r="CK172" s="15">
        <v>75</v>
      </c>
      <c r="CL172" s="15">
        <v>77</v>
      </c>
      <c r="CM172" s="15">
        <v>43</v>
      </c>
      <c r="CN172" s="15">
        <v>37</v>
      </c>
      <c r="CO172" s="16">
        <v>84</v>
      </c>
      <c r="CP172" s="14">
        <v>60</v>
      </c>
      <c r="CQ172" s="15">
        <v>78</v>
      </c>
      <c r="CR172" s="15">
        <v>70</v>
      </c>
      <c r="CS172" s="15">
        <v>85</v>
      </c>
      <c r="CT172" s="15">
        <v>66</v>
      </c>
      <c r="CU172" s="15">
        <v>75</v>
      </c>
      <c r="CV172" s="15">
        <v>78</v>
      </c>
      <c r="CW172" s="15">
        <v>67</v>
      </c>
      <c r="CX172" s="15">
        <v>72</v>
      </c>
      <c r="CY172" s="15">
        <v>76</v>
      </c>
      <c r="CZ172" s="15">
        <v>61</v>
      </c>
      <c r="DA172" s="15">
        <v>72</v>
      </c>
      <c r="DB172" s="15">
        <v>63</v>
      </c>
      <c r="DC172" s="16">
        <v>68</v>
      </c>
      <c r="DD172" s="17"/>
      <c r="DE172" s="13" t="s">
        <v>60</v>
      </c>
      <c r="DF172" s="17" t="s">
        <v>60</v>
      </c>
    </row>
    <row r="173" spans="3:110" x14ac:dyDescent="0.25">
      <c r="C173" s="83"/>
      <c r="D173" s="110"/>
      <c r="E173" s="89"/>
      <c r="F173" s="91"/>
      <c r="G173" s="14">
        <v>43</v>
      </c>
      <c r="H173" s="15">
        <v>40</v>
      </c>
      <c r="I173" s="15">
        <v>89</v>
      </c>
      <c r="J173" s="15">
        <v>59</v>
      </c>
      <c r="K173" s="15">
        <v>93</v>
      </c>
      <c r="L173" s="15">
        <v>102</v>
      </c>
      <c r="M173" s="15">
        <v>54</v>
      </c>
      <c r="N173" s="15">
        <v>96</v>
      </c>
      <c r="O173" s="15">
        <v>46</v>
      </c>
      <c r="P173" s="15">
        <v>80</v>
      </c>
      <c r="Q173" s="15">
        <v>82</v>
      </c>
      <c r="R173" s="15">
        <v>88</v>
      </c>
      <c r="S173" s="15">
        <v>91</v>
      </c>
      <c r="T173" s="16">
        <v>82</v>
      </c>
      <c r="U173" s="14">
        <v>66</v>
      </c>
      <c r="V173" s="15">
        <v>64</v>
      </c>
      <c r="W173" s="15">
        <v>57</v>
      </c>
      <c r="X173" s="15">
        <v>82</v>
      </c>
      <c r="Y173" s="15">
        <v>68</v>
      </c>
      <c r="Z173" s="15">
        <v>70</v>
      </c>
      <c r="AA173" s="15">
        <v>71</v>
      </c>
      <c r="AB173" s="15">
        <v>60</v>
      </c>
      <c r="AC173" s="15">
        <v>76</v>
      </c>
      <c r="AD173" s="15">
        <v>83</v>
      </c>
      <c r="AE173" s="15">
        <v>75</v>
      </c>
      <c r="AF173" s="15">
        <v>63</v>
      </c>
      <c r="AG173" s="15">
        <v>78</v>
      </c>
      <c r="AH173" s="16">
        <v>79</v>
      </c>
      <c r="AI173" s="17"/>
      <c r="AJ173" s="13"/>
      <c r="AK173" s="17"/>
      <c r="AM173" s="83"/>
      <c r="AN173" s="110"/>
      <c r="AO173" s="89"/>
      <c r="AP173" s="91"/>
      <c r="AQ173" s="14">
        <v>73</v>
      </c>
      <c r="AR173" s="15">
        <v>52</v>
      </c>
      <c r="AS173" s="15">
        <v>63</v>
      </c>
      <c r="AT173" s="15">
        <v>104</v>
      </c>
      <c r="AU173" s="15">
        <v>68</v>
      </c>
      <c r="AV173" s="15">
        <v>54</v>
      </c>
      <c r="AW173" s="15">
        <v>54</v>
      </c>
      <c r="AX173" s="15">
        <v>49</v>
      </c>
      <c r="AY173" s="15">
        <v>51</v>
      </c>
      <c r="AZ173" s="15">
        <v>61</v>
      </c>
      <c r="BA173" s="15">
        <v>88</v>
      </c>
      <c r="BB173" s="15">
        <v>77</v>
      </c>
      <c r="BC173" s="15">
        <v>87</v>
      </c>
      <c r="BD173" s="16">
        <v>54</v>
      </c>
      <c r="BE173" s="14">
        <v>77</v>
      </c>
      <c r="BF173" s="15">
        <v>69</v>
      </c>
      <c r="BG173" s="15">
        <v>76</v>
      </c>
      <c r="BH173" s="15">
        <v>64</v>
      </c>
      <c r="BI173" s="15">
        <v>67</v>
      </c>
      <c r="BJ173" s="15">
        <v>72</v>
      </c>
      <c r="BK173" s="15">
        <v>70</v>
      </c>
      <c r="BL173" s="15">
        <v>77</v>
      </c>
      <c r="BM173" s="15">
        <v>65</v>
      </c>
      <c r="BN173" s="15">
        <v>73</v>
      </c>
      <c r="BO173" s="15">
        <v>77</v>
      </c>
      <c r="BP173" s="15">
        <v>70</v>
      </c>
      <c r="BQ173" s="15">
        <v>69</v>
      </c>
      <c r="BR173" s="16">
        <v>75</v>
      </c>
      <c r="BS173" s="17"/>
      <c r="BT173" s="13" t="s">
        <v>60</v>
      </c>
      <c r="BU173" s="17" t="s">
        <v>60</v>
      </c>
      <c r="BX173" s="83"/>
      <c r="BY173" s="110"/>
      <c r="BZ173" s="89"/>
      <c r="CA173" s="91"/>
      <c r="CB173" s="14">
        <v>76</v>
      </c>
      <c r="CC173" s="15">
        <v>72</v>
      </c>
      <c r="CD173" s="15">
        <v>41</v>
      </c>
      <c r="CE173" s="15">
        <v>37</v>
      </c>
      <c r="CF173" s="15">
        <v>58</v>
      </c>
      <c r="CG173" s="15">
        <v>45</v>
      </c>
      <c r="CH173" s="15">
        <v>64</v>
      </c>
      <c r="CI173" s="15">
        <v>61</v>
      </c>
      <c r="CJ173" s="15">
        <v>45</v>
      </c>
      <c r="CK173" s="15">
        <v>85</v>
      </c>
      <c r="CL173" s="15">
        <v>64</v>
      </c>
      <c r="CM173" s="15">
        <v>86</v>
      </c>
      <c r="CN173" s="15">
        <v>92</v>
      </c>
      <c r="CO173" s="16">
        <v>78</v>
      </c>
      <c r="CP173" s="14">
        <v>61</v>
      </c>
      <c r="CQ173" s="15">
        <v>65</v>
      </c>
      <c r="CR173" s="15">
        <v>69</v>
      </c>
      <c r="CS173" s="15">
        <v>77</v>
      </c>
      <c r="CT173" s="15">
        <v>67</v>
      </c>
      <c r="CU173" s="15">
        <v>62</v>
      </c>
      <c r="CV173" s="15">
        <v>70</v>
      </c>
      <c r="CW173" s="15">
        <v>69</v>
      </c>
      <c r="CX173" s="15">
        <v>72</v>
      </c>
      <c r="CY173" s="15">
        <v>72</v>
      </c>
      <c r="CZ173" s="15">
        <v>69</v>
      </c>
      <c r="DA173" s="15">
        <v>60</v>
      </c>
      <c r="DB173" s="15">
        <v>63</v>
      </c>
      <c r="DC173" s="16">
        <v>74</v>
      </c>
      <c r="DD173" s="17"/>
      <c r="DE173" s="13" t="s">
        <v>60</v>
      </c>
      <c r="DF173" s="17" t="s">
        <v>60</v>
      </c>
    </row>
    <row r="174" spans="3:110" x14ac:dyDescent="0.25">
      <c r="C174" s="83"/>
      <c r="D174" s="110"/>
      <c r="E174" s="89"/>
      <c r="F174" s="91"/>
      <c r="G174" s="14">
        <v>48</v>
      </c>
      <c r="H174" s="15">
        <v>79</v>
      </c>
      <c r="I174" s="15">
        <v>82</v>
      </c>
      <c r="J174" s="15">
        <v>80</v>
      </c>
      <c r="K174" s="15">
        <v>45</v>
      </c>
      <c r="L174" s="15">
        <v>99</v>
      </c>
      <c r="M174" s="15">
        <v>88</v>
      </c>
      <c r="N174" s="15">
        <v>76</v>
      </c>
      <c r="O174" s="15">
        <v>53</v>
      </c>
      <c r="P174" s="15">
        <v>58</v>
      </c>
      <c r="Q174" s="15">
        <v>98</v>
      </c>
      <c r="R174" s="15">
        <v>72</v>
      </c>
      <c r="S174" s="15">
        <v>60</v>
      </c>
      <c r="T174" s="16">
        <v>89</v>
      </c>
      <c r="U174" s="14">
        <v>73</v>
      </c>
      <c r="V174" s="15">
        <v>76</v>
      </c>
      <c r="W174" s="15">
        <v>77</v>
      </c>
      <c r="X174" s="15">
        <v>63</v>
      </c>
      <c r="Y174" s="15">
        <v>63</v>
      </c>
      <c r="Z174" s="15">
        <v>82</v>
      </c>
      <c r="AA174" s="15">
        <v>73</v>
      </c>
      <c r="AB174" s="15">
        <v>76</v>
      </c>
      <c r="AC174" s="15">
        <v>69</v>
      </c>
      <c r="AD174" s="15">
        <v>74</v>
      </c>
      <c r="AE174" s="15">
        <v>69</v>
      </c>
      <c r="AF174" s="15">
        <v>60</v>
      </c>
      <c r="AG174" s="15">
        <v>84</v>
      </c>
      <c r="AH174" s="16">
        <v>80</v>
      </c>
      <c r="AI174" s="17"/>
      <c r="AJ174" s="13"/>
      <c r="AK174" s="17"/>
      <c r="AM174" s="83"/>
      <c r="AN174" s="110"/>
      <c r="AO174" s="89"/>
      <c r="AP174" s="91"/>
      <c r="AQ174" s="14">
        <v>66</v>
      </c>
      <c r="AR174" s="15">
        <v>92</v>
      </c>
      <c r="AS174" s="15">
        <v>108</v>
      </c>
      <c r="AT174" s="15">
        <v>102</v>
      </c>
      <c r="AU174" s="15">
        <v>69</v>
      </c>
      <c r="AV174" s="15">
        <v>68</v>
      </c>
      <c r="AW174" s="15">
        <v>48</v>
      </c>
      <c r="AX174" s="15">
        <v>49</v>
      </c>
      <c r="AY174" s="15">
        <v>100</v>
      </c>
      <c r="AZ174" s="15">
        <v>68</v>
      </c>
      <c r="BA174" s="15">
        <v>77</v>
      </c>
      <c r="BB174" s="15">
        <v>91</v>
      </c>
      <c r="BC174" s="15">
        <v>56</v>
      </c>
      <c r="BD174" s="16">
        <v>63</v>
      </c>
      <c r="BE174" s="14">
        <v>78</v>
      </c>
      <c r="BF174" s="15">
        <v>80</v>
      </c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6"/>
      <c r="BS174" s="17"/>
      <c r="BT174" s="13" t="s">
        <v>60</v>
      </c>
      <c r="BU174" s="17" t="s">
        <v>60</v>
      </c>
      <c r="BX174" s="83"/>
      <c r="BY174" s="110"/>
      <c r="BZ174" s="89"/>
      <c r="CA174" s="91"/>
      <c r="CB174" s="14">
        <v>50</v>
      </c>
      <c r="CC174" s="15">
        <v>62</v>
      </c>
      <c r="CD174" s="15">
        <v>48</v>
      </c>
      <c r="CE174" s="15">
        <v>57</v>
      </c>
      <c r="CF174" s="15">
        <v>100</v>
      </c>
      <c r="CG174" s="15">
        <v>46</v>
      </c>
      <c r="CH174" s="15">
        <v>88</v>
      </c>
      <c r="CI174" s="15">
        <v>59</v>
      </c>
      <c r="CJ174" s="15">
        <v>43</v>
      </c>
      <c r="CK174" s="15">
        <v>39</v>
      </c>
      <c r="CL174" s="15">
        <v>77</v>
      </c>
      <c r="CM174" s="15">
        <v>43</v>
      </c>
      <c r="CN174" s="15">
        <v>51</v>
      </c>
      <c r="CO174" s="16">
        <v>42</v>
      </c>
      <c r="CP174" s="14">
        <v>66</v>
      </c>
      <c r="CQ174" s="15">
        <v>68</v>
      </c>
      <c r="CR174" s="15">
        <v>68</v>
      </c>
      <c r="CS174" s="15">
        <v>83</v>
      </c>
      <c r="CT174" s="15">
        <v>69</v>
      </c>
      <c r="CU174" s="15">
        <v>80</v>
      </c>
      <c r="CV174" s="15">
        <v>69</v>
      </c>
      <c r="CW174" s="15">
        <v>77</v>
      </c>
      <c r="CX174" s="15">
        <v>76</v>
      </c>
      <c r="CY174" s="15">
        <v>80</v>
      </c>
      <c r="CZ174" s="15">
        <v>76</v>
      </c>
      <c r="DA174" s="15">
        <v>70</v>
      </c>
      <c r="DB174" s="15">
        <v>69</v>
      </c>
      <c r="DC174" s="16">
        <v>73</v>
      </c>
      <c r="DD174" s="17"/>
      <c r="DE174" s="13" t="s">
        <v>60</v>
      </c>
      <c r="DF174" s="17" t="s">
        <v>60</v>
      </c>
    </row>
    <row r="175" spans="3:110" x14ac:dyDescent="0.25">
      <c r="C175" s="83"/>
      <c r="D175" s="110"/>
      <c r="E175" s="89"/>
      <c r="F175" s="91"/>
      <c r="G175" s="14">
        <v>100</v>
      </c>
      <c r="H175" s="15">
        <v>92</v>
      </c>
      <c r="I175" s="15">
        <v>94</v>
      </c>
      <c r="J175" s="15">
        <v>82</v>
      </c>
      <c r="K175" s="15">
        <v>66</v>
      </c>
      <c r="L175" s="15">
        <v>87</v>
      </c>
      <c r="M175" s="15">
        <v>64</v>
      </c>
      <c r="N175" s="15">
        <v>78</v>
      </c>
      <c r="O175" s="15">
        <v>80</v>
      </c>
      <c r="P175" s="15">
        <v>62</v>
      </c>
      <c r="Q175" s="15">
        <v>89</v>
      </c>
      <c r="R175" s="15">
        <v>56</v>
      </c>
      <c r="S175" s="15">
        <v>75</v>
      </c>
      <c r="T175" s="16">
        <v>101</v>
      </c>
      <c r="U175" s="14">
        <v>60</v>
      </c>
      <c r="V175" s="15">
        <v>63</v>
      </c>
      <c r="W175" s="15">
        <v>75</v>
      </c>
      <c r="X175" s="15">
        <v>72</v>
      </c>
      <c r="Y175" s="15">
        <v>79</v>
      </c>
      <c r="Z175" s="15">
        <v>67</v>
      </c>
      <c r="AA175" s="15">
        <v>67</v>
      </c>
      <c r="AB175" s="15">
        <v>78</v>
      </c>
      <c r="AC175" s="15">
        <v>73</v>
      </c>
      <c r="AD175" s="15">
        <v>77</v>
      </c>
      <c r="AE175" s="15">
        <v>73</v>
      </c>
      <c r="AF175" s="15">
        <v>70</v>
      </c>
      <c r="AG175" s="15">
        <v>60</v>
      </c>
      <c r="AH175" s="16">
        <v>64</v>
      </c>
      <c r="AI175" s="17"/>
      <c r="AJ175" s="13"/>
      <c r="AK175" s="17"/>
      <c r="AM175" s="83"/>
      <c r="AN175" s="110"/>
      <c r="AO175" s="89"/>
      <c r="AP175" s="91"/>
      <c r="AQ175" s="14">
        <v>90</v>
      </c>
      <c r="AR175" s="15">
        <v>50</v>
      </c>
      <c r="AS175" s="15">
        <v>81</v>
      </c>
      <c r="AT175" s="15">
        <v>98</v>
      </c>
      <c r="AU175" s="15">
        <v>102</v>
      </c>
      <c r="AV175" s="15">
        <v>103</v>
      </c>
      <c r="AW175" s="15">
        <v>79</v>
      </c>
      <c r="AX175" s="15">
        <v>45</v>
      </c>
      <c r="AY175" s="15">
        <v>90</v>
      </c>
      <c r="AZ175" s="15">
        <v>46</v>
      </c>
      <c r="BA175" s="15">
        <v>78</v>
      </c>
      <c r="BB175" s="15">
        <v>74</v>
      </c>
      <c r="BC175" s="15">
        <v>45</v>
      </c>
      <c r="BD175" s="16">
        <v>72</v>
      </c>
      <c r="BE175" s="14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6"/>
      <c r="BS175" s="17"/>
      <c r="BT175" s="13" t="s">
        <v>60</v>
      </c>
      <c r="BU175" s="17" t="s">
        <v>60</v>
      </c>
      <c r="BX175" s="83"/>
      <c r="BY175" s="110"/>
      <c r="BZ175" s="89"/>
      <c r="CA175" s="91"/>
      <c r="CB175" s="14">
        <v>43</v>
      </c>
      <c r="CC175" s="15">
        <v>86</v>
      </c>
      <c r="CD175" s="15">
        <v>100</v>
      </c>
      <c r="CE175" s="15">
        <v>44</v>
      </c>
      <c r="CF175" s="15">
        <v>40</v>
      </c>
      <c r="CG175" s="15">
        <v>99</v>
      </c>
      <c r="CH175" s="15">
        <v>87</v>
      </c>
      <c r="CI175" s="15">
        <v>100</v>
      </c>
      <c r="CJ175" s="15">
        <v>94</v>
      </c>
      <c r="CK175" s="15">
        <v>43</v>
      </c>
      <c r="CL175" s="15">
        <v>82</v>
      </c>
      <c r="CM175" s="15">
        <v>100</v>
      </c>
      <c r="CN175" s="15">
        <v>57</v>
      </c>
      <c r="CO175" s="16">
        <v>63</v>
      </c>
      <c r="CP175" s="14">
        <v>69</v>
      </c>
      <c r="CQ175" s="15">
        <v>73</v>
      </c>
      <c r="CR175" s="15">
        <v>64</v>
      </c>
      <c r="CS175" s="15">
        <v>72</v>
      </c>
      <c r="CT175" s="15">
        <v>75</v>
      </c>
      <c r="CU175" s="15">
        <v>65</v>
      </c>
      <c r="CV175" s="15">
        <v>71</v>
      </c>
      <c r="CW175" s="15">
        <v>68</v>
      </c>
      <c r="CX175" s="15">
        <v>79</v>
      </c>
      <c r="CY175" s="15">
        <v>63</v>
      </c>
      <c r="CZ175" s="15"/>
      <c r="DA175" s="15"/>
      <c r="DB175" s="15"/>
      <c r="DC175" s="16"/>
      <c r="DD175" s="17"/>
      <c r="DE175" s="13" t="s">
        <v>60</v>
      </c>
      <c r="DF175" s="17" t="s">
        <v>60</v>
      </c>
    </row>
    <row r="176" spans="3:110" x14ac:dyDescent="0.25">
      <c r="C176" s="83"/>
      <c r="D176" s="110"/>
      <c r="E176" s="89"/>
      <c r="F176" s="91"/>
      <c r="G176" s="14">
        <v>94</v>
      </c>
      <c r="H176" s="15">
        <v>77</v>
      </c>
      <c r="I176" s="15">
        <v>62</v>
      </c>
      <c r="J176" s="15">
        <v>97</v>
      </c>
      <c r="K176" s="15">
        <v>83</v>
      </c>
      <c r="L176" s="15">
        <v>55</v>
      </c>
      <c r="M176" s="15">
        <v>43</v>
      </c>
      <c r="N176" s="15">
        <v>50</v>
      </c>
      <c r="O176" s="15">
        <v>59</v>
      </c>
      <c r="P176" s="15">
        <v>57</v>
      </c>
      <c r="Q176" s="15">
        <v>90</v>
      </c>
      <c r="R176" s="15">
        <v>99</v>
      </c>
      <c r="S176" s="15">
        <v>97</v>
      </c>
      <c r="T176" s="16">
        <v>103</v>
      </c>
      <c r="U176" s="14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6"/>
      <c r="AI176" s="17"/>
      <c r="AJ176" s="13"/>
      <c r="AK176" s="17"/>
      <c r="AM176" s="83"/>
      <c r="AN176" s="110"/>
      <c r="AO176" s="89"/>
      <c r="AP176" s="91"/>
      <c r="AQ176" s="14">
        <v>105</v>
      </c>
      <c r="AR176" s="15">
        <v>78</v>
      </c>
      <c r="AS176" s="15">
        <v>76</v>
      </c>
      <c r="AT176" s="15">
        <v>63</v>
      </c>
      <c r="AU176" s="15">
        <v>72</v>
      </c>
      <c r="AV176" s="15">
        <v>94</v>
      </c>
      <c r="AW176" s="15">
        <v>92</v>
      </c>
      <c r="AX176" s="15">
        <v>80</v>
      </c>
      <c r="AY176" s="15">
        <v>86</v>
      </c>
      <c r="AZ176" s="15">
        <v>49</v>
      </c>
      <c r="BA176" s="15">
        <v>74</v>
      </c>
      <c r="BB176" s="15">
        <v>96</v>
      </c>
      <c r="BC176" s="15">
        <v>74</v>
      </c>
      <c r="BD176" s="16">
        <v>94</v>
      </c>
      <c r="BE176" s="14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6"/>
      <c r="BS176" s="17"/>
      <c r="BT176" s="13" t="s">
        <v>60</v>
      </c>
      <c r="BU176" s="17" t="s">
        <v>60</v>
      </c>
      <c r="BX176" s="83"/>
      <c r="BY176" s="110"/>
      <c r="BZ176" s="89"/>
      <c r="CA176" s="91"/>
      <c r="CB176" s="14">
        <v>60</v>
      </c>
      <c r="CC176" s="15">
        <v>41</v>
      </c>
      <c r="CD176" s="15">
        <v>70</v>
      </c>
      <c r="CE176" s="15">
        <v>68</v>
      </c>
      <c r="CF176" s="15">
        <v>69</v>
      </c>
      <c r="CG176" s="15">
        <v>71</v>
      </c>
      <c r="CH176" s="15">
        <v>65</v>
      </c>
      <c r="CI176" s="15">
        <v>93</v>
      </c>
      <c r="CJ176" s="15">
        <v>74</v>
      </c>
      <c r="CK176" s="15">
        <v>40</v>
      </c>
      <c r="CL176" s="15">
        <v>60</v>
      </c>
      <c r="CM176" s="15">
        <v>77</v>
      </c>
      <c r="CN176" s="15">
        <v>81</v>
      </c>
      <c r="CO176" s="16">
        <v>68</v>
      </c>
      <c r="CP176" s="14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6"/>
      <c r="DD176" s="17"/>
      <c r="DE176" s="13" t="s">
        <v>60</v>
      </c>
      <c r="DF176" s="17" t="s">
        <v>60</v>
      </c>
    </row>
    <row r="177" spans="3:110" x14ac:dyDescent="0.25">
      <c r="C177" s="83"/>
      <c r="D177" s="110"/>
      <c r="E177" s="89"/>
      <c r="F177" s="91"/>
      <c r="G177" s="14">
        <v>97</v>
      </c>
      <c r="H177" s="15">
        <v>47</v>
      </c>
      <c r="I177" s="15">
        <v>91</v>
      </c>
      <c r="J177" s="15">
        <v>98</v>
      </c>
      <c r="K177" s="15">
        <v>99</v>
      </c>
      <c r="L177" s="15">
        <v>98</v>
      </c>
      <c r="M177" s="15">
        <v>78</v>
      </c>
      <c r="N177" s="15">
        <v>41</v>
      </c>
      <c r="O177" s="15">
        <v>64</v>
      </c>
      <c r="P177" s="15">
        <v>45</v>
      </c>
      <c r="Q177" s="15">
        <v>43</v>
      </c>
      <c r="R177" s="15">
        <v>101</v>
      </c>
      <c r="S177" s="15">
        <v>88</v>
      </c>
      <c r="T177" s="16">
        <v>44</v>
      </c>
      <c r="U177" s="14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6"/>
      <c r="AI177" s="17"/>
      <c r="AJ177" s="13"/>
      <c r="AK177" s="17"/>
      <c r="AM177" s="83"/>
      <c r="AN177" s="110"/>
      <c r="AO177" s="89"/>
      <c r="AP177" s="91"/>
      <c r="AQ177" s="14">
        <v>92</v>
      </c>
      <c r="AR177" s="15">
        <v>47</v>
      </c>
      <c r="AS177" s="15">
        <v>89</v>
      </c>
      <c r="AT177" s="15">
        <v>76</v>
      </c>
      <c r="AU177" s="15">
        <v>64</v>
      </c>
      <c r="AV177" s="15">
        <v>80</v>
      </c>
      <c r="AW177" s="15">
        <v>47</v>
      </c>
      <c r="AX177" s="15">
        <v>91</v>
      </c>
      <c r="AY177" s="15">
        <v>85</v>
      </c>
      <c r="AZ177" s="15">
        <v>80</v>
      </c>
      <c r="BA177" s="15">
        <v>85</v>
      </c>
      <c r="BB177" s="15">
        <v>106</v>
      </c>
      <c r="BC177" s="15">
        <v>85</v>
      </c>
      <c r="BD177" s="16">
        <v>85</v>
      </c>
      <c r="BE177" s="14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6"/>
      <c r="BS177" s="17"/>
      <c r="BT177" s="13" t="s">
        <v>60</v>
      </c>
      <c r="BU177" s="17" t="s">
        <v>60</v>
      </c>
      <c r="BX177" s="83"/>
      <c r="BY177" s="110"/>
      <c r="BZ177" s="89"/>
      <c r="CA177" s="91"/>
      <c r="CB177" s="14">
        <v>57</v>
      </c>
      <c r="CC177" s="15">
        <v>57</v>
      </c>
      <c r="CD177" s="15">
        <v>62</v>
      </c>
      <c r="CE177" s="15">
        <v>57</v>
      </c>
      <c r="CF177" s="15">
        <v>70</v>
      </c>
      <c r="CG177" s="15">
        <v>96</v>
      </c>
      <c r="CH177" s="15">
        <v>56</v>
      </c>
      <c r="CI177" s="15">
        <v>81</v>
      </c>
      <c r="CJ177" s="15">
        <v>87</v>
      </c>
      <c r="CK177" s="15">
        <v>59</v>
      </c>
      <c r="CL177" s="15">
        <v>68</v>
      </c>
      <c r="CM177" s="15">
        <v>42</v>
      </c>
      <c r="CN177" s="15">
        <v>61</v>
      </c>
      <c r="CO177" s="16">
        <v>55</v>
      </c>
      <c r="CP177" s="14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6"/>
      <c r="DD177" s="17"/>
      <c r="DE177" s="13" t="s">
        <v>60</v>
      </c>
      <c r="DF177" s="17" t="s">
        <v>60</v>
      </c>
    </row>
    <row r="178" spans="3:110" x14ac:dyDescent="0.25">
      <c r="C178" s="83"/>
      <c r="D178" s="110"/>
      <c r="E178" s="89"/>
      <c r="F178" s="91"/>
      <c r="G178" s="14">
        <v>97</v>
      </c>
      <c r="H178" s="15">
        <v>89</v>
      </c>
      <c r="I178" s="15">
        <v>50</v>
      </c>
      <c r="J178" s="15">
        <v>49</v>
      </c>
      <c r="K178" s="15">
        <v>58</v>
      </c>
      <c r="L178" s="15">
        <v>73</v>
      </c>
      <c r="M178" s="15">
        <v>47</v>
      </c>
      <c r="N178" s="15">
        <v>47</v>
      </c>
      <c r="O178" s="15">
        <v>59</v>
      </c>
      <c r="P178" s="15">
        <v>90</v>
      </c>
      <c r="Q178" s="15">
        <v>47</v>
      </c>
      <c r="R178" s="15">
        <v>43</v>
      </c>
      <c r="S178" s="15">
        <v>69</v>
      </c>
      <c r="T178" s="16">
        <v>60</v>
      </c>
      <c r="U178" s="14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6"/>
      <c r="AI178" s="17"/>
      <c r="AJ178" s="13"/>
      <c r="AK178" s="17"/>
      <c r="AM178" s="83"/>
      <c r="AN178" s="110"/>
      <c r="AO178" s="89"/>
      <c r="AP178" s="91"/>
      <c r="AQ178" s="14">
        <v>49</v>
      </c>
      <c r="AR178" s="15">
        <v>86</v>
      </c>
      <c r="AS178" s="15">
        <v>73</v>
      </c>
      <c r="AT178" s="15">
        <v>92</v>
      </c>
      <c r="AU178" s="15">
        <v>84</v>
      </c>
      <c r="AV178" s="15">
        <v>76</v>
      </c>
      <c r="AW178" s="15">
        <v>63</v>
      </c>
      <c r="AX178" s="15">
        <v>59</v>
      </c>
      <c r="AY178" s="15">
        <v>90</v>
      </c>
      <c r="AZ178" s="15">
        <v>86</v>
      </c>
      <c r="BA178" s="15">
        <v>88</v>
      </c>
      <c r="BB178" s="15">
        <v>76</v>
      </c>
      <c r="BC178" s="15">
        <v>48</v>
      </c>
      <c r="BD178" s="16">
        <v>65</v>
      </c>
      <c r="BE178" s="14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6"/>
      <c r="BS178" s="17"/>
      <c r="BT178" s="13" t="s">
        <v>60</v>
      </c>
      <c r="BU178" s="17" t="s">
        <v>60</v>
      </c>
      <c r="BX178" s="83"/>
      <c r="BY178" s="110"/>
      <c r="BZ178" s="89"/>
      <c r="CA178" s="91"/>
      <c r="CB178" s="14">
        <v>86</v>
      </c>
      <c r="CC178" s="15">
        <v>49</v>
      </c>
      <c r="CD178" s="15">
        <v>53</v>
      </c>
      <c r="CE178" s="15">
        <v>40</v>
      </c>
      <c r="CF178" s="15">
        <v>76</v>
      </c>
      <c r="CG178" s="15">
        <v>49</v>
      </c>
      <c r="CH178" s="15">
        <v>82</v>
      </c>
      <c r="CI178" s="15">
        <v>41</v>
      </c>
      <c r="CJ178" s="15">
        <v>42</v>
      </c>
      <c r="CK178" s="15">
        <v>66</v>
      </c>
      <c r="CL178" s="15">
        <v>76</v>
      </c>
      <c r="CM178" s="15">
        <v>38</v>
      </c>
      <c r="CN178" s="15">
        <v>74</v>
      </c>
      <c r="CO178" s="16">
        <v>98</v>
      </c>
      <c r="CP178" s="14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6"/>
      <c r="DD178" s="17"/>
      <c r="DE178" s="13" t="s">
        <v>60</v>
      </c>
      <c r="DF178" s="17" t="s">
        <v>60</v>
      </c>
    </row>
    <row r="179" spans="3:110" x14ac:dyDescent="0.25">
      <c r="C179" s="83"/>
      <c r="D179" s="110"/>
      <c r="E179" s="89"/>
      <c r="F179" s="91"/>
      <c r="G179" s="14">
        <v>84</v>
      </c>
      <c r="H179" s="15">
        <v>85</v>
      </c>
      <c r="I179" s="15">
        <v>95</v>
      </c>
      <c r="J179" s="15">
        <v>63</v>
      </c>
      <c r="K179" s="15">
        <v>47</v>
      </c>
      <c r="L179" s="15">
        <v>48</v>
      </c>
      <c r="M179" s="15">
        <v>68</v>
      </c>
      <c r="N179" s="15">
        <v>61</v>
      </c>
      <c r="O179" s="15">
        <v>68</v>
      </c>
      <c r="P179" s="15">
        <v>97</v>
      </c>
      <c r="Q179" s="15">
        <v>89</v>
      </c>
      <c r="R179" s="15">
        <v>40</v>
      </c>
      <c r="S179" s="15">
        <v>90</v>
      </c>
      <c r="T179" s="16">
        <v>80</v>
      </c>
      <c r="U179" s="14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6"/>
      <c r="AI179" s="17"/>
      <c r="AJ179" s="13"/>
      <c r="AK179" s="17"/>
      <c r="AM179" s="83"/>
      <c r="AN179" s="110"/>
      <c r="AO179" s="89"/>
      <c r="AP179" s="91"/>
      <c r="AQ179" s="14">
        <v>85</v>
      </c>
      <c r="AR179" s="15">
        <v>103</v>
      </c>
      <c r="AS179" s="15">
        <v>106</v>
      </c>
      <c r="AT179" s="15">
        <v>56</v>
      </c>
      <c r="AU179" s="15">
        <v>77</v>
      </c>
      <c r="AV179" s="15">
        <v>55</v>
      </c>
      <c r="AW179" s="15">
        <v>63</v>
      </c>
      <c r="AX179" s="15">
        <v>65</v>
      </c>
      <c r="AY179" s="15"/>
      <c r="AZ179" s="15"/>
      <c r="BA179" s="15"/>
      <c r="BB179" s="15"/>
      <c r="BC179" s="15"/>
      <c r="BD179" s="16"/>
      <c r="BE179" s="14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6"/>
      <c r="BS179" s="17"/>
      <c r="BT179" s="13" t="s">
        <v>60</v>
      </c>
      <c r="BU179" s="17" t="s">
        <v>60</v>
      </c>
      <c r="BX179" s="83"/>
      <c r="BY179" s="110"/>
      <c r="BZ179" s="89"/>
      <c r="CA179" s="91"/>
      <c r="CB179" s="14">
        <v>41</v>
      </c>
      <c r="CC179" s="15">
        <v>60</v>
      </c>
      <c r="CD179" s="15">
        <v>49</v>
      </c>
      <c r="CE179" s="15">
        <v>93</v>
      </c>
      <c r="CF179" s="15">
        <v>52</v>
      </c>
      <c r="CG179" s="15">
        <v>61</v>
      </c>
      <c r="CH179" s="15">
        <v>40</v>
      </c>
      <c r="CI179" s="15">
        <v>65</v>
      </c>
      <c r="CJ179" s="15">
        <v>70</v>
      </c>
      <c r="CK179" s="15">
        <v>54</v>
      </c>
      <c r="CL179" s="15">
        <v>54</v>
      </c>
      <c r="CM179" s="15">
        <v>78</v>
      </c>
      <c r="CN179" s="15">
        <v>92</v>
      </c>
      <c r="CO179" s="16">
        <v>38</v>
      </c>
      <c r="CP179" s="14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6"/>
      <c r="DD179" s="17"/>
      <c r="DE179" s="13" t="s">
        <v>60</v>
      </c>
      <c r="DF179" s="17" t="s">
        <v>60</v>
      </c>
    </row>
    <row r="180" spans="3:110" x14ac:dyDescent="0.25">
      <c r="C180" s="83"/>
      <c r="D180" s="110"/>
      <c r="E180" s="89"/>
      <c r="F180" s="91"/>
      <c r="G180" s="14">
        <v>99</v>
      </c>
      <c r="H180" s="15">
        <v>100</v>
      </c>
      <c r="I180" s="15">
        <v>99</v>
      </c>
      <c r="J180" s="15">
        <v>98</v>
      </c>
      <c r="K180" s="15">
        <v>80</v>
      </c>
      <c r="L180" s="15">
        <v>53</v>
      </c>
      <c r="M180" s="15">
        <v>84</v>
      </c>
      <c r="N180" s="15"/>
      <c r="O180" s="15"/>
      <c r="P180" s="15"/>
      <c r="Q180" s="15"/>
      <c r="R180" s="15"/>
      <c r="S180" s="15"/>
      <c r="T180" s="16"/>
      <c r="U180" s="14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6"/>
      <c r="AI180" s="17"/>
      <c r="AJ180" s="13"/>
      <c r="AK180" s="17"/>
      <c r="AM180" s="83"/>
      <c r="AN180" s="110"/>
      <c r="AO180" s="89"/>
      <c r="AP180" s="91"/>
      <c r="AQ180" s="14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6"/>
      <c r="BE180" s="14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6"/>
      <c r="BS180" s="17"/>
      <c r="BT180" s="13" t="s">
        <v>60</v>
      </c>
      <c r="BU180" s="17" t="s">
        <v>60</v>
      </c>
      <c r="BX180" s="83"/>
      <c r="BY180" s="110"/>
      <c r="BZ180" s="89"/>
      <c r="CA180" s="91"/>
      <c r="CB180" s="14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6"/>
      <c r="CP180" s="14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6"/>
      <c r="DD180" s="17"/>
      <c r="DE180" s="13" t="s">
        <v>60</v>
      </c>
      <c r="DF180" s="17" t="s">
        <v>60</v>
      </c>
    </row>
    <row r="181" spans="3:110" ht="15.75" thickBot="1" x14ac:dyDescent="0.3">
      <c r="C181" s="83"/>
      <c r="D181" s="111"/>
      <c r="E181" s="89"/>
      <c r="F181" s="92"/>
      <c r="G181" s="18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20"/>
      <c r="U181" s="18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20"/>
      <c r="AI181" s="21"/>
      <c r="AJ181" s="13"/>
      <c r="AK181" s="21"/>
      <c r="AM181" s="83"/>
      <c r="AN181" s="111"/>
      <c r="AO181" s="89"/>
      <c r="AP181" s="92"/>
      <c r="AQ181" s="18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20"/>
      <c r="BE181" s="18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20"/>
      <c r="BS181" s="21"/>
      <c r="BT181" s="13" t="s">
        <v>60</v>
      </c>
      <c r="BU181" s="21" t="s">
        <v>60</v>
      </c>
      <c r="BX181" s="83"/>
      <c r="BY181" s="111"/>
      <c r="BZ181" s="89"/>
      <c r="CA181" s="92"/>
      <c r="CB181" s="18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20"/>
      <c r="CP181" s="18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20"/>
      <c r="DD181" s="21"/>
      <c r="DE181" s="13" t="s">
        <v>60</v>
      </c>
      <c r="DF181" s="21" t="s">
        <v>60</v>
      </c>
    </row>
    <row r="182" spans="3:110" x14ac:dyDescent="0.25">
      <c r="C182" s="83">
        <v>17</v>
      </c>
      <c r="D182" s="109" t="s">
        <v>83</v>
      </c>
      <c r="E182" s="89"/>
      <c r="F182" s="91" t="s">
        <v>78</v>
      </c>
      <c r="G182" s="9">
        <v>69</v>
      </c>
      <c r="H182" s="10">
        <v>89</v>
      </c>
      <c r="I182" s="10">
        <v>86</v>
      </c>
      <c r="J182" s="10">
        <v>86</v>
      </c>
      <c r="K182" s="10">
        <v>97</v>
      </c>
      <c r="L182" s="10">
        <v>107</v>
      </c>
      <c r="M182" s="10">
        <v>57</v>
      </c>
      <c r="N182" s="10">
        <v>68</v>
      </c>
      <c r="O182" s="10">
        <v>84</v>
      </c>
      <c r="P182" s="10">
        <v>84</v>
      </c>
      <c r="Q182" s="10">
        <v>70</v>
      </c>
      <c r="R182" s="10">
        <v>63</v>
      </c>
      <c r="S182" s="10">
        <v>85</v>
      </c>
      <c r="T182" s="11">
        <v>96</v>
      </c>
      <c r="U182" s="14">
        <v>66</v>
      </c>
      <c r="V182" s="15">
        <v>62</v>
      </c>
      <c r="W182" s="15">
        <v>90</v>
      </c>
      <c r="X182" s="15">
        <v>73</v>
      </c>
      <c r="Y182" s="15">
        <v>73</v>
      </c>
      <c r="Z182" s="15">
        <v>77</v>
      </c>
      <c r="AA182" s="15">
        <v>68</v>
      </c>
      <c r="AB182" s="15">
        <v>78</v>
      </c>
      <c r="AC182" s="15">
        <v>65</v>
      </c>
      <c r="AD182" s="15">
        <v>86</v>
      </c>
      <c r="AE182" s="15">
        <v>66</v>
      </c>
      <c r="AF182" s="15">
        <v>77</v>
      </c>
      <c r="AG182" s="15">
        <v>66</v>
      </c>
      <c r="AH182" s="16">
        <v>66</v>
      </c>
      <c r="AI182" s="12"/>
      <c r="AJ182" s="13"/>
      <c r="AK182" s="12" t="s">
        <v>60</v>
      </c>
      <c r="AM182" s="83">
        <v>17</v>
      </c>
      <c r="AN182" s="109" t="s">
        <v>83</v>
      </c>
      <c r="AO182" s="89"/>
      <c r="AP182" s="91" t="s">
        <v>78</v>
      </c>
      <c r="AQ182" s="9">
        <v>80</v>
      </c>
      <c r="AR182" s="10">
        <v>95</v>
      </c>
      <c r="AS182" s="10">
        <v>82</v>
      </c>
      <c r="AT182" s="10">
        <v>90</v>
      </c>
      <c r="AU182" s="10">
        <v>60</v>
      </c>
      <c r="AV182" s="10">
        <v>102</v>
      </c>
      <c r="AW182" s="10">
        <v>78</v>
      </c>
      <c r="AX182" s="10">
        <v>67</v>
      </c>
      <c r="AY182" s="10">
        <v>59</v>
      </c>
      <c r="AZ182" s="10">
        <v>97</v>
      </c>
      <c r="BA182" s="10">
        <v>73</v>
      </c>
      <c r="BB182" s="10">
        <v>83</v>
      </c>
      <c r="BC182" s="10">
        <v>100</v>
      </c>
      <c r="BD182" s="11">
        <v>86</v>
      </c>
      <c r="BE182" s="14">
        <v>70</v>
      </c>
      <c r="BF182" s="15">
        <v>78</v>
      </c>
      <c r="BG182" s="15">
        <v>80</v>
      </c>
      <c r="BH182" s="15">
        <v>85</v>
      </c>
      <c r="BI182" s="15">
        <v>81</v>
      </c>
      <c r="BJ182" s="15">
        <v>80</v>
      </c>
      <c r="BK182" s="15">
        <v>83</v>
      </c>
      <c r="BL182" s="15">
        <v>77</v>
      </c>
      <c r="BM182" s="15">
        <v>71</v>
      </c>
      <c r="BN182" s="15">
        <v>80</v>
      </c>
      <c r="BO182" s="15">
        <v>83</v>
      </c>
      <c r="BP182" s="15">
        <v>77</v>
      </c>
      <c r="BQ182" s="15">
        <v>74</v>
      </c>
      <c r="BR182" s="16">
        <v>80</v>
      </c>
      <c r="BS182" s="12"/>
      <c r="BT182" s="13" t="s">
        <v>60</v>
      </c>
      <c r="BU182" s="12" t="s">
        <v>60</v>
      </c>
      <c r="BX182" s="83"/>
      <c r="BY182" s="109" t="s">
        <v>83</v>
      </c>
      <c r="BZ182" s="89"/>
      <c r="CA182" s="91"/>
      <c r="CB182" s="9">
        <v>97</v>
      </c>
      <c r="CC182" s="10">
        <v>105</v>
      </c>
      <c r="CD182" s="10">
        <v>100</v>
      </c>
      <c r="CE182" s="10">
        <v>89</v>
      </c>
      <c r="CF182" s="10">
        <v>90</v>
      </c>
      <c r="CG182" s="10">
        <v>91</v>
      </c>
      <c r="CH182" s="10">
        <v>97</v>
      </c>
      <c r="CI182" s="10">
        <v>103</v>
      </c>
      <c r="CJ182" s="10">
        <v>60</v>
      </c>
      <c r="CK182" s="10"/>
      <c r="CL182" s="10">
        <v>92</v>
      </c>
      <c r="CM182" s="10">
        <v>91</v>
      </c>
      <c r="CN182" s="10">
        <v>56</v>
      </c>
      <c r="CO182" s="11">
        <v>95</v>
      </c>
      <c r="CP182" s="14">
        <v>69</v>
      </c>
      <c r="CQ182" s="15">
        <v>80</v>
      </c>
      <c r="CR182" s="15">
        <v>68</v>
      </c>
      <c r="CS182" s="15">
        <v>66</v>
      </c>
      <c r="CT182" s="15">
        <v>74</v>
      </c>
      <c r="CU182" s="15">
        <v>69</v>
      </c>
      <c r="CV182" s="15">
        <v>79</v>
      </c>
      <c r="CW182" s="15">
        <v>68</v>
      </c>
      <c r="CX182" s="15">
        <v>75</v>
      </c>
      <c r="CY182" s="15">
        <v>68</v>
      </c>
      <c r="CZ182" s="15">
        <v>67</v>
      </c>
      <c r="DA182" s="15">
        <v>71</v>
      </c>
      <c r="DB182" s="15">
        <v>74</v>
      </c>
      <c r="DC182" s="16">
        <v>65</v>
      </c>
      <c r="DD182" s="12"/>
      <c r="DE182" s="13"/>
      <c r="DF182" s="12" t="s">
        <v>60</v>
      </c>
    </row>
    <row r="183" spans="3:110" x14ac:dyDescent="0.25">
      <c r="C183" s="83"/>
      <c r="D183" s="110"/>
      <c r="E183" s="89"/>
      <c r="F183" s="91"/>
      <c r="G183" s="14">
        <v>54</v>
      </c>
      <c r="H183" s="15">
        <v>103</v>
      </c>
      <c r="I183" s="15">
        <v>62</v>
      </c>
      <c r="J183" s="15">
        <v>98</v>
      </c>
      <c r="K183" s="15">
        <v>100</v>
      </c>
      <c r="L183" s="15">
        <v>98</v>
      </c>
      <c r="M183" s="15">
        <v>100</v>
      </c>
      <c r="N183" s="15">
        <v>94</v>
      </c>
      <c r="O183" s="15">
        <v>56</v>
      </c>
      <c r="P183" s="15">
        <v>52</v>
      </c>
      <c r="Q183" s="15">
        <v>68</v>
      </c>
      <c r="R183" s="15">
        <v>86</v>
      </c>
      <c r="S183" s="15">
        <v>95</v>
      </c>
      <c r="T183" s="16">
        <v>83</v>
      </c>
      <c r="U183" s="14">
        <v>72</v>
      </c>
      <c r="V183" s="15">
        <v>90</v>
      </c>
      <c r="W183" s="15">
        <v>70</v>
      </c>
      <c r="X183" s="15">
        <v>70</v>
      </c>
      <c r="Y183" s="15">
        <v>77</v>
      </c>
      <c r="Z183" s="15">
        <v>73</v>
      </c>
      <c r="AA183" s="15">
        <v>67</v>
      </c>
      <c r="AB183" s="15">
        <v>91</v>
      </c>
      <c r="AC183" s="15">
        <v>84</v>
      </c>
      <c r="AD183" s="15">
        <v>77</v>
      </c>
      <c r="AE183" s="15">
        <v>89</v>
      </c>
      <c r="AF183" s="15">
        <v>69</v>
      </c>
      <c r="AG183" s="15">
        <v>87</v>
      </c>
      <c r="AH183" s="16">
        <v>86</v>
      </c>
      <c r="AI183" s="17"/>
      <c r="AJ183" s="13"/>
      <c r="AK183" s="17" t="s">
        <v>60</v>
      </c>
      <c r="AM183" s="83"/>
      <c r="AN183" s="110"/>
      <c r="AO183" s="89"/>
      <c r="AP183" s="91"/>
      <c r="AQ183" s="14">
        <v>109</v>
      </c>
      <c r="AR183" s="15">
        <v>85</v>
      </c>
      <c r="AS183" s="15">
        <v>80</v>
      </c>
      <c r="AT183" s="15">
        <v>59</v>
      </c>
      <c r="AU183" s="15">
        <v>97</v>
      </c>
      <c r="AV183" s="15">
        <v>108</v>
      </c>
      <c r="AW183" s="15">
        <v>75</v>
      </c>
      <c r="AX183" s="15">
        <v>68</v>
      </c>
      <c r="AY183" s="15">
        <v>88</v>
      </c>
      <c r="AZ183" s="15">
        <v>99</v>
      </c>
      <c r="BA183" s="15">
        <v>101</v>
      </c>
      <c r="BB183" s="15">
        <v>93</v>
      </c>
      <c r="BC183" s="15">
        <v>80</v>
      </c>
      <c r="BD183" s="16">
        <v>94</v>
      </c>
      <c r="BE183" s="14">
        <v>72</v>
      </c>
      <c r="BF183" s="15">
        <v>72</v>
      </c>
      <c r="BG183" s="15">
        <v>73</v>
      </c>
      <c r="BH183" s="15">
        <v>69</v>
      </c>
      <c r="BI183" s="15">
        <v>80</v>
      </c>
      <c r="BJ183" s="15">
        <v>82</v>
      </c>
      <c r="BK183" s="15">
        <v>79</v>
      </c>
      <c r="BL183" s="15">
        <v>78</v>
      </c>
      <c r="BM183" s="15">
        <v>81</v>
      </c>
      <c r="BN183" s="15">
        <v>75</v>
      </c>
      <c r="BO183" s="15">
        <v>80</v>
      </c>
      <c r="BP183" s="15">
        <v>78</v>
      </c>
      <c r="BQ183" s="15">
        <v>79</v>
      </c>
      <c r="BR183" s="16">
        <v>80</v>
      </c>
      <c r="BS183" s="17"/>
      <c r="BT183" s="13" t="s">
        <v>60</v>
      </c>
      <c r="BU183" s="17" t="s">
        <v>60</v>
      </c>
      <c r="BX183" s="83"/>
      <c r="BY183" s="110"/>
      <c r="BZ183" s="89"/>
      <c r="CA183" s="91"/>
      <c r="CB183" s="14">
        <v>78</v>
      </c>
      <c r="CC183" s="15">
        <v>76</v>
      </c>
      <c r="CD183" s="15">
        <v>112</v>
      </c>
      <c r="CE183" s="15">
        <v>91</v>
      </c>
      <c r="CF183" s="15">
        <v>70</v>
      </c>
      <c r="CG183" s="15">
        <v>80</v>
      </c>
      <c r="CH183" s="15">
        <v>99</v>
      </c>
      <c r="CI183" s="15">
        <v>98</v>
      </c>
      <c r="CJ183" s="15">
        <v>74</v>
      </c>
      <c r="CK183" s="15"/>
      <c r="CL183" s="15">
        <v>84</v>
      </c>
      <c r="CM183" s="15">
        <v>73</v>
      </c>
      <c r="CN183" s="15">
        <v>72</v>
      </c>
      <c r="CO183" s="16">
        <v>70</v>
      </c>
      <c r="CP183" s="14">
        <v>74</v>
      </c>
      <c r="CQ183" s="15">
        <v>76</v>
      </c>
      <c r="CR183" s="15">
        <v>73</v>
      </c>
      <c r="CS183" s="15">
        <v>82</v>
      </c>
      <c r="CT183" s="15">
        <v>79</v>
      </c>
      <c r="CU183" s="15">
        <v>66</v>
      </c>
      <c r="CV183" s="15">
        <v>80</v>
      </c>
      <c r="CW183" s="15">
        <v>69</v>
      </c>
      <c r="CX183" s="15">
        <v>77</v>
      </c>
      <c r="CY183" s="15">
        <v>79</v>
      </c>
      <c r="CZ183" s="15">
        <v>70</v>
      </c>
      <c r="DA183" s="15">
        <v>72</v>
      </c>
      <c r="DB183" s="15">
        <v>77</v>
      </c>
      <c r="DC183" s="16">
        <v>71</v>
      </c>
      <c r="DD183" s="17"/>
      <c r="DE183" s="13"/>
      <c r="DF183" s="17" t="s">
        <v>60</v>
      </c>
    </row>
    <row r="184" spans="3:110" x14ac:dyDescent="0.25">
      <c r="C184" s="83"/>
      <c r="D184" s="110"/>
      <c r="E184" s="89"/>
      <c r="F184" s="91"/>
      <c r="G184" s="14">
        <v>102</v>
      </c>
      <c r="H184" s="15">
        <v>68</v>
      </c>
      <c r="I184" s="15">
        <v>73</v>
      </c>
      <c r="J184" s="15">
        <v>82</v>
      </c>
      <c r="K184" s="15">
        <v>99</v>
      </c>
      <c r="L184" s="15">
        <v>53</v>
      </c>
      <c r="M184" s="15">
        <v>109</v>
      </c>
      <c r="N184" s="15">
        <v>97</v>
      </c>
      <c r="O184" s="15">
        <v>83</v>
      </c>
      <c r="P184" s="15">
        <v>100</v>
      </c>
      <c r="Q184" s="15">
        <v>95</v>
      </c>
      <c r="R184" s="15">
        <v>67</v>
      </c>
      <c r="S184" s="15">
        <v>85</v>
      </c>
      <c r="T184" s="16">
        <v>75</v>
      </c>
      <c r="U184" s="14">
        <v>71</v>
      </c>
      <c r="V184" s="15">
        <v>81</v>
      </c>
      <c r="W184" s="15">
        <v>83</v>
      </c>
      <c r="X184" s="15">
        <v>65</v>
      </c>
      <c r="Y184" s="15">
        <v>71</v>
      </c>
      <c r="Z184" s="15">
        <v>77</v>
      </c>
      <c r="AA184" s="15">
        <v>82</v>
      </c>
      <c r="AB184" s="15">
        <v>88</v>
      </c>
      <c r="AC184" s="15">
        <v>78</v>
      </c>
      <c r="AD184" s="15">
        <v>78</v>
      </c>
      <c r="AE184" s="15">
        <v>80</v>
      </c>
      <c r="AF184" s="15">
        <v>70</v>
      </c>
      <c r="AG184" s="15">
        <v>91</v>
      </c>
      <c r="AH184" s="16">
        <v>72</v>
      </c>
      <c r="AI184" s="17"/>
      <c r="AJ184" s="13"/>
      <c r="AK184" s="17" t="s">
        <v>60</v>
      </c>
      <c r="AM184" s="83"/>
      <c r="AN184" s="110"/>
      <c r="AO184" s="89"/>
      <c r="AP184" s="91"/>
      <c r="AQ184" s="14">
        <v>60</v>
      </c>
      <c r="AR184" s="15">
        <v>107</v>
      </c>
      <c r="AS184" s="15">
        <v>96</v>
      </c>
      <c r="AT184" s="15">
        <v>95</v>
      </c>
      <c r="AU184" s="15">
        <v>65</v>
      </c>
      <c r="AV184" s="15">
        <v>70</v>
      </c>
      <c r="AW184" s="15">
        <v>62</v>
      </c>
      <c r="AX184" s="15">
        <v>97</v>
      </c>
      <c r="AY184" s="15">
        <v>60</v>
      </c>
      <c r="AZ184" s="15">
        <v>85</v>
      </c>
      <c r="BA184" s="15">
        <v>90</v>
      </c>
      <c r="BB184" s="15">
        <v>104</v>
      </c>
      <c r="BC184" s="15">
        <v>106</v>
      </c>
      <c r="BD184" s="16">
        <v>100</v>
      </c>
      <c r="BE184" s="14">
        <v>79</v>
      </c>
      <c r="BF184" s="15">
        <v>79</v>
      </c>
      <c r="BG184" s="15">
        <v>79</v>
      </c>
      <c r="BH184" s="15">
        <v>70</v>
      </c>
      <c r="BI184" s="15">
        <v>76</v>
      </c>
      <c r="BJ184" s="15">
        <v>73</v>
      </c>
      <c r="BK184" s="15">
        <v>71</v>
      </c>
      <c r="BL184" s="15">
        <v>82</v>
      </c>
      <c r="BM184" s="15">
        <v>73</v>
      </c>
      <c r="BN184" s="15">
        <v>78</v>
      </c>
      <c r="BO184" s="15">
        <v>75</v>
      </c>
      <c r="BP184" s="15">
        <v>71</v>
      </c>
      <c r="BQ184" s="15">
        <v>78</v>
      </c>
      <c r="BR184" s="16">
        <v>80</v>
      </c>
      <c r="BS184" s="17"/>
      <c r="BT184" s="13" t="s">
        <v>60</v>
      </c>
      <c r="BU184" s="17" t="s">
        <v>60</v>
      </c>
      <c r="BX184" s="83"/>
      <c r="BY184" s="110"/>
      <c r="BZ184" s="89"/>
      <c r="CA184" s="91"/>
      <c r="CB184" s="14">
        <v>70</v>
      </c>
      <c r="CC184" s="15">
        <v>69</v>
      </c>
      <c r="CD184" s="15">
        <v>99</v>
      </c>
      <c r="CE184" s="15">
        <v>81</v>
      </c>
      <c r="CF184" s="15">
        <v>82</v>
      </c>
      <c r="CG184" s="15">
        <v>110</v>
      </c>
      <c r="CH184" s="15">
        <v>78</v>
      </c>
      <c r="CI184" s="15">
        <v>77</v>
      </c>
      <c r="CJ184" s="15">
        <v>66</v>
      </c>
      <c r="CK184" s="15"/>
      <c r="CL184" s="15">
        <v>90</v>
      </c>
      <c r="CM184" s="15">
        <v>70</v>
      </c>
      <c r="CN184" s="15">
        <v>86</v>
      </c>
      <c r="CO184" s="16">
        <v>68</v>
      </c>
      <c r="CP184" s="14">
        <v>78</v>
      </c>
      <c r="CQ184" s="15">
        <v>67</v>
      </c>
      <c r="CR184" s="15">
        <v>74</v>
      </c>
      <c r="CS184" s="15">
        <v>60</v>
      </c>
      <c r="CT184" s="15">
        <v>68</v>
      </c>
      <c r="CU184" s="15">
        <v>80</v>
      </c>
      <c r="CV184" s="15">
        <v>77</v>
      </c>
      <c r="CW184" s="15">
        <v>69</v>
      </c>
      <c r="CX184" s="15">
        <v>72</v>
      </c>
      <c r="CY184" s="15">
        <v>66</v>
      </c>
      <c r="CZ184" s="15">
        <v>78</v>
      </c>
      <c r="DA184" s="15">
        <v>73</v>
      </c>
      <c r="DB184" s="15">
        <v>71</v>
      </c>
      <c r="DC184" s="16">
        <v>74</v>
      </c>
      <c r="DD184" s="17"/>
      <c r="DE184" s="13"/>
      <c r="DF184" s="17" t="s">
        <v>60</v>
      </c>
    </row>
    <row r="185" spans="3:110" x14ac:dyDescent="0.25">
      <c r="C185" s="83"/>
      <c r="D185" s="110"/>
      <c r="E185" s="89"/>
      <c r="F185" s="91"/>
      <c r="G185" s="14">
        <v>100</v>
      </c>
      <c r="H185" s="15">
        <v>103</v>
      </c>
      <c r="I185" s="15">
        <v>63</v>
      </c>
      <c r="J185" s="15">
        <v>77</v>
      </c>
      <c r="K185" s="15">
        <v>108</v>
      </c>
      <c r="L185" s="15">
        <v>93</v>
      </c>
      <c r="M185" s="15">
        <v>94</v>
      </c>
      <c r="N185" s="15">
        <v>54</v>
      </c>
      <c r="O185" s="15">
        <v>57</v>
      </c>
      <c r="P185" s="15">
        <v>72</v>
      </c>
      <c r="Q185" s="15">
        <v>98</v>
      </c>
      <c r="R185" s="15">
        <v>59</v>
      </c>
      <c r="S185" s="15">
        <v>60</v>
      </c>
      <c r="T185" s="16">
        <v>104</v>
      </c>
      <c r="U185" s="14">
        <v>69</v>
      </c>
      <c r="V185" s="15">
        <v>69</v>
      </c>
      <c r="W185" s="15">
        <v>84</v>
      </c>
      <c r="X185" s="15">
        <v>71</v>
      </c>
      <c r="Y185" s="15">
        <v>78</v>
      </c>
      <c r="Z185" s="15">
        <v>62</v>
      </c>
      <c r="AA185" s="15">
        <v>78</v>
      </c>
      <c r="AB185" s="15">
        <v>77</v>
      </c>
      <c r="AC185" s="15">
        <v>79</v>
      </c>
      <c r="AD185" s="15">
        <v>75</v>
      </c>
      <c r="AE185" s="15">
        <v>87</v>
      </c>
      <c r="AF185" s="15">
        <v>84</v>
      </c>
      <c r="AG185" s="15">
        <v>87</v>
      </c>
      <c r="AH185" s="16">
        <v>80</v>
      </c>
      <c r="AI185" s="17"/>
      <c r="AJ185" s="13"/>
      <c r="AK185" s="17" t="s">
        <v>60</v>
      </c>
      <c r="AM185" s="83"/>
      <c r="AN185" s="110"/>
      <c r="AO185" s="89"/>
      <c r="AP185" s="91"/>
      <c r="AQ185" s="14">
        <v>87</v>
      </c>
      <c r="AR185" s="15">
        <v>63</v>
      </c>
      <c r="AS185" s="15">
        <v>76</v>
      </c>
      <c r="AT185" s="15">
        <v>63</v>
      </c>
      <c r="AU185" s="15">
        <v>106</v>
      </c>
      <c r="AV185" s="15">
        <v>69</v>
      </c>
      <c r="AW185" s="15">
        <v>80</v>
      </c>
      <c r="AX185" s="15">
        <v>63</v>
      </c>
      <c r="AY185" s="15">
        <v>92</v>
      </c>
      <c r="AZ185" s="15">
        <v>54</v>
      </c>
      <c r="BA185" s="15">
        <v>109</v>
      </c>
      <c r="BB185" s="15">
        <v>72</v>
      </c>
      <c r="BC185" s="15">
        <v>95</v>
      </c>
      <c r="BD185" s="16">
        <v>101</v>
      </c>
      <c r="BE185" s="14">
        <v>79</v>
      </c>
      <c r="BF185" s="15">
        <v>79</v>
      </c>
      <c r="BG185" s="15">
        <v>76</v>
      </c>
      <c r="BH185" s="15">
        <v>69</v>
      </c>
      <c r="BI185" s="15">
        <v>75</v>
      </c>
      <c r="BJ185" s="15">
        <v>74</v>
      </c>
      <c r="BK185" s="15">
        <v>82</v>
      </c>
      <c r="BL185" s="15">
        <v>75</v>
      </c>
      <c r="BM185" s="15">
        <v>82</v>
      </c>
      <c r="BN185" s="15">
        <v>71</v>
      </c>
      <c r="BO185" s="15">
        <v>75</v>
      </c>
      <c r="BP185" s="15">
        <v>78</v>
      </c>
      <c r="BQ185" s="15">
        <v>75</v>
      </c>
      <c r="BR185" s="16">
        <v>74</v>
      </c>
      <c r="BS185" s="17"/>
      <c r="BT185" s="13" t="s">
        <v>60</v>
      </c>
      <c r="BU185" s="17" t="s">
        <v>60</v>
      </c>
      <c r="BX185" s="83"/>
      <c r="BY185" s="110"/>
      <c r="BZ185" s="89"/>
      <c r="CA185" s="91"/>
      <c r="CB185" s="14">
        <v>86</v>
      </c>
      <c r="CC185" s="15">
        <v>68</v>
      </c>
      <c r="CD185" s="15">
        <v>86</v>
      </c>
      <c r="CE185" s="15">
        <v>88</v>
      </c>
      <c r="CF185" s="15">
        <v>96</v>
      </c>
      <c r="CG185" s="15">
        <v>101</v>
      </c>
      <c r="CH185" s="15">
        <v>98</v>
      </c>
      <c r="CI185" s="15">
        <v>102</v>
      </c>
      <c r="CJ185" s="15">
        <v>91</v>
      </c>
      <c r="CK185" s="15"/>
      <c r="CL185" s="15">
        <v>77</v>
      </c>
      <c r="CM185" s="15">
        <v>95</v>
      </c>
      <c r="CN185" s="15">
        <v>94</v>
      </c>
      <c r="CO185" s="16">
        <v>123</v>
      </c>
      <c r="CP185" s="14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6"/>
      <c r="DD185" s="17"/>
      <c r="DE185" s="13"/>
      <c r="DF185" s="17" t="s">
        <v>60</v>
      </c>
    </row>
    <row r="186" spans="3:110" x14ac:dyDescent="0.25">
      <c r="C186" s="83"/>
      <c r="D186" s="110"/>
      <c r="E186" s="89"/>
      <c r="F186" s="91"/>
      <c r="G186" s="14">
        <v>100</v>
      </c>
      <c r="H186" s="15">
        <v>74</v>
      </c>
      <c r="I186" s="15">
        <v>75</v>
      </c>
      <c r="J186" s="15">
        <v>60</v>
      </c>
      <c r="K186" s="15">
        <v>100</v>
      </c>
      <c r="L186" s="15">
        <v>60</v>
      </c>
      <c r="M186" s="15">
        <v>77</v>
      </c>
      <c r="N186" s="15">
        <v>63</v>
      </c>
      <c r="O186" s="15">
        <v>85</v>
      </c>
      <c r="P186" s="15">
        <v>79</v>
      </c>
      <c r="Q186" s="15">
        <v>90</v>
      </c>
      <c r="R186" s="15">
        <v>89</v>
      </c>
      <c r="S186" s="15">
        <v>77</v>
      </c>
      <c r="T186" s="16">
        <v>90</v>
      </c>
      <c r="U186" s="14">
        <v>86</v>
      </c>
      <c r="V186" s="15">
        <v>74</v>
      </c>
      <c r="W186" s="15">
        <v>66</v>
      </c>
      <c r="X186" s="15">
        <v>84</v>
      </c>
      <c r="Y186" s="15">
        <v>70</v>
      </c>
      <c r="Z186" s="15">
        <v>86</v>
      </c>
      <c r="AA186" s="15">
        <v>84</v>
      </c>
      <c r="AB186" s="15">
        <v>69</v>
      </c>
      <c r="AC186" s="15">
        <v>87</v>
      </c>
      <c r="AD186" s="15"/>
      <c r="AE186" s="15"/>
      <c r="AF186" s="15"/>
      <c r="AG186" s="15"/>
      <c r="AH186" s="16"/>
      <c r="AI186" s="17"/>
      <c r="AJ186" s="13"/>
      <c r="AK186" s="17" t="s">
        <v>60</v>
      </c>
      <c r="AM186" s="83"/>
      <c r="AN186" s="110"/>
      <c r="AO186" s="89"/>
      <c r="AP186" s="91"/>
      <c r="AQ186" s="14">
        <v>78</v>
      </c>
      <c r="AR186" s="15">
        <v>103</v>
      </c>
      <c r="AS186" s="15">
        <v>56</v>
      </c>
      <c r="AT186" s="15">
        <v>102</v>
      </c>
      <c r="AU186" s="15">
        <v>81</v>
      </c>
      <c r="AV186" s="15">
        <v>83</v>
      </c>
      <c r="AW186" s="15">
        <v>59</v>
      </c>
      <c r="AX186" s="15">
        <v>74</v>
      </c>
      <c r="AY186" s="15">
        <v>109</v>
      </c>
      <c r="AZ186" s="15">
        <v>94</v>
      </c>
      <c r="BA186" s="15">
        <v>72</v>
      </c>
      <c r="BB186" s="15">
        <v>99</v>
      </c>
      <c r="BC186" s="15">
        <v>104</v>
      </c>
      <c r="BD186" s="16">
        <v>94</v>
      </c>
      <c r="BE186" s="14">
        <v>74</v>
      </c>
      <c r="BF186" s="15">
        <v>80</v>
      </c>
      <c r="BG186" s="15">
        <v>74</v>
      </c>
      <c r="BH186" s="15">
        <v>64</v>
      </c>
      <c r="BI186" s="15">
        <v>80</v>
      </c>
      <c r="BJ186" s="15">
        <v>70</v>
      </c>
      <c r="BK186" s="15"/>
      <c r="BL186" s="15"/>
      <c r="BM186" s="15"/>
      <c r="BN186" s="15"/>
      <c r="BO186" s="15"/>
      <c r="BP186" s="15"/>
      <c r="BQ186" s="15"/>
      <c r="BR186" s="16"/>
      <c r="BS186" s="17"/>
      <c r="BT186" s="13" t="s">
        <v>60</v>
      </c>
      <c r="BU186" s="17" t="s">
        <v>60</v>
      </c>
      <c r="BX186" s="83"/>
      <c r="BY186" s="110"/>
      <c r="BZ186" s="89"/>
      <c r="CA186" s="91"/>
      <c r="CB186" s="14">
        <v>110</v>
      </c>
      <c r="CC186" s="15">
        <v>122</v>
      </c>
      <c r="CD186" s="15">
        <v>100</v>
      </c>
      <c r="CE186" s="15">
        <v>100</v>
      </c>
      <c r="CF186" s="15">
        <v>88</v>
      </c>
      <c r="CG186" s="15">
        <v>87</v>
      </c>
      <c r="CH186" s="15">
        <v>79</v>
      </c>
      <c r="CI186" s="15">
        <v>90</v>
      </c>
      <c r="CJ186" s="15">
        <v>96</v>
      </c>
      <c r="CK186" s="15"/>
      <c r="CL186" s="15">
        <v>94</v>
      </c>
      <c r="CM186" s="15">
        <v>72</v>
      </c>
      <c r="CN186" s="15">
        <v>100</v>
      </c>
      <c r="CO186" s="16">
        <v>106</v>
      </c>
      <c r="CP186" s="14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6"/>
      <c r="DD186" s="17"/>
      <c r="DE186" s="13"/>
      <c r="DF186" s="17" t="s">
        <v>60</v>
      </c>
    </row>
    <row r="187" spans="3:110" x14ac:dyDescent="0.25">
      <c r="C187" s="83"/>
      <c r="D187" s="110"/>
      <c r="E187" s="89"/>
      <c r="F187" s="91"/>
      <c r="G187" s="14">
        <v>66</v>
      </c>
      <c r="H187" s="15">
        <v>89</v>
      </c>
      <c r="I187" s="15">
        <v>70</v>
      </c>
      <c r="J187" s="15">
        <v>70</v>
      </c>
      <c r="K187" s="15">
        <v>63</v>
      </c>
      <c r="L187" s="15">
        <v>75</v>
      </c>
      <c r="M187" s="15">
        <v>89</v>
      </c>
      <c r="N187" s="15">
        <v>87</v>
      </c>
      <c r="O187" s="15">
        <v>90</v>
      </c>
      <c r="P187" s="15">
        <v>93</v>
      </c>
      <c r="Q187" s="15">
        <v>86</v>
      </c>
      <c r="R187" s="15">
        <v>104</v>
      </c>
      <c r="S187" s="15">
        <v>96</v>
      </c>
      <c r="T187" s="16">
        <v>78</v>
      </c>
      <c r="U187" s="14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6"/>
      <c r="AI187" s="17"/>
      <c r="AJ187" s="13"/>
      <c r="AK187" s="17" t="s">
        <v>60</v>
      </c>
      <c r="AM187" s="83"/>
      <c r="AN187" s="110"/>
      <c r="AO187" s="89"/>
      <c r="AP187" s="91"/>
      <c r="AQ187" s="14">
        <v>52</v>
      </c>
      <c r="AR187" s="15">
        <v>99</v>
      </c>
      <c r="AS187" s="15">
        <v>99</v>
      </c>
      <c r="AT187" s="15">
        <v>55</v>
      </c>
      <c r="AU187" s="15">
        <v>86</v>
      </c>
      <c r="AV187" s="15">
        <v>94</v>
      </c>
      <c r="AW187" s="15">
        <v>102</v>
      </c>
      <c r="AX187" s="15">
        <v>107</v>
      </c>
      <c r="AY187" s="15">
        <v>93</v>
      </c>
      <c r="AZ187" s="15">
        <v>105</v>
      </c>
      <c r="BA187" s="15">
        <v>93</v>
      </c>
      <c r="BB187" s="15">
        <v>78</v>
      </c>
      <c r="BC187" s="15">
        <v>73</v>
      </c>
      <c r="BD187" s="16">
        <v>66</v>
      </c>
      <c r="BE187" s="14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6"/>
      <c r="BS187" s="17"/>
      <c r="BT187" s="13" t="s">
        <v>60</v>
      </c>
      <c r="BU187" s="17" t="s">
        <v>60</v>
      </c>
      <c r="BX187" s="83"/>
      <c r="BY187" s="110"/>
      <c r="BZ187" s="89"/>
      <c r="CA187" s="91"/>
      <c r="CB187" s="14">
        <v>69</v>
      </c>
      <c r="CC187" s="15">
        <v>99</v>
      </c>
      <c r="CD187" s="15">
        <v>81</v>
      </c>
      <c r="CE187" s="15">
        <v>82</v>
      </c>
      <c r="CF187" s="15">
        <v>110</v>
      </c>
      <c r="CG187" s="15">
        <v>78</v>
      </c>
      <c r="CH187" s="15">
        <v>77</v>
      </c>
      <c r="CI187" s="15">
        <v>66</v>
      </c>
      <c r="CJ187" s="15">
        <v>99</v>
      </c>
      <c r="CK187" s="15">
        <v>98</v>
      </c>
      <c r="CL187" s="15">
        <v>74</v>
      </c>
      <c r="CM187" s="15">
        <v>86</v>
      </c>
      <c r="CN187" s="15">
        <v>68</v>
      </c>
      <c r="CO187" s="16">
        <v>70</v>
      </c>
      <c r="CP187" s="14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6"/>
      <c r="DD187" s="17"/>
      <c r="DE187" s="13"/>
      <c r="DF187" s="17" t="s">
        <v>60</v>
      </c>
    </row>
    <row r="188" spans="3:110" x14ac:dyDescent="0.25">
      <c r="C188" s="83"/>
      <c r="D188" s="110"/>
      <c r="E188" s="89"/>
      <c r="F188" s="91"/>
      <c r="G188" s="14">
        <v>109</v>
      </c>
      <c r="H188" s="15">
        <v>70</v>
      </c>
      <c r="I188" s="15">
        <v>87</v>
      </c>
      <c r="J188" s="15">
        <v>59</v>
      </c>
      <c r="K188" s="15">
        <v>54</v>
      </c>
      <c r="L188" s="15">
        <v>67</v>
      </c>
      <c r="M188" s="15">
        <v>82</v>
      </c>
      <c r="N188" s="15">
        <v>64</v>
      </c>
      <c r="O188" s="15">
        <v>78</v>
      </c>
      <c r="P188" s="15">
        <v>97</v>
      </c>
      <c r="Q188" s="15">
        <v>83</v>
      </c>
      <c r="R188" s="15">
        <v>74</v>
      </c>
      <c r="S188" s="15">
        <v>97</v>
      </c>
      <c r="T188" s="16">
        <v>54</v>
      </c>
      <c r="U188" s="14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6"/>
      <c r="AI188" s="17"/>
      <c r="AJ188" s="13"/>
      <c r="AK188" s="17" t="s">
        <v>60</v>
      </c>
      <c r="AM188" s="83"/>
      <c r="AN188" s="110"/>
      <c r="AO188" s="89"/>
      <c r="AP188" s="91"/>
      <c r="AQ188" s="14">
        <v>91</v>
      </c>
      <c r="AR188" s="15">
        <v>52</v>
      </c>
      <c r="AS188" s="15">
        <v>101</v>
      </c>
      <c r="AT188" s="15">
        <v>75</v>
      </c>
      <c r="AU188" s="15">
        <v>68</v>
      </c>
      <c r="AV188" s="15">
        <v>69</v>
      </c>
      <c r="AW188" s="15">
        <v>94</v>
      </c>
      <c r="AX188" s="15">
        <v>52</v>
      </c>
      <c r="AY188" s="15">
        <v>81</v>
      </c>
      <c r="AZ188" s="15">
        <v>70</v>
      </c>
      <c r="BA188" s="15">
        <v>59</v>
      </c>
      <c r="BB188" s="15">
        <v>90</v>
      </c>
      <c r="BC188" s="15">
        <v>106</v>
      </c>
      <c r="BD188" s="16">
        <v>91</v>
      </c>
      <c r="BE188" s="14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6"/>
      <c r="BS188" s="17"/>
      <c r="BT188" s="13" t="s">
        <v>60</v>
      </c>
      <c r="BU188" s="17" t="s">
        <v>60</v>
      </c>
      <c r="BX188" s="83"/>
      <c r="BY188" s="110"/>
      <c r="BZ188" s="89"/>
      <c r="CA188" s="91"/>
      <c r="CB188" s="14">
        <v>87</v>
      </c>
      <c r="CC188" s="15">
        <v>79</v>
      </c>
      <c r="CD188" s="15">
        <v>90</v>
      </c>
      <c r="CE188" s="15">
        <v>96</v>
      </c>
      <c r="CF188" s="15">
        <v>90</v>
      </c>
      <c r="CG188" s="15">
        <v>94</v>
      </c>
      <c r="CH188" s="15">
        <v>72</v>
      </c>
      <c r="CI188" s="15">
        <v>100</v>
      </c>
      <c r="CJ188" s="15">
        <v>78</v>
      </c>
      <c r="CK188" s="15">
        <v>77</v>
      </c>
      <c r="CL188" s="15">
        <v>66</v>
      </c>
      <c r="CM188" s="15">
        <v>70</v>
      </c>
      <c r="CN188" s="15">
        <v>86</v>
      </c>
      <c r="CO188" s="16">
        <v>75</v>
      </c>
      <c r="CP188" s="14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6"/>
      <c r="DD188" s="17"/>
      <c r="DE188" s="13"/>
      <c r="DF188" s="17" t="s">
        <v>60</v>
      </c>
    </row>
    <row r="189" spans="3:110" x14ac:dyDescent="0.25">
      <c r="C189" s="83"/>
      <c r="D189" s="110"/>
      <c r="E189" s="89"/>
      <c r="F189" s="91"/>
      <c r="G189" s="14">
        <v>89</v>
      </c>
      <c r="H189" s="15">
        <v>90</v>
      </c>
      <c r="I189" s="15">
        <v>96</v>
      </c>
      <c r="J189" s="15">
        <v>53</v>
      </c>
      <c r="K189" s="15">
        <v>73</v>
      </c>
      <c r="L189" s="15">
        <v>88</v>
      </c>
      <c r="M189" s="15">
        <v>85</v>
      </c>
      <c r="N189" s="15">
        <v>105</v>
      </c>
      <c r="O189" s="15">
        <v>92</v>
      </c>
      <c r="P189" s="15">
        <v>98</v>
      </c>
      <c r="Q189" s="15">
        <v>77</v>
      </c>
      <c r="R189" s="15">
        <v>81</v>
      </c>
      <c r="S189" s="15">
        <v>77</v>
      </c>
      <c r="T189" s="16">
        <v>61</v>
      </c>
      <c r="U189" s="14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6"/>
      <c r="AI189" s="17"/>
      <c r="AJ189" s="13"/>
      <c r="AK189" s="17" t="s">
        <v>60</v>
      </c>
      <c r="AM189" s="83"/>
      <c r="AN189" s="110"/>
      <c r="AO189" s="89"/>
      <c r="AP189" s="91"/>
      <c r="AQ189" s="14">
        <v>109</v>
      </c>
      <c r="AR189" s="15">
        <v>66</v>
      </c>
      <c r="AS189" s="15">
        <v>89</v>
      </c>
      <c r="AT189" s="15">
        <v>66</v>
      </c>
      <c r="AU189" s="15">
        <v>109</v>
      </c>
      <c r="AV189" s="15">
        <v>81</v>
      </c>
      <c r="AW189" s="15">
        <v>92</v>
      </c>
      <c r="AX189" s="15">
        <v>107</v>
      </c>
      <c r="AY189" s="15">
        <v>76</v>
      </c>
      <c r="AZ189" s="15">
        <v>103</v>
      </c>
      <c r="BA189" s="15">
        <v>88</v>
      </c>
      <c r="BB189" s="15">
        <v>103</v>
      </c>
      <c r="BC189" s="15">
        <v>61</v>
      </c>
      <c r="BD189" s="16">
        <v>96</v>
      </c>
      <c r="BE189" s="14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6"/>
      <c r="BS189" s="17"/>
      <c r="BT189" s="13" t="s">
        <v>60</v>
      </c>
      <c r="BU189" s="17" t="s">
        <v>60</v>
      </c>
      <c r="BX189" s="83"/>
      <c r="BY189" s="110"/>
      <c r="BZ189" s="89"/>
      <c r="CA189" s="91"/>
      <c r="CB189" s="14">
        <v>86</v>
      </c>
      <c r="CC189" s="15">
        <v>88</v>
      </c>
      <c r="CD189" s="15">
        <v>96</v>
      </c>
      <c r="CE189" s="15">
        <v>101</v>
      </c>
      <c r="CF189" s="15">
        <v>98</v>
      </c>
      <c r="CG189" s="15">
        <v>102</v>
      </c>
      <c r="CH189" s="15">
        <v>91</v>
      </c>
      <c r="CI189" s="15">
        <v>68</v>
      </c>
      <c r="CJ189" s="15">
        <v>77</v>
      </c>
      <c r="CK189" s="15">
        <v>95</v>
      </c>
      <c r="CL189" s="15">
        <v>70</v>
      </c>
      <c r="CM189" s="15">
        <v>95</v>
      </c>
      <c r="CN189" s="15">
        <v>94</v>
      </c>
      <c r="CO189" s="16">
        <v>90</v>
      </c>
      <c r="CP189" s="14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6"/>
      <c r="DD189" s="17"/>
      <c r="DE189" s="13"/>
      <c r="DF189" s="17" t="s">
        <v>60</v>
      </c>
    </row>
    <row r="190" spans="3:110" x14ac:dyDescent="0.25">
      <c r="C190" s="83"/>
      <c r="D190" s="110"/>
      <c r="E190" s="89"/>
      <c r="F190" s="91"/>
      <c r="G190" s="14">
        <v>86</v>
      </c>
      <c r="H190" s="15">
        <v>61</v>
      </c>
      <c r="I190" s="15">
        <v>82</v>
      </c>
      <c r="J190" s="15">
        <v>97</v>
      </c>
      <c r="K190" s="15">
        <v>70</v>
      </c>
      <c r="L190" s="15">
        <v>56</v>
      </c>
      <c r="M190" s="15">
        <v>65</v>
      </c>
      <c r="N190" s="15">
        <v>109</v>
      </c>
      <c r="O190" s="15">
        <v>107</v>
      </c>
      <c r="P190" s="15">
        <v>104</v>
      </c>
      <c r="Q190" s="15">
        <v>73</v>
      </c>
      <c r="R190" s="15">
        <v>82</v>
      </c>
      <c r="S190" s="15">
        <v>74</v>
      </c>
      <c r="T190" s="16">
        <v>75</v>
      </c>
      <c r="U190" s="14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6"/>
      <c r="AI190" s="17"/>
      <c r="AJ190" s="13"/>
      <c r="AK190" s="17" t="s">
        <v>60</v>
      </c>
      <c r="AM190" s="83"/>
      <c r="AN190" s="110"/>
      <c r="AO190" s="89"/>
      <c r="AP190" s="91"/>
      <c r="AQ190" s="14">
        <v>55</v>
      </c>
      <c r="AR190" s="15">
        <v>99</v>
      </c>
      <c r="AS190" s="15">
        <v>65</v>
      </c>
      <c r="AT190" s="15">
        <v>57</v>
      </c>
      <c r="AU190" s="15">
        <v>99</v>
      </c>
      <c r="AV190" s="15">
        <v>60</v>
      </c>
      <c r="AW190" s="15">
        <v>62</v>
      </c>
      <c r="AX190" s="15">
        <v>87</v>
      </c>
      <c r="AY190" s="15">
        <v>97</v>
      </c>
      <c r="AZ190" s="15">
        <v>53</v>
      </c>
      <c r="BA190" s="15">
        <v>80</v>
      </c>
      <c r="BB190" s="15">
        <v>110</v>
      </c>
      <c r="BC190" s="15"/>
      <c r="BD190" s="16"/>
      <c r="BE190" s="14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6"/>
      <c r="BS190" s="17"/>
      <c r="BT190" s="13" t="s">
        <v>60</v>
      </c>
      <c r="BU190" s="17" t="s">
        <v>60</v>
      </c>
      <c r="BX190" s="83"/>
      <c r="BY190" s="110"/>
      <c r="BZ190" s="89"/>
      <c r="CA190" s="91"/>
      <c r="CB190" s="14">
        <v>99</v>
      </c>
      <c r="CC190" s="15">
        <v>81</v>
      </c>
      <c r="CD190" s="15">
        <v>82</v>
      </c>
      <c r="CE190" s="15">
        <v>110</v>
      </c>
      <c r="CF190" s="15">
        <v>78</v>
      </c>
      <c r="CG190" s="15">
        <v>77</v>
      </c>
      <c r="CH190" s="15">
        <v>66</v>
      </c>
      <c r="CI190" s="15">
        <v>99</v>
      </c>
      <c r="CJ190" s="15">
        <v>98</v>
      </c>
      <c r="CK190" s="15">
        <v>74</v>
      </c>
      <c r="CL190" s="15">
        <v>86</v>
      </c>
      <c r="CM190" s="15"/>
      <c r="CN190" s="15"/>
      <c r="CO190" s="16"/>
      <c r="CP190" s="14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6"/>
      <c r="DD190" s="17"/>
      <c r="DE190" s="13"/>
      <c r="DF190" s="17" t="s">
        <v>60</v>
      </c>
    </row>
    <row r="191" spans="3:110" x14ac:dyDescent="0.25">
      <c r="C191" s="83"/>
      <c r="D191" s="110"/>
      <c r="E191" s="89"/>
      <c r="F191" s="91"/>
      <c r="G191" s="14">
        <v>54</v>
      </c>
      <c r="H191" s="15">
        <v>74</v>
      </c>
      <c r="I191" s="15">
        <v>90</v>
      </c>
      <c r="J191" s="15">
        <v>109</v>
      </c>
      <c r="K191" s="15">
        <v>96</v>
      </c>
      <c r="L191" s="15">
        <v>83</v>
      </c>
      <c r="M191" s="15"/>
      <c r="N191" s="15"/>
      <c r="O191" s="15"/>
      <c r="P191" s="15"/>
      <c r="Q191" s="15"/>
      <c r="R191" s="15"/>
      <c r="S191" s="15"/>
      <c r="T191" s="16"/>
      <c r="U191" s="14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6"/>
      <c r="AI191" s="17"/>
      <c r="AJ191" s="13"/>
      <c r="AK191" s="17" t="s">
        <v>60</v>
      </c>
      <c r="AM191" s="83"/>
      <c r="AN191" s="110"/>
      <c r="AO191" s="89"/>
      <c r="AP191" s="91"/>
      <c r="AQ191" s="14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6"/>
      <c r="BE191" s="14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6"/>
      <c r="BS191" s="17"/>
      <c r="BT191" s="13" t="s">
        <v>60</v>
      </c>
      <c r="BU191" s="17" t="s">
        <v>60</v>
      </c>
      <c r="BX191" s="83"/>
      <c r="BY191" s="110"/>
      <c r="BZ191" s="89"/>
      <c r="CA191" s="91"/>
      <c r="CB191" s="14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6"/>
      <c r="CP191" s="14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6"/>
      <c r="DD191" s="17"/>
      <c r="DE191" s="13"/>
      <c r="DF191" s="17" t="s">
        <v>60</v>
      </c>
    </row>
    <row r="192" spans="3:110" ht="15.75" thickBot="1" x14ac:dyDescent="0.3">
      <c r="C192" s="84"/>
      <c r="D192" s="111"/>
      <c r="E192" s="90"/>
      <c r="F192" s="92"/>
      <c r="G192" s="18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20"/>
      <c r="U192" s="18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20"/>
      <c r="AI192" s="21"/>
      <c r="AJ192" s="13"/>
      <c r="AK192" s="21" t="s">
        <v>60</v>
      </c>
      <c r="AM192" s="84"/>
      <c r="AN192" s="111"/>
      <c r="AO192" s="90"/>
      <c r="AP192" s="92"/>
      <c r="AQ192" s="18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20"/>
      <c r="BE192" s="18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20"/>
      <c r="BS192" s="21"/>
      <c r="BT192" s="13" t="s">
        <v>60</v>
      </c>
      <c r="BU192" s="21" t="s">
        <v>60</v>
      </c>
      <c r="BX192" s="84"/>
      <c r="BY192" s="111"/>
      <c r="BZ192" s="90"/>
      <c r="CA192" s="92"/>
      <c r="CB192" s="18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20"/>
      <c r="CP192" s="18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20"/>
      <c r="DD192" s="21"/>
      <c r="DE192" s="13"/>
      <c r="DF192" s="21" t="s">
        <v>60</v>
      </c>
    </row>
    <row r="193" spans="3:110" x14ac:dyDescent="0.25">
      <c r="C193" s="82">
        <v>18</v>
      </c>
      <c r="D193" s="112" t="s">
        <v>84</v>
      </c>
      <c r="E193" s="27"/>
      <c r="F193" s="91" t="s">
        <v>78</v>
      </c>
      <c r="G193" s="9">
        <v>69</v>
      </c>
      <c r="H193" s="10">
        <v>88</v>
      </c>
      <c r="I193" s="10">
        <v>65</v>
      </c>
      <c r="J193" s="10">
        <v>103</v>
      </c>
      <c r="K193" s="10">
        <v>94</v>
      </c>
      <c r="L193" s="10">
        <v>91</v>
      </c>
      <c r="M193" s="10">
        <v>80</v>
      </c>
      <c r="N193" s="10">
        <v>94</v>
      </c>
      <c r="O193" s="10">
        <v>67</v>
      </c>
      <c r="P193" s="10">
        <v>68</v>
      </c>
      <c r="Q193" s="10">
        <v>75</v>
      </c>
      <c r="R193" s="10">
        <v>64</v>
      </c>
      <c r="S193" s="10">
        <v>86</v>
      </c>
      <c r="T193" s="11">
        <v>94</v>
      </c>
      <c r="U193" s="14">
        <v>68</v>
      </c>
      <c r="V193" s="15">
        <v>68</v>
      </c>
      <c r="W193" s="15">
        <v>66</v>
      </c>
      <c r="X193" s="15">
        <v>66</v>
      </c>
      <c r="Y193" s="15">
        <v>81</v>
      </c>
      <c r="Z193" s="15">
        <v>79</v>
      </c>
      <c r="AA193" s="15">
        <v>77</v>
      </c>
      <c r="AB193" s="15">
        <v>69</v>
      </c>
      <c r="AC193" s="15">
        <v>74</v>
      </c>
      <c r="AD193" s="15">
        <v>77</v>
      </c>
      <c r="AE193" s="15">
        <v>80</v>
      </c>
      <c r="AF193" s="15">
        <v>74</v>
      </c>
      <c r="AG193" s="15">
        <v>70</v>
      </c>
      <c r="AH193" s="16">
        <v>80</v>
      </c>
      <c r="AI193" s="12"/>
      <c r="AJ193" s="13"/>
      <c r="AK193" s="12" t="s">
        <v>60</v>
      </c>
      <c r="AM193" s="82">
        <v>18</v>
      </c>
      <c r="AN193" s="112" t="s">
        <v>84</v>
      </c>
      <c r="AO193" s="27"/>
      <c r="AP193" s="91" t="s">
        <v>78</v>
      </c>
      <c r="AQ193" s="9">
        <v>61</v>
      </c>
      <c r="AR193" s="10">
        <v>68</v>
      </c>
      <c r="AS193" s="10">
        <v>79</v>
      </c>
      <c r="AT193" s="10">
        <v>60</v>
      </c>
      <c r="AU193" s="10">
        <v>61</v>
      </c>
      <c r="AV193" s="10">
        <v>97</v>
      </c>
      <c r="AW193" s="10">
        <v>89</v>
      </c>
      <c r="AX193" s="10">
        <v>90</v>
      </c>
      <c r="AY193" s="10">
        <v>55</v>
      </c>
      <c r="AZ193" s="10">
        <v>72</v>
      </c>
      <c r="BA193" s="10">
        <v>92</v>
      </c>
      <c r="BB193" s="10">
        <v>77</v>
      </c>
      <c r="BC193" s="10">
        <v>89</v>
      </c>
      <c r="BD193" s="11">
        <v>66</v>
      </c>
      <c r="BE193" s="14">
        <v>80</v>
      </c>
      <c r="BF193" s="15">
        <v>76</v>
      </c>
      <c r="BG193" s="15">
        <v>70</v>
      </c>
      <c r="BH193" s="15">
        <v>76</v>
      </c>
      <c r="BI193" s="15">
        <v>69</v>
      </c>
      <c r="BJ193" s="15">
        <v>67</v>
      </c>
      <c r="BK193" s="15">
        <v>68</v>
      </c>
      <c r="BL193" s="15">
        <v>75</v>
      </c>
      <c r="BM193" s="15">
        <v>79</v>
      </c>
      <c r="BN193" s="15">
        <v>71</v>
      </c>
      <c r="BO193" s="15">
        <v>80</v>
      </c>
      <c r="BP193" s="15">
        <v>81</v>
      </c>
      <c r="BQ193" s="15">
        <v>83</v>
      </c>
      <c r="BR193" s="16">
        <v>87</v>
      </c>
      <c r="BS193" s="12"/>
      <c r="BT193" s="13" t="s">
        <v>60</v>
      </c>
      <c r="BU193" s="12" t="s">
        <v>60</v>
      </c>
      <c r="BX193" s="82"/>
      <c r="BY193" s="112" t="s">
        <v>84</v>
      </c>
      <c r="BZ193" s="27"/>
      <c r="CA193" s="91"/>
      <c r="CB193" s="9">
        <v>55</v>
      </c>
      <c r="CC193" s="10">
        <v>61</v>
      </c>
      <c r="CD193" s="10">
        <v>72</v>
      </c>
      <c r="CE193" s="10">
        <v>54</v>
      </c>
      <c r="CF193" s="10">
        <v>57</v>
      </c>
      <c r="CG193" s="10">
        <v>64</v>
      </c>
      <c r="CH193" s="10">
        <v>48</v>
      </c>
      <c r="CI193" s="10">
        <v>52</v>
      </c>
      <c r="CJ193" s="10">
        <v>90</v>
      </c>
      <c r="CK193" s="10">
        <v>59</v>
      </c>
      <c r="CL193" s="10">
        <v>72</v>
      </c>
      <c r="CM193" s="10">
        <v>87</v>
      </c>
      <c r="CN193" s="10">
        <v>76</v>
      </c>
      <c r="CO193" s="11">
        <v>47</v>
      </c>
      <c r="CP193" s="14">
        <v>70</v>
      </c>
      <c r="CQ193" s="15">
        <v>76</v>
      </c>
      <c r="CR193" s="15">
        <v>70</v>
      </c>
      <c r="CS193" s="15">
        <v>63</v>
      </c>
      <c r="CT193" s="15">
        <v>51</v>
      </c>
      <c r="CU193" s="15">
        <v>59</v>
      </c>
      <c r="CV193" s="15">
        <v>60</v>
      </c>
      <c r="CW193" s="15">
        <v>50</v>
      </c>
      <c r="CX193" s="15">
        <v>63</v>
      </c>
      <c r="CY193" s="15">
        <v>50</v>
      </c>
      <c r="CZ193" s="15">
        <v>80</v>
      </c>
      <c r="DA193" s="15">
        <v>81</v>
      </c>
      <c r="DB193" s="15">
        <v>78</v>
      </c>
      <c r="DC193" s="16">
        <v>80</v>
      </c>
      <c r="DD193" s="12"/>
      <c r="DE193" s="13" t="s">
        <v>60</v>
      </c>
      <c r="DF193" s="12" t="s">
        <v>60</v>
      </c>
    </row>
    <row r="194" spans="3:110" x14ac:dyDescent="0.25">
      <c r="C194" s="83"/>
      <c r="D194" s="113"/>
      <c r="E194" s="27"/>
      <c r="F194" s="91"/>
      <c r="G194" s="14">
        <v>96</v>
      </c>
      <c r="H194" s="15">
        <v>99</v>
      </c>
      <c r="I194" s="15">
        <v>86</v>
      </c>
      <c r="J194" s="15">
        <v>82</v>
      </c>
      <c r="K194" s="15">
        <v>61</v>
      </c>
      <c r="L194" s="15">
        <v>75</v>
      </c>
      <c r="M194" s="15">
        <v>82</v>
      </c>
      <c r="N194" s="15">
        <v>92</v>
      </c>
      <c r="O194" s="15">
        <v>97</v>
      </c>
      <c r="P194" s="15">
        <v>77</v>
      </c>
      <c r="Q194" s="15">
        <v>62</v>
      </c>
      <c r="R194" s="15">
        <v>80</v>
      </c>
      <c r="S194" s="15">
        <v>62</v>
      </c>
      <c r="T194" s="16">
        <v>91</v>
      </c>
      <c r="U194" s="14">
        <v>76</v>
      </c>
      <c r="V194" s="15">
        <v>80</v>
      </c>
      <c r="W194" s="15">
        <v>77</v>
      </c>
      <c r="X194" s="15">
        <v>79</v>
      </c>
      <c r="Y194" s="15">
        <v>80</v>
      </c>
      <c r="Z194" s="15">
        <v>82</v>
      </c>
      <c r="AA194" s="15">
        <v>69</v>
      </c>
      <c r="AB194" s="15">
        <v>81</v>
      </c>
      <c r="AC194" s="15">
        <v>78</v>
      </c>
      <c r="AD194" s="15">
        <v>68</v>
      </c>
      <c r="AE194" s="15">
        <v>69</v>
      </c>
      <c r="AF194" s="15">
        <v>81</v>
      </c>
      <c r="AG194" s="15">
        <v>75</v>
      </c>
      <c r="AH194" s="16">
        <v>78</v>
      </c>
      <c r="AI194" s="17"/>
      <c r="AJ194" s="13"/>
      <c r="AK194" s="17" t="s">
        <v>60</v>
      </c>
      <c r="AM194" s="83"/>
      <c r="AN194" s="113"/>
      <c r="AO194" s="27"/>
      <c r="AP194" s="91"/>
      <c r="AQ194" s="14">
        <v>60</v>
      </c>
      <c r="AR194" s="15">
        <v>65</v>
      </c>
      <c r="AS194" s="15">
        <v>95</v>
      </c>
      <c r="AT194" s="15">
        <v>66</v>
      </c>
      <c r="AU194" s="15">
        <v>93</v>
      </c>
      <c r="AV194" s="15">
        <v>77</v>
      </c>
      <c r="AW194" s="15">
        <v>79</v>
      </c>
      <c r="AX194" s="15">
        <v>97</v>
      </c>
      <c r="AY194" s="15">
        <v>95</v>
      </c>
      <c r="AZ194" s="15">
        <v>89</v>
      </c>
      <c r="BA194" s="15">
        <v>82</v>
      </c>
      <c r="BB194" s="15">
        <v>75</v>
      </c>
      <c r="BC194" s="15">
        <v>85</v>
      </c>
      <c r="BD194" s="16">
        <v>66</v>
      </c>
      <c r="BE194" s="14">
        <v>79</v>
      </c>
      <c r="BF194" s="15">
        <v>80</v>
      </c>
      <c r="BG194" s="15">
        <v>83</v>
      </c>
      <c r="BH194" s="15">
        <v>70</v>
      </c>
      <c r="BI194" s="15">
        <v>76</v>
      </c>
      <c r="BJ194" s="15">
        <v>83</v>
      </c>
      <c r="BK194" s="15">
        <v>65</v>
      </c>
      <c r="BL194" s="15">
        <v>74</v>
      </c>
      <c r="BM194" s="15">
        <v>84</v>
      </c>
      <c r="BN194" s="15">
        <v>76</v>
      </c>
      <c r="BO194" s="15">
        <v>83</v>
      </c>
      <c r="BP194" s="15">
        <v>72</v>
      </c>
      <c r="BQ194" s="15">
        <v>75</v>
      </c>
      <c r="BR194" s="16">
        <v>69</v>
      </c>
      <c r="BS194" s="17"/>
      <c r="BT194" s="13" t="s">
        <v>60</v>
      </c>
      <c r="BU194" s="17" t="s">
        <v>60</v>
      </c>
      <c r="BX194" s="83"/>
      <c r="BY194" s="113"/>
      <c r="BZ194" s="27"/>
      <c r="CA194" s="91"/>
      <c r="CB194" s="14">
        <v>79</v>
      </c>
      <c r="CC194" s="15">
        <v>49</v>
      </c>
      <c r="CD194" s="15">
        <v>92</v>
      </c>
      <c r="CE194" s="15">
        <v>93</v>
      </c>
      <c r="CF194" s="15">
        <v>85</v>
      </c>
      <c r="CG194" s="15">
        <v>37</v>
      </c>
      <c r="CH194" s="15">
        <v>81</v>
      </c>
      <c r="CI194" s="15">
        <v>38</v>
      </c>
      <c r="CJ194" s="15">
        <v>45</v>
      </c>
      <c r="CK194" s="15">
        <v>91</v>
      </c>
      <c r="CL194" s="15">
        <v>71</v>
      </c>
      <c r="CM194" s="15">
        <v>56</v>
      </c>
      <c r="CN194" s="15">
        <v>86</v>
      </c>
      <c r="CO194" s="16">
        <v>60</v>
      </c>
      <c r="CP194" s="14">
        <v>68</v>
      </c>
      <c r="CQ194" s="15">
        <v>70</v>
      </c>
      <c r="CR194" s="15">
        <v>68</v>
      </c>
      <c r="CS194" s="15">
        <v>65</v>
      </c>
      <c r="CT194" s="15">
        <v>42</v>
      </c>
      <c r="CU194" s="15">
        <v>82</v>
      </c>
      <c r="CV194" s="15">
        <v>70</v>
      </c>
      <c r="CW194" s="15">
        <v>56</v>
      </c>
      <c r="CX194" s="15">
        <v>70</v>
      </c>
      <c r="CY194" s="15">
        <v>60</v>
      </c>
      <c r="CZ194" s="15">
        <v>66</v>
      </c>
      <c r="DA194" s="15">
        <v>77</v>
      </c>
      <c r="DB194" s="15">
        <v>79</v>
      </c>
      <c r="DC194" s="16">
        <v>69</v>
      </c>
      <c r="DD194" s="17"/>
      <c r="DE194" s="13" t="s">
        <v>60</v>
      </c>
      <c r="DF194" s="17" t="s">
        <v>60</v>
      </c>
    </row>
    <row r="195" spans="3:110" x14ac:dyDescent="0.25">
      <c r="C195" s="83"/>
      <c r="D195" s="113"/>
      <c r="E195" s="27"/>
      <c r="F195" s="91"/>
      <c r="G195" s="14">
        <v>75</v>
      </c>
      <c r="H195" s="15">
        <v>74</v>
      </c>
      <c r="I195" s="15">
        <v>82</v>
      </c>
      <c r="J195" s="15">
        <v>81</v>
      </c>
      <c r="K195" s="15">
        <v>72</v>
      </c>
      <c r="L195" s="15">
        <v>77</v>
      </c>
      <c r="M195" s="15">
        <v>65</v>
      </c>
      <c r="N195" s="15">
        <v>93</v>
      </c>
      <c r="O195" s="15">
        <v>71</v>
      </c>
      <c r="P195" s="15">
        <v>93</v>
      </c>
      <c r="Q195" s="15">
        <v>94</v>
      </c>
      <c r="R195" s="15">
        <v>64</v>
      </c>
      <c r="S195" s="15">
        <v>92</v>
      </c>
      <c r="T195" s="16">
        <v>86</v>
      </c>
      <c r="U195" s="14">
        <v>74</v>
      </c>
      <c r="V195" s="15">
        <v>77</v>
      </c>
      <c r="W195" s="15">
        <v>71</v>
      </c>
      <c r="X195" s="15">
        <v>70</v>
      </c>
      <c r="Y195" s="15">
        <v>78</v>
      </c>
      <c r="Z195" s="15">
        <v>75</v>
      </c>
      <c r="AA195" s="15">
        <v>73</v>
      </c>
      <c r="AB195" s="15">
        <v>77</v>
      </c>
      <c r="AC195" s="15">
        <v>73</v>
      </c>
      <c r="AD195" s="15">
        <v>80</v>
      </c>
      <c r="AE195" s="15">
        <v>70</v>
      </c>
      <c r="AF195" s="15">
        <v>73</v>
      </c>
      <c r="AG195" s="15">
        <v>79</v>
      </c>
      <c r="AH195" s="16">
        <v>72</v>
      </c>
      <c r="AI195" s="17"/>
      <c r="AJ195" s="13"/>
      <c r="AK195" s="17" t="s">
        <v>60</v>
      </c>
      <c r="AM195" s="83"/>
      <c r="AN195" s="113"/>
      <c r="AO195" s="27"/>
      <c r="AP195" s="91"/>
      <c r="AQ195" s="14">
        <v>60</v>
      </c>
      <c r="AR195" s="15">
        <v>86</v>
      </c>
      <c r="AS195" s="15">
        <v>73</v>
      </c>
      <c r="AT195" s="15">
        <v>96</v>
      </c>
      <c r="AU195" s="15">
        <v>98</v>
      </c>
      <c r="AV195" s="15">
        <v>77</v>
      </c>
      <c r="AW195" s="15">
        <v>94</v>
      </c>
      <c r="AX195" s="15">
        <v>77</v>
      </c>
      <c r="AY195" s="15">
        <v>80</v>
      </c>
      <c r="AZ195" s="15">
        <v>96</v>
      </c>
      <c r="BA195" s="15">
        <v>80</v>
      </c>
      <c r="BB195" s="15">
        <v>85</v>
      </c>
      <c r="BC195" s="15">
        <v>64</v>
      </c>
      <c r="BD195" s="16">
        <v>93</v>
      </c>
      <c r="BE195" s="14">
        <v>78</v>
      </c>
      <c r="BF195" s="15">
        <v>69</v>
      </c>
      <c r="BG195" s="15">
        <v>72</v>
      </c>
      <c r="BH195" s="15">
        <v>78</v>
      </c>
      <c r="BI195" s="15">
        <v>69</v>
      </c>
      <c r="BJ195" s="15">
        <v>70</v>
      </c>
      <c r="BK195" s="15">
        <v>70</v>
      </c>
      <c r="BL195" s="15">
        <v>67</v>
      </c>
      <c r="BM195" s="15">
        <v>79</v>
      </c>
      <c r="BN195" s="15">
        <v>79</v>
      </c>
      <c r="BO195" s="15">
        <v>69</v>
      </c>
      <c r="BP195" s="15">
        <v>85</v>
      </c>
      <c r="BQ195" s="15">
        <v>82</v>
      </c>
      <c r="BR195" s="16">
        <v>81</v>
      </c>
      <c r="BS195" s="17"/>
      <c r="BT195" s="13" t="s">
        <v>60</v>
      </c>
      <c r="BU195" s="17" t="s">
        <v>60</v>
      </c>
      <c r="BX195" s="83"/>
      <c r="BY195" s="113"/>
      <c r="BZ195" s="27"/>
      <c r="CA195" s="91"/>
      <c r="CB195" s="14">
        <v>87</v>
      </c>
      <c r="CC195" s="15">
        <v>72</v>
      </c>
      <c r="CD195" s="15">
        <v>89</v>
      </c>
      <c r="CE195" s="15">
        <v>75</v>
      </c>
      <c r="CF195" s="15">
        <v>47</v>
      </c>
      <c r="CG195" s="15">
        <v>61</v>
      </c>
      <c r="CH195" s="15">
        <v>36</v>
      </c>
      <c r="CI195" s="15">
        <v>71</v>
      </c>
      <c r="CJ195" s="15">
        <v>90</v>
      </c>
      <c r="CK195" s="15">
        <v>51</v>
      </c>
      <c r="CL195" s="15">
        <v>40</v>
      </c>
      <c r="CM195" s="15">
        <v>66</v>
      </c>
      <c r="CN195" s="15">
        <v>49</v>
      </c>
      <c r="CO195" s="16">
        <v>43</v>
      </c>
      <c r="CP195" s="14">
        <v>73</v>
      </c>
      <c r="CQ195" s="15">
        <v>72</v>
      </c>
      <c r="CR195" s="15">
        <v>80</v>
      </c>
      <c r="CS195" s="15">
        <v>85</v>
      </c>
      <c r="CT195" s="15">
        <v>72</v>
      </c>
      <c r="CU195" s="15">
        <v>81</v>
      </c>
      <c r="CV195" s="15">
        <v>69</v>
      </c>
      <c r="CW195" s="15">
        <v>71</v>
      </c>
      <c r="CX195" s="15">
        <v>84</v>
      </c>
      <c r="CY195" s="15">
        <v>83</v>
      </c>
      <c r="CZ195" s="15">
        <v>78</v>
      </c>
      <c r="DA195" s="15">
        <v>75</v>
      </c>
      <c r="DB195" s="15">
        <v>74</v>
      </c>
      <c r="DC195" s="16">
        <v>67</v>
      </c>
      <c r="DD195" s="17"/>
      <c r="DE195" s="13" t="s">
        <v>60</v>
      </c>
      <c r="DF195" s="17" t="s">
        <v>60</v>
      </c>
    </row>
    <row r="196" spans="3:110" x14ac:dyDescent="0.25">
      <c r="C196" s="83"/>
      <c r="D196" s="113"/>
      <c r="E196" s="27"/>
      <c r="F196" s="91"/>
      <c r="G196" s="14">
        <v>62</v>
      </c>
      <c r="H196" s="15">
        <v>99</v>
      </c>
      <c r="I196" s="15">
        <v>98</v>
      </c>
      <c r="J196" s="15">
        <v>75</v>
      </c>
      <c r="K196" s="15">
        <v>79</v>
      </c>
      <c r="L196" s="15">
        <v>89</v>
      </c>
      <c r="M196" s="15">
        <v>62</v>
      </c>
      <c r="N196" s="15">
        <v>80</v>
      </c>
      <c r="O196" s="15">
        <v>85</v>
      </c>
      <c r="P196" s="15">
        <v>90</v>
      </c>
      <c r="Q196" s="15">
        <v>63</v>
      </c>
      <c r="R196" s="15">
        <v>80</v>
      </c>
      <c r="S196" s="15">
        <v>87</v>
      </c>
      <c r="T196" s="16">
        <v>61</v>
      </c>
      <c r="U196" s="14">
        <v>80</v>
      </c>
      <c r="V196" s="15">
        <v>82</v>
      </c>
      <c r="W196" s="15">
        <v>76</v>
      </c>
      <c r="X196" s="15">
        <v>78</v>
      </c>
      <c r="Y196" s="15">
        <v>79</v>
      </c>
      <c r="Z196" s="15">
        <v>66</v>
      </c>
      <c r="AA196" s="15">
        <v>69</v>
      </c>
      <c r="AB196" s="15">
        <v>68</v>
      </c>
      <c r="AC196" s="15">
        <v>81</v>
      </c>
      <c r="AD196" s="15">
        <v>75</v>
      </c>
      <c r="AE196" s="15">
        <v>73</v>
      </c>
      <c r="AF196" s="15">
        <v>66</v>
      </c>
      <c r="AG196" s="15">
        <v>71</v>
      </c>
      <c r="AH196" s="16">
        <v>76</v>
      </c>
      <c r="AI196" s="17"/>
      <c r="AJ196" s="13"/>
      <c r="AK196" s="17" t="s">
        <v>60</v>
      </c>
      <c r="AM196" s="83"/>
      <c r="AN196" s="113"/>
      <c r="AO196" s="27"/>
      <c r="AP196" s="91"/>
      <c r="AQ196" s="14">
        <v>100</v>
      </c>
      <c r="AR196" s="15">
        <v>67</v>
      </c>
      <c r="AS196" s="15">
        <v>89</v>
      </c>
      <c r="AT196" s="15">
        <v>93</v>
      </c>
      <c r="AU196" s="15">
        <v>73</v>
      </c>
      <c r="AV196" s="15">
        <v>89</v>
      </c>
      <c r="AW196" s="15">
        <v>93</v>
      </c>
      <c r="AX196" s="15">
        <v>84</v>
      </c>
      <c r="AY196" s="15">
        <v>99</v>
      </c>
      <c r="AZ196" s="15">
        <v>86</v>
      </c>
      <c r="BA196" s="15">
        <v>81</v>
      </c>
      <c r="BB196" s="15">
        <v>65</v>
      </c>
      <c r="BC196" s="15">
        <v>63</v>
      </c>
      <c r="BD196" s="16">
        <v>67</v>
      </c>
      <c r="BE196" s="14">
        <v>80</v>
      </c>
      <c r="BF196" s="15">
        <v>75</v>
      </c>
      <c r="BG196" s="15">
        <v>83</v>
      </c>
      <c r="BH196" s="15">
        <v>80</v>
      </c>
      <c r="BI196" s="15">
        <v>69</v>
      </c>
      <c r="BJ196" s="15">
        <v>80</v>
      </c>
      <c r="BK196" s="15">
        <v>84</v>
      </c>
      <c r="BL196" s="15">
        <v>71</v>
      </c>
      <c r="BM196" s="15">
        <v>70</v>
      </c>
      <c r="BN196" s="15">
        <v>80</v>
      </c>
      <c r="BO196" s="15">
        <v>69</v>
      </c>
      <c r="BP196" s="15">
        <v>66</v>
      </c>
      <c r="BQ196" s="15">
        <v>84</v>
      </c>
      <c r="BR196" s="16">
        <v>80</v>
      </c>
      <c r="BS196" s="17"/>
      <c r="BT196" s="13" t="s">
        <v>60</v>
      </c>
      <c r="BU196" s="17" t="s">
        <v>60</v>
      </c>
      <c r="BX196" s="83"/>
      <c r="BY196" s="113"/>
      <c r="BZ196" s="27"/>
      <c r="CA196" s="91"/>
      <c r="CB196" s="14">
        <v>88</v>
      </c>
      <c r="CC196" s="15">
        <v>84</v>
      </c>
      <c r="CD196" s="15">
        <v>66</v>
      </c>
      <c r="CE196" s="15">
        <v>69</v>
      </c>
      <c r="CF196" s="15">
        <v>88</v>
      </c>
      <c r="CG196" s="15">
        <v>62</v>
      </c>
      <c r="CH196" s="15">
        <v>49</v>
      </c>
      <c r="CI196" s="15">
        <v>73</v>
      </c>
      <c r="CJ196" s="15">
        <v>55</v>
      </c>
      <c r="CK196" s="15">
        <v>64</v>
      </c>
      <c r="CL196" s="15">
        <v>44</v>
      </c>
      <c r="CM196" s="15">
        <v>76</v>
      </c>
      <c r="CN196" s="15">
        <v>93</v>
      </c>
      <c r="CO196" s="16">
        <v>79</v>
      </c>
      <c r="CP196" s="14">
        <v>68</v>
      </c>
      <c r="CQ196" s="15">
        <v>80</v>
      </c>
      <c r="CR196" s="15">
        <v>75</v>
      </c>
      <c r="CS196" s="15">
        <v>74</v>
      </c>
      <c r="CT196" s="15">
        <v>77</v>
      </c>
      <c r="CU196" s="15">
        <v>84</v>
      </c>
      <c r="CV196" s="15">
        <v>67</v>
      </c>
      <c r="CW196" s="15">
        <v>80</v>
      </c>
      <c r="CX196" s="15">
        <v>84</v>
      </c>
      <c r="CY196" s="15">
        <v>84</v>
      </c>
      <c r="CZ196" s="15">
        <v>82</v>
      </c>
      <c r="DA196" s="15">
        <v>81</v>
      </c>
      <c r="DB196" s="15">
        <v>76</v>
      </c>
      <c r="DC196" s="16">
        <v>80</v>
      </c>
      <c r="DD196" s="17"/>
      <c r="DE196" s="13" t="s">
        <v>60</v>
      </c>
      <c r="DF196" s="17" t="s">
        <v>60</v>
      </c>
    </row>
    <row r="197" spans="3:110" x14ac:dyDescent="0.25">
      <c r="C197" s="83"/>
      <c r="D197" s="113"/>
      <c r="E197" s="27"/>
      <c r="F197" s="91"/>
      <c r="G197" s="14">
        <v>102</v>
      </c>
      <c r="H197" s="15">
        <v>80</v>
      </c>
      <c r="I197" s="15">
        <v>96</v>
      </c>
      <c r="J197" s="15">
        <v>97</v>
      </c>
      <c r="K197" s="15">
        <v>66</v>
      </c>
      <c r="L197" s="15">
        <v>61</v>
      </c>
      <c r="M197" s="15">
        <v>67</v>
      </c>
      <c r="N197" s="15">
        <v>90</v>
      </c>
      <c r="O197" s="15">
        <v>81</v>
      </c>
      <c r="P197" s="15">
        <v>79</v>
      </c>
      <c r="Q197" s="15">
        <v>81</v>
      </c>
      <c r="R197" s="15">
        <v>73</v>
      </c>
      <c r="S197" s="15">
        <v>90</v>
      </c>
      <c r="T197" s="16">
        <v>69</v>
      </c>
      <c r="U197" s="14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6"/>
      <c r="AI197" s="17"/>
      <c r="AJ197" s="13"/>
      <c r="AK197" s="17" t="s">
        <v>60</v>
      </c>
      <c r="AM197" s="83"/>
      <c r="AN197" s="113"/>
      <c r="AO197" s="27"/>
      <c r="AP197" s="91"/>
      <c r="AQ197" s="14">
        <v>85</v>
      </c>
      <c r="AR197" s="15">
        <v>91</v>
      </c>
      <c r="AS197" s="15">
        <v>77</v>
      </c>
      <c r="AT197" s="15">
        <v>98</v>
      </c>
      <c r="AU197" s="15">
        <v>74</v>
      </c>
      <c r="AV197" s="15">
        <v>94</v>
      </c>
      <c r="AW197" s="15">
        <v>56</v>
      </c>
      <c r="AX197" s="15">
        <v>71</v>
      </c>
      <c r="AY197" s="15">
        <v>68</v>
      </c>
      <c r="AZ197" s="15">
        <v>68</v>
      </c>
      <c r="BA197" s="15">
        <v>58</v>
      </c>
      <c r="BB197" s="15">
        <v>68</v>
      </c>
      <c r="BC197" s="15">
        <v>56</v>
      </c>
      <c r="BD197" s="16">
        <v>71</v>
      </c>
      <c r="BE197" s="14">
        <v>81</v>
      </c>
      <c r="BF197" s="15">
        <v>75</v>
      </c>
      <c r="BG197" s="15">
        <v>71</v>
      </c>
      <c r="BH197" s="15">
        <v>83</v>
      </c>
      <c r="BI197" s="15">
        <v>82</v>
      </c>
      <c r="BJ197" s="15">
        <v>66</v>
      </c>
      <c r="BK197" s="15">
        <v>76</v>
      </c>
      <c r="BL197" s="15">
        <v>71</v>
      </c>
      <c r="BM197" s="15">
        <v>79</v>
      </c>
      <c r="BN197" s="15"/>
      <c r="BO197" s="15"/>
      <c r="BP197" s="15"/>
      <c r="BQ197" s="15"/>
      <c r="BR197" s="16"/>
      <c r="BS197" s="17"/>
      <c r="BT197" s="13" t="s">
        <v>60</v>
      </c>
      <c r="BU197" s="17" t="s">
        <v>60</v>
      </c>
      <c r="BX197" s="83"/>
      <c r="BY197" s="113"/>
      <c r="BZ197" s="27"/>
      <c r="CA197" s="91"/>
      <c r="CB197" s="14">
        <v>56</v>
      </c>
      <c r="CC197" s="15">
        <v>79</v>
      </c>
      <c r="CD197" s="15">
        <v>93</v>
      </c>
      <c r="CE197" s="15">
        <v>70</v>
      </c>
      <c r="CF197" s="15">
        <v>57</v>
      </c>
      <c r="CG197" s="15">
        <v>97</v>
      </c>
      <c r="CH197" s="15">
        <v>76</v>
      </c>
      <c r="CI197" s="15">
        <v>66</v>
      </c>
      <c r="CJ197" s="15">
        <v>62</v>
      </c>
      <c r="CK197" s="15">
        <v>60</v>
      </c>
      <c r="CL197" s="15">
        <v>78</v>
      </c>
      <c r="CM197" s="15">
        <v>70</v>
      </c>
      <c r="CN197" s="15">
        <v>84</v>
      </c>
      <c r="CO197" s="16">
        <v>49</v>
      </c>
      <c r="CP197" s="14">
        <v>71</v>
      </c>
      <c r="CQ197" s="15">
        <v>73</v>
      </c>
      <c r="CR197" s="15">
        <v>77</v>
      </c>
      <c r="CS197" s="15">
        <v>81</v>
      </c>
      <c r="CT197" s="15">
        <v>79</v>
      </c>
      <c r="CU197" s="15">
        <v>72</v>
      </c>
      <c r="CV197" s="15"/>
      <c r="CW197" s="15"/>
      <c r="CX197" s="15"/>
      <c r="CY197" s="15"/>
      <c r="CZ197" s="15"/>
      <c r="DA197" s="15"/>
      <c r="DB197" s="15"/>
      <c r="DC197" s="16"/>
      <c r="DD197" s="17"/>
      <c r="DE197" s="13" t="s">
        <v>60</v>
      </c>
      <c r="DF197" s="17" t="s">
        <v>60</v>
      </c>
    </row>
    <row r="198" spans="3:110" x14ac:dyDescent="0.25">
      <c r="C198" s="83"/>
      <c r="D198" s="113"/>
      <c r="E198" s="27"/>
      <c r="F198" s="91"/>
      <c r="G198" s="14">
        <v>84</v>
      </c>
      <c r="H198" s="15">
        <v>89</v>
      </c>
      <c r="I198" s="15">
        <v>103</v>
      </c>
      <c r="J198" s="15">
        <v>63</v>
      </c>
      <c r="K198" s="15">
        <v>84</v>
      </c>
      <c r="L198" s="15">
        <v>64</v>
      </c>
      <c r="M198" s="15">
        <v>65</v>
      </c>
      <c r="N198" s="15">
        <v>75</v>
      </c>
      <c r="O198" s="15">
        <v>80</v>
      </c>
      <c r="P198" s="15">
        <v>66</v>
      </c>
      <c r="Q198" s="15">
        <v>65</v>
      </c>
      <c r="R198" s="15">
        <v>92</v>
      </c>
      <c r="S198" s="15">
        <v>92</v>
      </c>
      <c r="T198" s="16">
        <v>65</v>
      </c>
      <c r="U198" s="14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6"/>
      <c r="AI198" s="17"/>
      <c r="AJ198" s="13"/>
      <c r="AK198" s="17" t="s">
        <v>60</v>
      </c>
      <c r="AM198" s="83"/>
      <c r="AN198" s="113"/>
      <c r="AO198" s="27"/>
      <c r="AP198" s="91"/>
      <c r="AQ198" s="14">
        <v>97</v>
      </c>
      <c r="AR198" s="15">
        <v>87</v>
      </c>
      <c r="AS198" s="15">
        <v>96</v>
      </c>
      <c r="AT198" s="15">
        <v>66</v>
      </c>
      <c r="AU198" s="15">
        <v>62</v>
      </c>
      <c r="AV198" s="15">
        <v>64</v>
      </c>
      <c r="AW198" s="15">
        <v>63</v>
      </c>
      <c r="AX198" s="15">
        <v>100</v>
      </c>
      <c r="AY198" s="15">
        <v>95</v>
      </c>
      <c r="AZ198" s="15">
        <v>92</v>
      </c>
      <c r="BA198" s="15">
        <v>88</v>
      </c>
      <c r="BB198" s="15">
        <v>96</v>
      </c>
      <c r="BC198" s="15">
        <v>69</v>
      </c>
      <c r="BD198" s="16">
        <v>80</v>
      </c>
      <c r="BE198" s="14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6"/>
      <c r="BS198" s="17"/>
      <c r="BT198" s="13" t="s">
        <v>60</v>
      </c>
      <c r="BU198" s="17" t="s">
        <v>60</v>
      </c>
      <c r="BX198" s="83"/>
      <c r="BY198" s="113"/>
      <c r="BZ198" s="27"/>
      <c r="CA198" s="91"/>
      <c r="CB198" s="14">
        <v>69</v>
      </c>
      <c r="CC198" s="15">
        <v>71</v>
      </c>
      <c r="CD198" s="15">
        <v>40</v>
      </c>
      <c r="CE198" s="15">
        <v>95</v>
      </c>
      <c r="CF198" s="15">
        <v>74</v>
      </c>
      <c r="CG198" s="15">
        <v>44</v>
      </c>
      <c r="CH198" s="15">
        <v>70</v>
      </c>
      <c r="CI198" s="15">
        <v>97</v>
      </c>
      <c r="CJ198" s="15">
        <v>66</v>
      </c>
      <c r="CK198" s="15">
        <v>64</v>
      </c>
      <c r="CL198" s="15">
        <v>83</v>
      </c>
      <c r="CM198" s="15">
        <v>92</v>
      </c>
      <c r="CN198" s="15">
        <v>68</v>
      </c>
      <c r="CO198" s="16">
        <v>86</v>
      </c>
      <c r="CP198" s="14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6"/>
      <c r="DD198" s="17"/>
      <c r="DE198" s="13" t="s">
        <v>60</v>
      </c>
      <c r="DF198" s="17" t="s">
        <v>60</v>
      </c>
    </row>
    <row r="199" spans="3:110" x14ac:dyDescent="0.25">
      <c r="C199" s="83"/>
      <c r="D199" s="113"/>
      <c r="E199" s="27"/>
      <c r="F199" s="91"/>
      <c r="G199" s="14">
        <v>71</v>
      </c>
      <c r="H199" s="15">
        <v>99</v>
      </c>
      <c r="I199" s="15">
        <v>93</v>
      </c>
      <c r="J199" s="15">
        <v>93</v>
      </c>
      <c r="K199" s="15">
        <v>86</v>
      </c>
      <c r="L199" s="15">
        <v>74</v>
      </c>
      <c r="M199" s="15">
        <v>62</v>
      </c>
      <c r="N199" s="15">
        <v>100</v>
      </c>
      <c r="O199" s="15">
        <v>62</v>
      </c>
      <c r="P199" s="15">
        <v>61</v>
      </c>
      <c r="Q199" s="15">
        <v>96</v>
      </c>
      <c r="R199" s="15">
        <v>86</v>
      </c>
      <c r="S199" s="15">
        <v>86</v>
      </c>
      <c r="T199" s="16">
        <v>64</v>
      </c>
      <c r="U199" s="14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6"/>
      <c r="AI199" s="17"/>
      <c r="AJ199" s="13"/>
      <c r="AK199" s="17" t="s">
        <v>60</v>
      </c>
      <c r="AM199" s="83"/>
      <c r="AN199" s="113"/>
      <c r="AO199" s="27"/>
      <c r="AP199" s="91"/>
      <c r="AQ199" s="14">
        <v>79</v>
      </c>
      <c r="AR199" s="15">
        <v>87</v>
      </c>
      <c r="AS199" s="15">
        <v>87</v>
      </c>
      <c r="AT199" s="15">
        <v>86</v>
      </c>
      <c r="AU199" s="15">
        <v>81</v>
      </c>
      <c r="AV199" s="15">
        <v>99</v>
      </c>
      <c r="AW199" s="15">
        <v>93</v>
      </c>
      <c r="AX199" s="15">
        <v>87</v>
      </c>
      <c r="AY199" s="15">
        <v>77</v>
      </c>
      <c r="AZ199" s="15">
        <v>97</v>
      </c>
      <c r="BA199" s="15">
        <v>87</v>
      </c>
      <c r="BB199" s="15">
        <v>60</v>
      </c>
      <c r="BC199" s="15">
        <v>87</v>
      </c>
      <c r="BD199" s="16">
        <v>68</v>
      </c>
      <c r="BE199" s="14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6"/>
      <c r="BS199" s="17"/>
      <c r="BT199" s="13" t="s">
        <v>60</v>
      </c>
      <c r="BU199" s="17" t="s">
        <v>60</v>
      </c>
      <c r="BX199" s="83"/>
      <c r="BY199" s="113"/>
      <c r="BZ199" s="27"/>
      <c r="CA199" s="91"/>
      <c r="CB199" s="14">
        <v>69</v>
      </c>
      <c r="CC199" s="15">
        <v>82</v>
      </c>
      <c r="CD199" s="15">
        <v>42</v>
      </c>
      <c r="CE199" s="15">
        <v>60</v>
      </c>
      <c r="CF199" s="15">
        <v>85</v>
      </c>
      <c r="CG199" s="15">
        <v>61</v>
      </c>
      <c r="CH199" s="15">
        <v>86</v>
      </c>
      <c r="CI199" s="15">
        <v>62</v>
      </c>
      <c r="CJ199" s="15">
        <v>54</v>
      </c>
      <c r="CK199" s="15">
        <v>84</v>
      </c>
      <c r="CL199" s="15">
        <v>66</v>
      </c>
      <c r="CM199" s="15">
        <v>85</v>
      </c>
      <c r="CN199" s="15">
        <v>71</v>
      </c>
      <c r="CO199" s="16">
        <v>84</v>
      </c>
      <c r="CP199" s="14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6"/>
      <c r="DD199" s="17"/>
      <c r="DE199" s="13" t="s">
        <v>60</v>
      </c>
      <c r="DF199" s="17" t="s">
        <v>60</v>
      </c>
    </row>
    <row r="200" spans="3:110" x14ac:dyDescent="0.25">
      <c r="C200" s="83"/>
      <c r="D200" s="113"/>
      <c r="E200" s="27"/>
      <c r="F200" s="91"/>
      <c r="G200" s="14">
        <v>83</v>
      </c>
      <c r="H200" s="15">
        <v>68</v>
      </c>
      <c r="I200" s="15">
        <v>87</v>
      </c>
      <c r="J200" s="15">
        <v>83</v>
      </c>
      <c r="K200" s="15">
        <v>71</v>
      </c>
      <c r="L200" s="15">
        <v>65</v>
      </c>
      <c r="M200" s="15">
        <v>69</v>
      </c>
      <c r="N200" s="15">
        <v>61</v>
      </c>
      <c r="O200" s="15">
        <v>94</v>
      </c>
      <c r="P200" s="15">
        <v>68</v>
      </c>
      <c r="Q200" s="15">
        <v>60</v>
      </c>
      <c r="R200" s="15">
        <v>83</v>
      </c>
      <c r="S200" s="15">
        <v>102</v>
      </c>
      <c r="T200" s="16">
        <v>68</v>
      </c>
      <c r="U200" s="14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6"/>
      <c r="AI200" s="17"/>
      <c r="AJ200" s="13"/>
      <c r="AK200" s="17" t="s">
        <v>60</v>
      </c>
      <c r="AM200" s="83"/>
      <c r="AN200" s="113"/>
      <c r="AO200" s="27"/>
      <c r="AP200" s="91"/>
      <c r="AQ200" s="14">
        <v>81</v>
      </c>
      <c r="AR200" s="15">
        <v>56</v>
      </c>
      <c r="AS200" s="15">
        <v>91</v>
      </c>
      <c r="AT200" s="15">
        <v>88</v>
      </c>
      <c r="AU200" s="15">
        <v>83</v>
      </c>
      <c r="AV200" s="15">
        <v>63</v>
      </c>
      <c r="AW200" s="15">
        <v>90</v>
      </c>
      <c r="AX200" s="15">
        <v>56</v>
      </c>
      <c r="AY200" s="15">
        <v>81</v>
      </c>
      <c r="AZ200" s="15">
        <v>81</v>
      </c>
      <c r="BA200" s="15">
        <v>75</v>
      </c>
      <c r="BB200" s="15">
        <v>75</v>
      </c>
      <c r="BC200" s="15">
        <v>97</v>
      </c>
      <c r="BD200" s="16">
        <v>78</v>
      </c>
      <c r="BE200" s="14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6"/>
      <c r="BS200" s="17"/>
      <c r="BT200" s="13" t="s">
        <v>60</v>
      </c>
      <c r="BU200" s="17" t="s">
        <v>60</v>
      </c>
      <c r="BX200" s="83"/>
      <c r="BY200" s="113"/>
      <c r="BZ200" s="27"/>
      <c r="CA200" s="91"/>
      <c r="CB200" s="14">
        <v>37</v>
      </c>
      <c r="CC200" s="15">
        <v>62</v>
      </c>
      <c r="CD200" s="15">
        <v>59</v>
      </c>
      <c r="CE200" s="15">
        <v>47</v>
      </c>
      <c r="CF200" s="15">
        <v>53</v>
      </c>
      <c r="CG200" s="15">
        <v>92</v>
      </c>
      <c r="CH200" s="15">
        <v>61</v>
      </c>
      <c r="CI200" s="15">
        <v>65</v>
      </c>
      <c r="CJ200" s="15">
        <v>75</v>
      </c>
      <c r="CK200" s="15">
        <v>88</v>
      </c>
      <c r="CL200" s="15">
        <v>96</v>
      </c>
      <c r="CM200" s="15">
        <v>64</v>
      </c>
      <c r="CN200" s="15">
        <v>94</v>
      </c>
      <c r="CO200" s="16">
        <v>60</v>
      </c>
      <c r="CP200" s="14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6"/>
      <c r="DD200" s="17"/>
      <c r="DE200" s="13" t="s">
        <v>60</v>
      </c>
      <c r="DF200" s="17" t="s">
        <v>60</v>
      </c>
    </row>
    <row r="201" spans="3:110" x14ac:dyDescent="0.25">
      <c r="C201" s="83"/>
      <c r="D201" s="113"/>
      <c r="E201" s="27"/>
      <c r="F201" s="91"/>
      <c r="G201" s="14">
        <v>89</v>
      </c>
      <c r="H201" s="15">
        <v>79</v>
      </c>
      <c r="I201" s="15">
        <v>101</v>
      </c>
      <c r="J201" s="15">
        <v>65</v>
      </c>
      <c r="K201" s="15">
        <v>71</v>
      </c>
      <c r="L201" s="15">
        <v>81</v>
      </c>
      <c r="M201" s="15">
        <v>82</v>
      </c>
      <c r="N201" s="15">
        <v>65</v>
      </c>
      <c r="O201" s="15">
        <v>77</v>
      </c>
      <c r="P201" s="15">
        <v>96</v>
      </c>
      <c r="Q201" s="15">
        <v>69</v>
      </c>
      <c r="R201" s="15">
        <v>92</v>
      </c>
      <c r="S201" s="15">
        <v>85</v>
      </c>
      <c r="T201" s="16">
        <v>97</v>
      </c>
      <c r="U201" s="14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6"/>
      <c r="AI201" s="17"/>
      <c r="AJ201" s="13"/>
      <c r="AK201" s="17" t="s">
        <v>60</v>
      </c>
      <c r="AM201" s="83"/>
      <c r="AN201" s="113"/>
      <c r="AO201" s="27"/>
      <c r="AP201" s="91"/>
      <c r="AQ201" s="14">
        <v>91</v>
      </c>
      <c r="AR201" s="15">
        <v>67</v>
      </c>
      <c r="AS201" s="15">
        <v>95</v>
      </c>
      <c r="AT201" s="15">
        <v>89</v>
      </c>
      <c r="AU201" s="15">
        <v>70</v>
      </c>
      <c r="AV201" s="15">
        <v>56</v>
      </c>
      <c r="AW201" s="15">
        <v>59</v>
      </c>
      <c r="AX201" s="15">
        <v>73</v>
      </c>
      <c r="AY201" s="15">
        <v>70</v>
      </c>
      <c r="AZ201" s="15">
        <v>56</v>
      </c>
      <c r="BA201" s="15">
        <v>55</v>
      </c>
      <c r="BB201" s="15">
        <v>68</v>
      </c>
      <c r="BC201" s="15">
        <v>82</v>
      </c>
      <c r="BD201" s="16">
        <v>95</v>
      </c>
      <c r="BE201" s="14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6"/>
      <c r="BS201" s="17"/>
      <c r="BT201" s="13" t="s">
        <v>60</v>
      </c>
      <c r="BU201" s="17" t="s">
        <v>60</v>
      </c>
      <c r="BX201" s="83"/>
      <c r="BY201" s="113"/>
      <c r="BZ201" s="27"/>
      <c r="CA201" s="91"/>
      <c r="CB201" s="14">
        <v>62</v>
      </c>
      <c r="CC201" s="15">
        <v>71</v>
      </c>
      <c r="CD201" s="15">
        <v>41</v>
      </c>
      <c r="CE201" s="15">
        <v>62</v>
      </c>
      <c r="CF201" s="15">
        <v>51</v>
      </c>
      <c r="CG201" s="15">
        <v>37</v>
      </c>
      <c r="CH201" s="15">
        <v>93</v>
      </c>
      <c r="CI201" s="15">
        <v>68</v>
      </c>
      <c r="CJ201" s="15">
        <v>58</v>
      </c>
      <c r="CK201" s="15">
        <v>60</v>
      </c>
      <c r="CL201" s="15">
        <v>41</v>
      </c>
      <c r="CM201" s="15">
        <v>72</v>
      </c>
      <c r="CN201" s="15">
        <v>64</v>
      </c>
      <c r="CO201" s="16">
        <v>47</v>
      </c>
      <c r="CP201" s="14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6"/>
      <c r="DD201" s="17"/>
      <c r="DE201" s="13" t="s">
        <v>60</v>
      </c>
      <c r="DF201" s="17" t="s">
        <v>60</v>
      </c>
    </row>
    <row r="202" spans="3:110" x14ac:dyDescent="0.25">
      <c r="C202" s="83"/>
      <c r="D202" s="113"/>
      <c r="E202" s="27"/>
      <c r="F202" s="91"/>
      <c r="G202" s="14">
        <v>95</v>
      </c>
      <c r="H202" s="15">
        <v>62</v>
      </c>
      <c r="I202" s="15">
        <v>98</v>
      </c>
      <c r="J202" s="15">
        <v>83</v>
      </c>
      <c r="K202" s="15">
        <v>103</v>
      </c>
      <c r="L202" s="15">
        <v>70</v>
      </c>
      <c r="M202" s="15">
        <v>66</v>
      </c>
      <c r="N202" s="15">
        <v>93</v>
      </c>
      <c r="O202" s="15">
        <v>74</v>
      </c>
      <c r="P202" s="15">
        <v>94</v>
      </c>
      <c r="Q202" s="15">
        <v>63</v>
      </c>
      <c r="R202" s="15">
        <v>60</v>
      </c>
      <c r="S202" s="15">
        <v>84</v>
      </c>
      <c r="T202" s="16">
        <v>100</v>
      </c>
      <c r="U202" s="14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6"/>
      <c r="AI202" s="17"/>
      <c r="AJ202" s="13"/>
      <c r="AK202" s="17" t="s">
        <v>60</v>
      </c>
      <c r="AM202" s="83"/>
      <c r="AN202" s="113"/>
      <c r="AO202" s="27"/>
      <c r="AP202" s="91"/>
      <c r="AQ202" s="14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6"/>
      <c r="BE202" s="14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6"/>
      <c r="BS202" s="17"/>
      <c r="BT202" s="13" t="s">
        <v>60</v>
      </c>
      <c r="BU202" s="17" t="s">
        <v>60</v>
      </c>
      <c r="BX202" s="83"/>
      <c r="BY202" s="113"/>
      <c r="BZ202" s="27"/>
      <c r="CA202" s="91"/>
      <c r="CB202" s="14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6"/>
      <c r="CP202" s="14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6"/>
      <c r="DD202" s="17"/>
      <c r="DE202" s="13" t="s">
        <v>60</v>
      </c>
      <c r="DF202" s="17" t="s">
        <v>60</v>
      </c>
    </row>
    <row r="203" spans="3:110" ht="15.75" thickBot="1" x14ac:dyDescent="0.3">
      <c r="C203" s="83"/>
      <c r="D203" s="114"/>
      <c r="E203" s="27"/>
      <c r="F203" s="92"/>
      <c r="G203" s="18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20"/>
      <c r="U203" s="18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20"/>
      <c r="AI203" s="21"/>
      <c r="AJ203" s="13"/>
      <c r="AK203" s="21" t="s">
        <v>60</v>
      </c>
      <c r="AM203" s="83"/>
      <c r="AN203" s="114"/>
      <c r="AO203" s="27"/>
      <c r="AP203" s="92"/>
      <c r="AQ203" s="18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20"/>
      <c r="BE203" s="18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20"/>
      <c r="BS203" s="21"/>
      <c r="BT203" s="13" t="s">
        <v>60</v>
      </c>
      <c r="BU203" s="21" t="s">
        <v>60</v>
      </c>
      <c r="BX203" s="83"/>
      <c r="BY203" s="114"/>
      <c r="BZ203" s="27"/>
      <c r="CA203" s="92"/>
      <c r="CB203" s="18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20"/>
      <c r="CP203" s="18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20"/>
      <c r="DD203" s="21"/>
      <c r="DE203" s="13" t="s">
        <v>60</v>
      </c>
      <c r="DF203" s="21" t="s">
        <v>60</v>
      </c>
    </row>
    <row r="204" spans="3:110" x14ac:dyDescent="0.25">
      <c r="C204" s="83">
        <v>19</v>
      </c>
      <c r="D204" s="112" t="s">
        <v>85</v>
      </c>
      <c r="E204" s="88"/>
      <c r="F204" s="91" t="s">
        <v>77</v>
      </c>
      <c r="G204" s="9">
        <v>66</v>
      </c>
      <c r="H204" s="10">
        <v>88</v>
      </c>
      <c r="I204" s="10">
        <v>67</v>
      </c>
      <c r="J204" s="10">
        <v>86</v>
      </c>
      <c r="K204" s="10">
        <v>60</v>
      </c>
      <c r="L204" s="10">
        <v>63</v>
      </c>
      <c r="M204" s="10">
        <v>81</v>
      </c>
      <c r="N204" s="10">
        <v>95</v>
      </c>
      <c r="O204" s="10">
        <v>78</v>
      </c>
      <c r="P204" s="10">
        <v>63</v>
      </c>
      <c r="Q204" s="10">
        <v>90</v>
      </c>
      <c r="R204" s="10">
        <v>61</v>
      </c>
      <c r="S204" s="10">
        <v>68</v>
      </c>
      <c r="T204" s="11">
        <v>88</v>
      </c>
      <c r="U204" s="14">
        <v>72</v>
      </c>
      <c r="V204" s="15">
        <v>74</v>
      </c>
      <c r="W204" s="15">
        <v>77</v>
      </c>
      <c r="X204" s="15">
        <v>73</v>
      </c>
      <c r="Y204" s="15">
        <v>63</v>
      </c>
      <c r="Z204" s="15">
        <v>64</v>
      </c>
      <c r="AA204" s="15">
        <v>73</v>
      </c>
      <c r="AB204" s="15">
        <v>56</v>
      </c>
      <c r="AC204" s="15">
        <v>87</v>
      </c>
      <c r="AD204" s="15">
        <v>73</v>
      </c>
      <c r="AE204" s="15">
        <v>71</v>
      </c>
      <c r="AF204" s="15">
        <v>73</v>
      </c>
      <c r="AG204" s="15">
        <v>80</v>
      </c>
      <c r="AH204" s="16">
        <v>72</v>
      </c>
      <c r="AI204" s="12"/>
      <c r="AJ204" s="13"/>
      <c r="AK204" s="12"/>
      <c r="AM204" s="83">
        <v>19</v>
      </c>
      <c r="AN204" s="112" t="s">
        <v>85</v>
      </c>
      <c r="AO204" s="88"/>
      <c r="AP204" s="91" t="s">
        <v>77</v>
      </c>
      <c r="AQ204" s="9">
        <v>51</v>
      </c>
      <c r="AR204" s="10">
        <v>54</v>
      </c>
      <c r="AS204" s="10">
        <v>93</v>
      </c>
      <c r="AT204" s="10">
        <v>72</v>
      </c>
      <c r="AU204" s="10">
        <v>71</v>
      </c>
      <c r="AV204" s="10">
        <v>53</v>
      </c>
      <c r="AW204" s="10">
        <v>79</v>
      </c>
      <c r="AX204" s="10">
        <v>80</v>
      </c>
      <c r="AY204" s="10">
        <v>88</v>
      </c>
      <c r="AZ204" s="10">
        <v>59</v>
      </c>
      <c r="BA204" s="10">
        <v>86</v>
      </c>
      <c r="BB204" s="10">
        <v>93</v>
      </c>
      <c r="BC204" s="10">
        <v>66</v>
      </c>
      <c r="BD204" s="11">
        <v>93</v>
      </c>
      <c r="BE204" s="14">
        <v>69</v>
      </c>
      <c r="BF204" s="15">
        <v>79</v>
      </c>
      <c r="BG204" s="15">
        <v>70</v>
      </c>
      <c r="BH204" s="15">
        <v>74</v>
      </c>
      <c r="BI204" s="15">
        <v>70</v>
      </c>
      <c r="BJ204" s="15">
        <v>79</v>
      </c>
      <c r="BK204" s="15">
        <v>78</v>
      </c>
      <c r="BL204" s="15">
        <v>71</v>
      </c>
      <c r="BM204" s="15">
        <v>75</v>
      </c>
      <c r="BN204" s="15">
        <v>74</v>
      </c>
      <c r="BO204" s="15">
        <v>78</v>
      </c>
      <c r="BP204" s="15">
        <v>70</v>
      </c>
      <c r="BQ204" s="15">
        <v>65</v>
      </c>
      <c r="BR204" s="16">
        <v>64</v>
      </c>
      <c r="BS204" s="12"/>
      <c r="BT204" s="13" t="s">
        <v>60</v>
      </c>
      <c r="BU204" s="12" t="s">
        <v>60</v>
      </c>
      <c r="BX204" s="83"/>
      <c r="BY204" s="112" t="s">
        <v>85</v>
      </c>
      <c r="BZ204" s="88"/>
      <c r="CA204" s="91"/>
      <c r="CB204" s="9">
        <v>51</v>
      </c>
      <c r="CC204" s="10">
        <v>73</v>
      </c>
      <c r="CD204" s="10">
        <v>48</v>
      </c>
      <c r="CE204" s="10">
        <v>44</v>
      </c>
      <c r="CF204" s="10">
        <v>53</v>
      </c>
      <c r="CG204" s="10">
        <v>96</v>
      </c>
      <c r="CH204" s="10">
        <v>89</v>
      </c>
      <c r="CI204" s="10">
        <v>66</v>
      </c>
      <c r="CJ204" s="10">
        <v>45</v>
      </c>
      <c r="CK204" s="10">
        <v>58</v>
      </c>
      <c r="CL204" s="10">
        <v>71</v>
      </c>
      <c r="CM204" s="10">
        <v>68</v>
      </c>
      <c r="CN204" s="10">
        <v>87</v>
      </c>
      <c r="CO204" s="11">
        <v>79</v>
      </c>
      <c r="CP204" s="14">
        <v>61</v>
      </c>
      <c r="CQ204" s="15">
        <v>78</v>
      </c>
      <c r="CR204" s="15">
        <v>73</v>
      </c>
      <c r="CS204" s="15">
        <v>78</v>
      </c>
      <c r="CT204" s="15">
        <v>61</v>
      </c>
      <c r="CU204" s="15">
        <v>64</v>
      </c>
      <c r="CV204" s="15">
        <v>78</v>
      </c>
      <c r="CW204" s="15">
        <v>73</v>
      </c>
      <c r="CX204" s="15">
        <v>73</v>
      </c>
      <c r="CY204" s="15">
        <v>63</v>
      </c>
      <c r="CZ204" s="15">
        <v>76</v>
      </c>
      <c r="DA204" s="15">
        <v>62</v>
      </c>
      <c r="DB204" s="15">
        <v>65</v>
      </c>
      <c r="DC204" s="16">
        <v>76</v>
      </c>
      <c r="DD204" s="12"/>
      <c r="DE204" s="13"/>
      <c r="DF204" s="12" t="s">
        <v>60</v>
      </c>
    </row>
    <row r="205" spans="3:110" x14ac:dyDescent="0.25">
      <c r="C205" s="83"/>
      <c r="D205" s="113"/>
      <c r="E205" s="89"/>
      <c r="F205" s="91"/>
      <c r="G205" s="14">
        <v>42</v>
      </c>
      <c r="H205" s="15">
        <v>75</v>
      </c>
      <c r="I205" s="15">
        <v>66</v>
      </c>
      <c r="J205" s="15">
        <v>92</v>
      </c>
      <c r="K205" s="15">
        <v>86</v>
      </c>
      <c r="L205" s="15">
        <v>74</v>
      </c>
      <c r="M205" s="15">
        <v>66</v>
      </c>
      <c r="N205" s="15">
        <v>95</v>
      </c>
      <c r="O205" s="15">
        <v>77</v>
      </c>
      <c r="P205" s="15">
        <v>80</v>
      </c>
      <c r="Q205" s="15">
        <v>92</v>
      </c>
      <c r="R205" s="15">
        <v>80</v>
      </c>
      <c r="S205" s="15">
        <v>86</v>
      </c>
      <c r="T205" s="16">
        <v>90</v>
      </c>
      <c r="U205" s="14">
        <v>65</v>
      </c>
      <c r="V205" s="15">
        <v>73</v>
      </c>
      <c r="W205" s="15">
        <v>66</v>
      </c>
      <c r="X205" s="15">
        <v>67</v>
      </c>
      <c r="Y205" s="15">
        <v>80</v>
      </c>
      <c r="Z205" s="15">
        <v>74</v>
      </c>
      <c r="AA205" s="15">
        <v>63</v>
      </c>
      <c r="AB205" s="15">
        <v>70</v>
      </c>
      <c r="AC205" s="15">
        <v>69</v>
      </c>
      <c r="AD205" s="15">
        <v>89</v>
      </c>
      <c r="AE205" s="15">
        <v>69</v>
      </c>
      <c r="AF205" s="15">
        <v>73</v>
      </c>
      <c r="AG205" s="15">
        <v>80</v>
      </c>
      <c r="AH205" s="16">
        <v>79</v>
      </c>
      <c r="AI205" s="17"/>
      <c r="AJ205" s="13"/>
      <c r="AK205" s="17"/>
      <c r="AM205" s="83"/>
      <c r="AN205" s="113"/>
      <c r="AO205" s="89"/>
      <c r="AP205" s="91"/>
      <c r="AQ205" s="14">
        <v>88</v>
      </c>
      <c r="AR205" s="15">
        <v>82</v>
      </c>
      <c r="AS205" s="15">
        <v>79</v>
      </c>
      <c r="AT205" s="15">
        <v>74</v>
      </c>
      <c r="AU205" s="15">
        <v>76</v>
      </c>
      <c r="AV205" s="15">
        <v>55</v>
      </c>
      <c r="AW205" s="15">
        <v>54</v>
      </c>
      <c r="AX205" s="15">
        <v>71</v>
      </c>
      <c r="AY205" s="15">
        <v>85</v>
      </c>
      <c r="AZ205" s="15">
        <v>75</v>
      </c>
      <c r="BA205" s="15">
        <v>71</v>
      </c>
      <c r="BB205" s="15">
        <v>90</v>
      </c>
      <c r="BC205" s="15">
        <v>73</v>
      </c>
      <c r="BD205" s="16">
        <v>48</v>
      </c>
      <c r="BE205" s="14">
        <v>77</v>
      </c>
      <c r="BF205" s="15">
        <v>70</v>
      </c>
      <c r="BG205" s="15">
        <v>77</v>
      </c>
      <c r="BH205" s="15">
        <v>65</v>
      </c>
      <c r="BI205" s="15">
        <v>66</v>
      </c>
      <c r="BJ205" s="15">
        <v>79</v>
      </c>
      <c r="BK205" s="15">
        <v>63</v>
      </c>
      <c r="BL205" s="15">
        <v>66</v>
      </c>
      <c r="BM205" s="15">
        <v>79</v>
      </c>
      <c r="BN205" s="15">
        <v>72</v>
      </c>
      <c r="BO205" s="15">
        <v>66</v>
      </c>
      <c r="BP205" s="15">
        <v>65</v>
      </c>
      <c r="BQ205" s="15">
        <v>69</v>
      </c>
      <c r="BR205" s="16">
        <v>72</v>
      </c>
      <c r="BS205" s="17"/>
      <c r="BT205" s="13" t="s">
        <v>60</v>
      </c>
      <c r="BU205" s="17" t="s">
        <v>60</v>
      </c>
      <c r="BX205" s="83"/>
      <c r="BY205" s="113"/>
      <c r="BZ205" s="89"/>
      <c r="CA205" s="91"/>
      <c r="CB205" s="14">
        <v>67</v>
      </c>
      <c r="CC205" s="15">
        <v>42</v>
      </c>
      <c r="CD205" s="15">
        <v>68</v>
      </c>
      <c r="CE205" s="15">
        <v>82</v>
      </c>
      <c r="CF205" s="15">
        <v>73</v>
      </c>
      <c r="CG205" s="15">
        <v>81</v>
      </c>
      <c r="CH205" s="15">
        <v>42</v>
      </c>
      <c r="CI205" s="15">
        <v>41</v>
      </c>
      <c r="CJ205" s="15">
        <v>58</v>
      </c>
      <c r="CK205" s="15">
        <v>83</v>
      </c>
      <c r="CL205" s="15">
        <v>90</v>
      </c>
      <c r="CM205" s="15">
        <v>58</v>
      </c>
      <c r="CN205" s="15">
        <v>94</v>
      </c>
      <c r="CO205" s="16">
        <v>92</v>
      </c>
      <c r="CP205" s="14">
        <v>76</v>
      </c>
      <c r="CQ205" s="15">
        <v>65</v>
      </c>
      <c r="CR205" s="15">
        <v>63</v>
      </c>
      <c r="CS205" s="15">
        <v>63</v>
      </c>
      <c r="CT205" s="15">
        <v>74</v>
      </c>
      <c r="CU205" s="15">
        <v>66</v>
      </c>
      <c r="CV205" s="15">
        <v>66</v>
      </c>
      <c r="CW205" s="15">
        <v>70</v>
      </c>
      <c r="CX205" s="15">
        <v>65</v>
      </c>
      <c r="CY205" s="15">
        <v>60</v>
      </c>
      <c r="CZ205" s="15">
        <v>69</v>
      </c>
      <c r="DA205" s="15">
        <v>63</v>
      </c>
      <c r="DB205" s="15">
        <v>68</v>
      </c>
      <c r="DC205" s="16">
        <v>73</v>
      </c>
      <c r="DD205" s="17"/>
      <c r="DE205" s="13"/>
      <c r="DF205" s="17" t="s">
        <v>60</v>
      </c>
    </row>
    <row r="206" spans="3:110" x14ac:dyDescent="0.25">
      <c r="C206" s="83"/>
      <c r="D206" s="113"/>
      <c r="E206" s="89"/>
      <c r="F206" s="91"/>
      <c r="G206" s="14">
        <v>76</v>
      </c>
      <c r="H206" s="15">
        <v>84</v>
      </c>
      <c r="I206" s="15">
        <v>84</v>
      </c>
      <c r="J206" s="15">
        <v>93</v>
      </c>
      <c r="K206" s="15">
        <v>81</v>
      </c>
      <c r="L206" s="15">
        <v>67</v>
      </c>
      <c r="M206" s="15">
        <v>77</v>
      </c>
      <c r="N206" s="15">
        <v>82</v>
      </c>
      <c r="O206" s="15">
        <v>84</v>
      </c>
      <c r="P206" s="15">
        <v>72</v>
      </c>
      <c r="Q206" s="15">
        <v>89</v>
      </c>
      <c r="R206" s="15">
        <v>92</v>
      </c>
      <c r="S206" s="15">
        <v>57</v>
      </c>
      <c r="T206" s="16">
        <v>79</v>
      </c>
      <c r="U206" s="14">
        <v>80</v>
      </c>
      <c r="V206" s="15">
        <v>69</v>
      </c>
      <c r="W206" s="15">
        <v>75</v>
      </c>
      <c r="X206" s="15">
        <v>63</v>
      </c>
      <c r="Y206" s="15">
        <v>75</v>
      </c>
      <c r="Z206" s="15">
        <v>70</v>
      </c>
      <c r="AA206" s="15">
        <v>67</v>
      </c>
      <c r="AB206" s="15">
        <v>87</v>
      </c>
      <c r="AC206" s="15">
        <v>79</v>
      </c>
      <c r="AD206" s="15">
        <v>45</v>
      </c>
      <c r="AE206" s="15"/>
      <c r="AF206" s="15"/>
      <c r="AG206" s="15"/>
      <c r="AH206" s="16"/>
      <c r="AI206" s="17"/>
      <c r="AJ206" s="13"/>
      <c r="AK206" s="17"/>
      <c r="AM206" s="83"/>
      <c r="AN206" s="113"/>
      <c r="AO206" s="89"/>
      <c r="AP206" s="91"/>
      <c r="AQ206" s="14">
        <v>56</v>
      </c>
      <c r="AR206" s="15">
        <v>52</v>
      </c>
      <c r="AS206" s="15">
        <v>91</v>
      </c>
      <c r="AT206" s="15">
        <v>81</v>
      </c>
      <c r="AU206" s="15">
        <v>49</v>
      </c>
      <c r="AV206" s="15">
        <v>48</v>
      </c>
      <c r="AW206" s="15">
        <v>63</v>
      </c>
      <c r="AX206" s="15">
        <v>57</v>
      </c>
      <c r="AY206" s="15">
        <v>53</v>
      </c>
      <c r="AZ206" s="15">
        <v>60</v>
      </c>
      <c r="BA206" s="15">
        <v>59</v>
      </c>
      <c r="BB206" s="15">
        <v>71</v>
      </c>
      <c r="BC206" s="15">
        <v>98</v>
      </c>
      <c r="BD206" s="16">
        <v>51</v>
      </c>
      <c r="BE206" s="14">
        <v>66</v>
      </c>
      <c r="BF206" s="15">
        <v>63</v>
      </c>
      <c r="BG206" s="15">
        <v>75</v>
      </c>
      <c r="BH206" s="15">
        <v>68</v>
      </c>
      <c r="BI206" s="15">
        <v>69</v>
      </c>
      <c r="BJ206" s="15">
        <v>74</v>
      </c>
      <c r="BK206" s="15">
        <v>64</v>
      </c>
      <c r="BL206" s="15">
        <v>78</v>
      </c>
      <c r="BM206" s="15">
        <v>65</v>
      </c>
      <c r="BN206" s="15">
        <v>71</v>
      </c>
      <c r="BO206" s="15">
        <v>69</v>
      </c>
      <c r="BP206" s="15">
        <v>64</v>
      </c>
      <c r="BQ206" s="15">
        <v>66</v>
      </c>
      <c r="BR206" s="16">
        <v>68</v>
      </c>
      <c r="BS206" s="17"/>
      <c r="BT206" s="13" t="s">
        <v>60</v>
      </c>
      <c r="BU206" s="17" t="s">
        <v>60</v>
      </c>
      <c r="BX206" s="83"/>
      <c r="BY206" s="113"/>
      <c r="BZ206" s="89"/>
      <c r="CA206" s="91"/>
      <c r="CB206" s="14">
        <v>45</v>
      </c>
      <c r="CC206" s="15">
        <v>55</v>
      </c>
      <c r="CD206" s="15">
        <v>89</v>
      </c>
      <c r="CE206" s="15">
        <v>47</v>
      </c>
      <c r="CF206" s="15">
        <v>67</v>
      </c>
      <c r="CG206" s="15">
        <v>96</v>
      </c>
      <c r="CH206" s="15">
        <v>93</v>
      </c>
      <c r="CI206" s="15">
        <v>83</v>
      </c>
      <c r="CJ206" s="15">
        <v>72</v>
      </c>
      <c r="CK206" s="15">
        <v>45</v>
      </c>
      <c r="CL206" s="15">
        <v>80</v>
      </c>
      <c r="CM206" s="15">
        <v>43</v>
      </c>
      <c r="CN206" s="15">
        <v>95</v>
      </c>
      <c r="CO206" s="16">
        <v>69</v>
      </c>
      <c r="CP206" s="14">
        <v>69</v>
      </c>
      <c r="CQ206" s="15">
        <v>66</v>
      </c>
      <c r="CR206" s="15">
        <v>71</v>
      </c>
      <c r="CS206" s="15">
        <v>62</v>
      </c>
      <c r="CT206" s="15">
        <v>67</v>
      </c>
      <c r="CU206" s="15">
        <v>65</v>
      </c>
      <c r="CV206" s="15">
        <v>59</v>
      </c>
      <c r="CW206" s="15">
        <v>72</v>
      </c>
      <c r="CX206" s="15">
        <v>67</v>
      </c>
      <c r="CY206" s="15">
        <v>75</v>
      </c>
      <c r="CZ206" s="15">
        <v>72</v>
      </c>
      <c r="DA206" s="15">
        <v>71</v>
      </c>
      <c r="DB206" s="15">
        <v>70</v>
      </c>
      <c r="DC206" s="16">
        <v>77</v>
      </c>
      <c r="DD206" s="17"/>
      <c r="DE206" s="13"/>
      <c r="DF206" s="17" t="s">
        <v>60</v>
      </c>
    </row>
    <row r="207" spans="3:110" x14ac:dyDescent="0.25">
      <c r="C207" s="83"/>
      <c r="D207" s="113"/>
      <c r="E207" s="89"/>
      <c r="F207" s="91"/>
      <c r="G207" s="14">
        <v>83</v>
      </c>
      <c r="H207" s="15">
        <v>71</v>
      </c>
      <c r="I207" s="15">
        <v>95</v>
      </c>
      <c r="J207" s="15">
        <v>81</v>
      </c>
      <c r="K207" s="15">
        <v>74</v>
      </c>
      <c r="L207" s="15">
        <v>77</v>
      </c>
      <c r="M207" s="15">
        <v>94</v>
      </c>
      <c r="N207" s="15">
        <v>60</v>
      </c>
      <c r="O207" s="15">
        <v>86</v>
      </c>
      <c r="P207" s="15">
        <v>85</v>
      </c>
      <c r="Q207" s="15">
        <v>61</v>
      </c>
      <c r="R207" s="15">
        <v>67</v>
      </c>
      <c r="S207" s="15">
        <v>62</v>
      </c>
      <c r="T207" s="16">
        <v>72</v>
      </c>
      <c r="U207" s="14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6"/>
      <c r="AI207" s="17"/>
      <c r="AJ207" s="13"/>
      <c r="AK207" s="17"/>
      <c r="AM207" s="83"/>
      <c r="AN207" s="113"/>
      <c r="AO207" s="89"/>
      <c r="AP207" s="91"/>
      <c r="AQ207" s="14">
        <v>102</v>
      </c>
      <c r="AR207" s="15">
        <v>66</v>
      </c>
      <c r="AS207" s="15">
        <v>60</v>
      </c>
      <c r="AT207" s="15">
        <v>81</v>
      </c>
      <c r="AU207" s="15">
        <v>89</v>
      </c>
      <c r="AV207" s="15">
        <v>94</v>
      </c>
      <c r="AW207" s="15">
        <v>66</v>
      </c>
      <c r="AX207" s="15">
        <v>100</v>
      </c>
      <c r="AY207" s="15">
        <v>48</v>
      </c>
      <c r="AZ207" s="15">
        <v>65</v>
      </c>
      <c r="BA207" s="15">
        <v>71</v>
      </c>
      <c r="BB207" s="15">
        <v>98</v>
      </c>
      <c r="BC207" s="15">
        <v>67</v>
      </c>
      <c r="BD207" s="16">
        <v>100</v>
      </c>
      <c r="BE207" s="14">
        <v>72</v>
      </c>
      <c r="BF207" s="15">
        <v>74</v>
      </c>
      <c r="BG207" s="15">
        <v>74</v>
      </c>
      <c r="BH207" s="15">
        <v>64</v>
      </c>
      <c r="BI207" s="15">
        <v>59</v>
      </c>
      <c r="BJ207" s="15">
        <v>60</v>
      </c>
      <c r="BK207" s="15">
        <v>66</v>
      </c>
      <c r="BL207" s="15"/>
      <c r="BM207" s="15"/>
      <c r="BN207" s="15"/>
      <c r="BO207" s="15"/>
      <c r="BP207" s="15"/>
      <c r="BQ207" s="15"/>
      <c r="BR207" s="16"/>
      <c r="BS207" s="17"/>
      <c r="BT207" s="13" t="s">
        <v>60</v>
      </c>
      <c r="BU207" s="17" t="s">
        <v>60</v>
      </c>
      <c r="BX207" s="83"/>
      <c r="BY207" s="113"/>
      <c r="BZ207" s="89"/>
      <c r="CA207" s="91"/>
      <c r="CB207" s="14">
        <v>87</v>
      </c>
      <c r="CC207" s="15">
        <v>43</v>
      </c>
      <c r="CD207" s="15">
        <v>57</v>
      </c>
      <c r="CE207" s="15">
        <v>57</v>
      </c>
      <c r="CF207" s="15">
        <v>75</v>
      </c>
      <c r="CG207" s="15">
        <v>95</v>
      </c>
      <c r="CH207" s="15">
        <v>84</v>
      </c>
      <c r="CI207" s="15">
        <v>62</v>
      </c>
      <c r="CJ207" s="15">
        <v>92</v>
      </c>
      <c r="CK207" s="15">
        <v>43</v>
      </c>
      <c r="CL207" s="15">
        <v>49</v>
      </c>
      <c r="CM207" s="15">
        <v>85</v>
      </c>
      <c r="CN207" s="15">
        <v>70</v>
      </c>
      <c r="CO207" s="16">
        <v>40</v>
      </c>
      <c r="CP207" s="14">
        <v>72</v>
      </c>
      <c r="CQ207" s="15">
        <v>66</v>
      </c>
      <c r="CR207" s="15">
        <v>64</v>
      </c>
      <c r="CS207" s="15">
        <v>76</v>
      </c>
      <c r="CT207" s="15">
        <v>63</v>
      </c>
      <c r="CU207" s="15">
        <v>64</v>
      </c>
      <c r="CV207" s="15">
        <v>73</v>
      </c>
      <c r="CW207" s="15">
        <v>67</v>
      </c>
      <c r="CX207" s="15">
        <v>72</v>
      </c>
      <c r="CY207" s="15">
        <v>60</v>
      </c>
      <c r="CZ207" s="15">
        <v>73</v>
      </c>
      <c r="DA207" s="15">
        <v>74</v>
      </c>
      <c r="DB207" s="15">
        <v>62</v>
      </c>
      <c r="DC207" s="16">
        <v>78</v>
      </c>
      <c r="DD207" s="17"/>
      <c r="DE207" s="13"/>
      <c r="DF207" s="17" t="s">
        <v>60</v>
      </c>
    </row>
    <row r="208" spans="3:110" x14ac:dyDescent="0.25">
      <c r="C208" s="83"/>
      <c r="D208" s="113"/>
      <c r="E208" s="89"/>
      <c r="F208" s="91"/>
      <c r="G208" s="14">
        <v>63</v>
      </c>
      <c r="H208" s="15">
        <v>68</v>
      </c>
      <c r="I208" s="15">
        <v>79</v>
      </c>
      <c r="J208" s="15">
        <v>50</v>
      </c>
      <c r="K208" s="15">
        <v>85</v>
      </c>
      <c r="L208" s="15">
        <v>83</v>
      </c>
      <c r="M208" s="15">
        <v>94</v>
      </c>
      <c r="N208" s="15">
        <v>68</v>
      </c>
      <c r="O208" s="15">
        <v>88</v>
      </c>
      <c r="P208" s="15">
        <v>91</v>
      </c>
      <c r="Q208" s="15">
        <v>61</v>
      </c>
      <c r="R208" s="15">
        <v>64</v>
      </c>
      <c r="S208" s="15">
        <v>82</v>
      </c>
      <c r="T208" s="16">
        <v>81</v>
      </c>
      <c r="U208" s="14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6"/>
      <c r="AI208" s="17"/>
      <c r="AJ208" s="13"/>
      <c r="AK208" s="17"/>
      <c r="AM208" s="83"/>
      <c r="AN208" s="113"/>
      <c r="AO208" s="89"/>
      <c r="AP208" s="91"/>
      <c r="AQ208" s="14">
        <v>68</v>
      </c>
      <c r="AR208" s="15">
        <v>68</v>
      </c>
      <c r="AS208" s="15">
        <v>64</v>
      </c>
      <c r="AT208" s="15">
        <v>100</v>
      </c>
      <c r="AU208" s="15">
        <v>80</v>
      </c>
      <c r="AV208" s="15">
        <v>45</v>
      </c>
      <c r="AW208" s="15">
        <v>45</v>
      </c>
      <c r="AX208" s="15">
        <v>66</v>
      </c>
      <c r="AY208" s="15">
        <v>62</v>
      </c>
      <c r="AZ208" s="15">
        <v>95</v>
      </c>
      <c r="BA208" s="15">
        <v>66</v>
      </c>
      <c r="BB208" s="15">
        <v>85</v>
      </c>
      <c r="BC208" s="15">
        <v>101</v>
      </c>
      <c r="BD208" s="16">
        <v>73</v>
      </c>
      <c r="BE208" s="14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6"/>
      <c r="BS208" s="17"/>
      <c r="BT208" s="13" t="s">
        <v>60</v>
      </c>
      <c r="BU208" s="17" t="s">
        <v>60</v>
      </c>
      <c r="BX208" s="83"/>
      <c r="BY208" s="113"/>
      <c r="BZ208" s="89"/>
      <c r="CA208" s="91"/>
      <c r="CB208" s="14">
        <v>47</v>
      </c>
      <c r="CC208" s="15">
        <v>86</v>
      </c>
      <c r="CD208" s="15">
        <v>40</v>
      </c>
      <c r="CE208" s="15">
        <v>71</v>
      </c>
      <c r="CF208" s="15">
        <v>75</v>
      </c>
      <c r="CG208" s="15">
        <v>43</v>
      </c>
      <c r="CH208" s="15">
        <v>85</v>
      </c>
      <c r="CI208" s="15">
        <v>83</v>
      </c>
      <c r="CJ208" s="15">
        <v>40</v>
      </c>
      <c r="CK208" s="15">
        <v>71</v>
      </c>
      <c r="CL208" s="15">
        <v>75</v>
      </c>
      <c r="CM208" s="15">
        <v>54</v>
      </c>
      <c r="CN208" s="15">
        <v>75</v>
      </c>
      <c r="CO208" s="16">
        <v>81</v>
      </c>
      <c r="CP208" s="14">
        <v>61</v>
      </c>
      <c r="CQ208" s="15">
        <v>68</v>
      </c>
      <c r="CR208" s="15">
        <v>63</v>
      </c>
      <c r="CS208" s="15">
        <v>57</v>
      </c>
      <c r="CT208" s="15">
        <v>73</v>
      </c>
      <c r="CU208" s="15">
        <v>66</v>
      </c>
      <c r="CV208" s="15">
        <v>58</v>
      </c>
      <c r="CW208" s="15">
        <v>58</v>
      </c>
      <c r="CX208" s="15">
        <v>69</v>
      </c>
      <c r="CY208" s="15">
        <v>57</v>
      </c>
      <c r="CZ208" s="15">
        <v>60</v>
      </c>
      <c r="DA208" s="15">
        <v>59</v>
      </c>
      <c r="DB208" s="15">
        <v>58</v>
      </c>
      <c r="DC208" s="16">
        <v>68</v>
      </c>
      <c r="DD208" s="17"/>
      <c r="DE208" s="13"/>
      <c r="DF208" s="17" t="s">
        <v>60</v>
      </c>
    </row>
    <row r="209" spans="3:110" x14ac:dyDescent="0.25">
      <c r="C209" s="83"/>
      <c r="D209" s="113"/>
      <c r="E209" s="89"/>
      <c r="F209" s="91"/>
      <c r="G209" s="14">
        <v>75</v>
      </c>
      <c r="H209" s="15">
        <v>89</v>
      </c>
      <c r="I209" s="15">
        <v>86</v>
      </c>
      <c r="J209" s="15">
        <v>62</v>
      </c>
      <c r="K209" s="15">
        <v>82</v>
      </c>
      <c r="L209" s="15">
        <v>82</v>
      </c>
      <c r="M209" s="15">
        <v>81</v>
      </c>
      <c r="N209" s="15">
        <v>70</v>
      </c>
      <c r="O209" s="15">
        <v>85</v>
      </c>
      <c r="P209" s="15">
        <v>90</v>
      </c>
      <c r="Q209" s="15">
        <v>92</v>
      </c>
      <c r="R209" s="15">
        <v>76</v>
      </c>
      <c r="S209" s="15">
        <v>67</v>
      </c>
      <c r="T209" s="16">
        <v>90</v>
      </c>
      <c r="U209" s="14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6"/>
      <c r="AI209" s="17"/>
      <c r="AJ209" s="13"/>
      <c r="AK209" s="17"/>
      <c r="AM209" s="83"/>
      <c r="AN209" s="113"/>
      <c r="AO209" s="89"/>
      <c r="AP209" s="91"/>
      <c r="AQ209" s="14">
        <v>47</v>
      </c>
      <c r="AR209" s="15">
        <v>46</v>
      </c>
      <c r="AS209" s="15">
        <v>94</v>
      </c>
      <c r="AT209" s="15">
        <v>60</v>
      </c>
      <c r="AU209" s="15">
        <v>68</v>
      </c>
      <c r="AV209" s="15">
        <v>75</v>
      </c>
      <c r="AW209" s="15">
        <v>87</v>
      </c>
      <c r="AX209" s="15">
        <v>72</v>
      </c>
      <c r="AY209" s="15">
        <v>56</v>
      </c>
      <c r="AZ209" s="15">
        <v>81</v>
      </c>
      <c r="BA209" s="15">
        <v>45</v>
      </c>
      <c r="BB209" s="15">
        <v>88</v>
      </c>
      <c r="BC209" s="15">
        <v>89</v>
      </c>
      <c r="BD209" s="16">
        <v>100</v>
      </c>
      <c r="BE209" s="14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6"/>
      <c r="BS209" s="17"/>
      <c r="BT209" s="13" t="s">
        <v>60</v>
      </c>
      <c r="BU209" s="17" t="s">
        <v>60</v>
      </c>
      <c r="BX209" s="83"/>
      <c r="BY209" s="113"/>
      <c r="BZ209" s="89"/>
      <c r="CA209" s="91"/>
      <c r="CB209" s="14">
        <v>57</v>
      </c>
      <c r="CC209" s="15">
        <v>50</v>
      </c>
      <c r="CD209" s="15">
        <v>45</v>
      </c>
      <c r="CE209" s="15">
        <v>67</v>
      </c>
      <c r="CF209" s="15">
        <v>89</v>
      </c>
      <c r="CG209" s="15">
        <v>39</v>
      </c>
      <c r="CH209" s="15">
        <v>89</v>
      </c>
      <c r="CI209" s="15">
        <v>79</v>
      </c>
      <c r="CJ209" s="15">
        <v>87</v>
      </c>
      <c r="CK209" s="15">
        <v>84</v>
      </c>
      <c r="CL209" s="15">
        <v>66</v>
      </c>
      <c r="CM209" s="15">
        <v>62</v>
      </c>
      <c r="CN209" s="15">
        <v>66</v>
      </c>
      <c r="CO209" s="16">
        <v>41</v>
      </c>
      <c r="CP209" s="14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6"/>
      <c r="DD209" s="17"/>
      <c r="DE209" s="13"/>
      <c r="DF209" s="17" t="s">
        <v>60</v>
      </c>
    </row>
    <row r="210" spans="3:110" x14ac:dyDescent="0.25">
      <c r="C210" s="83"/>
      <c r="D210" s="113"/>
      <c r="E210" s="89"/>
      <c r="F210" s="91"/>
      <c r="G210" s="14">
        <v>87</v>
      </c>
      <c r="H210" s="15">
        <v>63</v>
      </c>
      <c r="I210" s="15">
        <v>70</v>
      </c>
      <c r="J210" s="15">
        <v>94</v>
      </c>
      <c r="K210" s="15">
        <v>80</v>
      </c>
      <c r="L210" s="15">
        <v>78</v>
      </c>
      <c r="M210" s="15">
        <v>87</v>
      </c>
      <c r="N210" s="15">
        <v>80</v>
      </c>
      <c r="O210" s="15">
        <v>94</v>
      </c>
      <c r="P210" s="15">
        <v>76</v>
      </c>
      <c r="Q210" s="15">
        <v>52</v>
      </c>
      <c r="R210" s="15">
        <v>63</v>
      </c>
      <c r="S210" s="15">
        <v>73</v>
      </c>
      <c r="T210" s="16">
        <v>63</v>
      </c>
      <c r="U210" s="14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6"/>
      <c r="AI210" s="17"/>
      <c r="AJ210" s="13"/>
      <c r="AK210" s="17"/>
      <c r="AM210" s="83"/>
      <c r="AN210" s="113"/>
      <c r="AO210" s="89"/>
      <c r="AP210" s="91"/>
      <c r="AQ210" s="14">
        <v>47</v>
      </c>
      <c r="AR210" s="15">
        <v>50</v>
      </c>
      <c r="AS210" s="15">
        <v>57</v>
      </c>
      <c r="AT210" s="15">
        <v>89</v>
      </c>
      <c r="AU210" s="15">
        <v>59</v>
      </c>
      <c r="AV210" s="15">
        <v>47</v>
      </c>
      <c r="AW210" s="15">
        <v>54</v>
      </c>
      <c r="AX210" s="15">
        <v>52</v>
      </c>
      <c r="AY210" s="15">
        <v>45</v>
      </c>
      <c r="AZ210" s="15">
        <v>64</v>
      </c>
      <c r="BA210" s="15">
        <v>102</v>
      </c>
      <c r="BB210" s="15">
        <v>51</v>
      </c>
      <c r="BC210" s="15">
        <v>81</v>
      </c>
      <c r="BD210" s="16">
        <v>64</v>
      </c>
      <c r="BE210" s="14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6"/>
      <c r="BS210" s="17"/>
      <c r="BT210" s="13" t="s">
        <v>60</v>
      </c>
      <c r="BU210" s="17" t="s">
        <v>60</v>
      </c>
      <c r="BX210" s="83"/>
      <c r="BY210" s="113"/>
      <c r="BZ210" s="89"/>
      <c r="CA210" s="91"/>
      <c r="CB210" s="14">
        <v>61</v>
      </c>
      <c r="CC210" s="15">
        <v>61</v>
      </c>
      <c r="CD210" s="15">
        <v>41</v>
      </c>
      <c r="CE210" s="15">
        <v>89</v>
      </c>
      <c r="CF210" s="15">
        <v>54</v>
      </c>
      <c r="CG210" s="15">
        <v>80</v>
      </c>
      <c r="CH210" s="15">
        <v>79</v>
      </c>
      <c r="CI210" s="15">
        <v>43</v>
      </c>
      <c r="CJ210" s="15">
        <v>78</v>
      </c>
      <c r="CK210" s="15">
        <v>65</v>
      </c>
      <c r="CL210" s="15">
        <v>89</v>
      </c>
      <c r="CM210" s="15">
        <v>47</v>
      </c>
      <c r="CN210" s="15">
        <v>62</v>
      </c>
      <c r="CO210" s="16">
        <v>86</v>
      </c>
      <c r="CP210" s="14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6"/>
      <c r="DD210" s="17"/>
      <c r="DE210" s="13"/>
      <c r="DF210" s="17" t="s">
        <v>60</v>
      </c>
    </row>
    <row r="211" spans="3:110" x14ac:dyDescent="0.25">
      <c r="C211" s="83"/>
      <c r="D211" s="113"/>
      <c r="E211" s="89"/>
      <c r="F211" s="91"/>
      <c r="G211" s="14">
        <v>71</v>
      </c>
      <c r="H211" s="15">
        <v>95</v>
      </c>
      <c r="I211" s="15">
        <v>74</v>
      </c>
      <c r="J211" s="15">
        <v>90</v>
      </c>
      <c r="K211" s="15">
        <v>73</v>
      </c>
      <c r="L211" s="15">
        <v>60</v>
      </c>
      <c r="M211" s="15">
        <v>94</v>
      </c>
      <c r="N211" s="15">
        <v>66</v>
      </c>
      <c r="O211" s="15">
        <v>72</v>
      </c>
      <c r="P211" s="15">
        <v>93</v>
      </c>
      <c r="Q211" s="15">
        <v>79</v>
      </c>
      <c r="R211" s="15">
        <v>72</v>
      </c>
      <c r="S211" s="15">
        <v>87</v>
      </c>
      <c r="T211" s="16">
        <v>89</v>
      </c>
      <c r="U211" s="14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6"/>
      <c r="AI211" s="17"/>
      <c r="AJ211" s="13"/>
      <c r="AK211" s="17"/>
      <c r="AM211" s="83"/>
      <c r="AN211" s="113"/>
      <c r="AO211" s="89"/>
      <c r="AP211" s="91"/>
      <c r="AQ211" s="14">
        <v>49</v>
      </c>
      <c r="AR211" s="15">
        <v>76</v>
      </c>
      <c r="AS211" s="15">
        <v>80</v>
      </c>
      <c r="AT211" s="15">
        <v>97</v>
      </c>
      <c r="AU211" s="15">
        <v>87</v>
      </c>
      <c r="AV211" s="15">
        <v>86</v>
      </c>
      <c r="AW211" s="15">
        <v>86</v>
      </c>
      <c r="AX211" s="15">
        <v>72</v>
      </c>
      <c r="AY211" s="15">
        <v>68</v>
      </c>
      <c r="AZ211" s="15">
        <v>82</v>
      </c>
      <c r="BA211" s="15">
        <v>79</v>
      </c>
      <c r="BB211" s="15">
        <v>99</v>
      </c>
      <c r="BC211" s="15">
        <v>49</v>
      </c>
      <c r="BD211" s="16">
        <v>56</v>
      </c>
      <c r="BE211" s="14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6"/>
      <c r="BS211" s="17"/>
      <c r="BT211" s="13" t="s">
        <v>60</v>
      </c>
      <c r="BU211" s="17" t="s">
        <v>60</v>
      </c>
      <c r="BX211" s="83"/>
      <c r="BY211" s="113"/>
      <c r="BZ211" s="89"/>
      <c r="CA211" s="91"/>
      <c r="CB211" s="14">
        <v>97</v>
      </c>
      <c r="CC211" s="15">
        <v>44</v>
      </c>
      <c r="CD211" s="15">
        <v>68</v>
      </c>
      <c r="CE211" s="15">
        <v>89</v>
      </c>
      <c r="CF211" s="15">
        <v>69</v>
      </c>
      <c r="CG211" s="15">
        <v>95</v>
      </c>
      <c r="CH211" s="15">
        <v>88</v>
      </c>
      <c r="CI211" s="15">
        <v>60</v>
      </c>
      <c r="CJ211" s="15">
        <v>75</v>
      </c>
      <c r="CK211" s="15">
        <v>92</v>
      </c>
      <c r="CL211" s="15">
        <v>93</v>
      </c>
      <c r="CM211" s="15">
        <v>57</v>
      </c>
      <c r="CN211" s="15">
        <v>81</v>
      </c>
      <c r="CO211" s="16">
        <v>56</v>
      </c>
      <c r="CP211" s="14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6"/>
      <c r="DD211" s="17"/>
      <c r="DE211" s="13"/>
      <c r="DF211" s="17" t="s">
        <v>60</v>
      </c>
    </row>
    <row r="212" spans="3:110" x14ac:dyDescent="0.25">
      <c r="C212" s="83"/>
      <c r="D212" s="113"/>
      <c r="E212" s="89"/>
      <c r="F212" s="91"/>
      <c r="G212" s="14">
        <v>67</v>
      </c>
      <c r="H212" s="15">
        <v>65</v>
      </c>
      <c r="I212" s="15">
        <v>83</v>
      </c>
      <c r="J212" s="15">
        <v>88</v>
      </c>
      <c r="K212" s="15">
        <v>75</v>
      </c>
      <c r="L212" s="15">
        <v>66</v>
      </c>
      <c r="M212" s="15">
        <v>77</v>
      </c>
      <c r="N212" s="15">
        <v>70</v>
      </c>
      <c r="O212" s="15">
        <v>71</v>
      </c>
      <c r="P212" s="15">
        <v>70</v>
      </c>
      <c r="Q212" s="15">
        <v>65</v>
      </c>
      <c r="R212" s="15">
        <v>92</v>
      </c>
      <c r="S212" s="15">
        <v>79</v>
      </c>
      <c r="T212" s="16">
        <v>61</v>
      </c>
      <c r="U212" s="14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6"/>
      <c r="AI212" s="17"/>
      <c r="AJ212" s="13"/>
      <c r="AK212" s="17"/>
      <c r="AM212" s="83"/>
      <c r="AN212" s="113"/>
      <c r="AO212" s="89"/>
      <c r="AP212" s="91"/>
      <c r="AQ212" s="14">
        <v>84</v>
      </c>
      <c r="AR212" s="15">
        <v>55</v>
      </c>
      <c r="AS212" s="15">
        <v>63</v>
      </c>
      <c r="AT212" s="15">
        <v>85</v>
      </c>
      <c r="AU212" s="15">
        <v>79</v>
      </c>
      <c r="AV212" s="15">
        <v>52</v>
      </c>
      <c r="AW212" s="15">
        <v>53</v>
      </c>
      <c r="AX212" s="15">
        <v>73</v>
      </c>
      <c r="AY212" s="15">
        <v>75</v>
      </c>
      <c r="AZ212" s="15"/>
      <c r="BA212" s="15"/>
      <c r="BB212" s="15"/>
      <c r="BC212" s="15"/>
      <c r="BD212" s="16"/>
      <c r="BE212" s="14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6"/>
      <c r="BS212" s="17"/>
      <c r="BT212" s="13" t="s">
        <v>60</v>
      </c>
      <c r="BU212" s="17" t="s">
        <v>60</v>
      </c>
      <c r="BX212" s="83"/>
      <c r="BY212" s="113"/>
      <c r="BZ212" s="89"/>
      <c r="CA212" s="91"/>
      <c r="CB212" s="14">
        <v>84</v>
      </c>
      <c r="CC212" s="15">
        <v>75</v>
      </c>
      <c r="CD212" s="15">
        <v>70</v>
      </c>
      <c r="CE212" s="15">
        <v>52</v>
      </c>
      <c r="CF212" s="15">
        <v>63</v>
      </c>
      <c r="CG212" s="15">
        <v>52</v>
      </c>
      <c r="CH212" s="15">
        <v>61</v>
      </c>
      <c r="CI212" s="15">
        <v>69</v>
      </c>
      <c r="CJ212" s="15">
        <v>89</v>
      </c>
      <c r="CK212" s="15">
        <v>42</v>
      </c>
      <c r="CL212" s="15">
        <v>39</v>
      </c>
      <c r="CM212" s="15">
        <v>50</v>
      </c>
      <c r="CN212" s="15">
        <v>96</v>
      </c>
      <c r="CO212" s="16">
        <v>85</v>
      </c>
      <c r="CP212" s="14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6"/>
      <c r="DD212" s="17"/>
      <c r="DE212" s="13"/>
      <c r="DF212" s="17" t="s">
        <v>60</v>
      </c>
    </row>
    <row r="213" spans="3:110" x14ac:dyDescent="0.25">
      <c r="C213" s="83"/>
      <c r="D213" s="113"/>
      <c r="E213" s="89"/>
      <c r="F213" s="91"/>
      <c r="G213" s="14">
        <v>87</v>
      </c>
      <c r="H213" s="15">
        <v>84</v>
      </c>
      <c r="I213" s="15">
        <v>79</v>
      </c>
      <c r="J213" s="15">
        <v>80</v>
      </c>
      <c r="K213" s="15">
        <v>61</v>
      </c>
      <c r="L213" s="15">
        <v>81</v>
      </c>
      <c r="M213" s="15">
        <v>69</v>
      </c>
      <c r="N213" s="15">
        <v>86</v>
      </c>
      <c r="O213" s="15">
        <v>76</v>
      </c>
      <c r="P213" s="15">
        <v>83</v>
      </c>
      <c r="Q213" s="15">
        <v>76</v>
      </c>
      <c r="R213" s="15">
        <v>89</v>
      </c>
      <c r="S213" s="15">
        <v>95</v>
      </c>
      <c r="T213" s="16">
        <v>89</v>
      </c>
      <c r="U213" s="14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6"/>
      <c r="AI213" s="17"/>
      <c r="AJ213" s="13"/>
      <c r="AK213" s="17"/>
      <c r="AM213" s="83"/>
      <c r="AN213" s="113"/>
      <c r="AO213" s="89"/>
      <c r="AP213" s="91"/>
      <c r="AQ213" s="14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6"/>
      <c r="BE213" s="14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6"/>
      <c r="BS213" s="17"/>
      <c r="BT213" s="13" t="s">
        <v>60</v>
      </c>
      <c r="BU213" s="17" t="s">
        <v>60</v>
      </c>
      <c r="BX213" s="83"/>
      <c r="BY213" s="113"/>
      <c r="BZ213" s="89"/>
      <c r="CA213" s="91"/>
      <c r="CB213" s="14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6"/>
      <c r="CP213" s="14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6"/>
      <c r="DD213" s="17"/>
      <c r="DE213" s="13"/>
      <c r="DF213" s="17" t="s">
        <v>60</v>
      </c>
    </row>
    <row r="214" spans="3:110" ht="15.75" thickBot="1" x14ac:dyDescent="0.3">
      <c r="C214" s="83"/>
      <c r="D214" s="114"/>
      <c r="E214" s="89"/>
      <c r="F214" s="92"/>
      <c r="G214" s="18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20"/>
      <c r="U214" s="18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20"/>
      <c r="AI214" s="21"/>
      <c r="AJ214" s="13"/>
      <c r="AK214" s="21"/>
      <c r="AM214" s="83"/>
      <c r="AN214" s="114"/>
      <c r="AO214" s="89"/>
      <c r="AP214" s="92"/>
      <c r="AQ214" s="18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20"/>
      <c r="BE214" s="18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20"/>
      <c r="BS214" s="21"/>
      <c r="BT214" s="13" t="s">
        <v>60</v>
      </c>
      <c r="BU214" s="21" t="s">
        <v>60</v>
      </c>
      <c r="BX214" s="83"/>
      <c r="BY214" s="114"/>
      <c r="BZ214" s="89"/>
      <c r="CA214" s="92"/>
      <c r="CB214" s="18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20"/>
      <c r="CP214" s="18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20"/>
      <c r="DD214" s="21"/>
      <c r="DE214" s="13"/>
      <c r="DF214" s="21" t="s">
        <v>60</v>
      </c>
    </row>
    <row r="215" spans="3:110" x14ac:dyDescent="0.25">
      <c r="C215" s="83">
        <v>20</v>
      </c>
      <c r="D215" s="112" t="s">
        <v>86</v>
      </c>
      <c r="E215" s="89"/>
      <c r="F215" s="91" t="s">
        <v>78</v>
      </c>
      <c r="G215" s="9">
        <v>99</v>
      </c>
      <c r="H215" s="10">
        <v>81</v>
      </c>
      <c r="I215" s="10">
        <v>60</v>
      </c>
      <c r="J215" s="10">
        <v>62</v>
      </c>
      <c r="K215" s="10">
        <v>67</v>
      </c>
      <c r="L215" s="10">
        <v>97</v>
      </c>
      <c r="M215" s="10">
        <v>67</v>
      </c>
      <c r="N215" s="10">
        <v>99</v>
      </c>
      <c r="O215" s="10">
        <v>101</v>
      </c>
      <c r="P215" s="10">
        <v>102</v>
      </c>
      <c r="Q215" s="10">
        <v>94</v>
      </c>
      <c r="R215" s="10">
        <v>84</v>
      </c>
      <c r="S215" s="10">
        <v>95</v>
      </c>
      <c r="T215" s="11">
        <v>100</v>
      </c>
      <c r="U215" s="14">
        <v>65</v>
      </c>
      <c r="V215" s="15">
        <v>64</v>
      </c>
      <c r="W215" s="15">
        <v>79</v>
      </c>
      <c r="X215" s="15">
        <v>80</v>
      </c>
      <c r="Y215" s="15">
        <v>61</v>
      </c>
      <c r="Z215" s="15">
        <v>70</v>
      </c>
      <c r="AA215" s="15">
        <v>75</v>
      </c>
      <c r="AB215" s="15">
        <v>65</v>
      </c>
      <c r="AC215" s="15">
        <v>65</v>
      </c>
      <c r="AD215" s="15">
        <v>70</v>
      </c>
      <c r="AE215" s="15">
        <v>79</v>
      </c>
      <c r="AF215" s="15">
        <v>64</v>
      </c>
      <c r="AG215" s="15">
        <v>72</v>
      </c>
      <c r="AH215" s="16">
        <v>79</v>
      </c>
      <c r="AI215" s="12"/>
      <c r="AJ215" s="13"/>
      <c r="AK215" s="12" t="s">
        <v>60</v>
      </c>
      <c r="AM215" s="83">
        <v>20</v>
      </c>
      <c r="AN215" s="112" t="s">
        <v>86</v>
      </c>
      <c r="AO215" s="89"/>
      <c r="AP215" s="91" t="s">
        <v>78</v>
      </c>
      <c r="AQ215" s="9">
        <v>75</v>
      </c>
      <c r="AR215" s="10">
        <v>92</v>
      </c>
      <c r="AS215" s="10">
        <v>70</v>
      </c>
      <c r="AT215" s="10">
        <v>68</v>
      </c>
      <c r="AU215" s="10">
        <v>42</v>
      </c>
      <c r="AV215" s="10">
        <v>86</v>
      </c>
      <c r="AW215" s="10">
        <v>62</v>
      </c>
      <c r="AX215" s="10">
        <v>62</v>
      </c>
      <c r="AY215" s="10">
        <v>43</v>
      </c>
      <c r="AZ215" s="10">
        <v>86</v>
      </c>
      <c r="BA215" s="10">
        <v>87</v>
      </c>
      <c r="BB215" s="10">
        <v>59</v>
      </c>
      <c r="BC215" s="10">
        <v>83</v>
      </c>
      <c r="BD215" s="11">
        <v>58</v>
      </c>
      <c r="BE215" s="14">
        <v>52</v>
      </c>
      <c r="BF215" s="15">
        <v>71</v>
      </c>
      <c r="BG215" s="15">
        <v>49</v>
      </c>
      <c r="BH215" s="15">
        <v>56</v>
      </c>
      <c r="BI215" s="15">
        <v>48</v>
      </c>
      <c r="BJ215" s="15">
        <v>70</v>
      </c>
      <c r="BK215" s="15">
        <v>79</v>
      </c>
      <c r="BL215" s="15">
        <v>80</v>
      </c>
      <c r="BM215" s="15">
        <v>75</v>
      </c>
      <c r="BN215" s="15">
        <v>74</v>
      </c>
      <c r="BO215" s="15">
        <v>81</v>
      </c>
      <c r="BP215" s="15">
        <v>75</v>
      </c>
      <c r="BQ215" s="15">
        <v>72</v>
      </c>
      <c r="BR215" s="16">
        <v>79</v>
      </c>
      <c r="BS215" s="12"/>
      <c r="BT215" s="13" t="s">
        <v>60</v>
      </c>
      <c r="BU215" s="12" t="s">
        <v>60</v>
      </c>
      <c r="BX215" s="83"/>
      <c r="BY215" s="112" t="s">
        <v>86</v>
      </c>
      <c r="BZ215" s="89"/>
      <c r="CA215" s="91"/>
      <c r="CB215" s="9">
        <v>58</v>
      </c>
      <c r="CC215" s="10">
        <v>74</v>
      </c>
      <c r="CD215" s="10">
        <v>53</v>
      </c>
      <c r="CE215" s="10">
        <v>59</v>
      </c>
      <c r="CF215" s="10">
        <v>61</v>
      </c>
      <c r="CG215" s="10">
        <v>72</v>
      </c>
      <c r="CH215" s="10">
        <v>91</v>
      </c>
      <c r="CI215" s="10">
        <v>71</v>
      </c>
      <c r="CJ215" s="10">
        <v>61</v>
      </c>
      <c r="CK215" s="10">
        <v>71</v>
      </c>
      <c r="CL215" s="10">
        <v>63</v>
      </c>
      <c r="CM215" s="10">
        <v>69</v>
      </c>
      <c r="CN215" s="10">
        <v>47</v>
      </c>
      <c r="CO215" s="11">
        <v>73</v>
      </c>
      <c r="CP215" s="14">
        <v>59</v>
      </c>
      <c r="CQ215" s="15">
        <v>76</v>
      </c>
      <c r="CR215" s="15">
        <v>71</v>
      </c>
      <c r="CS215" s="15">
        <v>76</v>
      </c>
      <c r="CT215" s="15">
        <v>59</v>
      </c>
      <c r="CU215" s="15">
        <v>62</v>
      </c>
      <c r="CV215" s="15">
        <v>60</v>
      </c>
      <c r="CW215" s="15">
        <v>54</v>
      </c>
      <c r="CX215" s="15">
        <v>50</v>
      </c>
      <c r="CY215" s="15">
        <v>57</v>
      </c>
      <c r="CZ215" s="15">
        <v>90</v>
      </c>
      <c r="DA215" s="15">
        <v>55</v>
      </c>
      <c r="DB215" s="15">
        <v>71</v>
      </c>
      <c r="DC215" s="16">
        <v>64</v>
      </c>
      <c r="DD215" s="12"/>
      <c r="DE215" s="13" t="s">
        <v>60</v>
      </c>
      <c r="DF215" s="12" t="s">
        <v>60</v>
      </c>
    </row>
    <row r="216" spans="3:110" x14ac:dyDescent="0.25">
      <c r="C216" s="83"/>
      <c r="D216" s="113"/>
      <c r="E216" s="89"/>
      <c r="F216" s="91"/>
      <c r="G216" s="14">
        <v>37</v>
      </c>
      <c r="H216" s="15">
        <v>83</v>
      </c>
      <c r="I216" s="15">
        <v>48</v>
      </c>
      <c r="J216" s="15">
        <v>106</v>
      </c>
      <c r="K216" s="15">
        <v>101</v>
      </c>
      <c r="L216" s="15">
        <v>86</v>
      </c>
      <c r="M216" s="15">
        <v>87</v>
      </c>
      <c r="N216" s="15">
        <v>92</v>
      </c>
      <c r="O216" s="15">
        <v>57</v>
      </c>
      <c r="P216" s="15">
        <v>89</v>
      </c>
      <c r="Q216" s="15">
        <v>96</v>
      </c>
      <c r="R216" s="15">
        <v>82</v>
      </c>
      <c r="S216" s="15">
        <v>37</v>
      </c>
      <c r="T216" s="16">
        <v>78</v>
      </c>
      <c r="U216" s="14">
        <v>73</v>
      </c>
      <c r="V216" s="15">
        <v>71</v>
      </c>
      <c r="W216" s="15">
        <v>62</v>
      </c>
      <c r="X216" s="15">
        <v>76</v>
      </c>
      <c r="Y216" s="15">
        <v>80</v>
      </c>
      <c r="Z216" s="15">
        <v>78</v>
      </c>
      <c r="AA216" s="15">
        <v>61</v>
      </c>
      <c r="AB216" s="15">
        <v>72</v>
      </c>
      <c r="AC216" s="15">
        <v>75</v>
      </c>
      <c r="AD216" s="15">
        <v>71</v>
      </c>
      <c r="AE216" s="15">
        <v>63</v>
      </c>
      <c r="AF216" s="15">
        <v>72</v>
      </c>
      <c r="AG216" s="15">
        <v>60</v>
      </c>
      <c r="AH216" s="16">
        <v>62</v>
      </c>
      <c r="AI216" s="17"/>
      <c r="AJ216" s="13"/>
      <c r="AK216" s="17" t="s">
        <v>60</v>
      </c>
      <c r="AM216" s="83"/>
      <c r="AN216" s="113"/>
      <c r="AO216" s="89"/>
      <c r="AP216" s="91"/>
      <c r="AQ216" s="14">
        <v>50</v>
      </c>
      <c r="AR216" s="15">
        <v>74</v>
      </c>
      <c r="AS216" s="15">
        <v>54</v>
      </c>
      <c r="AT216" s="15">
        <v>50</v>
      </c>
      <c r="AU216" s="15">
        <v>77</v>
      </c>
      <c r="AV216" s="15">
        <v>84</v>
      </c>
      <c r="AW216" s="15">
        <v>46</v>
      </c>
      <c r="AX216" s="15">
        <v>78</v>
      </c>
      <c r="AY216" s="15">
        <v>72</v>
      </c>
      <c r="AZ216" s="15">
        <v>49</v>
      </c>
      <c r="BA216" s="15">
        <v>85</v>
      </c>
      <c r="BB216" s="15">
        <v>55</v>
      </c>
      <c r="BC216" s="15">
        <v>43</v>
      </c>
      <c r="BD216" s="16">
        <v>68</v>
      </c>
      <c r="BE216" s="14">
        <v>61</v>
      </c>
      <c r="BF216" s="15">
        <v>59</v>
      </c>
      <c r="BG216" s="15">
        <v>69</v>
      </c>
      <c r="BH216" s="15">
        <v>66</v>
      </c>
      <c r="BI216" s="15">
        <v>56</v>
      </c>
      <c r="BJ216" s="15">
        <v>65</v>
      </c>
      <c r="BK216" s="15">
        <v>73</v>
      </c>
      <c r="BL216" s="15">
        <v>56</v>
      </c>
      <c r="BM216" s="15">
        <v>72</v>
      </c>
      <c r="BN216" s="15">
        <v>56</v>
      </c>
      <c r="BO216" s="15">
        <v>65</v>
      </c>
      <c r="BP216" s="15">
        <v>65</v>
      </c>
      <c r="BQ216" s="15">
        <v>59</v>
      </c>
      <c r="BR216" s="16">
        <v>64</v>
      </c>
      <c r="BS216" s="17"/>
      <c r="BT216" s="13" t="s">
        <v>60</v>
      </c>
      <c r="BU216" s="17" t="s">
        <v>60</v>
      </c>
      <c r="BX216" s="83"/>
      <c r="BY216" s="113"/>
      <c r="BZ216" s="89"/>
      <c r="CA216" s="91"/>
      <c r="CB216" s="14">
        <v>86</v>
      </c>
      <c r="CC216" s="15">
        <v>77</v>
      </c>
      <c r="CD216" s="15">
        <v>62</v>
      </c>
      <c r="CE216" s="15">
        <v>52</v>
      </c>
      <c r="CF216" s="15">
        <v>80</v>
      </c>
      <c r="CG216" s="15">
        <v>70</v>
      </c>
      <c r="CH216" s="15">
        <v>82</v>
      </c>
      <c r="CI216" s="15">
        <v>71</v>
      </c>
      <c r="CJ216" s="15">
        <v>57</v>
      </c>
      <c r="CK216" s="15">
        <v>86</v>
      </c>
      <c r="CL216" s="15">
        <v>57</v>
      </c>
      <c r="CM216" s="15">
        <v>74</v>
      </c>
      <c r="CN216" s="15">
        <v>63</v>
      </c>
      <c r="CO216" s="16">
        <v>42</v>
      </c>
      <c r="CP216" s="14">
        <v>74</v>
      </c>
      <c r="CQ216" s="15">
        <v>63</v>
      </c>
      <c r="CR216" s="15">
        <v>61</v>
      </c>
      <c r="CS216" s="15">
        <v>61</v>
      </c>
      <c r="CT216" s="15">
        <v>72</v>
      </c>
      <c r="CU216" s="15">
        <v>64</v>
      </c>
      <c r="CV216" s="15">
        <v>70</v>
      </c>
      <c r="CW216" s="15">
        <v>64</v>
      </c>
      <c r="CX216" s="15">
        <v>62</v>
      </c>
      <c r="CY216" s="15">
        <v>74</v>
      </c>
      <c r="CZ216" s="15">
        <v>61</v>
      </c>
      <c r="DA216" s="15">
        <v>66</v>
      </c>
      <c r="DB216" s="15">
        <v>61</v>
      </c>
      <c r="DC216" s="16">
        <v>75</v>
      </c>
      <c r="DD216" s="17"/>
      <c r="DE216" s="13" t="s">
        <v>60</v>
      </c>
      <c r="DF216" s="17" t="s">
        <v>60</v>
      </c>
    </row>
    <row r="217" spans="3:110" x14ac:dyDescent="0.25">
      <c r="C217" s="83"/>
      <c r="D217" s="113"/>
      <c r="E217" s="89"/>
      <c r="F217" s="91"/>
      <c r="G217" s="14">
        <v>95</v>
      </c>
      <c r="H217" s="15">
        <v>46</v>
      </c>
      <c r="I217" s="15">
        <v>101</v>
      </c>
      <c r="J217" s="15">
        <v>64</v>
      </c>
      <c r="K217" s="15">
        <v>92</v>
      </c>
      <c r="L217" s="15">
        <v>46</v>
      </c>
      <c r="M217" s="15">
        <v>82</v>
      </c>
      <c r="N217" s="15">
        <v>73</v>
      </c>
      <c r="O217" s="15">
        <v>56</v>
      </c>
      <c r="P217" s="15">
        <v>94</v>
      </c>
      <c r="Q217" s="15">
        <v>66</v>
      </c>
      <c r="R217" s="15">
        <v>43</v>
      </c>
      <c r="S217" s="15">
        <v>73</v>
      </c>
      <c r="T217" s="16">
        <v>50</v>
      </c>
      <c r="U217" s="14">
        <v>60</v>
      </c>
      <c r="V217" s="15">
        <v>78</v>
      </c>
      <c r="W217" s="15">
        <v>63</v>
      </c>
      <c r="X217" s="15">
        <v>77</v>
      </c>
      <c r="Y217" s="15">
        <v>73</v>
      </c>
      <c r="Z217" s="15">
        <v>71</v>
      </c>
      <c r="AA217" s="15">
        <v>71</v>
      </c>
      <c r="AB217" s="15">
        <v>64</v>
      </c>
      <c r="AC217" s="15">
        <v>62</v>
      </c>
      <c r="AD217" s="15">
        <v>77</v>
      </c>
      <c r="AE217" s="15">
        <v>73</v>
      </c>
      <c r="AF217" s="15">
        <v>73</v>
      </c>
      <c r="AG217" s="15">
        <v>66</v>
      </c>
      <c r="AH217" s="16">
        <v>79</v>
      </c>
      <c r="AI217" s="17"/>
      <c r="AJ217" s="13"/>
      <c r="AK217" s="17" t="s">
        <v>60</v>
      </c>
      <c r="AM217" s="83"/>
      <c r="AN217" s="113"/>
      <c r="AO217" s="89"/>
      <c r="AP217" s="91"/>
      <c r="AQ217" s="14">
        <v>82</v>
      </c>
      <c r="AR217" s="15">
        <v>58</v>
      </c>
      <c r="AS217" s="15">
        <v>58</v>
      </c>
      <c r="AT217" s="15">
        <v>52</v>
      </c>
      <c r="AU217" s="15">
        <v>60</v>
      </c>
      <c r="AV217" s="15">
        <v>70</v>
      </c>
      <c r="AW217" s="15">
        <v>73</v>
      </c>
      <c r="AX217" s="15">
        <v>72</v>
      </c>
      <c r="AY217" s="15">
        <v>76</v>
      </c>
      <c r="AZ217" s="15">
        <v>60</v>
      </c>
      <c r="BA217" s="15">
        <v>55</v>
      </c>
      <c r="BB217" s="15">
        <v>66</v>
      </c>
      <c r="BC217" s="15">
        <v>54</v>
      </c>
      <c r="BD217" s="16">
        <v>77</v>
      </c>
      <c r="BE217" s="14">
        <v>60</v>
      </c>
      <c r="BF217" s="15">
        <v>78</v>
      </c>
      <c r="BG217" s="15">
        <v>56</v>
      </c>
      <c r="BH217" s="15">
        <v>69</v>
      </c>
      <c r="BI217" s="15">
        <v>59</v>
      </c>
      <c r="BJ217" s="15">
        <v>56</v>
      </c>
      <c r="BK217" s="15">
        <v>74</v>
      </c>
      <c r="BL217" s="15">
        <v>73</v>
      </c>
      <c r="BM217" s="15">
        <v>63</v>
      </c>
      <c r="BN217" s="15">
        <v>69</v>
      </c>
      <c r="BO217" s="15">
        <v>66</v>
      </c>
      <c r="BP217" s="15">
        <v>60</v>
      </c>
      <c r="BQ217" s="15">
        <v>56</v>
      </c>
      <c r="BR217" s="16">
        <v>57</v>
      </c>
      <c r="BS217" s="17"/>
      <c r="BT217" s="13" t="s">
        <v>60</v>
      </c>
      <c r="BU217" s="17" t="s">
        <v>60</v>
      </c>
      <c r="BX217" s="83"/>
      <c r="BY217" s="113"/>
      <c r="BZ217" s="89"/>
      <c r="CA217" s="91"/>
      <c r="CB217" s="14">
        <v>43</v>
      </c>
      <c r="CC217" s="15">
        <v>92</v>
      </c>
      <c r="CD217" s="15">
        <v>48</v>
      </c>
      <c r="CE217" s="15">
        <v>74</v>
      </c>
      <c r="CF217" s="15">
        <v>71</v>
      </c>
      <c r="CG217" s="15">
        <v>70</v>
      </c>
      <c r="CH217" s="15">
        <v>53</v>
      </c>
      <c r="CI217" s="15">
        <v>53</v>
      </c>
      <c r="CJ217" s="15">
        <v>93</v>
      </c>
      <c r="CK217" s="15">
        <v>82</v>
      </c>
      <c r="CL217" s="15">
        <v>92</v>
      </c>
      <c r="CM217" s="15">
        <v>71</v>
      </c>
      <c r="CN217" s="15">
        <v>53</v>
      </c>
      <c r="CO217" s="16">
        <v>73</v>
      </c>
      <c r="CP217" s="14">
        <v>67</v>
      </c>
      <c r="CQ217" s="15">
        <v>64</v>
      </c>
      <c r="CR217" s="15">
        <v>69</v>
      </c>
      <c r="CS217" s="15">
        <v>60</v>
      </c>
      <c r="CT217" s="15">
        <v>65</v>
      </c>
      <c r="CU217" s="15">
        <v>63</v>
      </c>
      <c r="CV217" s="15">
        <v>59</v>
      </c>
      <c r="CW217" s="15"/>
      <c r="CX217" s="15"/>
      <c r="CY217" s="15"/>
      <c r="CZ217" s="15"/>
      <c r="DA217" s="15"/>
      <c r="DB217" s="15"/>
      <c r="DC217" s="16"/>
      <c r="DD217" s="17"/>
      <c r="DE217" s="13" t="s">
        <v>60</v>
      </c>
      <c r="DF217" s="17" t="s">
        <v>60</v>
      </c>
    </row>
    <row r="218" spans="3:110" x14ac:dyDescent="0.25">
      <c r="C218" s="83"/>
      <c r="D218" s="113"/>
      <c r="E218" s="89"/>
      <c r="F218" s="91"/>
      <c r="G218" s="14">
        <v>86</v>
      </c>
      <c r="H218" s="15">
        <v>77</v>
      </c>
      <c r="I218" s="15">
        <v>38</v>
      </c>
      <c r="J218" s="15">
        <v>90</v>
      </c>
      <c r="K218" s="15">
        <v>46</v>
      </c>
      <c r="L218" s="15">
        <v>39</v>
      </c>
      <c r="M218" s="15">
        <v>40</v>
      </c>
      <c r="N218" s="15">
        <v>102</v>
      </c>
      <c r="O218" s="15">
        <v>64</v>
      </c>
      <c r="P218" s="15">
        <v>101</v>
      </c>
      <c r="Q218" s="15">
        <v>99</v>
      </c>
      <c r="R218" s="15">
        <v>65</v>
      </c>
      <c r="S218" s="15">
        <v>84</v>
      </c>
      <c r="T218" s="16">
        <v>55</v>
      </c>
      <c r="U218" s="14">
        <v>65</v>
      </c>
      <c r="V218" s="15">
        <v>76</v>
      </c>
      <c r="W218" s="15">
        <v>78</v>
      </c>
      <c r="X218" s="15">
        <v>59</v>
      </c>
      <c r="Y218" s="15">
        <v>68</v>
      </c>
      <c r="Z218" s="15">
        <v>72</v>
      </c>
      <c r="AA218" s="15">
        <v>65</v>
      </c>
      <c r="AB218" s="15">
        <v>60</v>
      </c>
      <c r="AC218" s="15">
        <v>65</v>
      </c>
      <c r="AD218" s="15">
        <v>60</v>
      </c>
      <c r="AE218" s="15">
        <v>62</v>
      </c>
      <c r="AF218" s="15">
        <v>76</v>
      </c>
      <c r="AG218" s="15">
        <v>73</v>
      </c>
      <c r="AH218" s="16">
        <v>77</v>
      </c>
      <c r="AI218" s="17"/>
      <c r="AJ218" s="13"/>
      <c r="AK218" s="17" t="s">
        <v>60</v>
      </c>
      <c r="AM218" s="83"/>
      <c r="AN218" s="113"/>
      <c r="AO218" s="89"/>
      <c r="AP218" s="91"/>
      <c r="AQ218" s="14">
        <v>94</v>
      </c>
      <c r="AR218" s="15">
        <v>78</v>
      </c>
      <c r="AS218" s="15">
        <v>74</v>
      </c>
      <c r="AT218" s="15">
        <v>64</v>
      </c>
      <c r="AU218" s="15">
        <v>69</v>
      </c>
      <c r="AV218" s="15">
        <v>62</v>
      </c>
      <c r="AW218" s="15">
        <v>62</v>
      </c>
      <c r="AX218" s="15">
        <v>74</v>
      </c>
      <c r="AY218" s="15">
        <v>51</v>
      </c>
      <c r="AZ218" s="15">
        <v>80</v>
      </c>
      <c r="BA218" s="15">
        <v>60</v>
      </c>
      <c r="BB218" s="15">
        <v>78</v>
      </c>
      <c r="BC218" s="15">
        <v>41</v>
      </c>
      <c r="BD218" s="16">
        <v>75</v>
      </c>
      <c r="BE218" s="14">
        <v>72</v>
      </c>
      <c r="BF218" s="15">
        <v>73</v>
      </c>
      <c r="BG218" s="15">
        <v>78</v>
      </c>
      <c r="BH218" s="15">
        <v>71</v>
      </c>
      <c r="BI218" s="15">
        <v>56</v>
      </c>
      <c r="BJ218" s="15">
        <v>77</v>
      </c>
      <c r="BK218" s="15">
        <v>63</v>
      </c>
      <c r="BL218" s="15">
        <v>64</v>
      </c>
      <c r="BM218" s="15">
        <v>75</v>
      </c>
      <c r="BN218" s="15">
        <v>70</v>
      </c>
      <c r="BO218" s="15">
        <v>56</v>
      </c>
      <c r="BP218" s="15">
        <v>67</v>
      </c>
      <c r="BQ218" s="15">
        <v>71</v>
      </c>
      <c r="BR218" s="16">
        <v>75</v>
      </c>
      <c r="BS218" s="17"/>
      <c r="BT218" s="13" t="s">
        <v>60</v>
      </c>
      <c r="BU218" s="17" t="s">
        <v>60</v>
      </c>
      <c r="BX218" s="83"/>
      <c r="BY218" s="113"/>
      <c r="BZ218" s="89"/>
      <c r="CA218" s="91"/>
      <c r="CB218" s="14">
        <v>89</v>
      </c>
      <c r="CC218" s="15">
        <v>86</v>
      </c>
      <c r="CD218" s="15">
        <v>90</v>
      </c>
      <c r="CE218" s="15">
        <v>59</v>
      </c>
      <c r="CF218" s="15">
        <v>43</v>
      </c>
      <c r="CG218" s="15">
        <v>84</v>
      </c>
      <c r="CH218" s="15">
        <v>86</v>
      </c>
      <c r="CI218" s="15">
        <v>50</v>
      </c>
      <c r="CJ218" s="15">
        <v>46</v>
      </c>
      <c r="CK218" s="15">
        <v>47</v>
      </c>
      <c r="CL218" s="15">
        <v>79</v>
      </c>
      <c r="CM218" s="15">
        <v>53</v>
      </c>
      <c r="CN218" s="15">
        <v>54</v>
      </c>
      <c r="CO218" s="16">
        <v>64</v>
      </c>
      <c r="CP218" s="14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6"/>
      <c r="DD218" s="17"/>
      <c r="DE218" s="13" t="s">
        <v>60</v>
      </c>
      <c r="DF218" s="17" t="s">
        <v>60</v>
      </c>
    </row>
    <row r="219" spans="3:110" x14ac:dyDescent="0.25">
      <c r="C219" s="83"/>
      <c r="D219" s="113"/>
      <c r="E219" s="89"/>
      <c r="F219" s="91"/>
      <c r="G219" s="14">
        <v>72</v>
      </c>
      <c r="H219" s="15">
        <v>37</v>
      </c>
      <c r="I219" s="15">
        <v>37</v>
      </c>
      <c r="J219" s="15">
        <v>54</v>
      </c>
      <c r="K219" s="15">
        <v>78</v>
      </c>
      <c r="L219" s="15">
        <v>74</v>
      </c>
      <c r="M219" s="15">
        <v>62</v>
      </c>
      <c r="N219" s="15">
        <v>78</v>
      </c>
      <c r="O219" s="15">
        <v>43</v>
      </c>
      <c r="P219" s="15">
        <v>85</v>
      </c>
      <c r="Q219" s="15">
        <v>84</v>
      </c>
      <c r="R219" s="15">
        <v>48</v>
      </c>
      <c r="S219" s="15">
        <v>101</v>
      </c>
      <c r="T219" s="16">
        <v>96</v>
      </c>
      <c r="U219" s="14">
        <v>73</v>
      </c>
      <c r="V219" s="15">
        <v>73</v>
      </c>
      <c r="W219" s="15">
        <v>80</v>
      </c>
      <c r="X219" s="15">
        <v>63</v>
      </c>
      <c r="Y219" s="15">
        <v>77</v>
      </c>
      <c r="Z219" s="15">
        <v>75</v>
      </c>
      <c r="AA219" s="15">
        <v>60</v>
      </c>
      <c r="AB219" s="15">
        <v>55</v>
      </c>
      <c r="AC219" s="15">
        <v>75</v>
      </c>
      <c r="AD219" s="15">
        <v>62</v>
      </c>
      <c r="AE219" s="15">
        <v>59</v>
      </c>
      <c r="AF219" s="15">
        <v>72</v>
      </c>
      <c r="AG219" s="15">
        <v>74</v>
      </c>
      <c r="AH219" s="16">
        <v>74</v>
      </c>
      <c r="AI219" s="17"/>
      <c r="AJ219" s="13"/>
      <c r="AK219" s="17" t="s">
        <v>60</v>
      </c>
      <c r="AM219" s="83"/>
      <c r="AN219" s="113"/>
      <c r="AO219" s="89"/>
      <c r="AP219" s="91"/>
      <c r="AQ219" s="14">
        <v>89</v>
      </c>
      <c r="AR219" s="15">
        <v>42</v>
      </c>
      <c r="AS219" s="15">
        <v>53</v>
      </c>
      <c r="AT219" s="15">
        <v>46</v>
      </c>
      <c r="AU219" s="15">
        <v>93</v>
      </c>
      <c r="AV219" s="15">
        <v>49</v>
      </c>
      <c r="AW219" s="15">
        <v>72</v>
      </c>
      <c r="AX219" s="15">
        <v>69</v>
      </c>
      <c r="AY219" s="15">
        <v>69</v>
      </c>
      <c r="AZ219" s="15">
        <v>66</v>
      </c>
      <c r="BA219" s="15">
        <v>74</v>
      </c>
      <c r="BB219" s="15">
        <v>69</v>
      </c>
      <c r="BC219" s="15">
        <v>79</v>
      </c>
      <c r="BD219" s="16">
        <v>42</v>
      </c>
      <c r="BE219" s="14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6"/>
      <c r="BS219" s="17"/>
      <c r="BT219" s="13" t="s">
        <v>60</v>
      </c>
      <c r="BU219" s="17" t="s">
        <v>60</v>
      </c>
      <c r="BX219" s="83"/>
      <c r="BY219" s="113"/>
      <c r="BZ219" s="89"/>
      <c r="CA219" s="91"/>
      <c r="CB219" s="14">
        <v>84</v>
      </c>
      <c r="CC219" s="15">
        <v>87</v>
      </c>
      <c r="CD219" s="15">
        <v>79</v>
      </c>
      <c r="CE219" s="15">
        <v>67</v>
      </c>
      <c r="CF219" s="15">
        <v>71</v>
      </c>
      <c r="CG219" s="15">
        <v>68</v>
      </c>
      <c r="CH219" s="15">
        <v>78</v>
      </c>
      <c r="CI219" s="15">
        <v>81</v>
      </c>
      <c r="CJ219" s="15">
        <v>75</v>
      </c>
      <c r="CK219" s="15">
        <v>40</v>
      </c>
      <c r="CL219" s="15">
        <v>89</v>
      </c>
      <c r="CM219" s="15">
        <v>45</v>
      </c>
      <c r="CN219" s="15">
        <v>43</v>
      </c>
      <c r="CO219" s="16">
        <v>80</v>
      </c>
      <c r="CP219" s="14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6"/>
      <c r="DD219" s="17"/>
      <c r="DE219" s="13" t="s">
        <v>60</v>
      </c>
      <c r="DF219" s="17" t="s">
        <v>60</v>
      </c>
    </row>
    <row r="220" spans="3:110" x14ac:dyDescent="0.25">
      <c r="C220" s="83"/>
      <c r="D220" s="113"/>
      <c r="E220" s="89"/>
      <c r="F220" s="91"/>
      <c r="G220" s="14">
        <v>74</v>
      </c>
      <c r="H220" s="15">
        <v>89</v>
      </c>
      <c r="I220" s="15">
        <v>70</v>
      </c>
      <c r="J220" s="15">
        <v>85</v>
      </c>
      <c r="K220" s="15">
        <v>91</v>
      </c>
      <c r="L220" s="15">
        <v>105</v>
      </c>
      <c r="M220" s="15">
        <v>92</v>
      </c>
      <c r="N220" s="15">
        <v>48</v>
      </c>
      <c r="O220" s="15">
        <v>88</v>
      </c>
      <c r="P220" s="15">
        <v>72</v>
      </c>
      <c r="Q220" s="15">
        <v>36</v>
      </c>
      <c r="R220" s="15">
        <v>95</v>
      </c>
      <c r="S220" s="15">
        <v>105</v>
      </c>
      <c r="T220" s="16">
        <v>94</v>
      </c>
      <c r="U220" s="14">
        <v>50</v>
      </c>
      <c r="V220" s="15">
        <v>59</v>
      </c>
      <c r="W220" s="15">
        <v>61</v>
      </c>
      <c r="X220" s="15">
        <v>43</v>
      </c>
      <c r="Y220" s="15">
        <v>52</v>
      </c>
      <c r="Z220" s="15">
        <v>59</v>
      </c>
      <c r="AA220" s="15"/>
      <c r="AB220" s="15"/>
      <c r="AC220" s="15"/>
      <c r="AD220" s="15"/>
      <c r="AE220" s="15"/>
      <c r="AF220" s="15"/>
      <c r="AG220" s="15"/>
      <c r="AH220" s="16"/>
      <c r="AI220" s="17"/>
      <c r="AJ220" s="13"/>
      <c r="AK220" s="17" t="s">
        <v>60</v>
      </c>
      <c r="AM220" s="83"/>
      <c r="AN220" s="113"/>
      <c r="AO220" s="89"/>
      <c r="AP220" s="91"/>
      <c r="AQ220" s="14">
        <v>64</v>
      </c>
      <c r="AR220" s="15">
        <v>54</v>
      </c>
      <c r="AS220" s="15">
        <v>73</v>
      </c>
      <c r="AT220" s="15">
        <v>67</v>
      </c>
      <c r="AU220" s="15">
        <v>50</v>
      </c>
      <c r="AV220" s="15">
        <v>66</v>
      </c>
      <c r="AW220" s="15">
        <v>86</v>
      </c>
      <c r="AX220" s="15">
        <v>62</v>
      </c>
      <c r="AY220" s="15">
        <v>42</v>
      </c>
      <c r="AZ220" s="15">
        <v>74</v>
      </c>
      <c r="BA220" s="15">
        <v>85</v>
      </c>
      <c r="BB220" s="15">
        <v>88</v>
      </c>
      <c r="BC220" s="15">
        <v>77</v>
      </c>
      <c r="BD220" s="16">
        <v>45</v>
      </c>
      <c r="BE220" s="14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6"/>
      <c r="BS220" s="17"/>
      <c r="BT220" s="13" t="s">
        <v>60</v>
      </c>
      <c r="BU220" s="17" t="s">
        <v>60</v>
      </c>
      <c r="BX220" s="83"/>
      <c r="BY220" s="113"/>
      <c r="BZ220" s="89"/>
      <c r="CA220" s="91"/>
      <c r="CB220" s="14">
        <v>92</v>
      </c>
      <c r="CC220" s="15">
        <v>64</v>
      </c>
      <c r="CD220" s="15">
        <v>42</v>
      </c>
      <c r="CE220" s="15">
        <v>56</v>
      </c>
      <c r="CF220" s="15">
        <v>49</v>
      </c>
      <c r="CG220" s="15">
        <v>55</v>
      </c>
      <c r="CH220" s="15">
        <v>56</v>
      </c>
      <c r="CI220" s="15">
        <v>49</v>
      </c>
      <c r="CJ220" s="15">
        <v>76</v>
      </c>
      <c r="CK220" s="15">
        <v>38</v>
      </c>
      <c r="CL220" s="15">
        <v>47</v>
      </c>
      <c r="CM220" s="15">
        <v>58</v>
      </c>
      <c r="CN220" s="15">
        <v>53</v>
      </c>
      <c r="CO220" s="16">
        <v>90</v>
      </c>
      <c r="CP220" s="14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6"/>
      <c r="DD220" s="17"/>
      <c r="DE220" s="13" t="s">
        <v>60</v>
      </c>
      <c r="DF220" s="17" t="s">
        <v>60</v>
      </c>
    </row>
    <row r="221" spans="3:110" x14ac:dyDescent="0.25">
      <c r="C221" s="83"/>
      <c r="D221" s="113"/>
      <c r="E221" s="89"/>
      <c r="F221" s="91"/>
      <c r="G221" s="14">
        <v>70</v>
      </c>
      <c r="H221" s="15">
        <v>76</v>
      </c>
      <c r="I221" s="15">
        <v>105</v>
      </c>
      <c r="J221" s="15">
        <v>67</v>
      </c>
      <c r="K221" s="15">
        <v>60</v>
      </c>
      <c r="L221" s="15">
        <v>68</v>
      </c>
      <c r="M221" s="15">
        <v>66</v>
      </c>
      <c r="N221" s="15">
        <v>95</v>
      </c>
      <c r="O221" s="15">
        <v>51</v>
      </c>
      <c r="P221" s="15">
        <v>54</v>
      </c>
      <c r="Q221" s="15">
        <v>41</v>
      </c>
      <c r="R221" s="15">
        <v>44</v>
      </c>
      <c r="S221" s="15">
        <v>70</v>
      </c>
      <c r="T221" s="16">
        <v>58</v>
      </c>
      <c r="U221" s="14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6"/>
      <c r="AI221" s="17"/>
      <c r="AJ221" s="13"/>
      <c r="AK221" s="17" t="s">
        <v>60</v>
      </c>
      <c r="AM221" s="83"/>
      <c r="AN221" s="113"/>
      <c r="AO221" s="89"/>
      <c r="AP221" s="91"/>
      <c r="AQ221" s="14">
        <v>55</v>
      </c>
      <c r="AR221" s="15">
        <v>93</v>
      </c>
      <c r="AS221" s="15">
        <v>65</v>
      </c>
      <c r="AT221" s="15">
        <v>57</v>
      </c>
      <c r="AU221" s="15">
        <v>40</v>
      </c>
      <c r="AV221" s="15">
        <v>68</v>
      </c>
      <c r="AW221" s="15">
        <v>71</v>
      </c>
      <c r="AX221" s="15">
        <v>55</v>
      </c>
      <c r="AY221" s="15">
        <v>69</v>
      </c>
      <c r="AZ221" s="15">
        <v>57</v>
      </c>
      <c r="BA221" s="15">
        <v>78</v>
      </c>
      <c r="BB221" s="15">
        <v>72</v>
      </c>
      <c r="BC221" s="15">
        <v>81</v>
      </c>
      <c r="BD221" s="16">
        <v>66</v>
      </c>
      <c r="BE221" s="14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6"/>
      <c r="BS221" s="17"/>
      <c r="BT221" s="13" t="s">
        <v>60</v>
      </c>
      <c r="BU221" s="17" t="s">
        <v>60</v>
      </c>
      <c r="BX221" s="83"/>
      <c r="BY221" s="113"/>
      <c r="BZ221" s="89"/>
      <c r="CA221" s="91"/>
      <c r="CB221" s="14">
        <v>68</v>
      </c>
      <c r="CC221" s="15">
        <v>92</v>
      </c>
      <c r="CD221" s="15">
        <v>68</v>
      </c>
      <c r="CE221" s="15">
        <v>38</v>
      </c>
      <c r="CF221" s="15">
        <v>47</v>
      </c>
      <c r="CG221" s="15">
        <v>58</v>
      </c>
      <c r="CH221" s="15">
        <v>56</v>
      </c>
      <c r="CI221" s="15">
        <v>56</v>
      </c>
      <c r="CJ221" s="15">
        <v>82</v>
      </c>
      <c r="CK221" s="15">
        <v>69</v>
      </c>
      <c r="CL221" s="15">
        <v>49</v>
      </c>
      <c r="CM221" s="15">
        <v>51</v>
      </c>
      <c r="CN221" s="15">
        <v>61</v>
      </c>
      <c r="CO221" s="16">
        <v>50</v>
      </c>
      <c r="CP221" s="14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6"/>
      <c r="DD221" s="17"/>
      <c r="DE221" s="13" t="s">
        <v>60</v>
      </c>
      <c r="DF221" s="17" t="s">
        <v>60</v>
      </c>
    </row>
    <row r="222" spans="3:110" x14ac:dyDescent="0.25">
      <c r="C222" s="83"/>
      <c r="D222" s="113"/>
      <c r="E222" s="89"/>
      <c r="F222" s="91"/>
      <c r="G222" s="14">
        <v>57</v>
      </c>
      <c r="H222" s="15">
        <v>42</v>
      </c>
      <c r="I222" s="15">
        <v>102</v>
      </c>
      <c r="J222" s="15">
        <v>65</v>
      </c>
      <c r="K222" s="15">
        <v>95</v>
      </c>
      <c r="L222" s="15">
        <v>100</v>
      </c>
      <c r="M222" s="15">
        <v>80</v>
      </c>
      <c r="N222" s="15">
        <v>80</v>
      </c>
      <c r="O222" s="15">
        <v>75</v>
      </c>
      <c r="P222" s="15">
        <v>55</v>
      </c>
      <c r="Q222" s="15">
        <v>38</v>
      </c>
      <c r="R222" s="15">
        <v>78</v>
      </c>
      <c r="S222" s="15">
        <v>88</v>
      </c>
      <c r="T222" s="16">
        <v>47</v>
      </c>
      <c r="U222" s="14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6"/>
      <c r="AI222" s="17"/>
      <c r="AJ222" s="13"/>
      <c r="AK222" s="17" t="s">
        <v>60</v>
      </c>
      <c r="AM222" s="83"/>
      <c r="AN222" s="113"/>
      <c r="AO222" s="89"/>
      <c r="AP222" s="91"/>
      <c r="AQ222" s="14">
        <v>60</v>
      </c>
      <c r="AR222" s="15">
        <v>86</v>
      </c>
      <c r="AS222" s="15">
        <v>70</v>
      </c>
      <c r="AT222" s="15">
        <v>71</v>
      </c>
      <c r="AU222" s="15">
        <v>92</v>
      </c>
      <c r="AV222" s="15">
        <v>64</v>
      </c>
      <c r="AW222" s="15">
        <v>40</v>
      </c>
      <c r="AX222" s="15">
        <v>71</v>
      </c>
      <c r="AY222" s="15">
        <v>52</v>
      </c>
      <c r="AZ222" s="15">
        <v>78</v>
      </c>
      <c r="BA222" s="15">
        <v>56</v>
      </c>
      <c r="BB222" s="15">
        <v>73</v>
      </c>
      <c r="BC222" s="15">
        <v>45</v>
      </c>
      <c r="BD222" s="16">
        <v>79</v>
      </c>
      <c r="BE222" s="14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6"/>
      <c r="BS222" s="17"/>
      <c r="BT222" s="13" t="s">
        <v>60</v>
      </c>
      <c r="BU222" s="17" t="s">
        <v>60</v>
      </c>
      <c r="BX222" s="83"/>
      <c r="BY222" s="113"/>
      <c r="BZ222" s="89"/>
      <c r="CA222" s="91"/>
      <c r="CB222" s="14">
        <v>70</v>
      </c>
      <c r="CC222" s="15">
        <v>83</v>
      </c>
      <c r="CD222" s="15">
        <v>72</v>
      </c>
      <c r="CE222" s="15">
        <v>88</v>
      </c>
      <c r="CF222" s="15">
        <v>92</v>
      </c>
      <c r="CG222" s="15">
        <v>77</v>
      </c>
      <c r="CH222" s="15">
        <v>47</v>
      </c>
      <c r="CI222" s="15">
        <v>78</v>
      </c>
      <c r="CJ222" s="15">
        <v>87</v>
      </c>
      <c r="CK222" s="15">
        <v>87</v>
      </c>
      <c r="CL222" s="15">
        <v>91</v>
      </c>
      <c r="CM222" s="15">
        <v>79</v>
      </c>
      <c r="CN222" s="15">
        <v>90</v>
      </c>
      <c r="CO222" s="16">
        <v>87</v>
      </c>
      <c r="CP222" s="14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6"/>
      <c r="DD222" s="17"/>
      <c r="DE222" s="13" t="s">
        <v>60</v>
      </c>
      <c r="DF222" s="17" t="s">
        <v>60</v>
      </c>
    </row>
    <row r="223" spans="3:110" x14ac:dyDescent="0.25">
      <c r="C223" s="83"/>
      <c r="D223" s="113"/>
      <c r="E223" s="89"/>
      <c r="F223" s="91"/>
      <c r="G223" s="14">
        <v>82</v>
      </c>
      <c r="H223" s="15">
        <v>56</v>
      </c>
      <c r="I223" s="15">
        <v>51</v>
      </c>
      <c r="J223" s="15">
        <v>81</v>
      </c>
      <c r="K223" s="15">
        <v>104</v>
      </c>
      <c r="L223" s="15">
        <v>50</v>
      </c>
      <c r="M223" s="15">
        <v>93</v>
      </c>
      <c r="N223" s="15">
        <v>78</v>
      </c>
      <c r="O223" s="15">
        <v>79</v>
      </c>
      <c r="P223" s="15">
        <v>69</v>
      </c>
      <c r="Q223" s="15">
        <v>86</v>
      </c>
      <c r="R223" s="15">
        <v>52</v>
      </c>
      <c r="S223" s="15">
        <v>49</v>
      </c>
      <c r="T223" s="16">
        <v>64</v>
      </c>
      <c r="U223" s="14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6"/>
      <c r="AI223" s="17"/>
      <c r="AJ223" s="13"/>
      <c r="AK223" s="17" t="s">
        <v>60</v>
      </c>
      <c r="AM223" s="83"/>
      <c r="AN223" s="113"/>
      <c r="AO223" s="89"/>
      <c r="AP223" s="91"/>
      <c r="AQ223" s="14">
        <v>72</v>
      </c>
      <c r="AR223" s="15">
        <v>59</v>
      </c>
      <c r="AS223" s="15">
        <v>50</v>
      </c>
      <c r="AT223" s="15">
        <v>41</v>
      </c>
      <c r="AU223" s="15">
        <v>81</v>
      </c>
      <c r="AV223" s="15">
        <v>72</v>
      </c>
      <c r="AW223" s="15">
        <v>78</v>
      </c>
      <c r="AX223" s="15">
        <v>69</v>
      </c>
      <c r="AY223" s="15">
        <v>76</v>
      </c>
      <c r="AZ223" s="15">
        <v>60</v>
      </c>
      <c r="BA223" s="15">
        <v>92</v>
      </c>
      <c r="BB223" s="15"/>
      <c r="BC223" s="15"/>
      <c r="BD223" s="16"/>
      <c r="BE223" s="14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6"/>
      <c r="BS223" s="17"/>
      <c r="BT223" s="13" t="s">
        <v>60</v>
      </c>
      <c r="BU223" s="17" t="s">
        <v>60</v>
      </c>
      <c r="BX223" s="83"/>
      <c r="BY223" s="113"/>
      <c r="BZ223" s="89"/>
      <c r="CA223" s="91"/>
      <c r="CB223" s="14">
        <v>58</v>
      </c>
      <c r="CC223" s="15">
        <v>77</v>
      </c>
      <c r="CD223" s="15">
        <v>59</v>
      </c>
      <c r="CE223" s="15">
        <v>46</v>
      </c>
      <c r="CF223" s="15">
        <v>83</v>
      </c>
      <c r="CG223" s="15">
        <v>66</v>
      </c>
      <c r="CH223" s="15">
        <v>90</v>
      </c>
      <c r="CI223" s="15">
        <v>40</v>
      </c>
      <c r="CJ223" s="15">
        <v>75</v>
      </c>
      <c r="CK223" s="15">
        <v>69</v>
      </c>
      <c r="CL223" s="15">
        <v>70</v>
      </c>
      <c r="CM223" s="15">
        <v>62</v>
      </c>
      <c r="CN223" s="15">
        <v>85</v>
      </c>
      <c r="CO223" s="16">
        <v>60</v>
      </c>
      <c r="CP223" s="14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6"/>
      <c r="DD223" s="17"/>
      <c r="DE223" s="13" t="s">
        <v>60</v>
      </c>
      <c r="DF223" s="17" t="s">
        <v>60</v>
      </c>
    </row>
    <row r="224" spans="3:110" x14ac:dyDescent="0.25">
      <c r="C224" s="83"/>
      <c r="D224" s="113"/>
      <c r="E224" s="89"/>
      <c r="F224" s="91"/>
      <c r="G224" s="14">
        <v>57</v>
      </c>
      <c r="H224" s="15">
        <v>80</v>
      </c>
      <c r="I224" s="15">
        <v>72</v>
      </c>
      <c r="J224" s="15">
        <v>82</v>
      </c>
      <c r="K224" s="15">
        <v>57</v>
      </c>
      <c r="L224" s="15"/>
      <c r="M224" s="15"/>
      <c r="N224" s="15"/>
      <c r="O224" s="15"/>
      <c r="P224" s="15"/>
      <c r="Q224" s="15"/>
      <c r="R224" s="15"/>
      <c r="S224" s="15"/>
      <c r="T224" s="16"/>
      <c r="U224" s="14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6"/>
      <c r="AI224" s="17"/>
      <c r="AJ224" s="13"/>
      <c r="AK224" s="17" t="s">
        <v>60</v>
      </c>
      <c r="AM224" s="83"/>
      <c r="AN224" s="113"/>
      <c r="AO224" s="89"/>
      <c r="AP224" s="91"/>
      <c r="AQ224" s="14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6"/>
      <c r="BE224" s="14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6"/>
      <c r="BS224" s="17"/>
      <c r="BT224" s="13" t="s">
        <v>60</v>
      </c>
      <c r="BU224" s="17" t="s">
        <v>60</v>
      </c>
      <c r="BX224" s="83"/>
      <c r="BY224" s="113"/>
      <c r="BZ224" s="89"/>
      <c r="CA224" s="91"/>
      <c r="CB224" s="14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6"/>
      <c r="CP224" s="14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6"/>
      <c r="DD224" s="17"/>
      <c r="DE224" s="13" t="s">
        <v>60</v>
      </c>
      <c r="DF224" s="17" t="s">
        <v>60</v>
      </c>
    </row>
    <row r="225" spans="3:110" ht="15.75" thickBot="1" x14ac:dyDescent="0.3">
      <c r="C225" s="83"/>
      <c r="D225" s="114"/>
      <c r="E225" s="90"/>
      <c r="F225" s="92"/>
      <c r="G225" s="18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20"/>
      <c r="U225" s="18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20"/>
      <c r="AI225" s="21"/>
      <c r="AJ225" s="13"/>
      <c r="AK225" s="21" t="s">
        <v>60</v>
      </c>
      <c r="AM225" s="83"/>
      <c r="AN225" s="114"/>
      <c r="AO225" s="90"/>
      <c r="AP225" s="92"/>
      <c r="AQ225" s="18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20"/>
      <c r="BE225" s="18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20"/>
      <c r="BS225" s="21"/>
      <c r="BT225" s="13" t="s">
        <v>60</v>
      </c>
      <c r="BU225" s="21" t="s">
        <v>60</v>
      </c>
      <c r="BX225" s="83"/>
      <c r="BY225" s="114"/>
      <c r="BZ225" s="90"/>
      <c r="CA225" s="92"/>
      <c r="CB225" s="18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20"/>
      <c r="CP225" s="18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20"/>
      <c r="DD225" s="21"/>
      <c r="DE225" s="13" t="s">
        <v>60</v>
      </c>
      <c r="DF225" s="21" t="s">
        <v>60</v>
      </c>
    </row>
    <row r="226" spans="3:110" x14ac:dyDescent="0.25">
      <c r="C226" s="83">
        <v>21</v>
      </c>
      <c r="D226" s="112" t="s">
        <v>55</v>
      </c>
      <c r="E226" s="88"/>
      <c r="F226" s="91" t="s">
        <v>77</v>
      </c>
      <c r="G226" s="9">
        <v>57</v>
      </c>
      <c r="H226" s="10">
        <v>87</v>
      </c>
      <c r="I226" s="10">
        <v>45</v>
      </c>
      <c r="J226" s="10">
        <v>76</v>
      </c>
      <c r="K226" s="10">
        <v>57</v>
      </c>
      <c r="L226" s="10">
        <v>60</v>
      </c>
      <c r="M226" s="10">
        <v>79</v>
      </c>
      <c r="N226" s="10">
        <v>55</v>
      </c>
      <c r="O226" s="10">
        <v>68</v>
      </c>
      <c r="P226" s="10">
        <v>61</v>
      </c>
      <c r="Q226" s="10">
        <v>72</v>
      </c>
      <c r="R226" s="10">
        <v>58</v>
      </c>
      <c r="S226" s="10">
        <v>64</v>
      </c>
      <c r="T226" s="11">
        <v>59</v>
      </c>
      <c r="U226" s="14">
        <v>64</v>
      </c>
      <c r="V226" s="15">
        <v>66</v>
      </c>
      <c r="W226" s="15">
        <v>67</v>
      </c>
      <c r="X226" s="15">
        <v>66</v>
      </c>
      <c r="Y226" s="15">
        <v>75</v>
      </c>
      <c r="Z226" s="15">
        <v>66</v>
      </c>
      <c r="AA226" s="15">
        <v>73</v>
      </c>
      <c r="AB226" s="15">
        <v>73</v>
      </c>
      <c r="AC226" s="15">
        <v>63</v>
      </c>
      <c r="AD226" s="15">
        <v>65</v>
      </c>
      <c r="AE226" s="15">
        <v>72</v>
      </c>
      <c r="AF226" s="15">
        <v>74</v>
      </c>
      <c r="AG226" s="15">
        <v>72</v>
      </c>
      <c r="AH226" s="16">
        <v>67</v>
      </c>
      <c r="AI226" s="12"/>
      <c r="AJ226" s="13"/>
      <c r="AK226" s="12" t="s">
        <v>60</v>
      </c>
      <c r="AM226" s="83">
        <v>21</v>
      </c>
      <c r="AN226" s="112" t="s">
        <v>55</v>
      </c>
      <c r="AO226" s="88"/>
      <c r="AP226" s="91" t="s">
        <v>77</v>
      </c>
      <c r="AQ226" s="9">
        <v>43</v>
      </c>
      <c r="AR226" s="10">
        <v>83</v>
      </c>
      <c r="AS226" s="10">
        <v>61</v>
      </c>
      <c r="AT226" s="10">
        <v>76</v>
      </c>
      <c r="AU226" s="10">
        <v>54</v>
      </c>
      <c r="AV226" s="10">
        <v>67</v>
      </c>
      <c r="AW226" s="10">
        <v>65</v>
      </c>
      <c r="AX226" s="10">
        <v>69</v>
      </c>
      <c r="AY226" s="10">
        <v>46</v>
      </c>
      <c r="AZ226" s="10">
        <v>85</v>
      </c>
      <c r="BA226" s="10">
        <v>66</v>
      </c>
      <c r="BB226" s="10">
        <v>69</v>
      </c>
      <c r="BC226" s="10">
        <v>80</v>
      </c>
      <c r="BD226" s="11">
        <v>53</v>
      </c>
      <c r="BE226" s="14">
        <v>66</v>
      </c>
      <c r="BF226" s="15">
        <v>51</v>
      </c>
      <c r="BG226" s="15">
        <v>59</v>
      </c>
      <c r="BH226" s="15">
        <v>74</v>
      </c>
      <c r="BI226" s="15">
        <v>58</v>
      </c>
      <c r="BJ226" s="15">
        <v>53</v>
      </c>
      <c r="BK226" s="15">
        <v>60</v>
      </c>
      <c r="BL226" s="15">
        <v>69</v>
      </c>
      <c r="BM226" s="15">
        <v>64</v>
      </c>
      <c r="BN226" s="15">
        <v>65</v>
      </c>
      <c r="BO226" s="15">
        <v>71</v>
      </c>
      <c r="BP226" s="15">
        <v>65</v>
      </c>
      <c r="BQ226" s="15">
        <v>68</v>
      </c>
      <c r="BR226" s="16">
        <v>66</v>
      </c>
      <c r="BS226" s="12"/>
      <c r="BT226" s="13" t="s">
        <v>60</v>
      </c>
      <c r="BU226" s="12" t="s">
        <v>60</v>
      </c>
      <c r="BX226" s="83"/>
      <c r="BY226" s="112" t="s">
        <v>55</v>
      </c>
      <c r="BZ226" s="88"/>
      <c r="CA226" s="91"/>
      <c r="CB226" s="9">
        <v>53</v>
      </c>
      <c r="CC226" s="10">
        <v>43</v>
      </c>
      <c r="CD226" s="10">
        <v>41</v>
      </c>
      <c r="CE226" s="10">
        <v>43</v>
      </c>
      <c r="CF226" s="10">
        <v>49</v>
      </c>
      <c r="CG226" s="10">
        <v>47</v>
      </c>
      <c r="CH226" s="10">
        <v>59</v>
      </c>
      <c r="CI226" s="10">
        <v>40</v>
      </c>
      <c r="CJ226" s="10">
        <v>75</v>
      </c>
      <c r="CK226" s="10">
        <v>78</v>
      </c>
      <c r="CL226" s="10">
        <v>42</v>
      </c>
      <c r="CM226" s="10">
        <v>81</v>
      </c>
      <c r="CN226" s="10">
        <v>38</v>
      </c>
      <c r="CO226" s="11">
        <v>48</v>
      </c>
      <c r="CP226" s="14">
        <v>68</v>
      </c>
      <c r="CQ226" s="15">
        <v>74</v>
      </c>
      <c r="CR226" s="15">
        <v>53</v>
      </c>
      <c r="CS226" s="15">
        <v>54</v>
      </c>
      <c r="CT226" s="15">
        <v>60</v>
      </c>
      <c r="CU226" s="15">
        <v>55</v>
      </c>
      <c r="CV226" s="15">
        <v>58</v>
      </c>
      <c r="CW226" s="15">
        <v>67</v>
      </c>
      <c r="CX226" s="15">
        <v>75</v>
      </c>
      <c r="CY226" s="15">
        <v>73</v>
      </c>
      <c r="CZ226" s="15">
        <v>51</v>
      </c>
      <c r="DA226" s="15">
        <v>75</v>
      </c>
      <c r="DB226" s="15">
        <v>59</v>
      </c>
      <c r="DC226" s="16">
        <v>50</v>
      </c>
      <c r="DD226" s="12"/>
      <c r="DE226" s="13" t="s">
        <v>60</v>
      </c>
      <c r="DF226" s="12" t="s">
        <v>60</v>
      </c>
    </row>
    <row r="227" spans="3:110" x14ac:dyDescent="0.25">
      <c r="C227" s="83"/>
      <c r="D227" s="113"/>
      <c r="E227" s="89"/>
      <c r="F227" s="91"/>
      <c r="G227" s="14">
        <v>84</v>
      </c>
      <c r="H227" s="15">
        <v>88</v>
      </c>
      <c r="I227" s="15">
        <v>73</v>
      </c>
      <c r="J227" s="15">
        <v>61</v>
      </c>
      <c r="K227" s="15">
        <v>72</v>
      </c>
      <c r="L227" s="15">
        <v>61</v>
      </c>
      <c r="M227" s="15">
        <v>67</v>
      </c>
      <c r="N227" s="15">
        <v>75</v>
      </c>
      <c r="O227" s="15">
        <v>57</v>
      </c>
      <c r="P227" s="15">
        <v>74</v>
      </c>
      <c r="Q227" s="15">
        <v>65</v>
      </c>
      <c r="R227" s="15">
        <v>78</v>
      </c>
      <c r="S227" s="15">
        <v>70</v>
      </c>
      <c r="T227" s="16">
        <v>55</v>
      </c>
      <c r="U227" s="14">
        <v>63</v>
      </c>
      <c r="V227" s="15">
        <v>72</v>
      </c>
      <c r="W227" s="15">
        <v>63</v>
      </c>
      <c r="X227" s="15">
        <v>64</v>
      </c>
      <c r="Y227" s="15">
        <v>62</v>
      </c>
      <c r="Z227" s="15">
        <v>73</v>
      </c>
      <c r="AA227" s="15">
        <v>66</v>
      </c>
      <c r="AB227" s="15">
        <v>62</v>
      </c>
      <c r="AC227" s="15">
        <v>67</v>
      </c>
      <c r="AD227" s="15">
        <v>59</v>
      </c>
      <c r="AE227" s="15">
        <v>59</v>
      </c>
      <c r="AF227" s="15">
        <v>63</v>
      </c>
      <c r="AG227" s="15">
        <v>62</v>
      </c>
      <c r="AH227" s="16">
        <v>64</v>
      </c>
      <c r="AI227" s="17"/>
      <c r="AJ227" s="13"/>
      <c r="AK227" s="17" t="s">
        <v>60</v>
      </c>
      <c r="AM227" s="83"/>
      <c r="AN227" s="113"/>
      <c r="AO227" s="89"/>
      <c r="AP227" s="91"/>
      <c r="AQ227" s="14">
        <v>57</v>
      </c>
      <c r="AR227" s="15">
        <v>53</v>
      </c>
      <c r="AS227" s="15">
        <v>72</v>
      </c>
      <c r="AT227" s="15">
        <v>45</v>
      </c>
      <c r="AU227" s="15">
        <v>78</v>
      </c>
      <c r="AV227" s="15">
        <v>47</v>
      </c>
      <c r="AW227" s="15">
        <v>52</v>
      </c>
      <c r="AX227" s="15">
        <v>47</v>
      </c>
      <c r="AY227" s="15">
        <v>54</v>
      </c>
      <c r="AZ227" s="15">
        <v>40</v>
      </c>
      <c r="BA227" s="15">
        <v>83</v>
      </c>
      <c r="BB227" s="15">
        <v>65</v>
      </c>
      <c r="BC227" s="15">
        <v>49</v>
      </c>
      <c r="BD227" s="16">
        <v>72</v>
      </c>
      <c r="BE227" s="14">
        <v>56</v>
      </c>
      <c r="BF227" s="15">
        <v>71</v>
      </c>
      <c r="BG227" s="15">
        <v>57</v>
      </c>
      <c r="BH227" s="15">
        <v>55</v>
      </c>
      <c r="BI227" s="15">
        <v>66</v>
      </c>
      <c r="BJ227" s="15">
        <v>51</v>
      </c>
      <c r="BK227" s="15">
        <v>50</v>
      </c>
      <c r="BL227" s="15">
        <v>74</v>
      </c>
      <c r="BM227" s="15">
        <v>59</v>
      </c>
      <c r="BN227" s="15">
        <v>62</v>
      </c>
      <c r="BO227" s="15">
        <v>58</v>
      </c>
      <c r="BP227" s="15">
        <v>60</v>
      </c>
      <c r="BQ227" s="15">
        <v>58</v>
      </c>
      <c r="BR227" s="16">
        <v>60</v>
      </c>
      <c r="BS227" s="17"/>
      <c r="BT227" s="13" t="s">
        <v>60</v>
      </c>
      <c r="BU227" s="17" t="s">
        <v>60</v>
      </c>
      <c r="BX227" s="83"/>
      <c r="BY227" s="113"/>
      <c r="BZ227" s="89"/>
      <c r="CA227" s="91"/>
      <c r="CB227" s="14">
        <v>58</v>
      </c>
      <c r="CC227" s="15">
        <v>44</v>
      </c>
      <c r="CD227" s="15">
        <v>65</v>
      </c>
      <c r="CE227" s="15">
        <v>78</v>
      </c>
      <c r="CF227" s="15">
        <v>76</v>
      </c>
      <c r="CG227" s="15">
        <v>64</v>
      </c>
      <c r="CH227" s="15">
        <v>80</v>
      </c>
      <c r="CI227" s="15">
        <v>44</v>
      </c>
      <c r="CJ227" s="15">
        <v>70</v>
      </c>
      <c r="CK227" s="15">
        <v>46</v>
      </c>
      <c r="CL227" s="15">
        <v>57</v>
      </c>
      <c r="CM227" s="15">
        <v>68</v>
      </c>
      <c r="CN227" s="15">
        <v>42</v>
      </c>
      <c r="CO227" s="16">
        <v>81</v>
      </c>
      <c r="CP227" s="14">
        <v>68</v>
      </c>
      <c r="CQ227" s="15">
        <v>59</v>
      </c>
      <c r="CR227" s="15">
        <v>56</v>
      </c>
      <c r="CS227" s="15">
        <v>60</v>
      </c>
      <c r="CT227" s="15">
        <v>73</v>
      </c>
      <c r="CU227" s="15">
        <v>55</v>
      </c>
      <c r="CV227" s="15">
        <v>67</v>
      </c>
      <c r="CW227" s="15">
        <v>57</v>
      </c>
      <c r="CX227" s="15">
        <v>72</v>
      </c>
      <c r="CY227" s="15">
        <v>60</v>
      </c>
      <c r="CZ227" s="15">
        <v>71</v>
      </c>
      <c r="DA227" s="15">
        <v>58</v>
      </c>
      <c r="DB227" s="15">
        <v>58</v>
      </c>
      <c r="DC227" s="16">
        <v>64</v>
      </c>
      <c r="DD227" s="17"/>
      <c r="DE227" s="13" t="s">
        <v>60</v>
      </c>
      <c r="DF227" s="17" t="s">
        <v>60</v>
      </c>
    </row>
    <row r="228" spans="3:110" x14ac:dyDescent="0.25">
      <c r="C228" s="83"/>
      <c r="D228" s="113"/>
      <c r="E228" s="89"/>
      <c r="F228" s="91"/>
      <c r="G228" s="14">
        <v>90</v>
      </c>
      <c r="H228" s="15">
        <v>60</v>
      </c>
      <c r="I228" s="15">
        <v>77</v>
      </c>
      <c r="J228" s="15">
        <v>61</v>
      </c>
      <c r="K228" s="15">
        <v>81</v>
      </c>
      <c r="L228" s="15">
        <v>55</v>
      </c>
      <c r="M228" s="15">
        <v>69</v>
      </c>
      <c r="N228" s="15">
        <v>76</v>
      </c>
      <c r="O228" s="15">
        <v>89</v>
      </c>
      <c r="P228" s="15">
        <v>55</v>
      </c>
      <c r="Q228" s="15">
        <v>78</v>
      </c>
      <c r="R228" s="15">
        <v>62</v>
      </c>
      <c r="S228" s="15">
        <v>74</v>
      </c>
      <c r="T228" s="16">
        <v>89</v>
      </c>
      <c r="U228" s="14">
        <v>62</v>
      </c>
      <c r="V228" s="15">
        <v>65</v>
      </c>
      <c r="W228" s="15">
        <v>61</v>
      </c>
      <c r="X228" s="15">
        <v>65</v>
      </c>
      <c r="Y228" s="15">
        <v>63</v>
      </c>
      <c r="Z228" s="15">
        <v>54</v>
      </c>
      <c r="AA228" s="15">
        <v>59</v>
      </c>
      <c r="AB228" s="15">
        <v>58</v>
      </c>
      <c r="AC228" s="15">
        <v>61</v>
      </c>
      <c r="AD228" s="15">
        <v>64</v>
      </c>
      <c r="AE228" s="15">
        <v>66</v>
      </c>
      <c r="AF228" s="15">
        <v>60</v>
      </c>
      <c r="AG228" s="15">
        <v>60</v>
      </c>
      <c r="AH228" s="16">
        <v>71</v>
      </c>
      <c r="AI228" s="17"/>
      <c r="AJ228" s="13"/>
      <c r="AK228" s="17" t="s">
        <v>60</v>
      </c>
      <c r="AM228" s="83"/>
      <c r="AN228" s="113"/>
      <c r="AO228" s="89"/>
      <c r="AP228" s="91"/>
      <c r="AQ228" s="14">
        <v>85</v>
      </c>
      <c r="AR228" s="15">
        <v>82</v>
      </c>
      <c r="AS228" s="15">
        <v>68</v>
      </c>
      <c r="AT228" s="15">
        <v>68</v>
      </c>
      <c r="AU228" s="15">
        <v>85</v>
      </c>
      <c r="AV228" s="15">
        <v>67</v>
      </c>
      <c r="AW228" s="15">
        <v>72</v>
      </c>
      <c r="AX228" s="15">
        <v>42</v>
      </c>
      <c r="AY228" s="15">
        <v>60</v>
      </c>
      <c r="AZ228" s="15">
        <v>75</v>
      </c>
      <c r="BA228" s="15">
        <v>77</v>
      </c>
      <c r="BB228" s="15">
        <v>77</v>
      </c>
      <c r="BC228" s="15">
        <v>68</v>
      </c>
      <c r="BD228" s="16">
        <v>73</v>
      </c>
      <c r="BE228" s="14">
        <v>51</v>
      </c>
      <c r="BF228" s="15">
        <v>71</v>
      </c>
      <c r="BG228" s="15">
        <v>61</v>
      </c>
      <c r="BH228" s="15">
        <v>65</v>
      </c>
      <c r="BI228" s="15">
        <v>55</v>
      </c>
      <c r="BJ228" s="15">
        <v>63</v>
      </c>
      <c r="BK228" s="15">
        <v>63</v>
      </c>
      <c r="BL228" s="15">
        <v>54</v>
      </c>
      <c r="BM228" s="15">
        <v>54</v>
      </c>
      <c r="BN228" s="15">
        <v>56</v>
      </c>
      <c r="BO228" s="15">
        <v>63</v>
      </c>
      <c r="BP228" s="15">
        <v>66</v>
      </c>
      <c r="BQ228" s="15">
        <v>59</v>
      </c>
      <c r="BR228" s="16">
        <v>55</v>
      </c>
      <c r="BS228" s="17"/>
      <c r="BT228" s="13" t="s">
        <v>60</v>
      </c>
      <c r="BU228" s="17" t="s">
        <v>60</v>
      </c>
      <c r="BX228" s="83"/>
      <c r="BY228" s="113"/>
      <c r="BZ228" s="89"/>
      <c r="CA228" s="91"/>
      <c r="CB228" s="14">
        <v>70</v>
      </c>
      <c r="CC228" s="15">
        <v>38</v>
      </c>
      <c r="CD228" s="15">
        <v>62</v>
      </c>
      <c r="CE228" s="15">
        <v>81</v>
      </c>
      <c r="CF228" s="15">
        <v>56</v>
      </c>
      <c r="CG228" s="15">
        <v>49</v>
      </c>
      <c r="CH228" s="15">
        <v>55</v>
      </c>
      <c r="CI228" s="15">
        <v>71</v>
      </c>
      <c r="CJ228" s="15">
        <v>65</v>
      </c>
      <c r="CK228" s="15">
        <v>76</v>
      </c>
      <c r="CL228" s="15">
        <v>45</v>
      </c>
      <c r="CM228" s="15">
        <v>58</v>
      </c>
      <c r="CN228" s="15">
        <v>54</v>
      </c>
      <c r="CO228" s="16">
        <v>60</v>
      </c>
      <c r="CP228" s="14">
        <v>67</v>
      </c>
      <c r="CQ228" s="15">
        <v>58</v>
      </c>
      <c r="CR228" s="15">
        <v>70</v>
      </c>
      <c r="CS228" s="15">
        <v>58</v>
      </c>
      <c r="CT228" s="15">
        <v>69</v>
      </c>
      <c r="CU228" s="15">
        <v>65</v>
      </c>
      <c r="CV228" s="15">
        <v>59</v>
      </c>
      <c r="CW228" s="15">
        <v>51</v>
      </c>
      <c r="CX228" s="15">
        <v>63</v>
      </c>
      <c r="CY228" s="15">
        <v>57</v>
      </c>
      <c r="CZ228" s="15">
        <v>63</v>
      </c>
      <c r="DA228" s="15">
        <v>74</v>
      </c>
      <c r="DB228" s="15">
        <v>52</v>
      </c>
      <c r="DC228" s="16">
        <v>51</v>
      </c>
      <c r="DD228" s="17"/>
      <c r="DE228" s="13" t="s">
        <v>60</v>
      </c>
      <c r="DF228" s="17" t="s">
        <v>60</v>
      </c>
    </row>
    <row r="229" spans="3:110" x14ac:dyDescent="0.25">
      <c r="C229" s="83"/>
      <c r="D229" s="113"/>
      <c r="E229" s="89"/>
      <c r="F229" s="91"/>
      <c r="G229" s="14">
        <v>87</v>
      </c>
      <c r="H229" s="15">
        <v>90</v>
      </c>
      <c r="I229" s="15">
        <v>84</v>
      </c>
      <c r="J229" s="15">
        <v>77</v>
      </c>
      <c r="K229" s="15">
        <v>85</v>
      </c>
      <c r="L229" s="15">
        <v>59</v>
      </c>
      <c r="M229" s="15">
        <v>85</v>
      </c>
      <c r="N229" s="15">
        <v>88</v>
      </c>
      <c r="O229" s="15">
        <v>64</v>
      </c>
      <c r="P229" s="15">
        <v>73</v>
      </c>
      <c r="Q229" s="15">
        <v>63</v>
      </c>
      <c r="R229" s="15">
        <v>71</v>
      </c>
      <c r="S229" s="15">
        <v>79</v>
      </c>
      <c r="T229" s="16">
        <v>63</v>
      </c>
      <c r="U229" s="14">
        <v>70</v>
      </c>
      <c r="V229" s="15">
        <v>72</v>
      </c>
      <c r="W229" s="15">
        <v>66</v>
      </c>
      <c r="X229" s="15">
        <v>73</v>
      </c>
      <c r="Y229" s="15">
        <v>68</v>
      </c>
      <c r="Z229" s="15">
        <v>69</v>
      </c>
      <c r="AA229" s="15">
        <v>66</v>
      </c>
      <c r="AB229" s="15">
        <v>63</v>
      </c>
      <c r="AC229" s="15">
        <v>66</v>
      </c>
      <c r="AD229" s="15">
        <v>65</v>
      </c>
      <c r="AE229" s="15">
        <v>64</v>
      </c>
      <c r="AF229" s="15">
        <v>64</v>
      </c>
      <c r="AG229" s="15">
        <v>60</v>
      </c>
      <c r="AH229" s="16">
        <v>66</v>
      </c>
      <c r="AI229" s="17"/>
      <c r="AJ229" s="13"/>
      <c r="AK229" s="17" t="s">
        <v>60</v>
      </c>
      <c r="AM229" s="83"/>
      <c r="AN229" s="113"/>
      <c r="AO229" s="89"/>
      <c r="AP229" s="91"/>
      <c r="AQ229" s="14">
        <v>69</v>
      </c>
      <c r="AR229" s="15">
        <v>65</v>
      </c>
      <c r="AS229" s="15">
        <v>75</v>
      </c>
      <c r="AT229" s="15">
        <v>52</v>
      </c>
      <c r="AU229" s="15">
        <v>43</v>
      </c>
      <c r="AV229" s="15">
        <v>51</v>
      </c>
      <c r="AW229" s="15">
        <v>76</v>
      </c>
      <c r="AX229" s="15">
        <v>43</v>
      </c>
      <c r="AY229" s="15">
        <v>84</v>
      </c>
      <c r="AZ229" s="15">
        <v>51</v>
      </c>
      <c r="BA229" s="15">
        <v>81</v>
      </c>
      <c r="BB229" s="15">
        <v>80</v>
      </c>
      <c r="BC229" s="15">
        <v>81</v>
      </c>
      <c r="BD229" s="16">
        <v>79</v>
      </c>
      <c r="BE229" s="14">
        <v>70</v>
      </c>
      <c r="BF229" s="15">
        <v>69</v>
      </c>
      <c r="BG229" s="15">
        <v>70</v>
      </c>
      <c r="BH229" s="15">
        <v>59</v>
      </c>
      <c r="BI229" s="15">
        <v>74</v>
      </c>
      <c r="BJ229" s="15">
        <v>69</v>
      </c>
      <c r="BK229" s="15">
        <v>54</v>
      </c>
      <c r="BL229" s="15">
        <v>65</v>
      </c>
      <c r="BM229" s="15">
        <v>59</v>
      </c>
      <c r="BN229" s="15">
        <v>67</v>
      </c>
      <c r="BO229" s="15">
        <v>69</v>
      </c>
      <c r="BP229" s="15">
        <v>62</v>
      </c>
      <c r="BQ229" s="15">
        <v>65</v>
      </c>
      <c r="BR229" s="16">
        <v>67</v>
      </c>
      <c r="BS229" s="17"/>
      <c r="BT229" s="13" t="s">
        <v>60</v>
      </c>
      <c r="BU229" s="17" t="s">
        <v>60</v>
      </c>
      <c r="BX229" s="83"/>
      <c r="BY229" s="113"/>
      <c r="BZ229" s="89"/>
      <c r="CA229" s="91"/>
      <c r="CB229" s="14">
        <v>41</v>
      </c>
      <c r="CC229" s="15">
        <v>57</v>
      </c>
      <c r="CD229" s="15">
        <v>76</v>
      </c>
      <c r="CE229" s="15">
        <v>82</v>
      </c>
      <c r="CF229" s="15">
        <v>55</v>
      </c>
      <c r="CG229" s="15">
        <v>56</v>
      </c>
      <c r="CH229" s="15">
        <v>78</v>
      </c>
      <c r="CI229" s="15">
        <v>83</v>
      </c>
      <c r="CJ229" s="15">
        <v>58</v>
      </c>
      <c r="CK229" s="15">
        <v>45</v>
      </c>
      <c r="CL229" s="15">
        <v>45</v>
      </c>
      <c r="CM229" s="15">
        <v>38</v>
      </c>
      <c r="CN229" s="15">
        <v>63</v>
      </c>
      <c r="CO229" s="16">
        <v>81</v>
      </c>
      <c r="CP229" s="14">
        <v>68</v>
      </c>
      <c r="CQ229" s="15">
        <v>70</v>
      </c>
      <c r="CR229" s="15">
        <v>66</v>
      </c>
      <c r="CS229" s="15">
        <v>52</v>
      </c>
      <c r="CT229" s="15">
        <v>61</v>
      </c>
      <c r="CU229" s="15">
        <v>66</v>
      </c>
      <c r="CV229" s="15">
        <v>48</v>
      </c>
      <c r="CW229" s="15">
        <v>63</v>
      </c>
      <c r="CX229" s="15">
        <v>51</v>
      </c>
      <c r="CY229" s="15">
        <v>57</v>
      </c>
      <c r="CZ229" s="15">
        <v>69</v>
      </c>
      <c r="DA229" s="15">
        <v>65</v>
      </c>
      <c r="DB229" s="15">
        <v>65</v>
      </c>
      <c r="DC229" s="16">
        <v>51</v>
      </c>
      <c r="DD229" s="17"/>
      <c r="DE229" s="13" t="s">
        <v>60</v>
      </c>
      <c r="DF229" s="17" t="s">
        <v>60</v>
      </c>
    </row>
    <row r="230" spans="3:110" x14ac:dyDescent="0.25">
      <c r="C230" s="83"/>
      <c r="D230" s="113"/>
      <c r="E230" s="89"/>
      <c r="F230" s="91"/>
      <c r="G230" s="14">
        <v>45</v>
      </c>
      <c r="H230" s="15">
        <v>77</v>
      </c>
      <c r="I230" s="15">
        <v>68</v>
      </c>
      <c r="J230" s="15">
        <v>59</v>
      </c>
      <c r="K230" s="15">
        <v>90</v>
      </c>
      <c r="L230" s="15">
        <v>88</v>
      </c>
      <c r="M230" s="15">
        <v>81</v>
      </c>
      <c r="N230" s="15">
        <v>75</v>
      </c>
      <c r="O230" s="15">
        <v>75</v>
      </c>
      <c r="P230" s="15">
        <v>71</v>
      </c>
      <c r="Q230" s="15">
        <v>70</v>
      </c>
      <c r="R230" s="15">
        <v>88</v>
      </c>
      <c r="S230" s="15">
        <v>75</v>
      </c>
      <c r="T230" s="16">
        <v>70</v>
      </c>
      <c r="U230" s="14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6"/>
      <c r="AI230" s="17"/>
      <c r="AJ230" s="13"/>
      <c r="AK230" s="17" t="s">
        <v>60</v>
      </c>
      <c r="AM230" s="83"/>
      <c r="AN230" s="113"/>
      <c r="AO230" s="89"/>
      <c r="AP230" s="91"/>
      <c r="AQ230" s="14">
        <v>64</v>
      </c>
      <c r="AR230" s="15">
        <v>66</v>
      </c>
      <c r="AS230" s="15">
        <v>59</v>
      </c>
      <c r="AT230" s="15">
        <v>53</v>
      </c>
      <c r="AU230" s="15">
        <v>57</v>
      </c>
      <c r="AV230" s="15">
        <v>69</v>
      </c>
      <c r="AW230" s="15">
        <v>79</v>
      </c>
      <c r="AX230" s="15">
        <v>77</v>
      </c>
      <c r="AY230" s="15">
        <v>84</v>
      </c>
      <c r="AZ230" s="15">
        <v>69</v>
      </c>
      <c r="BA230" s="15">
        <v>44</v>
      </c>
      <c r="BB230" s="15">
        <v>74</v>
      </c>
      <c r="BC230" s="15">
        <v>45</v>
      </c>
      <c r="BD230" s="16">
        <v>82</v>
      </c>
      <c r="BE230" s="14">
        <v>63</v>
      </c>
      <c r="BF230" s="15">
        <v>68</v>
      </c>
      <c r="BG230" s="15">
        <v>54</v>
      </c>
      <c r="BH230" s="15">
        <v>73</v>
      </c>
      <c r="BI230" s="15">
        <v>70</v>
      </c>
      <c r="BJ230" s="15">
        <v>60</v>
      </c>
      <c r="BK230" s="15">
        <v>74</v>
      </c>
      <c r="BL230" s="15">
        <v>65</v>
      </c>
      <c r="BM230" s="15">
        <v>68</v>
      </c>
      <c r="BN230" s="15">
        <v>54</v>
      </c>
      <c r="BO230" s="15">
        <v>53</v>
      </c>
      <c r="BP230" s="15">
        <v>63</v>
      </c>
      <c r="BQ230" s="15">
        <v>56</v>
      </c>
      <c r="BR230" s="16">
        <v>69</v>
      </c>
      <c r="BS230" s="17"/>
      <c r="BT230" s="13" t="s">
        <v>60</v>
      </c>
      <c r="BU230" s="17" t="s">
        <v>60</v>
      </c>
      <c r="BX230" s="83"/>
      <c r="BY230" s="113"/>
      <c r="BZ230" s="89"/>
      <c r="CA230" s="91"/>
      <c r="CB230" s="14">
        <v>65</v>
      </c>
      <c r="CC230" s="15">
        <v>75</v>
      </c>
      <c r="CD230" s="15">
        <v>57</v>
      </c>
      <c r="CE230" s="15">
        <v>69</v>
      </c>
      <c r="CF230" s="15">
        <v>66</v>
      </c>
      <c r="CG230" s="15">
        <v>41</v>
      </c>
      <c r="CH230" s="15">
        <v>68</v>
      </c>
      <c r="CI230" s="15">
        <v>38</v>
      </c>
      <c r="CJ230" s="15">
        <v>67</v>
      </c>
      <c r="CK230" s="15">
        <v>76</v>
      </c>
      <c r="CL230" s="15">
        <v>77</v>
      </c>
      <c r="CM230" s="15">
        <v>62</v>
      </c>
      <c r="CN230" s="15">
        <v>53</v>
      </c>
      <c r="CO230" s="16">
        <v>47</v>
      </c>
      <c r="CP230" s="14">
        <v>55</v>
      </c>
      <c r="CQ230" s="15">
        <v>51</v>
      </c>
      <c r="CR230" s="15">
        <v>48</v>
      </c>
      <c r="CS230" s="15">
        <v>58</v>
      </c>
      <c r="CT230" s="15">
        <v>45</v>
      </c>
      <c r="CU230" s="15">
        <v>52</v>
      </c>
      <c r="CV230" s="15">
        <v>57</v>
      </c>
      <c r="CW230" s="15">
        <v>69</v>
      </c>
      <c r="CX230" s="15">
        <v>55</v>
      </c>
      <c r="CY230" s="15">
        <v>70</v>
      </c>
      <c r="CZ230" s="15">
        <v>57</v>
      </c>
      <c r="DA230" s="15">
        <v>55</v>
      </c>
      <c r="DB230" s="15">
        <v>66</v>
      </c>
      <c r="DC230" s="16">
        <v>48</v>
      </c>
      <c r="DD230" s="17"/>
      <c r="DE230" s="13" t="s">
        <v>60</v>
      </c>
      <c r="DF230" s="17" t="s">
        <v>60</v>
      </c>
    </row>
    <row r="231" spans="3:110" x14ac:dyDescent="0.25">
      <c r="C231" s="83"/>
      <c r="D231" s="113"/>
      <c r="E231" s="89"/>
      <c r="F231" s="91"/>
      <c r="G231" s="14">
        <v>76</v>
      </c>
      <c r="H231" s="15">
        <v>72</v>
      </c>
      <c r="I231" s="15">
        <v>84</v>
      </c>
      <c r="J231" s="15">
        <v>85</v>
      </c>
      <c r="K231" s="15">
        <v>85</v>
      </c>
      <c r="L231" s="15">
        <v>62</v>
      </c>
      <c r="M231" s="15">
        <v>64</v>
      </c>
      <c r="N231" s="15">
        <v>67</v>
      </c>
      <c r="O231" s="15">
        <v>40</v>
      </c>
      <c r="P231" s="15">
        <v>85</v>
      </c>
      <c r="Q231" s="15">
        <v>67</v>
      </c>
      <c r="R231" s="15">
        <v>86</v>
      </c>
      <c r="S231" s="15">
        <v>80</v>
      </c>
      <c r="T231" s="16">
        <v>68</v>
      </c>
      <c r="U231" s="14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6"/>
      <c r="AI231" s="17"/>
      <c r="AJ231" s="13"/>
      <c r="AK231" s="17" t="s">
        <v>60</v>
      </c>
      <c r="AM231" s="83"/>
      <c r="AN231" s="113"/>
      <c r="AO231" s="89"/>
      <c r="AP231" s="91"/>
      <c r="AQ231" s="14">
        <v>72</v>
      </c>
      <c r="AR231" s="15">
        <v>60</v>
      </c>
      <c r="AS231" s="15">
        <v>66</v>
      </c>
      <c r="AT231" s="15">
        <v>46</v>
      </c>
      <c r="AU231" s="15">
        <v>42</v>
      </c>
      <c r="AV231" s="15">
        <v>42</v>
      </c>
      <c r="AW231" s="15">
        <v>48</v>
      </c>
      <c r="AX231" s="15">
        <v>71</v>
      </c>
      <c r="AY231" s="15">
        <v>47</v>
      </c>
      <c r="AZ231" s="15">
        <v>78</v>
      </c>
      <c r="BA231" s="15">
        <v>69</v>
      </c>
      <c r="BB231" s="15">
        <v>55</v>
      </c>
      <c r="BC231" s="15">
        <v>85</v>
      </c>
      <c r="BD231" s="16">
        <v>41</v>
      </c>
      <c r="BE231" s="14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6"/>
      <c r="BS231" s="17"/>
      <c r="BT231" s="13" t="s">
        <v>60</v>
      </c>
      <c r="BU231" s="17" t="s">
        <v>60</v>
      </c>
      <c r="BX231" s="83"/>
      <c r="BY231" s="113"/>
      <c r="BZ231" s="89"/>
      <c r="CA231" s="91"/>
      <c r="CB231" s="14">
        <v>83</v>
      </c>
      <c r="CC231" s="15">
        <v>63</v>
      </c>
      <c r="CD231" s="15">
        <v>39</v>
      </c>
      <c r="CE231" s="15">
        <v>55</v>
      </c>
      <c r="CF231" s="15">
        <v>41</v>
      </c>
      <c r="CG231" s="15">
        <v>60</v>
      </c>
      <c r="CH231" s="15">
        <v>79</v>
      </c>
      <c r="CI231" s="15">
        <v>76</v>
      </c>
      <c r="CJ231" s="15">
        <v>43</v>
      </c>
      <c r="CK231" s="15">
        <v>41</v>
      </c>
      <c r="CL231" s="15">
        <v>60</v>
      </c>
      <c r="CM231" s="15">
        <v>83</v>
      </c>
      <c r="CN231" s="15">
        <v>54</v>
      </c>
      <c r="CO231" s="16">
        <v>52</v>
      </c>
      <c r="CP231" s="14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6"/>
      <c r="DD231" s="17"/>
      <c r="DE231" s="13" t="s">
        <v>60</v>
      </c>
      <c r="DF231" s="17" t="s">
        <v>60</v>
      </c>
    </row>
    <row r="232" spans="3:110" x14ac:dyDescent="0.25">
      <c r="C232" s="83"/>
      <c r="D232" s="113"/>
      <c r="E232" s="89"/>
      <c r="F232" s="91"/>
      <c r="G232" s="14">
        <v>56</v>
      </c>
      <c r="H232" s="15">
        <v>58</v>
      </c>
      <c r="I232" s="15">
        <v>77</v>
      </c>
      <c r="J232" s="15">
        <v>90</v>
      </c>
      <c r="K232" s="15">
        <v>89</v>
      </c>
      <c r="L232" s="15">
        <v>70</v>
      </c>
      <c r="M232" s="15">
        <v>58</v>
      </c>
      <c r="N232" s="15">
        <v>66</v>
      </c>
      <c r="O232" s="15">
        <v>61</v>
      </c>
      <c r="P232" s="15">
        <v>87</v>
      </c>
      <c r="Q232" s="15">
        <v>70</v>
      </c>
      <c r="R232" s="15">
        <v>55</v>
      </c>
      <c r="S232" s="15">
        <v>83</v>
      </c>
      <c r="T232" s="16">
        <v>71</v>
      </c>
      <c r="U232" s="14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6"/>
      <c r="AI232" s="17"/>
      <c r="AJ232" s="13"/>
      <c r="AK232" s="17" t="s">
        <v>60</v>
      </c>
      <c r="AM232" s="83"/>
      <c r="AN232" s="113"/>
      <c r="AO232" s="89"/>
      <c r="AP232" s="91"/>
      <c r="AQ232" s="14">
        <v>68</v>
      </c>
      <c r="AR232" s="15">
        <v>46</v>
      </c>
      <c r="AS232" s="15">
        <v>80</v>
      </c>
      <c r="AT232" s="15">
        <v>48</v>
      </c>
      <c r="AU232" s="15">
        <v>78</v>
      </c>
      <c r="AV232" s="15">
        <v>81</v>
      </c>
      <c r="AW232" s="15">
        <v>65</v>
      </c>
      <c r="AX232" s="15">
        <v>51</v>
      </c>
      <c r="AY232" s="15">
        <v>65</v>
      </c>
      <c r="AZ232" s="15">
        <v>58</v>
      </c>
      <c r="BA232" s="15">
        <v>47</v>
      </c>
      <c r="BB232" s="15">
        <v>65</v>
      </c>
      <c r="BC232" s="15">
        <v>42</v>
      </c>
      <c r="BD232" s="16">
        <v>56</v>
      </c>
      <c r="BE232" s="14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6"/>
      <c r="BS232" s="17"/>
      <c r="BT232" s="13" t="s">
        <v>60</v>
      </c>
      <c r="BU232" s="17" t="s">
        <v>60</v>
      </c>
      <c r="BX232" s="83"/>
      <c r="BY232" s="113"/>
      <c r="BZ232" s="89"/>
      <c r="CA232" s="91"/>
      <c r="CB232" s="14">
        <v>77</v>
      </c>
      <c r="CC232" s="15">
        <v>78</v>
      </c>
      <c r="CD232" s="15">
        <v>43</v>
      </c>
      <c r="CE232" s="15">
        <v>76</v>
      </c>
      <c r="CF232" s="15">
        <v>62</v>
      </c>
      <c r="CG232" s="15">
        <v>71</v>
      </c>
      <c r="CH232" s="15">
        <v>45</v>
      </c>
      <c r="CI232" s="15">
        <v>38</v>
      </c>
      <c r="CJ232" s="15">
        <v>61</v>
      </c>
      <c r="CK232" s="15">
        <v>39</v>
      </c>
      <c r="CL232" s="15">
        <v>49</v>
      </c>
      <c r="CM232" s="15">
        <v>62</v>
      </c>
      <c r="CN232" s="15">
        <v>60</v>
      </c>
      <c r="CO232" s="16">
        <v>71</v>
      </c>
      <c r="CP232" s="14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6"/>
      <c r="DD232" s="17"/>
      <c r="DE232" s="13" t="s">
        <v>60</v>
      </c>
      <c r="DF232" s="17" t="s">
        <v>60</v>
      </c>
    </row>
    <row r="233" spans="3:110" x14ac:dyDescent="0.25">
      <c r="C233" s="83"/>
      <c r="D233" s="113"/>
      <c r="E233" s="89"/>
      <c r="F233" s="91"/>
      <c r="G233" s="14">
        <v>73</v>
      </c>
      <c r="H233" s="15">
        <v>65</v>
      </c>
      <c r="I233" s="15">
        <v>78</v>
      </c>
      <c r="J233" s="15">
        <v>90</v>
      </c>
      <c r="K233" s="15">
        <v>67</v>
      </c>
      <c r="L233" s="15">
        <v>63</v>
      </c>
      <c r="M233" s="15">
        <v>65</v>
      </c>
      <c r="N233" s="15">
        <v>78</v>
      </c>
      <c r="O233" s="15">
        <v>83</v>
      </c>
      <c r="P233" s="15">
        <v>85</v>
      </c>
      <c r="Q233" s="15">
        <v>55</v>
      </c>
      <c r="R233" s="15">
        <v>81</v>
      </c>
      <c r="S233" s="15">
        <v>75</v>
      </c>
      <c r="T233" s="16">
        <v>61</v>
      </c>
      <c r="U233" s="14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6"/>
      <c r="AI233" s="17"/>
      <c r="AJ233" s="13"/>
      <c r="AK233" s="17" t="s">
        <v>60</v>
      </c>
      <c r="AM233" s="83"/>
      <c r="AN233" s="113"/>
      <c r="AO233" s="89"/>
      <c r="AP233" s="91"/>
      <c r="AQ233" s="14">
        <v>57</v>
      </c>
      <c r="AR233" s="15">
        <v>77</v>
      </c>
      <c r="AS233" s="15">
        <v>42</v>
      </c>
      <c r="AT233" s="15">
        <v>41</v>
      </c>
      <c r="AU233" s="15">
        <v>70</v>
      </c>
      <c r="AV233" s="15">
        <v>45</v>
      </c>
      <c r="AW233" s="15">
        <v>66</v>
      </c>
      <c r="AX233" s="15">
        <v>65</v>
      </c>
      <c r="AY233" s="15">
        <v>85</v>
      </c>
      <c r="AZ233" s="15">
        <v>70</v>
      </c>
      <c r="BA233" s="15">
        <v>57</v>
      </c>
      <c r="BB233" s="15">
        <v>77</v>
      </c>
      <c r="BC233" s="15">
        <v>47</v>
      </c>
      <c r="BD233" s="16">
        <v>83</v>
      </c>
      <c r="BE233" s="14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6"/>
      <c r="BS233" s="17"/>
      <c r="BT233" s="13" t="s">
        <v>60</v>
      </c>
      <c r="BU233" s="17" t="s">
        <v>60</v>
      </c>
      <c r="BX233" s="83"/>
      <c r="BY233" s="113"/>
      <c r="BZ233" s="89"/>
      <c r="CA233" s="91"/>
      <c r="CB233" s="14">
        <v>55</v>
      </c>
      <c r="CC233" s="15">
        <v>80</v>
      </c>
      <c r="CD233" s="15">
        <v>48</v>
      </c>
      <c r="CE233" s="15">
        <v>70</v>
      </c>
      <c r="CF233" s="15">
        <v>47</v>
      </c>
      <c r="CG233" s="15">
        <v>47</v>
      </c>
      <c r="CH233" s="15">
        <v>67</v>
      </c>
      <c r="CI233" s="15">
        <v>38</v>
      </c>
      <c r="CJ233" s="15">
        <v>79</v>
      </c>
      <c r="CK233" s="15">
        <v>39</v>
      </c>
      <c r="CL233" s="15">
        <v>79</v>
      </c>
      <c r="CM233" s="15">
        <v>55</v>
      </c>
      <c r="CN233" s="15">
        <v>77</v>
      </c>
      <c r="CO233" s="16">
        <v>81</v>
      </c>
      <c r="CP233" s="14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6"/>
      <c r="DD233" s="17"/>
      <c r="DE233" s="13" t="s">
        <v>60</v>
      </c>
      <c r="DF233" s="17" t="s">
        <v>60</v>
      </c>
    </row>
    <row r="234" spans="3:110" x14ac:dyDescent="0.25">
      <c r="C234" s="83"/>
      <c r="D234" s="113"/>
      <c r="E234" s="89"/>
      <c r="F234" s="91"/>
      <c r="G234" s="14">
        <v>70</v>
      </c>
      <c r="H234" s="15">
        <v>60</v>
      </c>
      <c r="I234" s="15">
        <v>72</v>
      </c>
      <c r="J234" s="15">
        <v>67</v>
      </c>
      <c r="K234" s="15">
        <v>68</v>
      </c>
      <c r="L234" s="15">
        <v>76</v>
      </c>
      <c r="M234" s="15">
        <v>87</v>
      </c>
      <c r="N234" s="15">
        <v>69</v>
      </c>
      <c r="O234" s="15">
        <v>68</v>
      </c>
      <c r="P234" s="15">
        <v>74</v>
      </c>
      <c r="Q234" s="15">
        <v>75</v>
      </c>
      <c r="R234" s="15"/>
      <c r="S234" s="15"/>
      <c r="T234" s="16"/>
      <c r="U234" s="14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6"/>
      <c r="AI234" s="17"/>
      <c r="AJ234" s="13"/>
      <c r="AK234" s="17" t="s">
        <v>60</v>
      </c>
      <c r="AM234" s="83"/>
      <c r="AN234" s="113"/>
      <c r="AO234" s="89"/>
      <c r="AP234" s="91"/>
      <c r="AQ234" s="14">
        <v>50</v>
      </c>
      <c r="AR234" s="15">
        <v>46</v>
      </c>
      <c r="AS234" s="15">
        <v>58</v>
      </c>
      <c r="AT234" s="15">
        <v>52</v>
      </c>
      <c r="AU234" s="15">
        <v>73</v>
      </c>
      <c r="AV234" s="15">
        <v>60</v>
      </c>
      <c r="AW234" s="15">
        <v>54</v>
      </c>
      <c r="AX234" s="15">
        <v>46</v>
      </c>
      <c r="AY234" s="15">
        <v>62</v>
      </c>
      <c r="AZ234" s="15">
        <v>53</v>
      </c>
      <c r="BA234" s="15"/>
      <c r="BB234" s="15"/>
      <c r="BC234" s="15"/>
      <c r="BD234" s="16"/>
      <c r="BE234" s="14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6"/>
      <c r="BS234" s="17"/>
      <c r="BT234" s="13" t="s">
        <v>60</v>
      </c>
      <c r="BU234" s="17" t="s">
        <v>60</v>
      </c>
      <c r="BX234" s="83"/>
      <c r="BY234" s="113"/>
      <c r="BZ234" s="89"/>
      <c r="CA234" s="91"/>
      <c r="CB234" s="14">
        <v>43</v>
      </c>
      <c r="CC234" s="15">
        <v>48</v>
      </c>
      <c r="CD234" s="15">
        <v>74</v>
      </c>
      <c r="CE234" s="15">
        <v>49</v>
      </c>
      <c r="CF234" s="15">
        <v>55</v>
      </c>
      <c r="CG234" s="15">
        <v>70</v>
      </c>
      <c r="CH234" s="15">
        <v>40</v>
      </c>
      <c r="CI234" s="15">
        <v>73</v>
      </c>
      <c r="CJ234" s="15">
        <v>67</v>
      </c>
      <c r="CK234" s="15">
        <v>54</v>
      </c>
      <c r="CL234" s="15">
        <v>47</v>
      </c>
      <c r="CM234" s="15">
        <v>63</v>
      </c>
      <c r="CN234" s="15">
        <v>62</v>
      </c>
      <c r="CO234" s="16">
        <v>56</v>
      </c>
      <c r="CP234" s="14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6"/>
      <c r="DD234" s="17"/>
      <c r="DE234" s="13" t="s">
        <v>60</v>
      </c>
      <c r="DF234" s="17" t="s">
        <v>60</v>
      </c>
    </row>
    <row r="235" spans="3:110" x14ac:dyDescent="0.25">
      <c r="C235" s="83"/>
      <c r="D235" s="113"/>
      <c r="E235" s="89"/>
      <c r="F235" s="91"/>
      <c r="G235" s="14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6"/>
      <c r="U235" s="14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6"/>
      <c r="AI235" s="17"/>
      <c r="AJ235" s="13"/>
      <c r="AK235" s="17" t="s">
        <v>60</v>
      </c>
      <c r="AM235" s="83"/>
      <c r="AN235" s="113"/>
      <c r="AO235" s="89"/>
      <c r="AP235" s="91"/>
      <c r="AQ235" s="14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6"/>
      <c r="BE235" s="14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6"/>
      <c r="BS235" s="17"/>
      <c r="BT235" s="13" t="s">
        <v>60</v>
      </c>
      <c r="BU235" s="17" t="s">
        <v>60</v>
      </c>
      <c r="BX235" s="83"/>
      <c r="BY235" s="113"/>
      <c r="BZ235" s="89"/>
      <c r="CA235" s="91"/>
      <c r="CB235" s="14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6"/>
      <c r="CP235" s="14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6"/>
      <c r="DD235" s="17"/>
      <c r="DE235" s="13" t="s">
        <v>60</v>
      </c>
      <c r="DF235" s="17" t="s">
        <v>60</v>
      </c>
    </row>
    <row r="236" spans="3:110" ht="15.75" thickBot="1" x14ac:dyDescent="0.3">
      <c r="C236" s="84"/>
      <c r="D236" s="114"/>
      <c r="E236" s="89"/>
      <c r="F236" s="92"/>
      <c r="G236" s="18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20"/>
      <c r="U236" s="18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20"/>
      <c r="AI236" s="21"/>
      <c r="AJ236" s="13"/>
      <c r="AK236" s="21" t="s">
        <v>60</v>
      </c>
      <c r="AM236" s="84"/>
      <c r="AN236" s="114"/>
      <c r="AO236" s="89"/>
      <c r="AP236" s="92"/>
      <c r="AQ236" s="18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20"/>
      <c r="BE236" s="18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20"/>
      <c r="BS236" s="21"/>
      <c r="BT236" s="13" t="s">
        <v>60</v>
      </c>
      <c r="BU236" s="21" t="s">
        <v>60</v>
      </c>
      <c r="BX236" s="84"/>
      <c r="BY236" s="114"/>
      <c r="BZ236" s="89"/>
      <c r="CA236" s="92"/>
      <c r="CB236" s="18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20"/>
      <c r="CP236" s="18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20"/>
      <c r="DD236" s="21"/>
      <c r="DE236" s="13" t="s">
        <v>60</v>
      </c>
      <c r="DF236" s="21" t="s">
        <v>60</v>
      </c>
    </row>
  </sheetData>
  <mergeCells count="189">
    <mergeCell ref="BY226:BY236"/>
    <mergeCell ref="BZ226:BZ236"/>
    <mergeCell ref="CA226:CA236"/>
    <mergeCell ref="BZ204:BZ225"/>
    <mergeCell ref="CA204:CA214"/>
    <mergeCell ref="D215:D225"/>
    <mergeCell ref="F215:F225"/>
    <mergeCell ref="AN215:AN225"/>
    <mergeCell ref="AP215:AP225"/>
    <mergeCell ref="BY215:BY225"/>
    <mergeCell ref="CA215:CA225"/>
    <mergeCell ref="BX193:BX236"/>
    <mergeCell ref="BY193:BY203"/>
    <mergeCell ref="CA193:CA203"/>
    <mergeCell ref="D204:D214"/>
    <mergeCell ref="E204:E225"/>
    <mergeCell ref="F204:F214"/>
    <mergeCell ref="AN204:AN214"/>
    <mergeCell ref="AO204:AO225"/>
    <mergeCell ref="AP204:AP214"/>
    <mergeCell ref="BY204:BY214"/>
    <mergeCell ref="C193:C236"/>
    <mergeCell ref="D193:D203"/>
    <mergeCell ref="F193:F203"/>
    <mergeCell ref="AM193:AM236"/>
    <mergeCell ref="AN193:AN203"/>
    <mergeCell ref="AP193:AP203"/>
    <mergeCell ref="D226:D236"/>
    <mergeCell ref="E226:E236"/>
    <mergeCell ref="F226:F236"/>
    <mergeCell ref="AN226:AN236"/>
    <mergeCell ref="AO226:AO236"/>
    <mergeCell ref="AP226:AP236"/>
    <mergeCell ref="D182:D192"/>
    <mergeCell ref="F182:F192"/>
    <mergeCell ref="AN182:AN192"/>
    <mergeCell ref="AP182:AP192"/>
    <mergeCell ref="BY182:BY192"/>
    <mergeCell ref="CA182:CA192"/>
    <mergeCell ref="E171:E192"/>
    <mergeCell ref="F171:F181"/>
    <mergeCell ref="AN171:AN181"/>
    <mergeCell ref="AO171:AO192"/>
    <mergeCell ref="AP171:AP181"/>
    <mergeCell ref="BY171:BY181"/>
    <mergeCell ref="AP127:AP137"/>
    <mergeCell ref="BY127:BY137"/>
    <mergeCell ref="CA127:CA137"/>
    <mergeCell ref="C149:C192"/>
    <mergeCell ref="D149:D159"/>
    <mergeCell ref="E149:E170"/>
    <mergeCell ref="F149:F159"/>
    <mergeCell ref="AM149:AM192"/>
    <mergeCell ref="AN149:AN159"/>
    <mergeCell ref="D160:D170"/>
    <mergeCell ref="F160:F170"/>
    <mergeCell ref="AN160:AN170"/>
    <mergeCell ref="D171:D181"/>
    <mergeCell ref="AO149:AO170"/>
    <mergeCell ref="AP149:AP159"/>
    <mergeCell ref="BX149:BX192"/>
    <mergeCell ref="BY149:BY159"/>
    <mergeCell ref="BZ149:BZ170"/>
    <mergeCell ref="CA149:CA159"/>
    <mergeCell ref="AP160:AP170"/>
    <mergeCell ref="BY160:BY170"/>
    <mergeCell ref="CA160:CA170"/>
    <mergeCell ref="BZ171:BZ192"/>
    <mergeCell ref="CA171:CA181"/>
    <mergeCell ref="AP105:AP115"/>
    <mergeCell ref="BX105:BX148"/>
    <mergeCell ref="BY105:BY115"/>
    <mergeCell ref="CA105:CA115"/>
    <mergeCell ref="D116:D126"/>
    <mergeCell ref="F116:F126"/>
    <mergeCell ref="AN116:AN126"/>
    <mergeCell ref="AP116:AP126"/>
    <mergeCell ref="BY116:BY126"/>
    <mergeCell ref="AO94:AO148"/>
    <mergeCell ref="AP94:AP104"/>
    <mergeCell ref="BX94:BX104"/>
    <mergeCell ref="BY94:BY104"/>
    <mergeCell ref="BZ94:BZ148"/>
    <mergeCell ref="CA94:CA104"/>
    <mergeCell ref="CA116:CA126"/>
    <mergeCell ref="D138:D148"/>
    <mergeCell ref="F138:F148"/>
    <mergeCell ref="AN138:AN148"/>
    <mergeCell ref="AP138:AP148"/>
    <mergeCell ref="BY138:BY148"/>
    <mergeCell ref="CA138:CA148"/>
    <mergeCell ref="D127:D137"/>
    <mergeCell ref="F127:F137"/>
    <mergeCell ref="C94:C104"/>
    <mergeCell ref="D94:D104"/>
    <mergeCell ref="E94:E148"/>
    <mergeCell ref="F94:F104"/>
    <mergeCell ref="AM94:AM104"/>
    <mergeCell ref="AN94:AN104"/>
    <mergeCell ref="C105:C148"/>
    <mergeCell ref="D105:D115"/>
    <mergeCell ref="F105:F115"/>
    <mergeCell ref="AM105:AM148"/>
    <mergeCell ref="AN105:AN115"/>
    <mergeCell ref="AN127:AN137"/>
    <mergeCell ref="C61:C93"/>
    <mergeCell ref="D61:D71"/>
    <mergeCell ref="F61:F71"/>
    <mergeCell ref="AM61:AM93"/>
    <mergeCell ref="AN61:AN71"/>
    <mergeCell ref="AP61:AP71"/>
    <mergeCell ref="BX61:BX93"/>
    <mergeCell ref="C50:C60"/>
    <mergeCell ref="D50:D60"/>
    <mergeCell ref="F50:F60"/>
    <mergeCell ref="AM50:AM60"/>
    <mergeCell ref="AN50:AN60"/>
    <mergeCell ref="AP50:AP60"/>
    <mergeCell ref="D83:D93"/>
    <mergeCell ref="F83:F93"/>
    <mergeCell ref="AN83:AN93"/>
    <mergeCell ref="AP83:AP93"/>
    <mergeCell ref="D72:D82"/>
    <mergeCell ref="F72:F82"/>
    <mergeCell ref="AN72:AN82"/>
    <mergeCell ref="AP72:AP82"/>
    <mergeCell ref="BZ6:BZ93"/>
    <mergeCell ref="CA6:CA16"/>
    <mergeCell ref="AP17:AP27"/>
    <mergeCell ref="BY17:BY27"/>
    <mergeCell ref="CA17:CA27"/>
    <mergeCell ref="BY28:BY38"/>
    <mergeCell ref="BX50:BX60"/>
    <mergeCell ref="BY50:BY60"/>
    <mergeCell ref="CA50:CA60"/>
    <mergeCell ref="BY83:BY93"/>
    <mergeCell ref="CA83:CA93"/>
    <mergeCell ref="BY61:BY71"/>
    <mergeCell ref="CA61:CA71"/>
    <mergeCell ref="BY72:BY82"/>
    <mergeCell ref="CA72:CA82"/>
    <mergeCell ref="F28:F38"/>
    <mergeCell ref="AM28:AM49"/>
    <mergeCell ref="AN28:AN38"/>
    <mergeCell ref="AP28:AP38"/>
    <mergeCell ref="BX28:BX49"/>
    <mergeCell ref="AO6:AO93"/>
    <mergeCell ref="AP6:AP16"/>
    <mergeCell ref="BX6:BX27"/>
    <mergeCell ref="BY6:BY16"/>
    <mergeCell ref="G5:T5"/>
    <mergeCell ref="U5:AH5"/>
    <mergeCell ref="AQ5:BD5"/>
    <mergeCell ref="BE5:BR5"/>
    <mergeCell ref="CB5:CO5"/>
    <mergeCell ref="CP5:DC5"/>
    <mergeCell ref="C6:C27"/>
    <mergeCell ref="D6:D16"/>
    <mergeCell ref="E6:E93"/>
    <mergeCell ref="F6:F16"/>
    <mergeCell ref="AM6:AM27"/>
    <mergeCell ref="AN6:AN16"/>
    <mergeCell ref="D17:D27"/>
    <mergeCell ref="F17:F27"/>
    <mergeCell ref="AN17:AN27"/>
    <mergeCell ref="C28:C49"/>
    <mergeCell ref="CA28:CA38"/>
    <mergeCell ref="D39:D49"/>
    <mergeCell ref="F39:F49"/>
    <mergeCell ref="AN39:AN49"/>
    <mergeCell ref="AP39:AP49"/>
    <mergeCell ref="BY39:BY49"/>
    <mergeCell ref="CA39:CA49"/>
    <mergeCell ref="D28:D38"/>
    <mergeCell ref="C4:F4"/>
    <mergeCell ref="G4:AH4"/>
    <mergeCell ref="AI4:AK4"/>
    <mergeCell ref="AM4:AP4"/>
    <mergeCell ref="AQ4:BR4"/>
    <mergeCell ref="BS4:BU4"/>
    <mergeCell ref="C2:AK2"/>
    <mergeCell ref="AM2:BU2"/>
    <mergeCell ref="BX2:DF2"/>
    <mergeCell ref="C3:AK3"/>
    <mergeCell ref="AM3:BU3"/>
    <mergeCell ref="BX3:DF3"/>
    <mergeCell ref="BX4:CA4"/>
    <mergeCell ref="CB4:DC4"/>
    <mergeCell ref="DD4:DF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topLeftCell="BF1" zoomScale="70" zoomScaleNormal="70" workbookViewId="0">
      <selection activeCell="BW5" sqref="BW5:DE5"/>
    </sheetView>
  </sheetViews>
  <sheetFormatPr defaultColWidth="9.140625" defaultRowHeight="15" x14ac:dyDescent="0.25"/>
  <cols>
    <col min="1" max="1" width="9.140625" customWidth="1"/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0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149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148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150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 t="s">
        <v>6</v>
      </c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/>
      <c r="F6" s="9">
        <v>48</v>
      </c>
      <c r="G6" s="10">
        <v>49</v>
      </c>
      <c r="H6" s="10">
        <v>38</v>
      </c>
      <c r="I6" s="10">
        <v>60</v>
      </c>
      <c r="J6" s="10">
        <v>47</v>
      </c>
      <c r="K6" s="10">
        <v>52</v>
      </c>
      <c r="L6" s="10">
        <v>43</v>
      </c>
      <c r="M6" s="10">
        <v>50</v>
      </c>
      <c r="N6" s="10">
        <v>35</v>
      </c>
      <c r="O6" s="10">
        <v>-22</v>
      </c>
      <c r="P6" s="10">
        <v>27</v>
      </c>
      <c r="Q6" s="10">
        <v>40</v>
      </c>
      <c r="R6" s="10">
        <v>55</v>
      </c>
      <c r="S6" s="11">
        <v>48</v>
      </c>
      <c r="T6" s="9">
        <v>47</v>
      </c>
      <c r="U6" s="10">
        <v>34</v>
      </c>
      <c r="V6" s="10">
        <v>42</v>
      </c>
      <c r="W6" s="10">
        <v>46</v>
      </c>
      <c r="X6" s="10">
        <v>41</v>
      </c>
      <c r="Y6" s="10">
        <v>51</v>
      </c>
      <c r="Z6" s="10">
        <v>46</v>
      </c>
      <c r="AA6" s="10">
        <v>35</v>
      </c>
      <c r="AB6" s="10">
        <v>55</v>
      </c>
      <c r="AC6" s="10">
        <v>37</v>
      </c>
      <c r="AD6" s="10">
        <v>45</v>
      </c>
      <c r="AE6" s="10">
        <v>46</v>
      </c>
      <c r="AF6" s="10">
        <v>49</v>
      </c>
      <c r="AG6" s="11">
        <v>58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43</v>
      </c>
      <c r="AQ6" s="10">
        <v>61</v>
      </c>
      <c r="AR6" s="10">
        <v>30</v>
      </c>
      <c r="AS6" s="10">
        <v>49</v>
      </c>
      <c r="AT6" s="10">
        <v>52</v>
      </c>
      <c r="AU6" s="10">
        <v>53</v>
      </c>
      <c r="AV6" s="10">
        <v>51</v>
      </c>
      <c r="AW6" s="10">
        <v>57</v>
      </c>
      <c r="AX6" s="10">
        <v>53</v>
      </c>
      <c r="AY6" s="10">
        <v>-14</v>
      </c>
      <c r="AZ6" s="10">
        <v>44</v>
      </c>
      <c r="BA6" s="10">
        <v>73</v>
      </c>
      <c r="BB6" s="10">
        <v>64</v>
      </c>
      <c r="BC6" s="11">
        <v>59</v>
      </c>
      <c r="BD6" s="9">
        <v>56</v>
      </c>
      <c r="BE6" s="10">
        <v>45</v>
      </c>
      <c r="BF6" s="10">
        <v>43</v>
      </c>
      <c r="BG6" s="10">
        <v>39</v>
      </c>
      <c r="BH6" s="10">
        <v>44</v>
      </c>
      <c r="BI6" s="10">
        <v>40</v>
      </c>
      <c r="BJ6" s="10">
        <v>42</v>
      </c>
      <c r="BK6" s="10">
        <v>44</v>
      </c>
      <c r="BL6" s="10">
        <v>52</v>
      </c>
      <c r="BM6" s="10">
        <v>49</v>
      </c>
      <c r="BN6" s="10">
        <v>56</v>
      </c>
      <c r="BO6" s="10">
        <v>47</v>
      </c>
      <c r="BP6" s="10">
        <v>46</v>
      </c>
      <c r="BQ6" s="11">
        <v>44</v>
      </c>
      <c r="BR6" s="12"/>
      <c r="BS6" s="13"/>
      <c r="BT6" s="12" t="s">
        <v>60</v>
      </c>
      <c r="BW6" s="82">
        <v>1</v>
      </c>
      <c r="BX6" s="85" t="s">
        <v>11</v>
      </c>
      <c r="BY6" s="88"/>
      <c r="BZ6" s="91"/>
      <c r="CA6" s="9">
        <v>52</v>
      </c>
      <c r="CB6" s="10">
        <v>49</v>
      </c>
      <c r="CC6" s="10">
        <v>55</v>
      </c>
      <c r="CD6" s="10">
        <v>51</v>
      </c>
      <c r="CE6" s="10">
        <v>60</v>
      </c>
      <c r="CF6" s="10">
        <v>57</v>
      </c>
      <c r="CG6" s="10">
        <v>45</v>
      </c>
      <c r="CH6" s="10">
        <v>33</v>
      </c>
      <c r="CI6" s="10">
        <v>68</v>
      </c>
      <c r="CJ6" s="10">
        <v>-15</v>
      </c>
      <c r="CK6" s="10">
        <v>57</v>
      </c>
      <c r="CL6" s="10">
        <v>42</v>
      </c>
      <c r="CM6" s="10">
        <v>79</v>
      </c>
      <c r="CN6" s="11">
        <v>41</v>
      </c>
      <c r="CO6" s="9">
        <v>35</v>
      </c>
      <c r="CP6" s="10">
        <v>36</v>
      </c>
      <c r="CQ6" s="10">
        <v>47</v>
      </c>
      <c r="CR6" s="10">
        <v>44</v>
      </c>
      <c r="CS6" s="10">
        <v>44</v>
      </c>
      <c r="CT6" s="10">
        <v>55</v>
      </c>
      <c r="CU6" s="10">
        <v>63</v>
      </c>
      <c r="CV6" s="10">
        <v>52</v>
      </c>
      <c r="CW6" s="10">
        <v>39</v>
      </c>
      <c r="CX6" s="10">
        <v>48</v>
      </c>
      <c r="CY6" s="10">
        <v>41</v>
      </c>
      <c r="CZ6" s="10">
        <v>51</v>
      </c>
      <c r="DA6" s="10">
        <v>36</v>
      </c>
      <c r="DB6" s="11">
        <v>38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55</v>
      </c>
      <c r="G7" s="15">
        <v>53</v>
      </c>
      <c r="H7" s="15">
        <v>33</v>
      </c>
      <c r="I7" s="15">
        <v>48</v>
      </c>
      <c r="J7" s="15">
        <v>43</v>
      </c>
      <c r="K7" s="15">
        <v>48</v>
      </c>
      <c r="L7" s="15">
        <v>41</v>
      </c>
      <c r="M7" s="15">
        <v>54</v>
      </c>
      <c r="N7" s="15">
        <v>36</v>
      </c>
      <c r="O7" s="15">
        <v>-22</v>
      </c>
      <c r="P7" s="15">
        <v>47</v>
      </c>
      <c r="Q7" s="15">
        <v>58</v>
      </c>
      <c r="R7" s="15">
        <v>50</v>
      </c>
      <c r="S7" s="16">
        <v>77</v>
      </c>
      <c r="T7" s="14">
        <v>49</v>
      </c>
      <c r="U7" s="15">
        <v>47</v>
      </c>
      <c r="V7" s="15">
        <v>55</v>
      </c>
      <c r="W7" s="15">
        <v>50</v>
      </c>
      <c r="X7" s="15">
        <v>53</v>
      </c>
      <c r="Y7" s="15">
        <v>57</v>
      </c>
      <c r="Z7" s="15">
        <v>41</v>
      </c>
      <c r="AA7" s="15">
        <v>36</v>
      </c>
      <c r="AB7" s="15">
        <v>54</v>
      </c>
      <c r="AC7" s="15">
        <v>39</v>
      </c>
      <c r="AD7" s="15">
        <v>58</v>
      </c>
      <c r="AE7" s="15">
        <v>40</v>
      </c>
      <c r="AF7" s="15">
        <v>34</v>
      </c>
      <c r="AG7" s="16">
        <v>34</v>
      </c>
      <c r="AH7" s="17"/>
      <c r="AI7" s="13"/>
      <c r="AJ7" s="17" t="s">
        <v>60</v>
      </c>
      <c r="AL7" s="83"/>
      <c r="AM7" s="86"/>
      <c r="AN7" s="89"/>
      <c r="AO7" s="91"/>
      <c r="AP7" s="14">
        <v>63</v>
      </c>
      <c r="AQ7" s="15">
        <v>67</v>
      </c>
      <c r="AR7" s="15">
        <v>89</v>
      </c>
      <c r="AS7" s="15">
        <v>71</v>
      </c>
      <c r="AT7" s="15">
        <v>68</v>
      </c>
      <c r="AU7" s="15">
        <v>57</v>
      </c>
      <c r="AV7" s="15">
        <v>74</v>
      </c>
      <c r="AW7" s="15">
        <v>57</v>
      </c>
      <c r="AX7" s="15">
        <v>43</v>
      </c>
      <c r="AY7" s="15">
        <v>-14</v>
      </c>
      <c r="AZ7" s="15">
        <v>43</v>
      </c>
      <c r="BA7" s="15">
        <v>59</v>
      </c>
      <c r="BB7" s="15">
        <v>56</v>
      </c>
      <c r="BC7" s="16">
        <v>51</v>
      </c>
      <c r="BD7" s="14">
        <v>50</v>
      </c>
      <c r="BE7" s="15">
        <v>43</v>
      </c>
      <c r="BF7" s="15">
        <v>48</v>
      </c>
      <c r="BG7" s="15">
        <v>51</v>
      </c>
      <c r="BH7" s="15">
        <v>50</v>
      </c>
      <c r="BI7" s="15">
        <v>50</v>
      </c>
      <c r="BJ7" s="15">
        <v>40</v>
      </c>
      <c r="BK7" s="15">
        <v>51</v>
      </c>
      <c r="BL7" s="15">
        <v>46</v>
      </c>
      <c r="BM7" s="15">
        <v>51</v>
      </c>
      <c r="BN7" s="15">
        <v>41</v>
      </c>
      <c r="BO7" s="15">
        <v>43</v>
      </c>
      <c r="BP7" s="15">
        <v>49</v>
      </c>
      <c r="BQ7" s="16">
        <v>46</v>
      </c>
      <c r="BR7" s="17"/>
      <c r="BS7" s="13"/>
      <c r="BT7" s="17" t="s">
        <v>60</v>
      </c>
      <c r="BW7" s="83"/>
      <c r="BX7" s="86"/>
      <c r="BY7" s="89"/>
      <c r="BZ7" s="91"/>
      <c r="CA7" s="14">
        <v>36</v>
      </c>
      <c r="CB7" s="15">
        <v>47</v>
      </c>
      <c r="CC7" s="15">
        <v>55</v>
      </c>
      <c r="CD7" s="15">
        <v>67</v>
      </c>
      <c r="CE7" s="15">
        <v>73</v>
      </c>
      <c r="CF7" s="15">
        <v>66</v>
      </c>
      <c r="CG7" s="15">
        <v>60</v>
      </c>
      <c r="CH7" s="15">
        <v>62</v>
      </c>
      <c r="CI7" s="15">
        <v>73</v>
      </c>
      <c r="CJ7" s="15">
        <v>-15</v>
      </c>
      <c r="CK7" s="15">
        <v>58</v>
      </c>
      <c r="CL7" s="15">
        <v>52</v>
      </c>
      <c r="CM7" s="15">
        <v>51</v>
      </c>
      <c r="CN7" s="16">
        <v>79</v>
      </c>
      <c r="CO7" s="14">
        <v>50</v>
      </c>
      <c r="CP7" s="15">
        <v>62</v>
      </c>
      <c r="CQ7" s="15">
        <v>37</v>
      </c>
      <c r="CR7" s="15">
        <v>44</v>
      </c>
      <c r="CS7" s="15">
        <v>42</v>
      </c>
      <c r="CT7" s="15">
        <v>37</v>
      </c>
      <c r="CU7" s="15">
        <v>49</v>
      </c>
      <c r="CV7" s="15">
        <v>55</v>
      </c>
      <c r="CW7" s="15">
        <v>51</v>
      </c>
      <c r="CX7" s="15">
        <v>34</v>
      </c>
      <c r="CY7" s="15">
        <v>47</v>
      </c>
      <c r="CZ7" s="15">
        <v>48</v>
      </c>
      <c r="DA7" s="15">
        <v>39</v>
      </c>
      <c r="DB7" s="16">
        <v>42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38</v>
      </c>
      <c r="G8" s="15">
        <v>55</v>
      </c>
      <c r="H8" s="15">
        <v>38</v>
      </c>
      <c r="I8" s="15">
        <v>42</v>
      </c>
      <c r="J8" s="15">
        <v>39</v>
      </c>
      <c r="K8" s="15">
        <v>59</v>
      </c>
      <c r="L8" s="15">
        <v>41</v>
      </c>
      <c r="M8" s="15">
        <v>57</v>
      </c>
      <c r="N8" s="15">
        <v>71</v>
      </c>
      <c r="O8" s="15">
        <v>-22</v>
      </c>
      <c r="P8" s="15">
        <v>44</v>
      </c>
      <c r="Q8" s="15">
        <v>53</v>
      </c>
      <c r="R8" s="15">
        <v>74</v>
      </c>
      <c r="S8" s="16">
        <v>54</v>
      </c>
      <c r="T8" s="14">
        <v>40</v>
      </c>
      <c r="U8" s="15">
        <v>37</v>
      </c>
      <c r="V8" s="15">
        <v>39</v>
      </c>
      <c r="W8" s="15">
        <v>45</v>
      </c>
      <c r="X8" s="15">
        <v>39</v>
      </c>
      <c r="Y8" s="15">
        <v>57</v>
      </c>
      <c r="Z8" s="15">
        <v>56</v>
      </c>
      <c r="AA8" s="15">
        <v>36</v>
      </c>
      <c r="AB8" s="15">
        <v>38</v>
      </c>
      <c r="AC8" s="15">
        <v>55</v>
      </c>
      <c r="AD8" s="15">
        <v>37</v>
      </c>
      <c r="AE8" s="15">
        <v>48</v>
      </c>
      <c r="AF8" s="15">
        <v>43</v>
      </c>
      <c r="AG8" s="16">
        <v>57</v>
      </c>
      <c r="AH8" s="17"/>
      <c r="AI8" s="13"/>
      <c r="AJ8" s="17" t="s">
        <v>60</v>
      </c>
      <c r="AL8" s="83"/>
      <c r="AM8" s="86"/>
      <c r="AN8" s="89"/>
      <c r="AO8" s="91"/>
      <c r="AP8" s="14">
        <v>87</v>
      </c>
      <c r="AQ8" s="15">
        <v>46</v>
      </c>
      <c r="AR8" s="15">
        <v>57</v>
      </c>
      <c r="AS8" s="15">
        <v>44</v>
      </c>
      <c r="AT8" s="15">
        <v>43</v>
      </c>
      <c r="AU8" s="15">
        <v>57</v>
      </c>
      <c r="AV8" s="15">
        <v>57</v>
      </c>
      <c r="AW8" s="15">
        <v>54</v>
      </c>
      <c r="AX8" s="15">
        <v>51</v>
      </c>
      <c r="AY8" s="15">
        <v>-14</v>
      </c>
      <c r="AZ8" s="15">
        <v>52</v>
      </c>
      <c r="BA8" s="15">
        <v>44</v>
      </c>
      <c r="BB8" s="15">
        <v>72</v>
      </c>
      <c r="BC8" s="16">
        <v>71</v>
      </c>
      <c r="BD8" s="14">
        <v>40</v>
      </c>
      <c r="BE8" s="15">
        <v>40</v>
      </c>
      <c r="BF8" s="15">
        <v>40</v>
      </c>
      <c r="BG8" s="15">
        <v>55</v>
      </c>
      <c r="BH8" s="15">
        <v>53</v>
      </c>
      <c r="BI8" s="15">
        <v>45</v>
      </c>
      <c r="BJ8" s="15">
        <v>45</v>
      </c>
      <c r="BK8" s="15">
        <v>41</v>
      </c>
      <c r="BL8" s="15">
        <v>56</v>
      </c>
      <c r="BM8" s="15">
        <v>50</v>
      </c>
      <c r="BN8" s="15">
        <v>43</v>
      </c>
      <c r="BO8" s="15">
        <v>49</v>
      </c>
      <c r="BP8" s="15">
        <v>50</v>
      </c>
      <c r="BQ8" s="16">
        <v>44</v>
      </c>
      <c r="BR8" s="17"/>
      <c r="BS8" s="13"/>
      <c r="BT8" s="17" t="s">
        <v>60</v>
      </c>
      <c r="BW8" s="83"/>
      <c r="BX8" s="86"/>
      <c r="BY8" s="89"/>
      <c r="BZ8" s="91"/>
      <c r="CA8" s="14">
        <v>59</v>
      </c>
      <c r="CB8" s="15">
        <v>55</v>
      </c>
      <c r="CC8" s="15">
        <v>43</v>
      </c>
      <c r="CD8" s="15">
        <v>48</v>
      </c>
      <c r="CE8" s="15">
        <v>64</v>
      </c>
      <c r="CF8" s="15">
        <v>54</v>
      </c>
      <c r="CG8" s="15">
        <v>60</v>
      </c>
      <c r="CH8" s="15">
        <v>55</v>
      </c>
      <c r="CI8" s="15">
        <v>62</v>
      </c>
      <c r="CJ8" s="15">
        <v>-15</v>
      </c>
      <c r="CK8" s="15">
        <v>54</v>
      </c>
      <c r="CL8" s="15">
        <v>68</v>
      </c>
      <c r="CM8" s="15">
        <v>59</v>
      </c>
      <c r="CN8" s="16">
        <v>65</v>
      </c>
      <c r="CO8" s="14">
        <v>53</v>
      </c>
      <c r="CP8" s="15">
        <v>40</v>
      </c>
      <c r="CQ8" s="15">
        <v>53</v>
      </c>
      <c r="CR8" s="15">
        <v>32</v>
      </c>
      <c r="CS8" s="15">
        <v>52</v>
      </c>
      <c r="CT8" s="15">
        <v>43</v>
      </c>
      <c r="CU8" s="15">
        <v>33</v>
      </c>
      <c r="CV8" s="15">
        <v>41</v>
      </c>
      <c r="CW8" s="15">
        <v>48</v>
      </c>
      <c r="CX8" s="15">
        <v>48</v>
      </c>
      <c r="CY8" s="15">
        <v>45</v>
      </c>
      <c r="CZ8" s="15">
        <v>40</v>
      </c>
      <c r="DA8" s="15">
        <v>50</v>
      </c>
      <c r="DB8" s="16">
        <v>44</v>
      </c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49</v>
      </c>
      <c r="G9" s="15">
        <v>56</v>
      </c>
      <c r="H9" s="15">
        <v>63</v>
      </c>
      <c r="I9" s="15">
        <v>52</v>
      </c>
      <c r="J9" s="15">
        <v>52</v>
      </c>
      <c r="K9" s="15">
        <v>67</v>
      </c>
      <c r="L9" s="15">
        <v>52</v>
      </c>
      <c r="M9" s="15">
        <v>60</v>
      </c>
      <c r="N9" s="15">
        <v>51</v>
      </c>
      <c r="O9" s="15">
        <v>63</v>
      </c>
      <c r="P9" s="15">
        <v>54</v>
      </c>
      <c r="Q9" s="15">
        <v>38</v>
      </c>
      <c r="R9" s="15">
        <v>40</v>
      </c>
      <c r="S9" s="16">
        <v>48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57</v>
      </c>
      <c r="AQ9" s="15">
        <v>63</v>
      </c>
      <c r="AR9" s="15">
        <v>67</v>
      </c>
      <c r="AS9" s="15">
        <v>71</v>
      </c>
      <c r="AT9" s="15">
        <v>68</v>
      </c>
      <c r="AU9" s="15">
        <v>57</v>
      </c>
      <c r="AV9" s="15">
        <v>74</v>
      </c>
      <c r="AW9" s="15">
        <v>57</v>
      </c>
      <c r="AX9" s="15">
        <v>43</v>
      </c>
      <c r="AY9" s="15">
        <v>-14</v>
      </c>
      <c r="AZ9" s="15">
        <v>43</v>
      </c>
      <c r="BA9" s="15">
        <v>57</v>
      </c>
      <c r="BB9" s="15">
        <v>44</v>
      </c>
      <c r="BC9" s="16">
        <v>43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/>
      <c r="BT9" s="17" t="s">
        <v>60</v>
      </c>
      <c r="BW9" s="83"/>
      <c r="BX9" s="86"/>
      <c r="BY9" s="89"/>
      <c r="BZ9" s="91"/>
      <c r="CA9" s="14">
        <v>50</v>
      </c>
      <c r="CB9" s="15">
        <v>49</v>
      </c>
      <c r="CC9" s="15">
        <v>65</v>
      </c>
      <c r="CD9" s="15">
        <v>51</v>
      </c>
      <c r="CE9" s="15">
        <v>50</v>
      </c>
      <c r="CF9" s="15">
        <v>67</v>
      </c>
      <c r="CG9" s="15">
        <v>45</v>
      </c>
      <c r="CH9" s="15">
        <v>33</v>
      </c>
      <c r="CI9" s="15">
        <v>78</v>
      </c>
      <c r="CJ9" s="15">
        <v>-15</v>
      </c>
      <c r="CK9" s="15">
        <v>49</v>
      </c>
      <c r="CL9" s="15">
        <v>38</v>
      </c>
      <c r="CM9" s="15">
        <v>75</v>
      </c>
      <c r="CN9" s="16">
        <v>37</v>
      </c>
      <c r="CO9" s="14">
        <v>59</v>
      </c>
      <c r="CP9" s="15">
        <v>43</v>
      </c>
      <c r="CQ9" s="15">
        <v>62</v>
      </c>
      <c r="CR9" s="15">
        <v>43</v>
      </c>
      <c r="CS9" s="15">
        <v>47</v>
      </c>
      <c r="CT9" s="15">
        <v>48</v>
      </c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44</v>
      </c>
      <c r="G10" s="15">
        <v>44</v>
      </c>
      <c r="H10" s="15">
        <v>30</v>
      </c>
      <c r="I10" s="15">
        <v>43</v>
      </c>
      <c r="J10" s="15">
        <v>47</v>
      </c>
      <c r="K10" s="15">
        <v>62</v>
      </c>
      <c r="L10" s="15">
        <v>32</v>
      </c>
      <c r="M10" s="15">
        <v>54</v>
      </c>
      <c r="N10" s="15">
        <v>48</v>
      </c>
      <c r="O10" s="15">
        <v>46</v>
      </c>
      <c r="P10" s="15">
        <v>60</v>
      </c>
      <c r="Q10" s="15">
        <v>63</v>
      </c>
      <c r="R10" s="15">
        <v>61</v>
      </c>
      <c r="S10" s="16">
        <v>54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41</v>
      </c>
      <c r="AQ10" s="15">
        <v>59</v>
      </c>
      <c r="AR10" s="15">
        <v>23</v>
      </c>
      <c r="AS10" s="15">
        <v>47</v>
      </c>
      <c r="AT10" s="15">
        <v>50</v>
      </c>
      <c r="AU10" s="15">
        <v>51</v>
      </c>
      <c r="AV10" s="15">
        <v>49</v>
      </c>
      <c r="AW10" s="15">
        <v>55</v>
      </c>
      <c r="AX10" s="15">
        <v>51</v>
      </c>
      <c r="AY10" s="15">
        <v>-16</v>
      </c>
      <c r="AZ10" s="15">
        <v>42</v>
      </c>
      <c r="BA10" s="15">
        <v>71</v>
      </c>
      <c r="BB10" s="15">
        <v>62</v>
      </c>
      <c r="BC10" s="16">
        <v>57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83"/>
      <c r="BX10" s="86"/>
      <c r="BY10" s="89"/>
      <c r="BZ10" s="91"/>
      <c r="CA10" s="14">
        <v>34</v>
      </c>
      <c r="CB10" s="15">
        <v>45</v>
      </c>
      <c r="CC10" s="15">
        <v>67</v>
      </c>
      <c r="CD10" s="15">
        <v>65</v>
      </c>
      <c r="CE10" s="15">
        <v>71</v>
      </c>
      <c r="CF10" s="15">
        <v>64</v>
      </c>
      <c r="CG10" s="15">
        <v>58</v>
      </c>
      <c r="CH10" s="15">
        <v>56</v>
      </c>
      <c r="CI10" s="15">
        <v>51</v>
      </c>
      <c r="CJ10" s="15">
        <v>-17</v>
      </c>
      <c r="CK10" s="15">
        <v>56</v>
      </c>
      <c r="CL10" s="15">
        <v>50</v>
      </c>
      <c r="CM10" s="15">
        <v>49</v>
      </c>
      <c r="CN10" s="16">
        <v>75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40</v>
      </c>
      <c r="G11" s="15">
        <v>37</v>
      </c>
      <c r="H11" s="15">
        <v>43</v>
      </c>
      <c r="I11" s="15">
        <v>37</v>
      </c>
      <c r="J11" s="15">
        <v>38</v>
      </c>
      <c r="K11" s="15">
        <v>37</v>
      </c>
      <c r="L11" s="15">
        <v>34</v>
      </c>
      <c r="M11" s="15">
        <v>43</v>
      </c>
      <c r="N11" s="15">
        <v>43</v>
      </c>
      <c r="O11" s="15">
        <v>33</v>
      </c>
      <c r="P11" s="15">
        <v>35</v>
      </c>
      <c r="Q11" s="15">
        <v>61</v>
      </c>
      <c r="R11" s="15">
        <v>47</v>
      </c>
      <c r="S11" s="16">
        <v>59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61</v>
      </c>
      <c r="AQ11" s="15">
        <v>65</v>
      </c>
      <c r="AR11" s="15">
        <v>87</v>
      </c>
      <c r="AS11" s="15">
        <v>69</v>
      </c>
      <c r="AT11" s="15">
        <v>66</v>
      </c>
      <c r="AU11" s="15">
        <v>49</v>
      </c>
      <c r="AV11" s="15">
        <v>72</v>
      </c>
      <c r="AW11" s="15">
        <v>42</v>
      </c>
      <c r="AX11" s="15">
        <v>41</v>
      </c>
      <c r="AY11" s="15">
        <v>-16</v>
      </c>
      <c r="AZ11" s="15">
        <v>41</v>
      </c>
      <c r="BA11" s="15">
        <v>57</v>
      </c>
      <c r="BB11" s="15">
        <v>54</v>
      </c>
      <c r="BC11" s="16">
        <v>49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83"/>
      <c r="BX11" s="86"/>
      <c r="BY11" s="89"/>
      <c r="BZ11" s="91"/>
      <c r="CA11" s="14">
        <v>65</v>
      </c>
      <c r="CB11" s="15">
        <v>53</v>
      </c>
      <c r="CC11" s="15">
        <v>50</v>
      </c>
      <c r="CD11" s="15">
        <v>46</v>
      </c>
      <c r="CE11" s="15">
        <v>62</v>
      </c>
      <c r="CF11" s="15">
        <v>40</v>
      </c>
      <c r="CG11" s="15">
        <v>60</v>
      </c>
      <c r="CH11" s="15">
        <v>53</v>
      </c>
      <c r="CI11" s="15">
        <v>60</v>
      </c>
      <c r="CJ11" s="15">
        <v>-17</v>
      </c>
      <c r="CK11" s="15">
        <v>52</v>
      </c>
      <c r="CL11" s="15">
        <v>60</v>
      </c>
      <c r="CM11" s="15">
        <v>57</v>
      </c>
      <c r="CN11" s="16">
        <v>51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27</v>
      </c>
      <c r="G12" s="15">
        <v>44</v>
      </c>
      <c r="H12" s="15">
        <v>39</v>
      </c>
      <c r="I12" s="15">
        <v>41</v>
      </c>
      <c r="J12" s="15">
        <v>53</v>
      </c>
      <c r="K12" s="15">
        <v>48</v>
      </c>
      <c r="L12" s="15">
        <v>50</v>
      </c>
      <c r="M12" s="15">
        <v>57</v>
      </c>
      <c r="N12" s="15">
        <v>42</v>
      </c>
      <c r="O12" s="15">
        <v>38</v>
      </c>
      <c r="P12" s="15">
        <v>48</v>
      </c>
      <c r="Q12" s="15">
        <v>47</v>
      </c>
      <c r="R12" s="15">
        <v>57</v>
      </c>
      <c r="S12" s="16">
        <v>67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85</v>
      </c>
      <c r="AQ12" s="15">
        <v>44</v>
      </c>
      <c r="AR12" s="15">
        <v>55</v>
      </c>
      <c r="AS12" s="15">
        <v>42</v>
      </c>
      <c r="AT12" s="15">
        <v>41</v>
      </c>
      <c r="AU12" s="15">
        <v>50</v>
      </c>
      <c r="AV12" s="15">
        <v>55</v>
      </c>
      <c r="AW12" s="15">
        <v>52</v>
      </c>
      <c r="AX12" s="15">
        <v>49</v>
      </c>
      <c r="AY12" s="15">
        <v>-16</v>
      </c>
      <c r="AZ12" s="15">
        <v>50</v>
      </c>
      <c r="BA12" s="15">
        <v>42</v>
      </c>
      <c r="BB12" s="15">
        <v>70</v>
      </c>
      <c r="BC12" s="16">
        <v>69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83"/>
      <c r="BX12" s="86"/>
      <c r="BY12" s="89"/>
      <c r="BZ12" s="91"/>
      <c r="CA12" s="14">
        <v>48</v>
      </c>
      <c r="CB12" s="15">
        <v>47</v>
      </c>
      <c r="CC12" s="15">
        <v>59</v>
      </c>
      <c r="CD12" s="15">
        <v>47</v>
      </c>
      <c r="CE12" s="15">
        <v>46</v>
      </c>
      <c r="CF12" s="15">
        <v>63</v>
      </c>
      <c r="CG12" s="15">
        <v>41</v>
      </c>
      <c r="CH12" s="15">
        <v>29</v>
      </c>
      <c r="CI12" s="15">
        <v>54</v>
      </c>
      <c r="CJ12" s="15">
        <v>-19</v>
      </c>
      <c r="CK12" s="15">
        <v>50</v>
      </c>
      <c r="CL12" s="15">
        <v>38</v>
      </c>
      <c r="CM12" s="15">
        <v>70</v>
      </c>
      <c r="CN12" s="16">
        <v>40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53</v>
      </c>
      <c r="G13" s="15">
        <v>43</v>
      </c>
      <c r="H13" s="15">
        <v>41</v>
      </c>
      <c r="I13" s="15">
        <v>38</v>
      </c>
      <c r="J13" s="15">
        <v>40</v>
      </c>
      <c r="K13" s="15">
        <v>35</v>
      </c>
      <c r="L13" s="15">
        <v>40</v>
      </c>
      <c r="M13" s="15">
        <v>33</v>
      </c>
      <c r="N13" s="15">
        <v>59</v>
      </c>
      <c r="O13" s="15">
        <v>50</v>
      </c>
      <c r="P13" s="15">
        <v>58</v>
      </c>
      <c r="Q13" s="15">
        <v>53</v>
      </c>
      <c r="R13" s="15">
        <v>57</v>
      </c>
      <c r="S13" s="16">
        <v>65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55</v>
      </c>
      <c r="AQ13" s="15">
        <v>61</v>
      </c>
      <c r="AR13" s="15">
        <v>65</v>
      </c>
      <c r="AS13" s="15">
        <v>69</v>
      </c>
      <c r="AT13" s="15">
        <v>66</v>
      </c>
      <c r="AU13" s="15">
        <v>55</v>
      </c>
      <c r="AV13" s="15">
        <v>72</v>
      </c>
      <c r="AW13" s="15">
        <v>55</v>
      </c>
      <c r="AX13" s="15">
        <v>41</v>
      </c>
      <c r="AY13" s="15">
        <v>-16</v>
      </c>
      <c r="AZ13" s="15">
        <v>41</v>
      </c>
      <c r="BA13" s="15">
        <v>55</v>
      </c>
      <c r="BB13" s="15">
        <v>42</v>
      </c>
      <c r="BC13" s="16">
        <v>41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83"/>
      <c r="BX13" s="86"/>
      <c r="BY13" s="89"/>
      <c r="BZ13" s="91"/>
      <c r="CA13" s="14">
        <v>32</v>
      </c>
      <c r="CB13" s="15">
        <v>43</v>
      </c>
      <c r="CC13" s="15">
        <v>65</v>
      </c>
      <c r="CD13" s="15">
        <v>63</v>
      </c>
      <c r="CE13" s="15">
        <v>54</v>
      </c>
      <c r="CF13" s="15">
        <v>52</v>
      </c>
      <c r="CG13" s="15">
        <v>56</v>
      </c>
      <c r="CH13" s="15">
        <v>58</v>
      </c>
      <c r="CI13" s="15">
        <v>60</v>
      </c>
      <c r="CJ13" s="15">
        <v>-19</v>
      </c>
      <c r="CK13" s="15">
        <v>49</v>
      </c>
      <c r="CL13" s="15">
        <v>48</v>
      </c>
      <c r="CM13" s="15">
        <v>47</v>
      </c>
      <c r="CN13" s="16">
        <v>77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>
        <v>53</v>
      </c>
      <c r="G14" s="15">
        <v>52</v>
      </c>
      <c r="H14" s="15">
        <v>38</v>
      </c>
      <c r="I14" s="15">
        <v>58</v>
      </c>
      <c r="J14" s="15">
        <v>52</v>
      </c>
      <c r="K14" s="15">
        <v>50</v>
      </c>
      <c r="L14" s="15">
        <v>33</v>
      </c>
      <c r="M14" s="15">
        <v>54</v>
      </c>
      <c r="N14" s="15">
        <v>57</v>
      </c>
      <c r="O14" s="15">
        <v>54</v>
      </c>
      <c r="P14" s="15">
        <v>49</v>
      </c>
      <c r="Q14" s="15">
        <v>49</v>
      </c>
      <c r="R14" s="15">
        <v>53</v>
      </c>
      <c r="S14" s="16">
        <v>56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53</v>
      </c>
      <c r="AQ14" s="15">
        <v>59</v>
      </c>
      <c r="AR14" s="15">
        <v>63</v>
      </c>
      <c r="AS14" s="15">
        <v>61</v>
      </c>
      <c r="AT14" s="15">
        <v>64</v>
      </c>
      <c r="AU14" s="15">
        <v>53</v>
      </c>
      <c r="AV14" s="15">
        <v>70</v>
      </c>
      <c r="AW14" s="15">
        <v>53</v>
      </c>
      <c r="AX14" s="15">
        <v>39</v>
      </c>
      <c r="AY14" s="15">
        <v>-18</v>
      </c>
      <c r="AZ14" s="15">
        <v>40</v>
      </c>
      <c r="BA14" s="15">
        <v>53</v>
      </c>
      <c r="BB14" s="15">
        <v>40</v>
      </c>
      <c r="BC14" s="16">
        <v>39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>
        <v>63</v>
      </c>
      <c r="CB14" s="15">
        <v>51</v>
      </c>
      <c r="CC14" s="15">
        <v>43</v>
      </c>
      <c r="CD14" s="15">
        <v>44</v>
      </c>
      <c r="CE14" s="15">
        <v>60</v>
      </c>
      <c r="CF14" s="15">
        <v>38</v>
      </c>
      <c r="CG14" s="15">
        <v>68</v>
      </c>
      <c r="CH14" s="15">
        <v>51</v>
      </c>
      <c r="CI14" s="15">
        <v>58</v>
      </c>
      <c r="CJ14" s="15">
        <v>-19</v>
      </c>
      <c r="CK14" s="15">
        <v>50</v>
      </c>
      <c r="CL14" s="15">
        <v>64</v>
      </c>
      <c r="CM14" s="15">
        <v>55</v>
      </c>
      <c r="CN14" s="16">
        <v>53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>
        <v>64</v>
      </c>
      <c r="G15" s="15">
        <v>60</v>
      </c>
      <c r="H15" s="15">
        <v>63</v>
      </c>
      <c r="I15" s="15">
        <v>77</v>
      </c>
      <c r="J15" s="15"/>
      <c r="K15" s="15"/>
      <c r="L15" s="15"/>
      <c r="M15" s="15"/>
      <c r="N15" s="15"/>
      <c r="O15" s="15"/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46</v>
      </c>
      <c r="AQ15" s="15">
        <v>58</v>
      </c>
      <c r="AR15" s="15">
        <v>50</v>
      </c>
      <c r="AS15" s="15">
        <v>52</v>
      </c>
      <c r="AT15" s="15">
        <v>61</v>
      </c>
      <c r="AU15" s="15">
        <v>46</v>
      </c>
      <c r="AV15" s="15"/>
      <c r="AW15" s="15"/>
      <c r="AX15" s="15"/>
      <c r="AY15" s="15"/>
      <c r="AZ15" s="15"/>
      <c r="BA15" s="15"/>
      <c r="BB15" s="15"/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83"/>
      <c r="BX15" s="86"/>
      <c r="BY15" s="89"/>
      <c r="BZ15" s="91"/>
      <c r="CA15" s="14">
        <v>46</v>
      </c>
      <c r="CB15" s="15">
        <v>45</v>
      </c>
      <c r="CC15" s="15">
        <v>57</v>
      </c>
      <c r="CD15" s="15">
        <v>45</v>
      </c>
      <c r="CE15" s="15">
        <v>64</v>
      </c>
      <c r="CF15" s="15">
        <v>61</v>
      </c>
      <c r="CG15" s="15">
        <v>49</v>
      </c>
      <c r="CH15" s="15">
        <v>47</v>
      </c>
      <c r="CI15" s="15">
        <v>69</v>
      </c>
      <c r="CJ15" s="15">
        <v>-21</v>
      </c>
      <c r="CK15" s="15">
        <v>51</v>
      </c>
      <c r="CL15" s="15">
        <v>36</v>
      </c>
      <c r="CM15" s="15">
        <v>53</v>
      </c>
      <c r="CN15" s="16">
        <v>46</v>
      </c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83"/>
      <c r="BX16" s="87"/>
      <c r="BY16" s="89"/>
      <c r="BZ16" s="92"/>
      <c r="CA16" s="18">
        <v>53</v>
      </c>
      <c r="CB16" s="19">
        <v>44</v>
      </c>
      <c r="CC16" s="19">
        <v>60</v>
      </c>
      <c r="CD16" s="19">
        <v>55</v>
      </c>
      <c r="CE16" s="19">
        <v>62</v>
      </c>
      <c r="CF16" s="19">
        <v>57</v>
      </c>
      <c r="CG16" s="19">
        <v>53</v>
      </c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13</v>
      </c>
      <c r="D17" s="89"/>
      <c r="E17" s="93"/>
      <c r="F17" s="9">
        <v>62</v>
      </c>
      <c r="G17" s="10">
        <v>77</v>
      </c>
      <c r="H17" s="10">
        <v>47</v>
      </c>
      <c r="I17" s="10">
        <v>42</v>
      </c>
      <c r="J17" s="10">
        <v>32</v>
      </c>
      <c r="K17" s="10">
        <v>67</v>
      </c>
      <c r="L17" s="10">
        <v>54</v>
      </c>
      <c r="M17" s="10">
        <v>56</v>
      </c>
      <c r="N17" s="10">
        <v>73</v>
      </c>
      <c r="O17" s="10">
        <v>-13</v>
      </c>
      <c r="P17" s="10">
        <v>70</v>
      </c>
      <c r="Q17" s="10">
        <v>65</v>
      </c>
      <c r="R17" s="10">
        <v>72</v>
      </c>
      <c r="S17" s="11">
        <v>52</v>
      </c>
      <c r="T17" s="14">
        <v>56</v>
      </c>
      <c r="U17" s="15">
        <v>46</v>
      </c>
      <c r="V17" s="15">
        <v>59</v>
      </c>
      <c r="W17" s="15">
        <v>33</v>
      </c>
      <c r="X17" s="15">
        <v>33</v>
      </c>
      <c r="Y17" s="15">
        <v>55</v>
      </c>
      <c r="Z17" s="15">
        <v>37</v>
      </c>
      <c r="AA17" s="15">
        <v>52</v>
      </c>
      <c r="AB17" s="15">
        <v>43</v>
      </c>
      <c r="AC17" s="15">
        <v>38</v>
      </c>
      <c r="AD17" s="15">
        <v>53</v>
      </c>
      <c r="AE17" s="15">
        <v>42</v>
      </c>
      <c r="AF17" s="15">
        <v>50</v>
      </c>
      <c r="AG17" s="16">
        <v>34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 t="s">
        <v>14</v>
      </c>
      <c r="AP17" s="9">
        <v>58</v>
      </c>
      <c r="AQ17" s="10">
        <v>70</v>
      </c>
      <c r="AR17" s="10">
        <v>71</v>
      </c>
      <c r="AS17" s="10">
        <v>75</v>
      </c>
      <c r="AT17" s="10">
        <v>72</v>
      </c>
      <c r="AU17" s="10">
        <v>46</v>
      </c>
      <c r="AV17" s="10">
        <v>72</v>
      </c>
      <c r="AW17" s="10">
        <v>68</v>
      </c>
      <c r="AX17" s="10">
        <v>74</v>
      </c>
      <c r="AY17" s="10">
        <v>-6</v>
      </c>
      <c r="AZ17" s="10">
        <v>67</v>
      </c>
      <c r="BA17" s="10">
        <v>61</v>
      </c>
      <c r="BB17" s="10">
        <v>63</v>
      </c>
      <c r="BC17" s="11">
        <v>66</v>
      </c>
      <c r="BD17" s="14">
        <v>49</v>
      </c>
      <c r="BE17" s="15">
        <v>54</v>
      </c>
      <c r="BF17" s="15">
        <v>66</v>
      </c>
      <c r="BG17" s="15">
        <v>67</v>
      </c>
      <c r="BH17" s="15">
        <v>52</v>
      </c>
      <c r="BI17" s="15">
        <v>64</v>
      </c>
      <c r="BJ17" s="15">
        <v>65</v>
      </c>
      <c r="BK17" s="15">
        <v>59</v>
      </c>
      <c r="BL17" s="15">
        <v>53</v>
      </c>
      <c r="BM17" s="15">
        <v>58</v>
      </c>
      <c r="BN17" s="15">
        <v>61</v>
      </c>
      <c r="BO17" s="15">
        <v>52</v>
      </c>
      <c r="BP17" s="15">
        <v>61</v>
      </c>
      <c r="BQ17" s="16">
        <v>54</v>
      </c>
      <c r="BR17" s="12"/>
      <c r="BS17" s="13"/>
      <c r="BT17" s="12" t="s">
        <v>60</v>
      </c>
      <c r="BW17" s="83">
        <v>2</v>
      </c>
      <c r="BX17" s="85" t="s">
        <v>13</v>
      </c>
      <c r="BY17" s="89"/>
      <c r="BZ17" s="93" t="s">
        <v>15</v>
      </c>
      <c r="CA17" s="9">
        <v>56</v>
      </c>
      <c r="CB17" s="10">
        <v>53</v>
      </c>
      <c r="CC17" s="10">
        <v>69</v>
      </c>
      <c r="CD17" s="10">
        <v>57</v>
      </c>
      <c r="CE17" s="10">
        <v>55</v>
      </c>
      <c r="CF17" s="10">
        <v>60</v>
      </c>
      <c r="CG17" s="10">
        <v>66</v>
      </c>
      <c r="CH17" s="10">
        <v>64</v>
      </c>
      <c r="CI17" s="10">
        <v>58</v>
      </c>
      <c r="CJ17" s="10">
        <v>-17</v>
      </c>
      <c r="CK17" s="10">
        <v>59</v>
      </c>
      <c r="CL17" s="10">
        <v>59</v>
      </c>
      <c r="CM17" s="10">
        <v>61</v>
      </c>
      <c r="CN17" s="11">
        <v>47</v>
      </c>
      <c r="CO17" s="14">
        <v>49</v>
      </c>
      <c r="CP17" s="15">
        <v>35</v>
      </c>
      <c r="CQ17" s="15">
        <v>39</v>
      </c>
      <c r="CR17" s="15">
        <v>47</v>
      </c>
      <c r="CS17" s="15">
        <v>45</v>
      </c>
      <c r="CT17" s="15">
        <v>33</v>
      </c>
      <c r="CU17" s="15">
        <v>52</v>
      </c>
      <c r="CV17" s="15">
        <v>51</v>
      </c>
      <c r="CW17" s="15">
        <v>36</v>
      </c>
      <c r="CX17" s="15">
        <v>49</v>
      </c>
      <c r="CY17" s="15">
        <v>50</v>
      </c>
      <c r="CZ17" s="15">
        <v>33</v>
      </c>
      <c r="DA17" s="15">
        <v>47</v>
      </c>
      <c r="DB17" s="16">
        <v>62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43</v>
      </c>
      <c r="G18" s="15">
        <v>64</v>
      </c>
      <c r="H18" s="15">
        <v>52</v>
      </c>
      <c r="I18" s="15">
        <v>58</v>
      </c>
      <c r="J18" s="15">
        <v>53</v>
      </c>
      <c r="K18" s="15">
        <v>57</v>
      </c>
      <c r="L18" s="15">
        <v>65</v>
      </c>
      <c r="M18" s="15">
        <v>64</v>
      </c>
      <c r="N18" s="15">
        <v>62</v>
      </c>
      <c r="O18" s="15">
        <v>-13</v>
      </c>
      <c r="P18" s="15">
        <v>68</v>
      </c>
      <c r="Q18" s="15">
        <v>30</v>
      </c>
      <c r="R18" s="15">
        <v>60</v>
      </c>
      <c r="S18" s="16">
        <v>61</v>
      </c>
      <c r="T18" s="14">
        <v>40</v>
      </c>
      <c r="U18" s="15">
        <v>52</v>
      </c>
      <c r="V18" s="15">
        <v>50</v>
      </c>
      <c r="W18" s="15">
        <v>64</v>
      </c>
      <c r="X18" s="15">
        <v>53</v>
      </c>
      <c r="Y18" s="15">
        <v>51</v>
      </c>
      <c r="Z18" s="15">
        <v>38</v>
      </c>
      <c r="AA18" s="15">
        <v>55</v>
      </c>
      <c r="AB18" s="15">
        <v>58</v>
      </c>
      <c r="AC18" s="15">
        <v>52</v>
      </c>
      <c r="AD18" s="15">
        <v>39</v>
      </c>
      <c r="AE18" s="15">
        <v>57</v>
      </c>
      <c r="AF18" s="15">
        <v>51</v>
      </c>
      <c r="AG18" s="16">
        <v>42</v>
      </c>
      <c r="AH18" s="17"/>
      <c r="AI18" s="13"/>
      <c r="AJ18" s="17" t="s">
        <v>60</v>
      </c>
      <c r="AL18" s="83"/>
      <c r="AM18" s="86"/>
      <c r="AN18" s="89"/>
      <c r="AO18" s="91"/>
      <c r="AP18" s="14">
        <v>72</v>
      </c>
      <c r="AQ18" s="15">
        <v>58</v>
      </c>
      <c r="AR18" s="15">
        <v>66</v>
      </c>
      <c r="AS18" s="15">
        <v>61</v>
      </c>
      <c r="AT18" s="15">
        <v>63</v>
      </c>
      <c r="AU18" s="15">
        <v>74</v>
      </c>
      <c r="AV18" s="15">
        <v>72</v>
      </c>
      <c r="AW18" s="15">
        <v>59</v>
      </c>
      <c r="AX18" s="15">
        <v>54</v>
      </c>
      <c r="AY18" s="15">
        <v>-6</v>
      </c>
      <c r="AZ18" s="15">
        <v>73</v>
      </c>
      <c r="BA18" s="15">
        <v>56</v>
      </c>
      <c r="BB18" s="15">
        <v>79</v>
      </c>
      <c r="BC18" s="16">
        <v>75</v>
      </c>
      <c r="BD18" s="14">
        <v>54</v>
      </c>
      <c r="BE18" s="15">
        <v>45</v>
      </c>
      <c r="BF18" s="15">
        <v>56</v>
      </c>
      <c r="BG18" s="15">
        <v>61</v>
      </c>
      <c r="BH18" s="15">
        <v>58</v>
      </c>
      <c r="BI18" s="15">
        <v>57</v>
      </c>
      <c r="BJ18" s="15">
        <v>50</v>
      </c>
      <c r="BK18" s="15">
        <v>54</v>
      </c>
      <c r="BL18" s="15">
        <v>61</v>
      </c>
      <c r="BM18" s="15">
        <v>65</v>
      </c>
      <c r="BN18" s="15">
        <v>51</v>
      </c>
      <c r="BO18" s="15">
        <v>64</v>
      </c>
      <c r="BP18" s="15">
        <v>54</v>
      </c>
      <c r="BQ18" s="16">
        <v>66</v>
      </c>
      <c r="BR18" s="17"/>
      <c r="BS18" s="13"/>
      <c r="BT18" s="17" t="s">
        <v>60</v>
      </c>
      <c r="BW18" s="83"/>
      <c r="BX18" s="86"/>
      <c r="BY18" s="89"/>
      <c r="BZ18" s="91"/>
      <c r="CA18" s="14">
        <v>55</v>
      </c>
      <c r="CB18" s="15">
        <v>61</v>
      </c>
      <c r="CC18" s="15">
        <v>63</v>
      </c>
      <c r="CD18" s="15">
        <v>62</v>
      </c>
      <c r="CE18" s="15">
        <v>55</v>
      </c>
      <c r="CF18" s="15">
        <v>53</v>
      </c>
      <c r="CG18" s="15">
        <v>61</v>
      </c>
      <c r="CH18" s="15">
        <v>64</v>
      </c>
      <c r="CI18" s="15">
        <v>73</v>
      </c>
      <c r="CJ18" s="15">
        <v>-17</v>
      </c>
      <c r="CK18" s="15">
        <v>38</v>
      </c>
      <c r="CL18" s="15">
        <v>68</v>
      </c>
      <c r="CM18" s="15">
        <v>41</v>
      </c>
      <c r="CN18" s="16">
        <v>46</v>
      </c>
      <c r="CO18" s="14">
        <v>49</v>
      </c>
      <c r="CP18" s="15">
        <v>52</v>
      </c>
      <c r="CQ18" s="15">
        <v>55</v>
      </c>
      <c r="CR18" s="15">
        <v>38</v>
      </c>
      <c r="CS18" s="15">
        <v>45</v>
      </c>
      <c r="CT18" s="15">
        <v>62</v>
      </c>
      <c r="CU18" s="15">
        <v>65</v>
      </c>
      <c r="CV18" s="15">
        <v>56</v>
      </c>
      <c r="CW18" s="15">
        <v>47</v>
      </c>
      <c r="CX18" s="15">
        <v>60</v>
      </c>
      <c r="CY18" s="15">
        <v>42</v>
      </c>
      <c r="CZ18" s="15">
        <v>58</v>
      </c>
      <c r="DA18" s="15">
        <v>44</v>
      </c>
      <c r="DB18" s="16">
        <v>55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57</v>
      </c>
      <c r="G19" s="15">
        <v>52</v>
      </c>
      <c r="H19" s="15">
        <v>44</v>
      </c>
      <c r="I19" s="15">
        <v>66</v>
      </c>
      <c r="J19" s="15">
        <v>34</v>
      </c>
      <c r="K19" s="15">
        <v>71</v>
      </c>
      <c r="L19" s="15">
        <v>52</v>
      </c>
      <c r="M19" s="15">
        <v>54</v>
      </c>
      <c r="N19" s="15">
        <v>77</v>
      </c>
      <c r="O19" s="15">
        <v>-16</v>
      </c>
      <c r="P19" s="15">
        <v>74</v>
      </c>
      <c r="Q19" s="15">
        <v>72</v>
      </c>
      <c r="R19" s="15">
        <v>74</v>
      </c>
      <c r="S19" s="16">
        <v>55</v>
      </c>
      <c r="T19" s="22">
        <v>52</v>
      </c>
      <c r="U19" s="15">
        <v>49</v>
      </c>
      <c r="V19" s="15">
        <v>47</v>
      </c>
      <c r="W19" s="15">
        <v>41</v>
      </c>
      <c r="X19" s="15">
        <v>47</v>
      </c>
      <c r="Y19" s="15">
        <v>52</v>
      </c>
      <c r="Z19" s="15">
        <v>49</v>
      </c>
      <c r="AA19" s="15">
        <v>53</v>
      </c>
      <c r="AB19" s="15">
        <v>41</v>
      </c>
      <c r="AC19" s="15">
        <v>51</v>
      </c>
      <c r="AD19" s="15">
        <v>46</v>
      </c>
      <c r="AE19" s="15">
        <v>44</v>
      </c>
      <c r="AF19" s="23">
        <v>50</v>
      </c>
      <c r="AG19" s="15">
        <v>48</v>
      </c>
      <c r="AH19" s="17"/>
      <c r="AI19" s="13"/>
      <c r="AJ19" s="17" t="s">
        <v>60</v>
      </c>
      <c r="AL19" s="83"/>
      <c r="AM19" s="86"/>
      <c r="AN19" s="89"/>
      <c r="AO19" s="91"/>
      <c r="AP19" s="14">
        <v>74</v>
      </c>
      <c r="AQ19" s="15">
        <v>66</v>
      </c>
      <c r="AR19" s="15">
        <v>74</v>
      </c>
      <c r="AS19" s="15">
        <v>76</v>
      </c>
      <c r="AT19" s="15">
        <v>68</v>
      </c>
      <c r="AU19" s="15">
        <v>73</v>
      </c>
      <c r="AV19" s="15">
        <v>74</v>
      </c>
      <c r="AW19" s="15">
        <v>59</v>
      </c>
      <c r="AX19" s="15">
        <v>73</v>
      </c>
      <c r="AY19" s="15">
        <v>-6</v>
      </c>
      <c r="AZ19" s="15">
        <v>61</v>
      </c>
      <c r="BA19" s="15">
        <v>75</v>
      </c>
      <c r="BB19" s="15">
        <v>71</v>
      </c>
      <c r="BC19" s="16">
        <v>68</v>
      </c>
      <c r="BD19" s="22">
        <v>50</v>
      </c>
      <c r="BE19" s="15">
        <v>54</v>
      </c>
      <c r="BF19" s="15">
        <v>49</v>
      </c>
      <c r="BG19" s="15">
        <v>45</v>
      </c>
      <c r="BH19" s="15">
        <v>69</v>
      </c>
      <c r="BI19" s="15">
        <v>48</v>
      </c>
      <c r="BJ19" s="15">
        <v>62</v>
      </c>
      <c r="BK19" s="15">
        <v>45</v>
      </c>
      <c r="BL19" s="15">
        <v>52</v>
      </c>
      <c r="BM19" s="15">
        <v>67</v>
      </c>
      <c r="BN19" s="15">
        <v>65</v>
      </c>
      <c r="BO19" s="15">
        <v>68</v>
      </c>
      <c r="BP19" s="23">
        <v>55</v>
      </c>
      <c r="BQ19" s="15">
        <v>51</v>
      </c>
      <c r="BR19" s="17"/>
      <c r="BS19" s="13"/>
      <c r="BT19" s="17" t="s">
        <v>60</v>
      </c>
      <c r="BW19" s="83"/>
      <c r="BX19" s="86"/>
      <c r="BY19" s="89"/>
      <c r="BZ19" s="91"/>
      <c r="CA19" s="14">
        <v>44</v>
      </c>
      <c r="CB19" s="15">
        <v>66</v>
      </c>
      <c r="CC19" s="15">
        <v>59</v>
      </c>
      <c r="CD19" s="15">
        <v>73</v>
      </c>
      <c r="CE19" s="15">
        <v>69</v>
      </c>
      <c r="CF19" s="15">
        <v>63</v>
      </c>
      <c r="CG19" s="15">
        <v>61</v>
      </c>
      <c r="CH19" s="15">
        <v>60</v>
      </c>
      <c r="CI19" s="15">
        <v>57</v>
      </c>
      <c r="CJ19" s="15">
        <v>-17</v>
      </c>
      <c r="CK19" s="15">
        <v>46</v>
      </c>
      <c r="CL19" s="15">
        <v>68</v>
      </c>
      <c r="CM19" s="15">
        <v>58</v>
      </c>
      <c r="CN19" s="16">
        <v>56</v>
      </c>
      <c r="CO19" s="22">
        <v>45</v>
      </c>
      <c r="CP19" s="15">
        <v>37</v>
      </c>
      <c r="CQ19" s="15">
        <v>58</v>
      </c>
      <c r="CR19" s="15">
        <v>37</v>
      </c>
      <c r="CS19" s="15">
        <v>33</v>
      </c>
      <c r="CT19" s="15">
        <v>42</v>
      </c>
      <c r="CU19" s="15">
        <v>38</v>
      </c>
      <c r="CV19" s="15">
        <v>46</v>
      </c>
      <c r="CW19" s="15">
        <v>53</v>
      </c>
      <c r="CX19" s="15">
        <v>55</v>
      </c>
      <c r="CY19" s="15">
        <v>40</v>
      </c>
      <c r="CZ19" s="15">
        <v>73</v>
      </c>
      <c r="DA19" s="23">
        <v>55</v>
      </c>
      <c r="DB19" s="15">
        <v>65</v>
      </c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62</v>
      </c>
      <c r="G20" s="15">
        <v>53</v>
      </c>
      <c r="H20" s="15">
        <v>50</v>
      </c>
      <c r="I20" s="15">
        <v>47</v>
      </c>
      <c r="J20" s="15">
        <v>51</v>
      </c>
      <c r="K20" s="15">
        <v>54</v>
      </c>
      <c r="L20" s="15">
        <v>49</v>
      </c>
      <c r="M20" s="15">
        <v>53</v>
      </c>
      <c r="N20" s="15">
        <v>41</v>
      </c>
      <c r="O20" s="15">
        <v>47</v>
      </c>
      <c r="P20" s="15">
        <v>45</v>
      </c>
      <c r="Q20" s="15">
        <v>48</v>
      </c>
      <c r="R20" s="15">
        <v>51</v>
      </c>
      <c r="S20" s="16">
        <v>49</v>
      </c>
      <c r="T20" s="22">
        <v>48</v>
      </c>
      <c r="U20" s="15">
        <v>49</v>
      </c>
      <c r="V20" s="15">
        <v>68</v>
      </c>
      <c r="W20" s="15">
        <v>49</v>
      </c>
      <c r="X20" s="15">
        <v>46</v>
      </c>
      <c r="Y20" s="15">
        <v>56</v>
      </c>
      <c r="Z20" s="15">
        <v>58</v>
      </c>
      <c r="AA20" s="15">
        <v>52</v>
      </c>
      <c r="AB20" s="15">
        <v>66</v>
      </c>
      <c r="AC20" s="15">
        <v>60</v>
      </c>
      <c r="AD20" s="15">
        <v>47</v>
      </c>
      <c r="AE20" s="15">
        <v>45</v>
      </c>
      <c r="AF20" s="15">
        <v>49</v>
      </c>
      <c r="AG20" s="16">
        <v>49</v>
      </c>
      <c r="AH20" s="17"/>
      <c r="AI20" s="13"/>
      <c r="AJ20" s="17" t="s">
        <v>60</v>
      </c>
      <c r="AL20" s="83"/>
      <c r="AM20" s="86"/>
      <c r="AN20" s="89"/>
      <c r="AO20" s="91"/>
      <c r="AP20" s="14">
        <v>76</v>
      </c>
      <c r="AQ20" s="15">
        <v>57</v>
      </c>
      <c r="AR20" s="15">
        <v>77</v>
      </c>
      <c r="AS20" s="15">
        <v>75</v>
      </c>
      <c r="AT20" s="15">
        <v>75</v>
      </c>
      <c r="AU20" s="15">
        <v>53</v>
      </c>
      <c r="AV20" s="15">
        <v>70</v>
      </c>
      <c r="AW20" s="15">
        <v>68</v>
      </c>
      <c r="AX20" s="15">
        <v>69</v>
      </c>
      <c r="AY20" s="15">
        <v>-6</v>
      </c>
      <c r="AZ20" s="15">
        <v>70</v>
      </c>
      <c r="BA20" s="15">
        <v>73</v>
      </c>
      <c r="BB20" s="15">
        <v>53</v>
      </c>
      <c r="BC20" s="16">
        <v>77</v>
      </c>
      <c r="BD20" s="22">
        <v>63</v>
      </c>
      <c r="BE20" s="15">
        <v>61</v>
      </c>
      <c r="BF20" s="15">
        <v>59</v>
      </c>
      <c r="BG20" s="15">
        <v>54</v>
      </c>
      <c r="BH20" s="15">
        <v>57</v>
      </c>
      <c r="BI20" s="15">
        <v>68</v>
      </c>
      <c r="BJ20" s="15">
        <v>57</v>
      </c>
      <c r="BK20" s="15">
        <v>52</v>
      </c>
      <c r="BL20" s="15">
        <v>57</v>
      </c>
      <c r="BM20" s="15">
        <v>58</v>
      </c>
      <c r="BN20" s="15">
        <v>57</v>
      </c>
      <c r="BO20" s="15">
        <v>67</v>
      </c>
      <c r="BP20" s="15">
        <v>53</v>
      </c>
      <c r="BQ20" s="16">
        <v>57</v>
      </c>
      <c r="BR20" s="17"/>
      <c r="BS20" s="13"/>
      <c r="BT20" s="17" t="s">
        <v>60</v>
      </c>
      <c r="BW20" s="83"/>
      <c r="BX20" s="86"/>
      <c r="BY20" s="89"/>
      <c r="BZ20" s="91"/>
      <c r="CA20" s="14">
        <v>54</v>
      </c>
      <c r="CB20" s="15">
        <v>51</v>
      </c>
      <c r="CC20" s="15">
        <v>67</v>
      </c>
      <c r="CD20" s="15">
        <v>55</v>
      </c>
      <c r="CE20" s="15">
        <v>53</v>
      </c>
      <c r="CF20" s="15">
        <v>58</v>
      </c>
      <c r="CG20" s="15">
        <v>64</v>
      </c>
      <c r="CH20" s="15">
        <v>62</v>
      </c>
      <c r="CI20" s="15">
        <v>56</v>
      </c>
      <c r="CJ20" s="15">
        <v>-19</v>
      </c>
      <c r="CK20" s="15">
        <v>57</v>
      </c>
      <c r="CL20" s="15">
        <v>57</v>
      </c>
      <c r="CM20" s="15">
        <v>59</v>
      </c>
      <c r="CN20" s="16">
        <v>45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58</v>
      </c>
      <c r="G21" s="15">
        <v>59</v>
      </c>
      <c r="H21" s="15">
        <v>45</v>
      </c>
      <c r="I21" s="15">
        <v>49</v>
      </c>
      <c r="J21" s="15">
        <v>51</v>
      </c>
      <c r="K21" s="15">
        <v>63</v>
      </c>
      <c r="L21" s="15">
        <v>51</v>
      </c>
      <c r="M21" s="15">
        <v>43</v>
      </c>
      <c r="N21" s="15">
        <v>43</v>
      </c>
      <c r="O21" s="15">
        <v>43</v>
      </c>
      <c r="P21" s="15">
        <v>50</v>
      </c>
      <c r="Q21" s="15">
        <v>35</v>
      </c>
      <c r="R21" s="15">
        <v>44</v>
      </c>
      <c r="S21" s="16">
        <v>64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59</v>
      </c>
      <c r="AQ21" s="15">
        <v>71</v>
      </c>
      <c r="AR21" s="15">
        <v>72</v>
      </c>
      <c r="AS21" s="15">
        <v>76</v>
      </c>
      <c r="AT21" s="15">
        <v>73</v>
      </c>
      <c r="AU21" s="15">
        <v>47</v>
      </c>
      <c r="AV21" s="15">
        <v>73</v>
      </c>
      <c r="AW21" s="15">
        <v>69</v>
      </c>
      <c r="AX21" s="15">
        <v>75</v>
      </c>
      <c r="AY21" s="15">
        <v>-5</v>
      </c>
      <c r="AZ21" s="15">
        <v>68</v>
      </c>
      <c r="BA21" s="15">
        <v>62</v>
      </c>
      <c r="BB21" s="15">
        <v>64</v>
      </c>
      <c r="BC21" s="16">
        <v>67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53</v>
      </c>
      <c r="CB21" s="15">
        <v>59</v>
      </c>
      <c r="CC21" s="15">
        <v>61</v>
      </c>
      <c r="CD21" s="15">
        <v>60</v>
      </c>
      <c r="CE21" s="15">
        <v>53</v>
      </c>
      <c r="CF21" s="15">
        <v>51</v>
      </c>
      <c r="CG21" s="15">
        <v>59</v>
      </c>
      <c r="CH21" s="15">
        <v>62</v>
      </c>
      <c r="CI21" s="15">
        <v>71</v>
      </c>
      <c r="CJ21" s="15">
        <v>-19</v>
      </c>
      <c r="CK21" s="15">
        <v>36</v>
      </c>
      <c r="CL21" s="15">
        <v>66</v>
      </c>
      <c r="CM21" s="15">
        <v>39</v>
      </c>
      <c r="CN21" s="16">
        <v>44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52</v>
      </c>
      <c r="G22" s="15">
        <v>48</v>
      </c>
      <c r="H22" s="15">
        <v>52</v>
      </c>
      <c r="I22" s="15">
        <v>50</v>
      </c>
      <c r="J22" s="15">
        <v>40</v>
      </c>
      <c r="K22" s="15">
        <v>47</v>
      </c>
      <c r="L22" s="15">
        <v>48</v>
      </c>
      <c r="M22" s="15">
        <v>40</v>
      </c>
      <c r="N22" s="15">
        <v>46</v>
      </c>
      <c r="O22" s="15">
        <v>52</v>
      </c>
      <c r="P22" s="15">
        <v>52</v>
      </c>
      <c r="Q22" s="15">
        <v>51</v>
      </c>
      <c r="R22" s="15">
        <v>48</v>
      </c>
      <c r="S22" s="16">
        <v>56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73</v>
      </c>
      <c r="AQ22" s="15">
        <v>59</v>
      </c>
      <c r="AR22" s="15">
        <v>67</v>
      </c>
      <c r="AS22" s="15">
        <v>62</v>
      </c>
      <c r="AT22" s="15">
        <v>64</v>
      </c>
      <c r="AU22" s="15">
        <v>75</v>
      </c>
      <c r="AV22" s="15">
        <v>73</v>
      </c>
      <c r="AW22" s="15">
        <v>60</v>
      </c>
      <c r="AX22" s="15">
        <v>55</v>
      </c>
      <c r="AY22" s="15">
        <v>-5</v>
      </c>
      <c r="AZ22" s="15">
        <v>64</v>
      </c>
      <c r="BA22" s="15">
        <v>57</v>
      </c>
      <c r="BB22" s="15">
        <v>80</v>
      </c>
      <c r="BC22" s="16">
        <v>76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42</v>
      </c>
      <c r="CB22" s="15">
        <v>64</v>
      </c>
      <c r="CC22" s="15">
        <v>55</v>
      </c>
      <c r="CD22" s="15">
        <v>69</v>
      </c>
      <c r="CE22" s="15">
        <v>65</v>
      </c>
      <c r="CF22" s="15">
        <v>59</v>
      </c>
      <c r="CG22" s="15">
        <v>57</v>
      </c>
      <c r="CH22" s="15">
        <v>56</v>
      </c>
      <c r="CI22" s="15">
        <v>53</v>
      </c>
      <c r="CJ22" s="15">
        <v>-19</v>
      </c>
      <c r="CK22" s="15">
        <v>44</v>
      </c>
      <c r="CL22" s="15">
        <v>66</v>
      </c>
      <c r="CM22" s="15">
        <v>56</v>
      </c>
      <c r="CN22" s="16">
        <v>54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73</v>
      </c>
      <c r="G23" s="15">
        <v>45</v>
      </c>
      <c r="H23" s="15">
        <v>45</v>
      </c>
      <c r="I23" s="15">
        <v>47</v>
      </c>
      <c r="J23" s="15">
        <v>43</v>
      </c>
      <c r="K23" s="15">
        <v>30</v>
      </c>
      <c r="L23" s="15">
        <v>49</v>
      </c>
      <c r="M23" s="15">
        <v>42</v>
      </c>
      <c r="N23" s="15">
        <v>49</v>
      </c>
      <c r="O23" s="15">
        <v>44</v>
      </c>
      <c r="P23" s="15">
        <v>48</v>
      </c>
      <c r="Q23" s="15">
        <v>53</v>
      </c>
      <c r="R23" s="15">
        <v>50</v>
      </c>
      <c r="S23" s="16">
        <v>53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75</v>
      </c>
      <c r="AQ23" s="15">
        <v>67</v>
      </c>
      <c r="AR23" s="15">
        <v>75</v>
      </c>
      <c r="AS23" s="15">
        <v>77</v>
      </c>
      <c r="AT23" s="15">
        <v>69</v>
      </c>
      <c r="AU23" s="15">
        <v>56</v>
      </c>
      <c r="AV23" s="15">
        <v>75</v>
      </c>
      <c r="AW23" s="15">
        <v>60</v>
      </c>
      <c r="AX23" s="15">
        <v>74</v>
      </c>
      <c r="AY23" s="15">
        <v>-5</v>
      </c>
      <c r="AZ23" s="15">
        <v>62</v>
      </c>
      <c r="BA23" s="15">
        <v>43</v>
      </c>
      <c r="BB23" s="15">
        <v>72</v>
      </c>
      <c r="BC23" s="16">
        <v>69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52</v>
      </c>
      <c r="CB23" s="15">
        <v>49</v>
      </c>
      <c r="CC23" s="15">
        <v>65</v>
      </c>
      <c r="CD23" s="15">
        <v>53</v>
      </c>
      <c r="CE23" s="15">
        <v>51</v>
      </c>
      <c r="CF23" s="15">
        <v>56</v>
      </c>
      <c r="CG23" s="15">
        <v>62</v>
      </c>
      <c r="CH23" s="15">
        <v>60</v>
      </c>
      <c r="CI23" s="15">
        <v>54</v>
      </c>
      <c r="CJ23" s="15">
        <v>-21</v>
      </c>
      <c r="CK23" s="15">
        <v>55</v>
      </c>
      <c r="CL23" s="15">
        <v>55</v>
      </c>
      <c r="CM23" s="15">
        <v>57</v>
      </c>
      <c r="CN23" s="16">
        <v>43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61</v>
      </c>
      <c r="G24" s="15">
        <v>50</v>
      </c>
      <c r="H24" s="15">
        <v>56</v>
      </c>
      <c r="I24" s="15">
        <v>60</v>
      </c>
      <c r="J24" s="15">
        <v>66</v>
      </c>
      <c r="K24" s="15">
        <v>44</v>
      </c>
      <c r="L24" s="15">
        <v>63</v>
      </c>
      <c r="M24" s="15">
        <v>37</v>
      </c>
      <c r="N24" s="15">
        <v>62</v>
      </c>
      <c r="O24" s="15">
        <v>60</v>
      </c>
      <c r="P24" s="15">
        <v>53</v>
      </c>
      <c r="Q24" s="15">
        <v>57</v>
      </c>
      <c r="R24" s="15">
        <v>51</v>
      </c>
      <c r="S24" s="16">
        <v>71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77</v>
      </c>
      <c r="AQ24" s="15">
        <v>58</v>
      </c>
      <c r="AR24" s="15">
        <v>54</v>
      </c>
      <c r="AS24" s="15">
        <v>76</v>
      </c>
      <c r="AT24" s="15">
        <v>49</v>
      </c>
      <c r="AU24" s="15">
        <v>54</v>
      </c>
      <c r="AV24" s="15">
        <v>71</v>
      </c>
      <c r="AW24" s="15">
        <v>69</v>
      </c>
      <c r="AX24" s="15">
        <v>70</v>
      </c>
      <c r="AY24" s="15">
        <v>-5</v>
      </c>
      <c r="AZ24" s="15">
        <v>71</v>
      </c>
      <c r="BA24" s="15">
        <v>74</v>
      </c>
      <c r="BB24" s="15">
        <v>54</v>
      </c>
      <c r="BC24" s="16">
        <v>78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51</v>
      </c>
      <c r="CB24" s="15">
        <v>57</v>
      </c>
      <c r="CC24" s="15">
        <v>59</v>
      </c>
      <c r="CD24" s="15">
        <v>58</v>
      </c>
      <c r="CE24" s="15">
        <v>51</v>
      </c>
      <c r="CF24" s="15">
        <v>49</v>
      </c>
      <c r="CG24" s="15">
        <v>57</v>
      </c>
      <c r="CH24" s="15">
        <v>60</v>
      </c>
      <c r="CI24" s="15">
        <v>69</v>
      </c>
      <c r="CJ24" s="15">
        <v>-21</v>
      </c>
      <c r="CK24" s="15">
        <v>34</v>
      </c>
      <c r="CL24" s="15">
        <v>64</v>
      </c>
      <c r="CM24" s="15">
        <v>37</v>
      </c>
      <c r="CN24" s="16">
        <v>42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68</v>
      </c>
      <c r="G25" s="15">
        <v>58</v>
      </c>
      <c r="H25" s="15">
        <v>66</v>
      </c>
      <c r="I25" s="15">
        <v>72</v>
      </c>
      <c r="J25" s="15">
        <v>71</v>
      </c>
      <c r="K25" s="15">
        <v>63</v>
      </c>
      <c r="L25" s="15"/>
      <c r="M25" s="15"/>
      <c r="N25" s="15"/>
      <c r="O25" s="15"/>
      <c r="P25" s="15"/>
      <c r="Q25" s="15"/>
      <c r="R25" s="15"/>
      <c r="S25" s="16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76</v>
      </c>
      <c r="AQ25" s="15">
        <v>57</v>
      </c>
      <c r="AR25" s="15">
        <v>53</v>
      </c>
      <c r="AS25" s="15">
        <v>75</v>
      </c>
      <c r="AT25" s="15">
        <v>48</v>
      </c>
      <c r="AU25" s="15">
        <v>51</v>
      </c>
      <c r="AV25" s="15">
        <v>70</v>
      </c>
      <c r="AW25" s="15">
        <v>68</v>
      </c>
      <c r="AX25" s="15">
        <v>69</v>
      </c>
      <c r="AY25" s="15">
        <v>-6</v>
      </c>
      <c r="AZ25" s="15">
        <v>70</v>
      </c>
      <c r="BA25" s="15">
        <v>73</v>
      </c>
      <c r="BB25" s="15">
        <v>53</v>
      </c>
      <c r="BC25" s="16">
        <v>77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40</v>
      </c>
      <c r="CB25" s="15">
        <v>62</v>
      </c>
      <c r="CC25" s="15">
        <v>55</v>
      </c>
      <c r="CD25" s="15">
        <v>69</v>
      </c>
      <c r="CE25" s="15">
        <v>65</v>
      </c>
      <c r="CF25" s="15">
        <v>59</v>
      </c>
      <c r="CG25" s="15">
        <v>57</v>
      </c>
      <c r="CH25" s="15">
        <v>56</v>
      </c>
      <c r="CI25" s="15">
        <v>53</v>
      </c>
      <c r="CJ25" s="15">
        <v>-21</v>
      </c>
      <c r="CK25" s="15">
        <v>42</v>
      </c>
      <c r="CL25" s="15">
        <v>64</v>
      </c>
      <c r="CM25" s="15">
        <v>54</v>
      </c>
      <c r="CN25" s="16">
        <v>52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6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73</v>
      </c>
      <c r="AQ26" s="15">
        <v>54</v>
      </c>
      <c r="AR26" s="15">
        <v>50</v>
      </c>
      <c r="AS26" s="15">
        <v>72</v>
      </c>
      <c r="AT26" s="15">
        <v>45</v>
      </c>
      <c r="AU26" s="15">
        <v>48</v>
      </c>
      <c r="AV26" s="15">
        <v>67</v>
      </c>
      <c r="AW26" s="15">
        <v>65</v>
      </c>
      <c r="AX26" s="15">
        <v>66</v>
      </c>
      <c r="AY26" s="15">
        <v>-9</v>
      </c>
      <c r="AZ26" s="15">
        <v>67</v>
      </c>
      <c r="BA26" s="15">
        <v>70</v>
      </c>
      <c r="BB26" s="15">
        <v>50</v>
      </c>
      <c r="BC26" s="16">
        <v>74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50</v>
      </c>
      <c r="CB26" s="15">
        <v>47</v>
      </c>
      <c r="CC26" s="15">
        <v>63</v>
      </c>
      <c r="CD26" s="15">
        <v>51</v>
      </c>
      <c r="CE26" s="15">
        <v>49</v>
      </c>
      <c r="CF26" s="15">
        <v>54</v>
      </c>
      <c r="CG26" s="15">
        <v>60</v>
      </c>
      <c r="CH26" s="15">
        <v>58</v>
      </c>
      <c r="CI26" s="15">
        <v>52</v>
      </c>
      <c r="CJ26" s="15">
        <v>-23</v>
      </c>
      <c r="CK26" s="15">
        <v>53</v>
      </c>
      <c r="CL26" s="15">
        <v>53</v>
      </c>
      <c r="CM26" s="15">
        <v>55</v>
      </c>
      <c r="CN26" s="16">
        <v>41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70</v>
      </c>
      <c r="AQ27" s="19">
        <v>51</v>
      </c>
      <c r="AR27" s="19">
        <v>47</v>
      </c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>
        <v>49</v>
      </c>
      <c r="CB27" s="19">
        <v>55</v>
      </c>
      <c r="CC27" s="19">
        <v>57</v>
      </c>
      <c r="CD27" s="19">
        <v>56</v>
      </c>
      <c r="CE27" s="19">
        <v>49</v>
      </c>
      <c r="CF27" s="19">
        <v>47</v>
      </c>
      <c r="CG27" s="19">
        <v>55</v>
      </c>
      <c r="CH27" s="19">
        <v>58</v>
      </c>
      <c r="CI27" s="19">
        <v>67</v>
      </c>
      <c r="CJ27" s="19">
        <v>-20</v>
      </c>
      <c r="CK27" s="19"/>
      <c r="CL27" s="19"/>
      <c r="CM27" s="19"/>
      <c r="CN27" s="20"/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16</v>
      </c>
      <c r="D28" s="89"/>
      <c r="E28" s="93"/>
      <c r="F28" s="9">
        <v>72</v>
      </c>
      <c r="G28" s="10">
        <v>63</v>
      </c>
      <c r="H28" s="10">
        <v>73</v>
      </c>
      <c r="I28" s="10">
        <v>68</v>
      </c>
      <c r="J28" s="10">
        <v>81</v>
      </c>
      <c r="K28" s="10">
        <v>82</v>
      </c>
      <c r="L28" s="10">
        <v>84</v>
      </c>
      <c r="M28" s="10">
        <v>64</v>
      </c>
      <c r="N28" s="10">
        <v>65</v>
      </c>
      <c r="O28" s="10">
        <v>73</v>
      </c>
      <c r="P28" s="10">
        <v>75</v>
      </c>
      <c r="Q28" s="10">
        <v>67</v>
      </c>
      <c r="R28" s="10">
        <v>81</v>
      </c>
      <c r="S28" s="11">
        <v>80</v>
      </c>
      <c r="T28" s="14">
        <v>78</v>
      </c>
      <c r="U28" s="15">
        <v>81</v>
      </c>
      <c r="V28" s="15">
        <v>83</v>
      </c>
      <c r="W28" s="15">
        <v>82</v>
      </c>
      <c r="X28" s="15">
        <v>75</v>
      </c>
      <c r="Y28" s="15">
        <v>78</v>
      </c>
      <c r="Z28" s="15">
        <v>78</v>
      </c>
      <c r="AA28" s="15">
        <v>59</v>
      </c>
      <c r="AB28" s="15">
        <v>73</v>
      </c>
      <c r="AC28" s="15">
        <v>81</v>
      </c>
      <c r="AD28" s="15">
        <v>69</v>
      </c>
      <c r="AE28" s="15">
        <v>79</v>
      </c>
      <c r="AF28" s="15">
        <v>74</v>
      </c>
      <c r="AG28" s="16">
        <v>70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 t="s">
        <v>17</v>
      </c>
      <c r="AP28" s="9">
        <v>73</v>
      </c>
      <c r="AQ28" s="10">
        <v>64</v>
      </c>
      <c r="AR28" s="10">
        <v>74</v>
      </c>
      <c r="AS28" s="10">
        <v>69</v>
      </c>
      <c r="AT28" s="10">
        <v>82</v>
      </c>
      <c r="AU28" s="10">
        <v>83</v>
      </c>
      <c r="AV28" s="10">
        <v>85</v>
      </c>
      <c r="AW28" s="10">
        <v>65</v>
      </c>
      <c r="AX28" s="10">
        <v>66</v>
      </c>
      <c r="AY28" s="10">
        <v>74</v>
      </c>
      <c r="AZ28" s="10">
        <v>76</v>
      </c>
      <c r="BA28" s="10">
        <v>68</v>
      </c>
      <c r="BB28" s="10">
        <v>82</v>
      </c>
      <c r="BC28" s="11">
        <v>81</v>
      </c>
      <c r="BD28" s="14">
        <v>80</v>
      </c>
      <c r="BE28" s="15">
        <v>77</v>
      </c>
      <c r="BF28" s="15">
        <v>50</v>
      </c>
      <c r="BG28" s="15">
        <v>56</v>
      </c>
      <c r="BH28" s="15">
        <v>70</v>
      </c>
      <c r="BI28" s="15">
        <v>60</v>
      </c>
      <c r="BJ28" s="15">
        <v>73</v>
      </c>
      <c r="BK28" s="15">
        <v>53</v>
      </c>
      <c r="BL28" s="15">
        <v>74</v>
      </c>
      <c r="BM28" s="15">
        <v>50</v>
      </c>
      <c r="BN28" s="15">
        <v>66</v>
      </c>
      <c r="BO28" s="15">
        <v>66</v>
      </c>
      <c r="BP28" s="15">
        <v>75</v>
      </c>
      <c r="BQ28" s="16">
        <v>76</v>
      </c>
      <c r="BR28" s="26"/>
      <c r="BS28" s="13"/>
      <c r="BT28" s="12" t="s">
        <v>60</v>
      </c>
      <c r="BW28" s="82">
        <v>3</v>
      </c>
      <c r="BX28" s="94" t="s">
        <v>16</v>
      </c>
      <c r="BY28" s="89"/>
      <c r="BZ28" s="93" t="s">
        <v>18</v>
      </c>
      <c r="CA28" s="9">
        <v>75</v>
      </c>
      <c r="CB28" s="10">
        <v>66</v>
      </c>
      <c r="CC28" s="10">
        <v>76</v>
      </c>
      <c r="CD28" s="10">
        <v>71</v>
      </c>
      <c r="CE28" s="10">
        <v>84</v>
      </c>
      <c r="CF28" s="10">
        <v>85</v>
      </c>
      <c r="CG28" s="10">
        <v>87</v>
      </c>
      <c r="CH28" s="10">
        <v>67</v>
      </c>
      <c r="CI28" s="10">
        <v>68</v>
      </c>
      <c r="CJ28" s="10">
        <v>76</v>
      </c>
      <c r="CK28" s="10">
        <v>78</v>
      </c>
      <c r="CL28" s="10">
        <v>70</v>
      </c>
      <c r="CM28" s="10">
        <v>84</v>
      </c>
      <c r="CN28" s="11">
        <v>83</v>
      </c>
      <c r="CO28" s="14">
        <v>53</v>
      </c>
      <c r="CP28" s="15">
        <v>62</v>
      </c>
      <c r="CQ28" s="15">
        <v>76</v>
      </c>
      <c r="CR28" s="15">
        <v>73</v>
      </c>
      <c r="CS28" s="15">
        <v>58</v>
      </c>
      <c r="CT28" s="15">
        <v>77</v>
      </c>
      <c r="CU28" s="15">
        <v>54</v>
      </c>
      <c r="CV28" s="15">
        <v>54</v>
      </c>
      <c r="CW28" s="15">
        <v>67</v>
      </c>
      <c r="CX28" s="15">
        <v>54</v>
      </c>
      <c r="CY28" s="15">
        <v>51</v>
      </c>
      <c r="CZ28" s="15">
        <v>65</v>
      </c>
      <c r="DA28" s="15">
        <v>79</v>
      </c>
      <c r="DB28" s="16">
        <v>73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90</v>
      </c>
      <c r="G29" s="15">
        <v>89</v>
      </c>
      <c r="H29" s="15">
        <v>89</v>
      </c>
      <c r="I29" s="15">
        <v>88</v>
      </c>
      <c r="J29" s="15">
        <v>82</v>
      </c>
      <c r="K29" s="15">
        <v>79</v>
      </c>
      <c r="L29" s="15">
        <v>87</v>
      </c>
      <c r="M29" s="15">
        <v>90</v>
      </c>
      <c r="N29" s="15">
        <v>72</v>
      </c>
      <c r="O29" s="15">
        <v>73</v>
      </c>
      <c r="P29" s="15">
        <v>63</v>
      </c>
      <c r="Q29" s="15">
        <v>84</v>
      </c>
      <c r="R29" s="15">
        <v>66</v>
      </c>
      <c r="S29" s="16">
        <v>63</v>
      </c>
      <c r="T29" s="14">
        <v>64</v>
      </c>
      <c r="U29" s="15">
        <v>67</v>
      </c>
      <c r="V29" s="15">
        <v>78</v>
      </c>
      <c r="W29" s="15">
        <v>76</v>
      </c>
      <c r="X29" s="15">
        <v>76</v>
      </c>
      <c r="Y29" s="15">
        <v>65</v>
      </c>
      <c r="Z29" s="15">
        <v>66</v>
      </c>
      <c r="AA29" s="15">
        <v>53</v>
      </c>
      <c r="AB29" s="15">
        <v>69</v>
      </c>
      <c r="AC29" s="15">
        <v>53</v>
      </c>
      <c r="AD29" s="15">
        <v>82</v>
      </c>
      <c r="AE29" s="15">
        <v>61</v>
      </c>
      <c r="AF29" s="15">
        <v>54</v>
      </c>
      <c r="AG29" s="16">
        <v>67</v>
      </c>
      <c r="AH29" s="17"/>
      <c r="AI29" s="13"/>
      <c r="AJ29" s="17" t="s">
        <v>60</v>
      </c>
      <c r="AL29" s="83"/>
      <c r="AM29" s="95"/>
      <c r="AN29" s="89"/>
      <c r="AO29" s="91"/>
      <c r="AP29" s="14">
        <v>91</v>
      </c>
      <c r="AQ29" s="15">
        <v>90</v>
      </c>
      <c r="AR29" s="15">
        <v>90</v>
      </c>
      <c r="AS29" s="15">
        <v>89</v>
      </c>
      <c r="AT29" s="15">
        <v>83</v>
      </c>
      <c r="AU29" s="15">
        <v>80</v>
      </c>
      <c r="AV29" s="15">
        <v>88</v>
      </c>
      <c r="AW29" s="15">
        <v>91</v>
      </c>
      <c r="AX29" s="15">
        <v>73</v>
      </c>
      <c r="AY29" s="15">
        <v>74</v>
      </c>
      <c r="AZ29" s="15">
        <v>64</v>
      </c>
      <c r="BA29" s="15">
        <v>85</v>
      </c>
      <c r="BB29" s="15">
        <v>67</v>
      </c>
      <c r="BC29" s="16">
        <v>64</v>
      </c>
      <c r="BD29" s="14">
        <v>79</v>
      </c>
      <c r="BE29" s="15">
        <v>62</v>
      </c>
      <c r="BF29" s="15">
        <v>75</v>
      </c>
      <c r="BG29" s="15">
        <v>55</v>
      </c>
      <c r="BH29" s="15">
        <v>74</v>
      </c>
      <c r="BI29" s="15">
        <v>70</v>
      </c>
      <c r="BJ29" s="15">
        <v>75</v>
      </c>
      <c r="BK29" s="15">
        <v>72</v>
      </c>
      <c r="BL29" s="15">
        <v>70</v>
      </c>
      <c r="BM29" s="15">
        <v>71</v>
      </c>
      <c r="BN29" s="15">
        <v>60</v>
      </c>
      <c r="BO29" s="15">
        <v>80</v>
      </c>
      <c r="BP29" s="15">
        <v>90</v>
      </c>
      <c r="BQ29" s="16">
        <v>51</v>
      </c>
      <c r="BR29" s="17"/>
      <c r="BS29" s="13"/>
      <c r="BT29" s="17" t="s">
        <v>60</v>
      </c>
      <c r="BW29" s="83"/>
      <c r="BX29" s="95"/>
      <c r="BY29" s="89"/>
      <c r="BZ29" s="91"/>
      <c r="CA29" s="14">
        <v>93</v>
      </c>
      <c r="CB29" s="15">
        <v>92</v>
      </c>
      <c r="CC29" s="15">
        <v>92</v>
      </c>
      <c r="CD29" s="15">
        <v>91</v>
      </c>
      <c r="CE29" s="15">
        <v>85</v>
      </c>
      <c r="CF29" s="15">
        <v>82</v>
      </c>
      <c r="CG29" s="15">
        <v>90</v>
      </c>
      <c r="CH29" s="15">
        <v>93</v>
      </c>
      <c r="CI29" s="15">
        <v>75</v>
      </c>
      <c r="CJ29" s="15">
        <v>76</v>
      </c>
      <c r="CK29" s="15">
        <v>66</v>
      </c>
      <c r="CL29" s="15">
        <v>87</v>
      </c>
      <c r="CM29" s="15">
        <v>69</v>
      </c>
      <c r="CN29" s="16">
        <v>66</v>
      </c>
      <c r="CO29" s="14">
        <v>63</v>
      </c>
      <c r="CP29" s="15">
        <v>73</v>
      </c>
      <c r="CQ29" s="15">
        <v>85</v>
      </c>
      <c r="CR29" s="15">
        <v>69</v>
      </c>
      <c r="CS29" s="15">
        <v>61</v>
      </c>
      <c r="CT29" s="15">
        <v>65</v>
      </c>
      <c r="CU29" s="15">
        <v>68</v>
      </c>
      <c r="CV29" s="15">
        <v>57</v>
      </c>
      <c r="CW29" s="15">
        <v>79</v>
      </c>
      <c r="CX29" s="15">
        <v>68</v>
      </c>
      <c r="CY29" s="15">
        <v>77</v>
      </c>
      <c r="CZ29" s="15">
        <v>68</v>
      </c>
      <c r="DA29" s="15">
        <v>68</v>
      </c>
      <c r="DB29" s="16">
        <v>63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68</v>
      </c>
      <c r="G30" s="15">
        <v>77</v>
      </c>
      <c r="H30" s="15">
        <v>80</v>
      </c>
      <c r="I30" s="15">
        <v>81</v>
      </c>
      <c r="J30" s="15">
        <v>77</v>
      </c>
      <c r="K30" s="15">
        <v>77</v>
      </c>
      <c r="L30" s="15">
        <v>74</v>
      </c>
      <c r="M30" s="15">
        <v>75</v>
      </c>
      <c r="N30" s="15">
        <v>77</v>
      </c>
      <c r="O30" s="15">
        <v>83</v>
      </c>
      <c r="P30" s="15">
        <v>81</v>
      </c>
      <c r="Q30" s="15">
        <v>89</v>
      </c>
      <c r="R30" s="15">
        <v>91</v>
      </c>
      <c r="S30" s="16">
        <v>75</v>
      </c>
      <c r="T30" s="14">
        <v>63</v>
      </c>
      <c r="U30" s="15">
        <v>70</v>
      </c>
      <c r="V30" s="15">
        <v>55</v>
      </c>
      <c r="W30" s="15">
        <v>54</v>
      </c>
      <c r="X30" s="15">
        <v>70</v>
      </c>
      <c r="Y30" s="15">
        <v>51</v>
      </c>
      <c r="Z30" s="15">
        <v>69</v>
      </c>
      <c r="AA30" s="15">
        <v>74</v>
      </c>
      <c r="AB30" s="15">
        <v>70</v>
      </c>
      <c r="AC30" s="15">
        <v>60</v>
      </c>
      <c r="AD30" s="15">
        <v>70</v>
      </c>
      <c r="AE30" s="15">
        <v>53</v>
      </c>
      <c r="AF30" s="15">
        <v>69</v>
      </c>
      <c r="AG30" s="16">
        <v>63</v>
      </c>
      <c r="AH30" s="17"/>
      <c r="AI30" s="13"/>
      <c r="AJ30" s="17" t="s">
        <v>60</v>
      </c>
      <c r="AL30" s="83"/>
      <c r="AM30" s="95"/>
      <c r="AN30" s="89"/>
      <c r="AO30" s="91"/>
      <c r="AP30" s="14">
        <v>69</v>
      </c>
      <c r="AQ30" s="15">
        <v>78</v>
      </c>
      <c r="AR30" s="15">
        <v>47</v>
      </c>
      <c r="AS30" s="15">
        <v>82</v>
      </c>
      <c r="AT30" s="15">
        <v>78</v>
      </c>
      <c r="AU30" s="15">
        <v>78</v>
      </c>
      <c r="AV30" s="15">
        <v>75</v>
      </c>
      <c r="AW30" s="15">
        <v>76</v>
      </c>
      <c r="AX30" s="15">
        <v>78</v>
      </c>
      <c r="AY30" s="15">
        <v>84</v>
      </c>
      <c r="AZ30" s="15">
        <v>82</v>
      </c>
      <c r="BA30" s="15">
        <v>90</v>
      </c>
      <c r="BB30" s="15">
        <v>92</v>
      </c>
      <c r="BC30" s="16">
        <v>76</v>
      </c>
      <c r="BD30" s="14">
        <v>91</v>
      </c>
      <c r="BE30" s="15">
        <v>81</v>
      </c>
      <c r="BF30" s="15">
        <v>91</v>
      </c>
      <c r="BG30" s="15">
        <v>88</v>
      </c>
      <c r="BH30" s="15">
        <v>90</v>
      </c>
      <c r="BI30" s="15">
        <v>85</v>
      </c>
      <c r="BJ30" s="15">
        <v>74</v>
      </c>
      <c r="BK30" s="15">
        <v>80</v>
      </c>
      <c r="BL30" s="15">
        <v>62</v>
      </c>
      <c r="BM30" s="15">
        <v>60</v>
      </c>
      <c r="BN30" s="15">
        <v>66</v>
      </c>
      <c r="BO30" s="15">
        <v>65</v>
      </c>
      <c r="BP30" s="15">
        <v>57</v>
      </c>
      <c r="BQ30" s="16">
        <v>71</v>
      </c>
      <c r="BR30" s="17"/>
      <c r="BS30" s="13"/>
      <c r="BT30" s="17" t="s">
        <v>60</v>
      </c>
      <c r="BW30" s="83"/>
      <c r="BX30" s="95"/>
      <c r="BY30" s="89"/>
      <c r="BZ30" s="91"/>
      <c r="CA30" s="14">
        <v>74</v>
      </c>
      <c r="CB30" s="15">
        <v>80</v>
      </c>
      <c r="CC30" s="15">
        <v>83</v>
      </c>
      <c r="CD30" s="15">
        <v>84</v>
      </c>
      <c r="CE30" s="15">
        <v>80</v>
      </c>
      <c r="CF30" s="15">
        <v>80</v>
      </c>
      <c r="CG30" s="15">
        <v>77</v>
      </c>
      <c r="CH30" s="15">
        <v>78</v>
      </c>
      <c r="CI30" s="15">
        <v>80</v>
      </c>
      <c r="CJ30" s="15">
        <v>86</v>
      </c>
      <c r="CK30" s="15">
        <v>84</v>
      </c>
      <c r="CL30" s="15">
        <v>92</v>
      </c>
      <c r="CM30" s="15">
        <v>94</v>
      </c>
      <c r="CN30" s="16">
        <v>78</v>
      </c>
      <c r="CO30" s="14">
        <v>80</v>
      </c>
      <c r="CP30" s="15">
        <v>87</v>
      </c>
      <c r="CQ30" s="15">
        <v>69</v>
      </c>
      <c r="CR30" s="15">
        <v>77</v>
      </c>
      <c r="CS30" s="15">
        <v>74</v>
      </c>
      <c r="CT30" s="15">
        <v>85</v>
      </c>
      <c r="CU30" s="15">
        <v>74</v>
      </c>
      <c r="CV30" s="15">
        <v>59</v>
      </c>
      <c r="CW30" s="15">
        <v>82</v>
      </c>
      <c r="CX30" s="15">
        <v>75</v>
      </c>
      <c r="CY30" s="15">
        <v>82</v>
      </c>
      <c r="CZ30" s="15">
        <v>62</v>
      </c>
      <c r="DA30" s="15">
        <v>84</v>
      </c>
      <c r="DB30" s="16">
        <v>67</v>
      </c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v>68</v>
      </c>
      <c r="G31" s="15">
        <v>61</v>
      </c>
      <c r="H31" s="15">
        <v>48</v>
      </c>
      <c r="I31" s="15">
        <v>68</v>
      </c>
      <c r="J31" s="15">
        <v>64</v>
      </c>
      <c r="K31" s="15">
        <v>62</v>
      </c>
      <c r="L31" s="15">
        <v>65</v>
      </c>
      <c r="M31" s="15">
        <v>59</v>
      </c>
      <c r="N31" s="15">
        <v>42</v>
      </c>
      <c r="O31" s="15">
        <v>61</v>
      </c>
      <c r="P31" s="15">
        <v>61</v>
      </c>
      <c r="Q31" s="15">
        <v>59</v>
      </c>
      <c r="R31" s="15">
        <v>77</v>
      </c>
      <c r="S31" s="16">
        <v>90</v>
      </c>
      <c r="T31" s="14">
        <v>49</v>
      </c>
      <c r="U31" s="15">
        <v>64</v>
      </c>
      <c r="V31" s="15">
        <v>66</v>
      </c>
      <c r="W31" s="24">
        <v>65</v>
      </c>
      <c r="X31" s="15">
        <v>59</v>
      </c>
      <c r="Y31" s="15">
        <v>51</v>
      </c>
      <c r="Z31" s="15">
        <v>72</v>
      </c>
      <c r="AA31" s="15">
        <v>64</v>
      </c>
      <c r="AB31" s="15">
        <v>65</v>
      </c>
      <c r="AC31" s="15">
        <v>69</v>
      </c>
      <c r="AD31" s="15">
        <v>73</v>
      </c>
      <c r="AE31" s="15">
        <v>63</v>
      </c>
      <c r="AF31" s="15">
        <v>56</v>
      </c>
      <c r="AG31" s="16">
        <v>77</v>
      </c>
      <c r="AH31" s="17"/>
      <c r="AI31" s="13"/>
      <c r="AJ31" s="17" t="s">
        <v>60</v>
      </c>
      <c r="AL31" s="83"/>
      <c r="AM31" s="95"/>
      <c r="AN31" s="89"/>
      <c r="AO31" s="91"/>
      <c r="AP31" s="14">
        <v>69</v>
      </c>
      <c r="AQ31" s="15">
        <v>62</v>
      </c>
      <c r="AR31" s="15">
        <v>70</v>
      </c>
      <c r="AS31" s="15">
        <v>69</v>
      </c>
      <c r="AT31" s="15">
        <v>68</v>
      </c>
      <c r="AU31" s="15">
        <v>70</v>
      </c>
      <c r="AV31" s="15">
        <v>69</v>
      </c>
      <c r="AW31" s="15">
        <v>63</v>
      </c>
      <c r="AX31" s="15">
        <v>46</v>
      </c>
      <c r="AY31" s="15">
        <v>65</v>
      </c>
      <c r="AZ31" s="15">
        <v>65</v>
      </c>
      <c r="BA31" s="15">
        <v>63</v>
      </c>
      <c r="BB31" s="15">
        <v>81</v>
      </c>
      <c r="BC31" s="16">
        <v>91</v>
      </c>
      <c r="BD31" s="14">
        <v>65</v>
      </c>
      <c r="BE31" s="15">
        <v>56</v>
      </c>
      <c r="BF31" s="15">
        <v>69</v>
      </c>
      <c r="BG31" s="24">
        <v>52</v>
      </c>
      <c r="BH31" s="15">
        <v>64</v>
      </c>
      <c r="BI31" s="15">
        <v>59</v>
      </c>
      <c r="BJ31" s="15">
        <v>79</v>
      </c>
      <c r="BK31" s="15">
        <v>68</v>
      </c>
      <c r="BL31" s="15">
        <v>66</v>
      </c>
      <c r="BM31" s="15">
        <v>69</v>
      </c>
      <c r="BN31" s="15">
        <v>62</v>
      </c>
      <c r="BO31" s="15">
        <v>55</v>
      </c>
      <c r="BP31" s="15">
        <v>53</v>
      </c>
      <c r="BQ31" s="16">
        <v>60</v>
      </c>
      <c r="BR31" s="17"/>
      <c r="BS31" s="13"/>
      <c r="BT31" s="17" t="s">
        <v>60</v>
      </c>
      <c r="BW31" s="83"/>
      <c r="BX31" s="95"/>
      <c r="BY31" s="89"/>
      <c r="BZ31" s="91"/>
      <c r="CA31" s="14">
        <v>71</v>
      </c>
      <c r="CB31" s="15">
        <v>64</v>
      </c>
      <c r="CC31" s="15">
        <v>51</v>
      </c>
      <c r="CD31" s="15">
        <v>71</v>
      </c>
      <c r="CE31" s="15">
        <v>67</v>
      </c>
      <c r="CF31" s="15">
        <v>65</v>
      </c>
      <c r="CG31" s="15">
        <v>68</v>
      </c>
      <c r="CH31" s="15">
        <v>62</v>
      </c>
      <c r="CI31" s="15">
        <v>45</v>
      </c>
      <c r="CJ31" s="15">
        <v>64</v>
      </c>
      <c r="CK31" s="15">
        <v>64</v>
      </c>
      <c r="CL31" s="15">
        <v>62</v>
      </c>
      <c r="CM31" s="15">
        <v>80</v>
      </c>
      <c r="CN31" s="16">
        <v>93</v>
      </c>
      <c r="CO31" s="14">
        <v>70</v>
      </c>
      <c r="CP31" s="15">
        <v>76</v>
      </c>
      <c r="CQ31" s="15">
        <v>79</v>
      </c>
      <c r="CR31" s="24">
        <v>62</v>
      </c>
      <c r="CS31" s="15">
        <v>68</v>
      </c>
      <c r="CT31" s="15">
        <v>66</v>
      </c>
      <c r="CU31" s="15">
        <v>59</v>
      </c>
      <c r="CV31" s="15">
        <v>55</v>
      </c>
      <c r="CW31" s="15">
        <v>57</v>
      </c>
      <c r="CX31" s="15">
        <v>72</v>
      </c>
      <c r="CY31" s="15">
        <v>51</v>
      </c>
      <c r="CZ31" s="15">
        <v>76</v>
      </c>
      <c r="DA31" s="15">
        <v>63</v>
      </c>
      <c r="DB31" s="16">
        <v>54</v>
      </c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v>77</v>
      </c>
      <c r="G32" s="15">
        <v>66</v>
      </c>
      <c r="H32" s="15">
        <v>64</v>
      </c>
      <c r="I32" s="15">
        <v>58</v>
      </c>
      <c r="J32" s="15">
        <v>65</v>
      </c>
      <c r="K32" s="15">
        <v>60</v>
      </c>
      <c r="L32" s="15">
        <v>58</v>
      </c>
      <c r="M32" s="15">
        <v>64</v>
      </c>
      <c r="N32" s="15">
        <v>61</v>
      </c>
      <c r="O32" s="15">
        <v>58</v>
      </c>
      <c r="P32" s="15">
        <v>66</v>
      </c>
      <c r="Q32" s="15">
        <v>60</v>
      </c>
      <c r="R32" s="15">
        <v>87</v>
      </c>
      <c r="S32" s="16">
        <v>84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80</v>
      </c>
      <c r="AQ32" s="15">
        <v>69</v>
      </c>
      <c r="AR32" s="15">
        <v>67</v>
      </c>
      <c r="AS32" s="15">
        <v>66</v>
      </c>
      <c r="AT32" s="15">
        <v>75</v>
      </c>
      <c r="AU32" s="15">
        <v>70</v>
      </c>
      <c r="AV32" s="15">
        <v>68</v>
      </c>
      <c r="AW32" s="15">
        <v>74</v>
      </c>
      <c r="AX32" s="15">
        <v>71</v>
      </c>
      <c r="AY32" s="15">
        <v>68</v>
      </c>
      <c r="AZ32" s="15">
        <v>76</v>
      </c>
      <c r="BA32" s="15">
        <v>70</v>
      </c>
      <c r="BB32" s="15">
        <v>93</v>
      </c>
      <c r="BC32" s="16">
        <v>87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82</v>
      </c>
      <c r="CB32" s="15">
        <v>71</v>
      </c>
      <c r="CC32" s="15">
        <v>69</v>
      </c>
      <c r="CD32" s="15">
        <v>63</v>
      </c>
      <c r="CE32" s="15">
        <v>70</v>
      </c>
      <c r="CF32" s="15">
        <v>65</v>
      </c>
      <c r="CG32" s="15">
        <v>63</v>
      </c>
      <c r="CH32" s="15">
        <v>69</v>
      </c>
      <c r="CI32" s="15">
        <v>66</v>
      </c>
      <c r="CJ32" s="15">
        <v>63</v>
      </c>
      <c r="CK32" s="15">
        <v>71</v>
      </c>
      <c r="CL32" s="15">
        <v>65</v>
      </c>
      <c r="CM32" s="15">
        <v>92</v>
      </c>
      <c r="CN32" s="16">
        <v>89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72</v>
      </c>
      <c r="G33" s="15">
        <v>54</v>
      </c>
      <c r="H33" s="15">
        <v>55</v>
      </c>
      <c r="I33" s="15">
        <v>61</v>
      </c>
      <c r="J33" s="15">
        <v>64</v>
      </c>
      <c r="K33" s="15">
        <v>62</v>
      </c>
      <c r="L33" s="15">
        <v>56</v>
      </c>
      <c r="M33" s="15">
        <v>54</v>
      </c>
      <c r="N33" s="15">
        <v>64</v>
      </c>
      <c r="O33" s="15">
        <v>57</v>
      </c>
      <c r="P33" s="15">
        <v>58</v>
      </c>
      <c r="Q33" s="15">
        <v>64</v>
      </c>
      <c r="R33" s="15">
        <v>79</v>
      </c>
      <c r="S33" s="16">
        <v>76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75</v>
      </c>
      <c r="AQ33" s="15">
        <v>59</v>
      </c>
      <c r="AR33" s="15">
        <v>60</v>
      </c>
      <c r="AS33" s="15">
        <v>71</v>
      </c>
      <c r="AT33" s="15">
        <v>74</v>
      </c>
      <c r="AU33" s="15">
        <v>72</v>
      </c>
      <c r="AV33" s="15">
        <v>66</v>
      </c>
      <c r="AW33" s="15">
        <v>64</v>
      </c>
      <c r="AX33" s="15">
        <v>74</v>
      </c>
      <c r="AY33" s="15">
        <v>67</v>
      </c>
      <c r="AZ33" s="15">
        <v>68</v>
      </c>
      <c r="BA33" s="15">
        <v>74</v>
      </c>
      <c r="BB33" s="15">
        <v>61</v>
      </c>
      <c r="BC33" s="16">
        <v>81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77</v>
      </c>
      <c r="CB33" s="15">
        <v>61</v>
      </c>
      <c r="CC33" s="15">
        <v>62</v>
      </c>
      <c r="CD33" s="15">
        <v>68</v>
      </c>
      <c r="CE33" s="15">
        <v>71</v>
      </c>
      <c r="CF33" s="15">
        <v>69</v>
      </c>
      <c r="CG33" s="15">
        <v>63</v>
      </c>
      <c r="CH33" s="15">
        <v>61</v>
      </c>
      <c r="CI33" s="15">
        <v>71</v>
      </c>
      <c r="CJ33" s="15">
        <v>64</v>
      </c>
      <c r="CK33" s="15">
        <v>65</v>
      </c>
      <c r="CL33" s="15">
        <v>71</v>
      </c>
      <c r="CM33" s="15">
        <v>86</v>
      </c>
      <c r="CN33" s="16">
        <v>83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v>58</v>
      </c>
      <c r="G34" s="15">
        <v>64</v>
      </c>
      <c r="H34" s="15">
        <v>60</v>
      </c>
      <c r="I34" s="15">
        <v>64</v>
      </c>
      <c r="J34" s="15">
        <v>55</v>
      </c>
      <c r="K34" s="15">
        <v>62</v>
      </c>
      <c r="L34" s="15">
        <v>49</v>
      </c>
      <c r="M34" s="15">
        <v>58</v>
      </c>
      <c r="N34" s="15">
        <v>63</v>
      </c>
      <c r="O34" s="15">
        <v>64</v>
      </c>
      <c r="P34" s="15">
        <v>54</v>
      </c>
      <c r="Q34" s="15">
        <v>62</v>
      </c>
      <c r="R34" s="15">
        <v>61</v>
      </c>
      <c r="S34" s="16">
        <v>60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59</v>
      </c>
      <c r="AQ34" s="15">
        <v>69</v>
      </c>
      <c r="AR34" s="15">
        <v>46</v>
      </c>
      <c r="AS34" s="15">
        <v>74</v>
      </c>
      <c r="AT34" s="15">
        <v>65</v>
      </c>
      <c r="AU34" s="15">
        <v>72</v>
      </c>
      <c r="AV34" s="15">
        <v>59</v>
      </c>
      <c r="AW34" s="15">
        <v>68</v>
      </c>
      <c r="AX34" s="15">
        <v>73</v>
      </c>
      <c r="AY34" s="15">
        <v>74</v>
      </c>
      <c r="AZ34" s="15">
        <v>64</v>
      </c>
      <c r="BA34" s="15">
        <v>72</v>
      </c>
      <c r="BB34" s="15">
        <v>69</v>
      </c>
      <c r="BC34" s="16">
        <v>65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61</v>
      </c>
      <c r="CB34" s="15">
        <v>71</v>
      </c>
      <c r="CC34" s="15">
        <v>67</v>
      </c>
      <c r="CD34" s="15">
        <v>71</v>
      </c>
      <c r="CE34" s="15">
        <v>62</v>
      </c>
      <c r="CF34" s="15">
        <v>69</v>
      </c>
      <c r="CG34" s="15">
        <v>56</v>
      </c>
      <c r="CH34" s="15">
        <v>65</v>
      </c>
      <c r="CI34" s="15">
        <v>70</v>
      </c>
      <c r="CJ34" s="15">
        <v>71</v>
      </c>
      <c r="CK34" s="15">
        <v>61</v>
      </c>
      <c r="CL34" s="15">
        <v>69</v>
      </c>
      <c r="CM34" s="15">
        <v>68</v>
      </c>
      <c r="CN34" s="16">
        <v>67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v>64</v>
      </c>
      <c r="G35" s="15">
        <v>63</v>
      </c>
      <c r="H35" s="15">
        <v>58</v>
      </c>
      <c r="I35" s="15">
        <v>66</v>
      </c>
      <c r="J35" s="15">
        <v>68</v>
      </c>
      <c r="K35" s="15">
        <v>60</v>
      </c>
      <c r="L35" s="15">
        <v>66</v>
      </c>
      <c r="M35" s="15">
        <v>68</v>
      </c>
      <c r="N35" s="15">
        <v>59</v>
      </c>
      <c r="O35" s="15">
        <v>60</v>
      </c>
      <c r="P35" s="15">
        <v>63</v>
      </c>
      <c r="Q35" s="15">
        <v>58</v>
      </c>
      <c r="R35" s="15">
        <v>78</v>
      </c>
      <c r="S35" s="16">
        <v>85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65</v>
      </c>
      <c r="AQ35" s="15">
        <v>64</v>
      </c>
      <c r="AR35" s="15">
        <v>59</v>
      </c>
      <c r="AS35" s="15">
        <v>67</v>
      </c>
      <c r="AT35" s="15">
        <v>72</v>
      </c>
      <c r="AU35" s="15">
        <v>64</v>
      </c>
      <c r="AV35" s="15">
        <v>70</v>
      </c>
      <c r="AW35" s="15">
        <v>72</v>
      </c>
      <c r="AX35" s="15">
        <v>63</v>
      </c>
      <c r="AY35" s="15">
        <v>64</v>
      </c>
      <c r="AZ35" s="15">
        <v>67</v>
      </c>
      <c r="BA35" s="15">
        <v>62</v>
      </c>
      <c r="BB35" s="15">
        <v>82</v>
      </c>
      <c r="BC35" s="16">
        <v>86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67</v>
      </c>
      <c r="CB35" s="15">
        <v>66</v>
      </c>
      <c r="CC35" s="15">
        <v>61</v>
      </c>
      <c r="CD35" s="15">
        <v>69</v>
      </c>
      <c r="CE35" s="15">
        <v>71</v>
      </c>
      <c r="CF35" s="15">
        <v>63</v>
      </c>
      <c r="CG35" s="15">
        <v>69</v>
      </c>
      <c r="CH35" s="15">
        <v>71</v>
      </c>
      <c r="CI35" s="15">
        <v>62</v>
      </c>
      <c r="CJ35" s="15">
        <v>63</v>
      </c>
      <c r="CK35" s="15">
        <v>66</v>
      </c>
      <c r="CL35" s="15">
        <v>61</v>
      </c>
      <c r="CM35" s="15">
        <v>81</v>
      </c>
      <c r="CN35" s="16">
        <v>88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v>65</v>
      </c>
      <c r="G36" s="15">
        <v>84</v>
      </c>
      <c r="H36" s="15">
        <v>71</v>
      </c>
      <c r="I36" s="15">
        <v>61</v>
      </c>
      <c r="J36" s="15">
        <v>62</v>
      </c>
      <c r="K36" s="15">
        <v>65</v>
      </c>
      <c r="L36" s="15">
        <v>60</v>
      </c>
      <c r="M36" s="15">
        <v>61</v>
      </c>
      <c r="N36" s="15">
        <v>60</v>
      </c>
      <c r="O36" s="15">
        <v>64</v>
      </c>
      <c r="P36" s="15">
        <v>58</v>
      </c>
      <c r="Q36" s="15">
        <v>85</v>
      </c>
      <c r="R36" s="15">
        <v>71</v>
      </c>
      <c r="S36" s="16">
        <v>74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66</v>
      </c>
      <c r="AQ36" s="15">
        <v>85</v>
      </c>
      <c r="AR36" s="15">
        <v>72</v>
      </c>
      <c r="AS36" s="15">
        <v>62</v>
      </c>
      <c r="AT36" s="15">
        <v>66</v>
      </c>
      <c r="AU36" s="15">
        <v>69</v>
      </c>
      <c r="AV36" s="15">
        <v>64</v>
      </c>
      <c r="AW36" s="15">
        <v>65</v>
      </c>
      <c r="AX36" s="15">
        <v>64</v>
      </c>
      <c r="AY36" s="15">
        <v>68</v>
      </c>
      <c r="AZ36" s="15">
        <v>62</v>
      </c>
      <c r="BA36" s="15">
        <v>59</v>
      </c>
      <c r="BB36" s="15">
        <v>75</v>
      </c>
      <c r="BC36" s="16">
        <v>75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68</v>
      </c>
      <c r="CB36" s="15">
        <v>87</v>
      </c>
      <c r="CC36" s="15">
        <v>74</v>
      </c>
      <c r="CD36" s="15">
        <v>64</v>
      </c>
      <c r="CE36" s="15">
        <v>65</v>
      </c>
      <c r="CF36" s="15">
        <v>68</v>
      </c>
      <c r="CG36" s="15">
        <v>63</v>
      </c>
      <c r="CH36" s="15">
        <v>64</v>
      </c>
      <c r="CI36" s="15">
        <v>63</v>
      </c>
      <c r="CJ36" s="15">
        <v>67</v>
      </c>
      <c r="CK36" s="15">
        <v>61</v>
      </c>
      <c r="CL36" s="15">
        <v>88</v>
      </c>
      <c r="CM36" s="15">
        <v>74</v>
      </c>
      <c r="CN36" s="16">
        <v>77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v>91</v>
      </c>
      <c r="G37" s="15">
        <v>88</v>
      </c>
      <c r="H37" s="15">
        <v>89</v>
      </c>
      <c r="I37" s="15">
        <v>88</v>
      </c>
      <c r="J37" s="15">
        <v>93</v>
      </c>
      <c r="K37" s="15">
        <v>78</v>
      </c>
      <c r="L37" s="15"/>
      <c r="M37" s="15"/>
      <c r="N37" s="15"/>
      <c r="O37" s="15"/>
      <c r="P37" s="15"/>
      <c r="Q37" s="15"/>
      <c r="R37" s="15"/>
      <c r="S37" s="16"/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93</v>
      </c>
      <c r="AQ37" s="15">
        <v>90</v>
      </c>
      <c r="AR37" s="15">
        <v>45</v>
      </c>
      <c r="AS37" s="15">
        <v>90</v>
      </c>
      <c r="AT37" s="15">
        <v>95</v>
      </c>
      <c r="AU37" s="15">
        <v>80</v>
      </c>
      <c r="AV37" s="15">
        <v>86</v>
      </c>
      <c r="AW37" s="15">
        <v>51</v>
      </c>
      <c r="AX37" s="15">
        <v>85</v>
      </c>
      <c r="AY37" s="15">
        <v>-6</v>
      </c>
      <c r="AZ37" s="15">
        <v>86</v>
      </c>
      <c r="BA37" s="15">
        <v>87</v>
      </c>
      <c r="BB37" s="15">
        <v>83</v>
      </c>
      <c r="BC37" s="16">
        <v>76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75</v>
      </c>
      <c r="CB37" s="15">
        <v>59</v>
      </c>
      <c r="CC37" s="15">
        <v>60</v>
      </c>
      <c r="CD37" s="15">
        <v>66</v>
      </c>
      <c r="CE37" s="15">
        <v>69</v>
      </c>
      <c r="CF37" s="15">
        <v>67</v>
      </c>
      <c r="CG37" s="15">
        <v>61</v>
      </c>
      <c r="CH37" s="15">
        <v>59</v>
      </c>
      <c r="CI37" s="15">
        <v>69</v>
      </c>
      <c r="CJ37" s="15">
        <v>62</v>
      </c>
      <c r="CK37" s="15">
        <v>63</v>
      </c>
      <c r="CL37" s="15">
        <v>69</v>
      </c>
      <c r="CM37" s="15">
        <v>84</v>
      </c>
      <c r="CN37" s="16">
        <v>81</v>
      </c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20"/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76</v>
      </c>
      <c r="AQ38" s="19">
        <v>85</v>
      </c>
      <c r="AR38" s="19">
        <v>73</v>
      </c>
      <c r="AS38" s="19">
        <v>72</v>
      </c>
      <c r="AT38" s="19"/>
      <c r="AU38" s="19"/>
      <c r="AV38" s="19"/>
      <c r="AW38" s="19"/>
      <c r="AX38" s="19"/>
      <c r="AY38" s="19"/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>
        <v>59</v>
      </c>
      <c r="CB38" s="19">
        <v>69</v>
      </c>
      <c r="CC38" s="19">
        <v>65</v>
      </c>
      <c r="CD38" s="19">
        <v>69</v>
      </c>
      <c r="CE38" s="19">
        <v>60</v>
      </c>
      <c r="CF38" s="19">
        <v>67</v>
      </c>
      <c r="CG38" s="19">
        <v>54</v>
      </c>
      <c r="CH38" s="19">
        <v>63</v>
      </c>
      <c r="CI38" s="19">
        <v>68</v>
      </c>
      <c r="CJ38" s="19">
        <v>69</v>
      </c>
      <c r="CK38" s="19">
        <v>59</v>
      </c>
      <c r="CL38" s="19">
        <v>67</v>
      </c>
      <c r="CM38" s="19">
        <v>66</v>
      </c>
      <c r="CN38" s="20">
        <v>65</v>
      </c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19</v>
      </c>
      <c r="D39" s="89"/>
      <c r="E39" s="91"/>
      <c r="F39" s="9">
        <v>76</v>
      </c>
      <c r="G39" s="10">
        <v>85</v>
      </c>
      <c r="H39" s="10">
        <v>95</v>
      </c>
      <c r="I39" s="10">
        <v>97</v>
      </c>
      <c r="J39" s="10">
        <v>68</v>
      </c>
      <c r="K39" s="10">
        <v>84</v>
      </c>
      <c r="L39" s="10">
        <v>87</v>
      </c>
      <c r="M39" s="10">
        <v>86</v>
      </c>
      <c r="N39" s="10">
        <v>76</v>
      </c>
      <c r="O39" s="10">
        <v>-12</v>
      </c>
      <c r="P39" s="10">
        <v>93</v>
      </c>
      <c r="Q39" s="10">
        <v>55</v>
      </c>
      <c r="R39" s="10">
        <v>98</v>
      </c>
      <c r="S39" s="11">
        <v>97</v>
      </c>
      <c r="T39" s="14">
        <v>70</v>
      </c>
      <c r="U39" s="15">
        <v>55</v>
      </c>
      <c r="V39" s="15">
        <v>71</v>
      </c>
      <c r="W39" s="15">
        <v>65</v>
      </c>
      <c r="X39" s="15">
        <v>58</v>
      </c>
      <c r="Y39" s="15">
        <v>61</v>
      </c>
      <c r="Z39" s="15">
        <v>73</v>
      </c>
      <c r="AA39" s="15">
        <v>57</v>
      </c>
      <c r="AB39" s="15">
        <v>76</v>
      </c>
      <c r="AC39" s="15">
        <v>62</v>
      </c>
      <c r="AD39" s="15">
        <v>55</v>
      </c>
      <c r="AE39" s="15">
        <v>56</v>
      </c>
      <c r="AF39" s="15">
        <v>73</v>
      </c>
      <c r="AG39" s="16">
        <v>59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 t="s">
        <v>20</v>
      </c>
      <c r="AP39" s="9">
        <v>90</v>
      </c>
      <c r="AQ39" s="10">
        <v>79</v>
      </c>
      <c r="AR39" s="10">
        <v>99</v>
      </c>
      <c r="AS39" s="10">
        <v>81</v>
      </c>
      <c r="AT39" s="10">
        <v>83</v>
      </c>
      <c r="AU39" s="10">
        <v>94</v>
      </c>
      <c r="AV39" s="10">
        <v>92</v>
      </c>
      <c r="AW39" s="10">
        <v>93</v>
      </c>
      <c r="AX39" s="10">
        <v>83</v>
      </c>
      <c r="AY39" s="10">
        <v>-4</v>
      </c>
      <c r="AZ39" s="10">
        <v>91</v>
      </c>
      <c r="BA39" s="10">
        <v>78</v>
      </c>
      <c r="BB39" s="10">
        <v>84</v>
      </c>
      <c r="BC39" s="11">
        <v>85</v>
      </c>
      <c r="BD39" s="14">
        <v>79</v>
      </c>
      <c r="BE39" s="15">
        <v>76</v>
      </c>
      <c r="BF39" s="15">
        <v>75</v>
      </c>
      <c r="BG39" s="15">
        <v>54</v>
      </c>
      <c r="BH39" s="15">
        <v>67</v>
      </c>
      <c r="BI39" s="15">
        <v>62</v>
      </c>
      <c r="BJ39" s="15">
        <v>69</v>
      </c>
      <c r="BK39" s="15">
        <v>58</v>
      </c>
      <c r="BL39" s="15">
        <v>75</v>
      </c>
      <c r="BM39" s="15">
        <v>53</v>
      </c>
      <c r="BN39" s="15">
        <v>80</v>
      </c>
      <c r="BO39" s="15">
        <v>65</v>
      </c>
      <c r="BP39" s="15">
        <v>69</v>
      </c>
      <c r="BQ39" s="16">
        <v>61</v>
      </c>
      <c r="BR39" s="12"/>
      <c r="BS39" s="13"/>
      <c r="BT39" s="12" t="s">
        <v>60</v>
      </c>
      <c r="BW39" s="83">
        <v>4</v>
      </c>
      <c r="BX39" s="94" t="s">
        <v>19</v>
      </c>
      <c r="BY39" s="89"/>
      <c r="BZ39" s="91" t="s">
        <v>21</v>
      </c>
      <c r="CA39" s="9">
        <v>65</v>
      </c>
      <c r="CB39" s="10">
        <v>60</v>
      </c>
      <c r="CC39" s="10">
        <v>95</v>
      </c>
      <c r="CD39" s="10">
        <v>79</v>
      </c>
      <c r="CE39" s="10">
        <v>87</v>
      </c>
      <c r="CF39" s="10">
        <v>82</v>
      </c>
      <c r="CG39" s="10">
        <v>69</v>
      </c>
      <c r="CH39" s="10">
        <v>68</v>
      </c>
      <c r="CI39" s="10">
        <v>67</v>
      </c>
      <c r="CJ39" s="10">
        <v>-4</v>
      </c>
      <c r="CK39" s="10">
        <v>87</v>
      </c>
      <c r="CL39" s="10">
        <v>78</v>
      </c>
      <c r="CM39" s="10">
        <v>80</v>
      </c>
      <c r="CN39" s="11">
        <v>78</v>
      </c>
      <c r="CO39" s="14">
        <v>76</v>
      </c>
      <c r="CP39" s="15">
        <v>76</v>
      </c>
      <c r="CQ39" s="15">
        <v>74</v>
      </c>
      <c r="CR39" s="15">
        <v>69</v>
      </c>
      <c r="CS39" s="15">
        <v>72</v>
      </c>
      <c r="CT39" s="15">
        <v>68</v>
      </c>
      <c r="CU39" s="15">
        <v>84</v>
      </c>
      <c r="CV39" s="15">
        <v>72</v>
      </c>
      <c r="CW39" s="15">
        <v>67</v>
      </c>
      <c r="CX39" s="15">
        <v>77</v>
      </c>
      <c r="CY39" s="15">
        <v>65</v>
      </c>
      <c r="CZ39" s="15">
        <v>64</v>
      </c>
      <c r="DA39" s="15">
        <v>67</v>
      </c>
      <c r="DB39" s="16">
        <v>78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96</v>
      </c>
      <c r="G40" s="15">
        <v>90</v>
      </c>
      <c r="H40" s="15">
        <v>99</v>
      </c>
      <c r="I40" s="15">
        <v>87</v>
      </c>
      <c r="J40" s="15">
        <v>57</v>
      </c>
      <c r="K40" s="15">
        <v>86</v>
      </c>
      <c r="L40" s="15">
        <v>95</v>
      </c>
      <c r="M40" s="15">
        <v>74</v>
      </c>
      <c r="N40" s="15">
        <v>58</v>
      </c>
      <c r="O40" s="15">
        <v>-12</v>
      </c>
      <c r="P40" s="15">
        <v>52</v>
      </c>
      <c r="Q40" s="15">
        <v>78</v>
      </c>
      <c r="R40" s="15">
        <v>75</v>
      </c>
      <c r="S40" s="16">
        <v>81</v>
      </c>
      <c r="T40" s="14">
        <v>58</v>
      </c>
      <c r="U40" s="15">
        <v>52</v>
      </c>
      <c r="V40" s="15">
        <v>72</v>
      </c>
      <c r="W40" s="15">
        <v>57</v>
      </c>
      <c r="X40" s="15">
        <v>65</v>
      </c>
      <c r="Y40" s="15">
        <v>68</v>
      </c>
      <c r="Z40" s="15">
        <v>60</v>
      </c>
      <c r="AA40" s="15">
        <v>64</v>
      </c>
      <c r="AB40" s="15">
        <v>71</v>
      </c>
      <c r="AC40" s="15">
        <v>68</v>
      </c>
      <c r="AD40" s="15">
        <v>72</v>
      </c>
      <c r="AE40" s="15">
        <v>67</v>
      </c>
      <c r="AF40" s="15">
        <v>71</v>
      </c>
      <c r="AG40" s="16">
        <v>56</v>
      </c>
      <c r="AH40" s="17"/>
      <c r="AI40" s="13"/>
      <c r="AJ40" s="17" t="s">
        <v>60</v>
      </c>
      <c r="AL40" s="83"/>
      <c r="AM40" s="95"/>
      <c r="AN40" s="89"/>
      <c r="AO40" s="91"/>
      <c r="AP40" s="14">
        <v>81</v>
      </c>
      <c r="AQ40" s="15">
        <v>66</v>
      </c>
      <c r="AR40" s="15">
        <v>72</v>
      </c>
      <c r="AS40" s="15">
        <v>86</v>
      </c>
      <c r="AT40" s="15">
        <v>86</v>
      </c>
      <c r="AU40" s="15">
        <v>73</v>
      </c>
      <c r="AV40" s="15">
        <v>73</v>
      </c>
      <c r="AW40" s="15">
        <v>95</v>
      </c>
      <c r="AX40" s="15">
        <v>91</v>
      </c>
      <c r="AY40" s="15">
        <v>-4</v>
      </c>
      <c r="AZ40" s="15">
        <v>80</v>
      </c>
      <c r="BA40" s="15">
        <v>91</v>
      </c>
      <c r="BB40" s="15">
        <v>99</v>
      </c>
      <c r="BC40" s="16">
        <v>89</v>
      </c>
      <c r="BD40" s="14">
        <v>71</v>
      </c>
      <c r="BE40" s="15">
        <v>85</v>
      </c>
      <c r="BF40" s="15">
        <v>72</v>
      </c>
      <c r="BG40" s="15">
        <v>66</v>
      </c>
      <c r="BH40" s="15">
        <v>63</v>
      </c>
      <c r="BI40" s="15">
        <v>75</v>
      </c>
      <c r="BJ40" s="15">
        <v>84</v>
      </c>
      <c r="BK40" s="15">
        <v>75</v>
      </c>
      <c r="BL40" s="15">
        <v>72</v>
      </c>
      <c r="BM40" s="15">
        <v>79</v>
      </c>
      <c r="BN40" s="15">
        <v>66</v>
      </c>
      <c r="BO40" s="15">
        <v>62</v>
      </c>
      <c r="BP40" s="15">
        <v>71</v>
      </c>
      <c r="BQ40" s="16">
        <v>59</v>
      </c>
      <c r="BR40" s="17"/>
      <c r="BS40" s="13"/>
      <c r="BT40" s="17" t="s">
        <v>60</v>
      </c>
      <c r="BW40" s="83"/>
      <c r="BX40" s="95"/>
      <c r="BY40" s="89"/>
      <c r="BZ40" s="91"/>
      <c r="CA40" s="14">
        <v>112</v>
      </c>
      <c r="CB40" s="15">
        <v>87</v>
      </c>
      <c r="CC40" s="15">
        <v>56</v>
      </c>
      <c r="CD40" s="15">
        <v>71</v>
      </c>
      <c r="CE40" s="15">
        <v>84</v>
      </c>
      <c r="CF40" s="15">
        <v>83</v>
      </c>
      <c r="CG40" s="15">
        <v>95</v>
      </c>
      <c r="CH40" s="15">
        <v>59</v>
      </c>
      <c r="CI40" s="15">
        <v>90</v>
      </c>
      <c r="CJ40" s="15">
        <v>-4</v>
      </c>
      <c r="CK40" s="15">
        <v>73</v>
      </c>
      <c r="CL40" s="15">
        <v>100</v>
      </c>
      <c r="CM40" s="15">
        <v>56</v>
      </c>
      <c r="CN40" s="16">
        <v>83</v>
      </c>
      <c r="CO40" s="14">
        <v>70</v>
      </c>
      <c r="CP40" s="15">
        <v>72</v>
      </c>
      <c r="CQ40" s="15">
        <v>76</v>
      </c>
      <c r="CR40" s="15">
        <v>72</v>
      </c>
      <c r="CS40" s="15">
        <v>67</v>
      </c>
      <c r="CT40" s="15">
        <v>70</v>
      </c>
      <c r="CU40" s="15">
        <v>70</v>
      </c>
      <c r="CV40" s="15">
        <v>62</v>
      </c>
      <c r="CW40" s="15">
        <v>71</v>
      </c>
      <c r="CX40" s="15">
        <v>60</v>
      </c>
      <c r="CY40" s="15">
        <v>50</v>
      </c>
      <c r="CZ40" s="15">
        <v>58</v>
      </c>
      <c r="DA40" s="15">
        <v>58</v>
      </c>
      <c r="DB40" s="16">
        <v>76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85</v>
      </c>
      <c r="G41" s="15">
        <v>86</v>
      </c>
      <c r="H41" s="15">
        <v>86</v>
      </c>
      <c r="I41" s="15">
        <v>69</v>
      </c>
      <c r="J41" s="15">
        <v>49</v>
      </c>
      <c r="K41" s="15">
        <v>59</v>
      </c>
      <c r="L41" s="15">
        <v>61</v>
      </c>
      <c r="M41" s="15">
        <v>47</v>
      </c>
      <c r="N41" s="15">
        <v>48</v>
      </c>
      <c r="O41" s="15">
        <v>57</v>
      </c>
      <c r="P41" s="15">
        <v>44</v>
      </c>
      <c r="Q41" s="15">
        <v>46</v>
      </c>
      <c r="R41" s="15">
        <v>83</v>
      </c>
      <c r="S41" s="16">
        <v>84</v>
      </c>
      <c r="T41" s="14">
        <v>55</v>
      </c>
      <c r="U41" s="15">
        <v>65</v>
      </c>
      <c r="V41" s="15">
        <v>65</v>
      </c>
      <c r="W41" s="15">
        <v>70</v>
      </c>
      <c r="X41" s="15">
        <v>65</v>
      </c>
      <c r="Y41" s="15">
        <v>66</v>
      </c>
      <c r="Z41" s="15">
        <v>60</v>
      </c>
      <c r="AA41" s="15">
        <v>70</v>
      </c>
      <c r="AB41" s="15">
        <v>60</v>
      </c>
      <c r="AC41" s="15">
        <v>69</v>
      </c>
      <c r="AD41" s="15">
        <v>66</v>
      </c>
      <c r="AE41" s="15">
        <v>71</v>
      </c>
      <c r="AF41" s="15">
        <v>79</v>
      </c>
      <c r="AG41" s="16">
        <v>70</v>
      </c>
      <c r="AH41" s="17"/>
      <c r="AI41" s="13"/>
      <c r="AJ41" s="17" t="s">
        <v>60</v>
      </c>
      <c r="AL41" s="83"/>
      <c r="AM41" s="95"/>
      <c r="AN41" s="89"/>
      <c r="AO41" s="91"/>
      <c r="AP41" s="14">
        <v>84</v>
      </c>
      <c r="AQ41" s="15">
        <v>100</v>
      </c>
      <c r="AR41" s="15">
        <v>91</v>
      </c>
      <c r="AS41" s="15">
        <v>80</v>
      </c>
      <c r="AT41" s="15">
        <v>52</v>
      </c>
      <c r="AU41" s="15">
        <v>61</v>
      </c>
      <c r="AV41" s="15">
        <v>58</v>
      </c>
      <c r="AW41" s="15">
        <v>82</v>
      </c>
      <c r="AX41" s="15">
        <v>84</v>
      </c>
      <c r="AY41" s="15">
        <v>-4</v>
      </c>
      <c r="AZ41" s="15">
        <v>85</v>
      </c>
      <c r="BA41" s="15">
        <v>72</v>
      </c>
      <c r="BB41" s="15">
        <v>80</v>
      </c>
      <c r="BC41" s="16">
        <v>76</v>
      </c>
      <c r="BD41" s="14">
        <v>65</v>
      </c>
      <c r="BE41" s="15">
        <v>77</v>
      </c>
      <c r="BF41" s="15">
        <v>79</v>
      </c>
      <c r="BG41" s="15">
        <v>66</v>
      </c>
      <c r="BH41" s="15">
        <v>72</v>
      </c>
      <c r="BI41" s="15">
        <v>68</v>
      </c>
      <c r="BJ41" s="15">
        <v>66</v>
      </c>
      <c r="BK41" s="15">
        <v>84</v>
      </c>
      <c r="BL41" s="15">
        <v>81</v>
      </c>
      <c r="BM41" s="15">
        <v>77</v>
      </c>
      <c r="BN41" s="15">
        <v>72</v>
      </c>
      <c r="BO41" s="15">
        <v>65</v>
      </c>
      <c r="BP41" s="15">
        <v>63</v>
      </c>
      <c r="BQ41" s="16">
        <v>65</v>
      </c>
      <c r="BR41" s="17"/>
      <c r="BS41" s="13"/>
      <c r="BT41" s="17" t="s">
        <v>60</v>
      </c>
      <c r="BW41" s="83"/>
      <c r="BX41" s="95"/>
      <c r="BY41" s="89"/>
      <c r="BZ41" s="91"/>
      <c r="CA41" s="14">
        <v>96</v>
      </c>
      <c r="CB41" s="15">
        <v>93</v>
      </c>
      <c r="CC41" s="15">
        <v>106</v>
      </c>
      <c r="CD41" s="15">
        <v>100</v>
      </c>
      <c r="CE41" s="15">
        <v>88</v>
      </c>
      <c r="CF41" s="15">
        <v>93</v>
      </c>
      <c r="CG41" s="15">
        <v>94</v>
      </c>
      <c r="CH41" s="15">
        <v>66</v>
      </c>
      <c r="CI41" s="15">
        <v>94</v>
      </c>
      <c r="CJ41" s="15">
        <v>-4</v>
      </c>
      <c r="CK41" s="15">
        <v>95</v>
      </c>
      <c r="CL41" s="15">
        <v>91</v>
      </c>
      <c r="CM41" s="15">
        <v>90</v>
      </c>
      <c r="CN41" s="16">
        <v>66</v>
      </c>
      <c r="CO41" s="14">
        <v>79</v>
      </c>
      <c r="CP41" s="15">
        <v>62</v>
      </c>
      <c r="CQ41" s="15">
        <v>68</v>
      </c>
      <c r="CR41" s="15">
        <v>79</v>
      </c>
      <c r="CS41" s="15">
        <v>77</v>
      </c>
      <c r="CT41" s="15">
        <v>77</v>
      </c>
      <c r="CU41" s="15">
        <v>77</v>
      </c>
      <c r="CV41" s="15">
        <v>66</v>
      </c>
      <c r="CW41" s="15">
        <v>79</v>
      </c>
      <c r="CX41" s="15">
        <v>71</v>
      </c>
      <c r="CY41" s="15">
        <v>67</v>
      </c>
      <c r="CZ41" s="15">
        <v>81</v>
      </c>
      <c r="DA41" s="15">
        <v>67</v>
      </c>
      <c r="DB41" s="16">
        <v>79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80</v>
      </c>
      <c r="G42" s="15">
        <v>58</v>
      </c>
      <c r="H42" s="15">
        <v>72</v>
      </c>
      <c r="I42" s="15">
        <v>64</v>
      </c>
      <c r="J42" s="15">
        <v>54</v>
      </c>
      <c r="K42" s="15">
        <v>47</v>
      </c>
      <c r="L42" s="15">
        <v>52</v>
      </c>
      <c r="M42" s="15">
        <v>50</v>
      </c>
      <c r="N42" s="15">
        <v>54</v>
      </c>
      <c r="O42" s="15">
        <v>59</v>
      </c>
      <c r="P42" s="15">
        <v>61</v>
      </c>
      <c r="Q42" s="15">
        <v>45</v>
      </c>
      <c r="R42" s="15">
        <v>67</v>
      </c>
      <c r="S42" s="16">
        <v>68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91</v>
      </c>
      <c r="AQ42" s="15">
        <v>85</v>
      </c>
      <c r="AR42" s="15">
        <v>85</v>
      </c>
      <c r="AS42" s="15">
        <v>75</v>
      </c>
      <c r="AT42" s="15">
        <v>78</v>
      </c>
      <c r="AU42" s="15">
        <v>85</v>
      </c>
      <c r="AV42" s="15">
        <v>90</v>
      </c>
      <c r="AW42" s="15">
        <v>86</v>
      </c>
      <c r="AX42" s="15">
        <v>85</v>
      </c>
      <c r="AY42" s="15">
        <v>-5</v>
      </c>
      <c r="AZ42" s="15">
        <v>76</v>
      </c>
      <c r="BA42" s="15">
        <v>73</v>
      </c>
      <c r="BB42" s="15">
        <v>80</v>
      </c>
      <c r="BC42" s="16">
        <v>76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63</v>
      </c>
      <c r="CB42" s="15">
        <v>58</v>
      </c>
      <c r="CC42" s="15">
        <v>93</v>
      </c>
      <c r="CD42" s="15">
        <v>77</v>
      </c>
      <c r="CE42" s="15">
        <v>85</v>
      </c>
      <c r="CF42" s="15">
        <v>80</v>
      </c>
      <c r="CG42" s="15">
        <v>67</v>
      </c>
      <c r="CH42" s="15">
        <v>66</v>
      </c>
      <c r="CI42" s="15">
        <v>65</v>
      </c>
      <c r="CJ42" s="15">
        <v>-6</v>
      </c>
      <c r="CK42" s="15">
        <v>85</v>
      </c>
      <c r="CL42" s="15">
        <v>76</v>
      </c>
      <c r="CM42" s="15">
        <v>78</v>
      </c>
      <c r="CN42" s="16">
        <v>76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57</v>
      </c>
      <c r="G43" s="15">
        <v>73</v>
      </c>
      <c r="H43" s="15">
        <v>77</v>
      </c>
      <c r="I43" s="15">
        <v>66</v>
      </c>
      <c r="J43" s="15">
        <v>43</v>
      </c>
      <c r="K43" s="15">
        <v>55</v>
      </c>
      <c r="L43" s="15">
        <v>47</v>
      </c>
      <c r="M43" s="15">
        <v>51</v>
      </c>
      <c r="N43" s="15">
        <v>56</v>
      </c>
      <c r="O43" s="15">
        <v>43</v>
      </c>
      <c r="P43" s="15">
        <v>45</v>
      </c>
      <c r="Q43" s="15">
        <v>60</v>
      </c>
      <c r="R43" s="15">
        <v>53</v>
      </c>
      <c r="S43" s="16">
        <v>81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121</v>
      </c>
      <c r="AQ43" s="15">
        <v>76</v>
      </c>
      <c r="AR43" s="15">
        <v>96</v>
      </c>
      <c r="AS43" s="15">
        <v>78</v>
      </c>
      <c r="AT43" s="15">
        <v>80</v>
      </c>
      <c r="AU43" s="15">
        <v>85</v>
      </c>
      <c r="AV43" s="15">
        <v>89</v>
      </c>
      <c r="AW43" s="15">
        <v>84</v>
      </c>
      <c r="AX43" s="15">
        <v>80</v>
      </c>
      <c r="AY43" s="15">
        <v>-7</v>
      </c>
      <c r="AZ43" s="15">
        <v>88</v>
      </c>
      <c r="BA43" s="15">
        <v>60</v>
      </c>
      <c r="BB43" s="15">
        <v>81</v>
      </c>
      <c r="BC43" s="16">
        <v>60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110</v>
      </c>
      <c r="CB43" s="15">
        <v>85</v>
      </c>
      <c r="CC43" s="15">
        <v>54</v>
      </c>
      <c r="CD43" s="15">
        <v>69</v>
      </c>
      <c r="CE43" s="15">
        <v>82</v>
      </c>
      <c r="CF43" s="15">
        <v>81</v>
      </c>
      <c r="CG43" s="15">
        <v>93</v>
      </c>
      <c r="CH43" s="15">
        <v>57</v>
      </c>
      <c r="CI43" s="15">
        <v>88</v>
      </c>
      <c r="CJ43" s="15">
        <v>-6</v>
      </c>
      <c r="CK43" s="15">
        <v>71</v>
      </c>
      <c r="CL43" s="15">
        <v>98</v>
      </c>
      <c r="CM43" s="15">
        <v>54</v>
      </c>
      <c r="CN43" s="16">
        <v>81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73</v>
      </c>
      <c r="G44" s="15">
        <v>67</v>
      </c>
      <c r="H44" s="15">
        <v>53</v>
      </c>
      <c r="I44" s="15">
        <v>61</v>
      </c>
      <c r="J44" s="15">
        <v>74</v>
      </c>
      <c r="K44" s="15">
        <v>58</v>
      </c>
      <c r="L44" s="15">
        <v>69</v>
      </c>
      <c r="M44" s="15">
        <v>54</v>
      </c>
      <c r="N44" s="15">
        <v>55</v>
      </c>
      <c r="O44" s="15">
        <v>56</v>
      </c>
      <c r="P44" s="15">
        <v>64</v>
      </c>
      <c r="Q44" s="15">
        <v>64</v>
      </c>
      <c r="R44" s="15">
        <v>71</v>
      </c>
      <c r="S44" s="16">
        <v>87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79</v>
      </c>
      <c r="AQ44" s="15">
        <v>63</v>
      </c>
      <c r="AR44" s="15">
        <v>69</v>
      </c>
      <c r="AS44" s="15">
        <v>83</v>
      </c>
      <c r="AT44" s="15">
        <v>83</v>
      </c>
      <c r="AU44" s="15">
        <v>70</v>
      </c>
      <c r="AV44" s="15">
        <v>70</v>
      </c>
      <c r="AW44" s="15">
        <v>92</v>
      </c>
      <c r="AX44" s="15">
        <v>75</v>
      </c>
      <c r="AY44" s="15">
        <v>-7</v>
      </c>
      <c r="AZ44" s="15">
        <v>77</v>
      </c>
      <c r="BA44" s="15">
        <v>88</v>
      </c>
      <c r="BB44" s="15">
        <v>118</v>
      </c>
      <c r="BC44" s="16">
        <v>86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94</v>
      </c>
      <c r="CB44" s="15">
        <v>91</v>
      </c>
      <c r="CC44" s="15">
        <v>104</v>
      </c>
      <c r="CD44" s="15">
        <v>98</v>
      </c>
      <c r="CE44" s="15">
        <v>86</v>
      </c>
      <c r="CF44" s="15">
        <v>91</v>
      </c>
      <c r="CG44" s="15">
        <v>92</v>
      </c>
      <c r="CH44" s="15">
        <v>64</v>
      </c>
      <c r="CI44" s="15">
        <v>92</v>
      </c>
      <c r="CJ44" s="15">
        <v>-6</v>
      </c>
      <c r="CK44" s="15">
        <v>93</v>
      </c>
      <c r="CL44" s="15">
        <v>89</v>
      </c>
      <c r="CM44" s="15">
        <v>88</v>
      </c>
      <c r="CN44" s="16">
        <v>64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72</v>
      </c>
      <c r="G45" s="15">
        <v>76</v>
      </c>
      <c r="H45" s="15">
        <v>53</v>
      </c>
      <c r="I45" s="15">
        <v>58</v>
      </c>
      <c r="J45" s="15">
        <v>55</v>
      </c>
      <c r="K45" s="15">
        <v>72</v>
      </c>
      <c r="L45" s="15">
        <v>56</v>
      </c>
      <c r="M45" s="15">
        <v>69</v>
      </c>
      <c r="N45" s="15">
        <v>62</v>
      </c>
      <c r="O45" s="15">
        <v>67</v>
      </c>
      <c r="P45" s="15">
        <v>76</v>
      </c>
      <c r="Q45" s="15">
        <v>60</v>
      </c>
      <c r="R45" s="15">
        <v>74</v>
      </c>
      <c r="S45" s="16">
        <v>75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82</v>
      </c>
      <c r="AQ45" s="15">
        <v>60</v>
      </c>
      <c r="AR45" s="15">
        <v>88</v>
      </c>
      <c r="AS45" s="15">
        <v>77</v>
      </c>
      <c r="AT45" s="15">
        <v>49</v>
      </c>
      <c r="AU45" s="15">
        <v>58</v>
      </c>
      <c r="AV45" s="15">
        <v>55</v>
      </c>
      <c r="AW45" s="15">
        <v>79</v>
      </c>
      <c r="AX45" s="15">
        <v>81</v>
      </c>
      <c r="AY45" s="15">
        <v>-7</v>
      </c>
      <c r="AZ45" s="15">
        <v>82</v>
      </c>
      <c r="BA45" s="15">
        <v>69</v>
      </c>
      <c r="BB45" s="15">
        <v>77</v>
      </c>
      <c r="BC45" s="16">
        <v>73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61</v>
      </c>
      <c r="CB45" s="15">
        <v>56</v>
      </c>
      <c r="CC45" s="15">
        <v>91</v>
      </c>
      <c r="CD45" s="15">
        <v>75</v>
      </c>
      <c r="CE45" s="15">
        <v>83</v>
      </c>
      <c r="CF45" s="15">
        <v>78</v>
      </c>
      <c r="CG45" s="15">
        <v>65</v>
      </c>
      <c r="CH45" s="15">
        <v>64</v>
      </c>
      <c r="CI45" s="15">
        <v>63</v>
      </c>
      <c r="CJ45" s="15">
        <v>-8</v>
      </c>
      <c r="CK45" s="15">
        <v>83</v>
      </c>
      <c r="CL45" s="15">
        <v>74</v>
      </c>
      <c r="CM45" s="15">
        <v>76</v>
      </c>
      <c r="CN45" s="16">
        <v>74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76</v>
      </c>
      <c r="G46" s="15">
        <v>76</v>
      </c>
      <c r="H46" s="15">
        <v>63</v>
      </c>
      <c r="I46" s="15">
        <v>63</v>
      </c>
      <c r="J46" s="15">
        <v>79</v>
      </c>
      <c r="K46" s="15">
        <v>75</v>
      </c>
      <c r="L46" s="15">
        <v>58</v>
      </c>
      <c r="M46" s="15">
        <v>65</v>
      </c>
      <c r="N46" s="15">
        <v>48</v>
      </c>
      <c r="O46" s="15">
        <v>79</v>
      </c>
      <c r="P46" s="15">
        <v>74</v>
      </c>
      <c r="Q46" s="15">
        <v>77</v>
      </c>
      <c r="R46" s="15">
        <v>66</v>
      </c>
      <c r="S46" s="16">
        <v>86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64</v>
      </c>
      <c r="AQ46" s="15">
        <v>83</v>
      </c>
      <c r="AR46" s="15">
        <v>83</v>
      </c>
      <c r="AS46" s="15">
        <v>73</v>
      </c>
      <c r="AT46" s="15">
        <v>76</v>
      </c>
      <c r="AU46" s="15">
        <v>83</v>
      </c>
      <c r="AV46" s="15">
        <v>88</v>
      </c>
      <c r="AW46" s="15">
        <v>84</v>
      </c>
      <c r="AX46" s="15">
        <v>77</v>
      </c>
      <c r="AY46" s="15">
        <v>-7</v>
      </c>
      <c r="AZ46" s="15">
        <v>74</v>
      </c>
      <c r="BA46" s="15">
        <v>71</v>
      </c>
      <c r="BB46" s="15">
        <v>78</v>
      </c>
      <c r="BC46" s="16">
        <v>74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108</v>
      </c>
      <c r="CB46" s="15">
        <v>83</v>
      </c>
      <c r="CC46" s="15">
        <v>52</v>
      </c>
      <c r="CD46" s="15">
        <v>67</v>
      </c>
      <c r="CE46" s="15">
        <v>80</v>
      </c>
      <c r="CF46" s="15">
        <v>79</v>
      </c>
      <c r="CG46" s="15">
        <v>91</v>
      </c>
      <c r="CH46" s="15">
        <v>55</v>
      </c>
      <c r="CI46" s="15">
        <v>86</v>
      </c>
      <c r="CJ46" s="15">
        <v>-8</v>
      </c>
      <c r="CK46" s="15">
        <v>69</v>
      </c>
      <c r="CL46" s="15">
        <v>96</v>
      </c>
      <c r="CM46" s="15">
        <v>52</v>
      </c>
      <c r="CN46" s="16">
        <v>79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70</v>
      </c>
      <c r="G47" s="15">
        <v>85</v>
      </c>
      <c r="H47" s="15">
        <v>70</v>
      </c>
      <c r="I47" s="15">
        <v>86</v>
      </c>
      <c r="J47" s="15">
        <v>76</v>
      </c>
      <c r="K47" s="15">
        <v>78</v>
      </c>
      <c r="L47" s="15">
        <v>68</v>
      </c>
      <c r="M47" s="15">
        <v>86</v>
      </c>
      <c r="N47" s="15">
        <v>85</v>
      </c>
      <c r="O47" s="15">
        <v>75</v>
      </c>
      <c r="P47" s="15">
        <v>82</v>
      </c>
      <c r="Q47" s="15">
        <v>77</v>
      </c>
      <c r="R47" s="15">
        <v>74</v>
      </c>
      <c r="S47" s="16">
        <v>75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66</v>
      </c>
      <c r="AQ47" s="15">
        <v>66</v>
      </c>
      <c r="AR47" s="15">
        <v>64</v>
      </c>
      <c r="AS47" s="15">
        <v>44</v>
      </c>
      <c r="AT47" s="15">
        <v>78</v>
      </c>
      <c r="AU47" s="15">
        <v>85</v>
      </c>
      <c r="AV47" s="15">
        <v>90</v>
      </c>
      <c r="AW47" s="15">
        <v>86</v>
      </c>
      <c r="AX47" s="15">
        <v>79</v>
      </c>
      <c r="AY47" s="15">
        <v>-5</v>
      </c>
      <c r="AZ47" s="15">
        <v>78</v>
      </c>
      <c r="BA47" s="15">
        <v>73</v>
      </c>
      <c r="BB47" s="15">
        <v>80</v>
      </c>
      <c r="BC47" s="16">
        <v>76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92</v>
      </c>
      <c r="CB47" s="15">
        <v>89</v>
      </c>
      <c r="CC47" s="15">
        <v>102</v>
      </c>
      <c r="CD47" s="15">
        <v>96</v>
      </c>
      <c r="CE47" s="15">
        <v>84</v>
      </c>
      <c r="CF47" s="15">
        <v>89</v>
      </c>
      <c r="CG47" s="15">
        <v>90</v>
      </c>
      <c r="CH47" s="15">
        <v>62</v>
      </c>
      <c r="CI47" s="15">
        <v>90</v>
      </c>
      <c r="CJ47" s="15">
        <v>-8</v>
      </c>
      <c r="CK47" s="15">
        <v>91</v>
      </c>
      <c r="CL47" s="15">
        <v>87</v>
      </c>
      <c r="CM47" s="15">
        <v>86</v>
      </c>
      <c r="CN47" s="16">
        <v>62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6"/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68</v>
      </c>
      <c r="AQ48" s="15">
        <v>69</v>
      </c>
      <c r="AR48" s="15">
        <v>67</v>
      </c>
      <c r="AS48" s="15">
        <v>47</v>
      </c>
      <c r="AT48" s="15">
        <v>81</v>
      </c>
      <c r="AU48" s="15">
        <v>88</v>
      </c>
      <c r="AV48" s="15">
        <v>93</v>
      </c>
      <c r="AW48" s="15">
        <v>89</v>
      </c>
      <c r="AX48" s="15">
        <v>82</v>
      </c>
      <c r="AY48" s="15">
        <v>-2</v>
      </c>
      <c r="AZ48" s="15">
        <v>81</v>
      </c>
      <c r="BA48" s="15">
        <v>76</v>
      </c>
      <c r="BB48" s="15">
        <v>83</v>
      </c>
      <c r="BC48" s="16">
        <v>79</v>
      </c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59</v>
      </c>
      <c r="CB48" s="15">
        <v>54</v>
      </c>
      <c r="CC48" s="15">
        <v>89</v>
      </c>
      <c r="CD48" s="15">
        <v>73</v>
      </c>
      <c r="CE48" s="15">
        <v>81</v>
      </c>
      <c r="CF48" s="15">
        <v>76</v>
      </c>
      <c r="CG48" s="15">
        <v>63</v>
      </c>
      <c r="CH48" s="15">
        <v>62</v>
      </c>
      <c r="CI48" s="15">
        <v>61</v>
      </c>
      <c r="CJ48" s="15">
        <v>-10</v>
      </c>
      <c r="CK48" s="15">
        <v>81</v>
      </c>
      <c r="CL48" s="15">
        <v>72</v>
      </c>
      <c r="CM48" s="15">
        <v>74</v>
      </c>
      <c r="CN48" s="16">
        <v>72</v>
      </c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>
        <v>70</v>
      </c>
      <c r="AQ49" s="19">
        <v>71</v>
      </c>
      <c r="AR49" s="19">
        <v>69</v>
      </c>
      <c r="AS49" s="19">
        <v>49</v>
      </c>
      <c r="AT49" s="19">
        <v>83</v>
      </c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>
        <v>106</v>
      </c>
      <c r="CB49" s="19">
        <v>81</v>
      </c>
      <c r="CC49" s="19">
        <v>50</v>
      </c>
      <c r="CD49" s="19">
        <v>65</v>
      </c>
      <c r="CE49" s="19">
        <v>78</v>
      </c>
      <c r="CF49" s="19">
        <v>77</v>
      </c>
      <c r="CG49" s="19">
        <v>89</v>
      </c>
      <c r="CH49" s="19">
        <v>53</v>
      </c>
      <c r="CI49" s="19">
        <v>84</v>
      </c>
      <c r="CJ49" s="19">
        <v>-10</v>
      </c>
      <c r="CK49" s="19">
        <v>67</v>
      </c>
      <c r="CL49" s="19">
        <v>94</v>
      </c>
      <c r="CM49" s="19">
        <v>50</v>
      </c>
      <c r="CN49" s="20">
        <v>77</v>
      </c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/>
      <c r="F50" s="9">
        <v>64</v>
      </c>
      <c r="G50" s="10">
        <v>80</v>
      </c>
      <c r="H50" s="10">
        <v>69</v>
      </c>
      <c r="I50" s="10">
        <v>79</v>
      </c>
      <c r="J50" s="10">
        <v>70</v>
      </c>
      <c r="K50" s="10">
        <v>54</v>
      </c>
      <c r="L50" s="10">
        <v>58</v>
      </c>
      <c r="M50" s="10">
        <v>83</v>
      </c>
      <c r="N50" s="10">
        <v>53</v>
      </c>
      <c r="O50" s="10">
        <v>-12</v>
      </c>
      <c r="P50" s="10">
        <v>95</v>
      </c>
      <c r="Q50" s="10">
        <v>64</v>
      </c>
      <c r="R50" s="10">
        <v>68</v>
      </c>
      <c r="S50" s="11">
        <v>79</v>
      </c>
      <c r="T50" s="14">
        <v>77</v>
      </c>
      <c r="U50" s="15">
        <v>65</v>
      </c>
      <c r="V50" s="15">
        <v>52</v>
      </c>
      <c r="W50" s="15">
        <v>68</v>
      </c>
      <c r="X50" s="15">
        <v>54</v>
      </c>
      <c r="Y50" s="15">
        <v>51</v>
      </c>
      <c r="Z50" s="15">
        <v>73</v>
      </c>
      <c r="AA50" s="15">
        <v>74</v>
      </c>
      <c r="AB50" s="15">
        <v>70</v>
      </c>
      <c r="AC50" s="15">
        <v>74</v>
      </c>
      <c r="AD50" s="15">
        <v>52</v>
      </c>
      <c r="AE50" s="15">
        <v>58</v>
      </c>
      <c r="AF50" s="15">
        <v>61</v>
      </c>
      <c r="AG50" s="16">
        <v>54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101</v>
      </c>
      <c r="AQ50" s="10">
        <v>74</v>
      </c>
      <c r="AR50" s="10">
        <v>62</v>
      </c>
      <c r="AS50" s="10">
        <v>98</v>
      </c>
      <c r="AT50" s="10">
        <v>97</v>
      </c>
      <c r="AU50" s="10">
        <v>54</v>
      </c>
      <c r="AV50" s="10">
        <v>68</v>
      </c>
      <c r="AW50" s="10">
        <v>84</v>
      </c>
      <c r="AX50" s="10">
        <v>83</v>
      </c>
      <c r="AY50" s="10">
        <v>-17</v>
      </c>
      <c r="AZ50" s="10">
        <v>80</v>
      </c>
      <c r="BA50" s="10">
        <v>89</v>
      </c>
      <c r="BB50" s="10">
        <v>73</v>
      </c>
      <c r="BC50" s="11">
        <v>59</v>
      </c>
      <c r="BD50" s="14">
        <v>70</v>
      </c>
      <c r="BE50" s="15">
        <v>67</v>
      </c>
      <c r="BF50" s="15">
        <v>67</v>
      </c>
      <c r="BG50" s="15">
        <v>58</v>
      </c>
      <c r="BH50" s="15">
        <v>64</v>
      </c>
      <c r="BI50" s="15">
        <v>51</v>
      </c>
      <c r="BJ50" s="15">
        <v>62</v>
      </c>
      <c r="BK50" s="15">
        <v>72</v>
      </c>
      <c r="BL50" s="15">
        <v>59</v>
      </c>
      <c r="BM50" s="15">
        <v>53</v>
      </c>
      <c r="BN50" s="15">
        <v>53</v>
      </c>
      <c r="BO50" s="15">
        <v>68</v>
      </c>
      <c r="BP50" s="15">
        <v>73</v>
      </c>
      <c r="BQ50" s="16">
        <v>70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 t="s">
        <v>21</v>
      </c>
      <c r="CA50" s="9">
        <v>56</v>
      </c>
      <c r="CB50" s="10">
        <v>74</v>
      </c>
      <c r="CC50" s="10">
        <v>94</v>
      </c>
      <c r="CD50" s="10">
        <v>90</v>
      </c>
      <c r="CE50" s="10">
        <v>93</v>
      </c>
      <c r="CF50" s="10">
        <v>86</v>
      </c>
      <c r="CG50" s="10">
        <v>83</v>
      </c>
      <c r="CH50" s="10">
        <v>81</v>
      </c>
      <c r="CI50" s="10">
        <v>98</v>
      </c>
      <c r="CJ50" s="10">
        <v>-4</v>
      </c>
      <c r="CK50" s="10">
        <v>76</v>
      </c>
      <c r="CL50" s="10">
        <v>69</v>
      </c>
      <c r="CM50" s="10">
        <v>72</v>
      </c>
      <c r="CN50" s="11">
        <v>83</v>
      </c>
      <c r="CO50" s="14">
        <v>58</v>
      </c>
      <c r="CP50" s="15">
        <v>68</v>
      </c>
      <c r="CQ50" s="15">
        <v>73</v>
      </c>
      <c r="CR50" s="15">
        <v>56</v>
      </c>
      <c r="CS50" s="15">
        <v>56</v>
      </c>
      <c r="CT50" s="15">
        <v>53</v>
      </c>
      <c r="CU50" s="15">
        <v>70</v>
      </c>
      <c r="CV50" s="15">
        <v>68</v>
      </c>
      <c r="CW50" s="15">
        <v>76</v>
      </c>
      <c r="CX50" s="15">
        <v>70</v>
      </c>
      <c r="CY50" s="15">
        <v>67</v>
      </c>
      <c r="CZ50" s="15">
        <v>51</v>
      </c>
      <c r="DA50" s="15">
        <v>54</v>
      </c>
      <c r="DB50" s="16">
        <v>73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81</v>
      </c>
      <c r="G51" s="15">
        <v>77</v>
      </c>
      <c r="H51" s="15">
        <v>73</v>
      </c>
      <c r="I51" s="15">
        <v>57</v>
      </c>
      <c r="J51" s="15">
        <v>68</v>
      </c>
      <c r="K51" s="15">
        <v>82</v>
      </c>
      <c r="L51" s="15">
        <v>71</v>
      </c>
      <c r="M51" s="15">
        <v>71</v>
      </c>
      <c r="N51" s="15">
        <v>68</v>
      </c>
      <c r="O51" s="15">
        <v>-12</v>
      </c>
      <c r="P51" s="15">
        <v>67</v>
      </c>
      <c r="Q51" s="15">
        <v>65</v>
      </c>
      <c r="R51" s="15">
        <v>66</v>
      </c>
      <c r="S51" s="16">
        <v>74</v>
      </c>
      <c r="T51" s="14">
        <v>49</v>
      </c>
      <c r="U51" s="15">
        <v>57</v>
      </c>
      <c r="V51" s="15">
        <v>47</v>
      </c>
      <c r="W51" s="15">
        <v>45</v>
      </c>
      <c r="X51" s="15">
        <v>51</v>
      </c>
      <c r="Y51" s="15">
        <v>45</v>
      </c>
      <c r="Z51" s="15">
        <v>69</v>
      </c>
      <c r="AA51" s="15">
        <v>61</v>
      </c>
      <c r="AB51" s="15">
        <v>45</v>
      </c>
      <c r="AC51" s="15">
        <v>74</v>
      </c>
      <c r="AD51" s="15">
        <v>55</v>
      </c>
      <c r="AE51" s="15">
        <v>64</v>
      </c>
      <c r="AF51" s="15">
        <v>54</v>
      </c>
      <c r="AG51" s="16">
        <v>63</v>
      </c>
      <c r="AH51" s="17"/>
      <c r="AI51" s="13"/>
      <c r="AJ51" s="17" t="s">
        <v>60</v>
      </c>
      <c r="AL51" s="83"/>
      <c r="AM51" s="98"/>
      <c r="AN51" s="89"/>
      <c r="AO51" s="83"/>
      <c r="AP51" s="14">
        <v>72</v>
      </c>
      <c r="AQ51" s="15">
        <v>80</v>
      </c>
      <c r="AR51" s="15">
        <v>89</v>
      </c>
      <c r="AS51" s="15">
        <v>73</v>
      </c>
      <c r="AT51" s="15">
        <v>59</v>
      </c>
      <c r="AU51" s="15">
        <v>72</v>
      </c>
      <c r="AV51" s="15">
        <v>80</v>
      </c>
      <c r="AW51" s="15">
        <v>48</v>
      </c>
      <c r="AX51" s="15">
        <v>75</v>
      </c>
      <c r="AY51" s="15">
        <v>-17</v>
      </c>
      <c r="AZ51" s="15">
        <v>95</v>
      </c>
      <c r="BA51" s="15">
        <v>108</v>
      </c>
      <c r="BB51" s="15">
        <v>86</v>
      </c>
      <c r="BC51" s="16">
        <v>90</v>
      </c>
      <c r="BD51" s="14">
        <v>56</v>
      </c>
      <c r="BE51" s="15">
        <v>54</v>
      </c>
      <c r="BF51" s="15">
        <v>59</v>
      </c>
      <c r="BG51" s="15">
        <v>76</v>
      </c>
      <c r="BH51" s="15">
        <v>75</v>
      </c>
      <c r="BI51" s="15">
        <v>58</v>
      </c>
      <c r="BJ51" s="15">
        <v>57</v>
      </c>
      <c r="BK51" s="15">
        <v>57</v>
      </c>
      <c r="BL51" s="15">
        <v>69</v>
      </c>
      <c r="BM51" s="15">
        <v>63</v>
      </c>
      <c r="BN51" s="15">
        <v>58</v>
      </c>
      <c r="BO51" s="15">
        <v>71</v>
      </c>
      <c r="BP51" s="15">
        <v>59</v>
      </c>
      <c r="BQ51" s="16">
        <v>76</v>
      </c>
      <c r="BR51" s="17"/>
      <c r="BS51" s="13"/>
      <c r="BT51" s="17" t="s">
        <v>60</v>
      </c>
      <c r="BW51" s="83"/>
      <c r="BX51" s="98"/>
      <c r="BY51" s="89"/>
      <c r="BZ51" s="83"/>
      <c r="CA51" s="14">
        <v>91</v>
      </c>
      <c r="CB51" s="15">
        <v>88</v>
      </c>
      <c r="CC51" s="15">
        <v>61</v>
      </c>
      <c r="CD51" s="15">
        <v>91</v>
      </c>
      <c r="CE51" s="15">
        <v>88</v>
      </c>
      <c r="CF51" s="15">
        <v>91</v>
      </c>
      <c r="CG51" s="15">
        <v>44</v>
      </c>
      <c r="CH51" s="15">
        <v>86</v>
      </c>
      <c r="CI51" s="15">
        <v>64</v>
      </c>
      <c r="CJ51" s="15">
        <v>-16</v>
      </c>
      <c r="CK51" s="15">
        <v>36</v>
      </c>
      <c r="CL51" s="15">
        <v>60</v>
      </c>
      <c r="CM51" s="15">
        <v>64</v>
      </c>
      <c r="CN51" s="16">
        <v>85</v>
      </c>
      <c r="CO51" s="14">
        <v>44</v>
      </c>
      <c r="CP51" s="15">
        <v>71</v>
      </c>
      <c r="CQ51" s="15">
        <v>60</v>
      </c>
      <c r="CR51" s="15">
        <v>56</v>
      </c>
      <c r="CS51" s="15">
        <v>47</v>
      </c>
      <c r="CT51" s="15">
        <v>47</v>
      </c>
      <c r="CU51" s="15">
        <v>67</v>
      </c>
      <c r="CV51" s="15">
        <v>48</v>
      </c>
      <c r="CW51" s="15">
        <v>63</v>
      </c>
      <c r="CX51" s="15">
        <v>48</v>
      </c>
      <c r="CY51" s="15">
        <v>46</v>
      </c>
      <c r="CZ51" s="15">
        <v>71</v>
      </c>
      <c r="DA51" s="15">
        <v>56</v>
      </c>
      <c r="DB51" s="16">
        <v>78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78</v>
      </c>
      <c r="G52" s="15">
        <v>89</v>
      </c>
      <c r="H52" s="15">
        <v>80</v>
      </c>
      <c r="I52" s="15">
        <v>66</v>
      </c>
      <c r="J52" s="15">
        <v>50</v>
      </c>
      <c r="K52" s="15">
        <v>66</v>
      </c>
      <c r="L52" s="15">
        <v>71</v>
      </c>
      <c r="M52" s="15">
        <v>83</v>
      </c>
      <c r="N52" s="15">
        <v>69</v>
      </c>
      <c r="O52" s="15">
        <v>-12</v>
      </c>
      <c r="P52" s="15">
        <v>54</v>
      </c>
      <c r="Q52" s="15">
        <v>63</v>
      </c>
      <c r="R52" s="15">
        <v>72</v>
      </c>
      <c r="S52" s="16">
        <v>70</v>
      </c>
      <c r="T52" s="14">
        <v>67</v>
      </c>
      <c r="U52" s="15">
        <v>68</v>
      </c>
      <c r="V52" s="15">
        <v>64</v>
      </c>
      <c r="W52" s="15">
        <v>52</v>
      </c>
      <c r="X52" s="15">
        <v>62</v>
      </c>
      <c r="Y52" s="15">
        <v>45</v>
      </c>
      <c r="Z52" s="15">
        <v>73</v>
      </c>
      <c r="AA52" s="15">
        <v>50</v>
      </c>
      <c r="AB52" s="15">
        <v>66</v>
      </c>
      <c r="AC52" s="15">
        <v>50</v>
      </c>
      <c r="AD52" s="15">
        <v>65</v>
      </c>
      <c r="AE52" s="15">
        <v>72</v>
      </c>
      <c r="AF52" s="15">
        <v>73</v>
      </c>
      <c r="AG52" s="16">
        <v>75</v>
      </c>
      <c r="AH52" s="17"/>
      <c r="AI52" s="13"/>
      <c r="AJ52" s="17" t="s">
        <v>60</v>
      </c>
      <c r="AL52" s="83"/>
      <c r="AM52" s="98"/>
      <c r="AN52" s="89"/>
      <c r="AO52" s="83"/>
      <c r="AP52" s="14">
        <v>38</v>
      </c>
      <c r="AQ52" s="15">
        <v>75</v>
      </c>
      <c r="AR52" s="15">
        <v>90</v>
      </c>
      <c r="AS52" s="15">
        <v>45</v>
      </c>
      <c r="AT52" s="15">
        <v>82</v>
      </c>
      <c r="AU52" s="15">
        <v>77</v>
      </c>
      <c r="AV52" s="15">
        <v>38</v>
      </c>
      <c r="AW52" s="15">
        <v>79</v>
      </c>
      <c r="AX52" s="15">
        <v>64</v>
      </c>
      <c r="AY52" s="15">
        <v>-17</v>
      </c>
      <c r="AZ52" s="15">
        <v>49</v>
      </c>
      <c r="BA52" s="15">
        <v>82</v>
      </c>
      <c r="BB52" s="15">
        <v>85</v>
      </c>
      <c r="BC52" s="16">
        <v>72</v>
      </c>
      <c r="BD52" s="14">
        <v>56</v>
      </c>
      <c r="BE52" s="15">
        <v>58</v>
      </c>
      <c r="BF52" s="15">
        <v>50</v>
      </c>
      <c r="BG52" s="15">
        <v>54</v>
      </c>
      <c r="BH52" s="15">
        <v>72</v>
      </c>
      <c r="BI52" s="15">
        <v>72</v>
      </c>
      <c r="BJ52" s="15">
        <v>63</v>
      </c>
      <c r="BK52" s="15">
        <v>70</v>
      </c>
      <c r="BL52" s="15">
        <v>59</v>
      </c>
      <c r="BM52" s="15">
        <v>50</v>
      </c>
      <c r="BN52" s="15">
        <v>58</v>
      </c>
      <c r="BO52" s="15">
        <v>73</v>
      </c>
      <c r="BP52" s="15">
        <v>69</v>
      </c>
      <c r="BQ52" s="16">
        <v>78</v>
      </c>
      <c r="BR52" s="17"/>
      <c r="BS52" s="13"/>
      <c r="BT52" s="17" t="s">
        <v>60</v>
      </c>
      <c r="BW52" s="83"/>
      <c r="BX52" s="98"/>
      <c r="BY52" s="89"/>
      <c r="BZ52" s="83"/>
      <c r="CA52" s="14">
        <v>57</v>
      </c>
      <c r="CB52" s="15">
        <v>58</v>
      </c>
      <c r="CC52" s="15">
        <v>76</v>
      </c>
      <c r="CD52" s="15">
        <v>74</v>
      </c>
      <c r="CE52" s="15">
        <v>75</v>
      </c>
      <c r="CF52" s="15">
        <v>61</v>
      </c>
      <c r="CG52" s="15">
        <v>64</v>
      </c>
      <c r="CH52" s="15">
        <v>63</v>
      </c>
      <c r="CI52" s="15">
        <v>62</v>
      </c>
      <c r="CJ52" s="15">
        <v>-16</v>
      </c>
      <c r="CK52" s="15">
        <v>65</v>
      </c>
      <c r="CL52" s="15">
        <v>54</v>
      </c>
      <c r="CM52" s="15">
        <v>52</v>
      </c>
      <c r="CN52" s="16">
        <v>87</v>
      </c>
      <c r="CO52" s="14">
        <v>77</v>
      </c>
      <c r="CP52" s="15">
        <v>55</v>
      </c>
      <c r="CQ52" s="15">
        <v>64</v>
      </c>
      <c r="CR52" s="15">
        <v>50</v>
      </c>
      <c r="CS52" s="15">
        <v>68</v>
      </c>
      <c r="CT52" s="15">
        <v>56</v>
      </c>
      <c r="CU52" s="15">
        <v>62</v>
      </c>
      <c r="CV52" s="15">
        <v>67</v>
      </c>
      <c r="CW52" s="15">
        <v>50</v>
      </c>
      <c r="CX52" s="15">
        <v>59</v>
      </c>
      <c r="CY52" s="15">
        <v>59</v>
      </c>
      <c r="CZ52" s="15">
        <v>52</v>
      </c>
      <c r="DA52" s="15">
        <v>51</v>
      </c>
      <c r="DB52" s="16">
        <v>70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66</v>
      </c>
      <c r="G53" s="15">
        <v>87</v>
      </c>
      <c r="H53" s="15">
        <v>71</v>
      </c>
      <c r="I53" s="15">
        <v>81</v>
      </c>
      <c r="J53" s="15">
        <v>82</v>
      </c>
      <c r="K53" s="15">
        <v>56</v>
      </c>
      <c r="L53" s="15">
        <v>60</v>
      </c>
      <c r="M53" s="15">
        <v>85</v>
      </c>
      <c r="N53" s="15">
        <v>55</v>
      </c>
      <c r="O53" s="15">
        <v>-10</v>
      </c>
      <c r="P53" s="15">
        <v>52</v>
      </c>
      <c r="Q53" s="15">
        <v>66</v>
      </c>
      <c r="R53" s="15">
        <v>70</v>
      </c>
      <c r="S53" s="16">
        <v>60</v>
      </c>
      <c r="T53" s="14">
        <v>60</v>
      </c>
      <c r="U53" s="15">
        <v>64</v>
      </c>
      <c r="V53" s="15">
        <v>77</v>
      </c>
      <c r="W53" s="15">
        <v>70</v>
      </c>
      <c r="X53" s="15">
        <v>55</v>
      </c>
      <c r="Y53" s="15">
        <v>59</v>
      </c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85</v>
      </c>
      <c r="AQ53" s="15">
        <v>75</v>
      </c>
      <c r="AR53" s="15">
        <v>70</v>
      </c>
      <c r="AS53" s="15">
        <v>85</v>
      </c>
      <c r="AT53" s="15">
        <v>80</v>
      </c>
      <c r="AU53" s="15">
        <v>74</v>
      </c>
      <c r="AV53" s="15">
        <v>86</v>
      </c>
      <c r="AW53" s="15">
        <v>87</v>
      </c>
      <c r="AX53" s="15">
        <v>88</v>
      </c>
      <c r="AY53" s="15">
        <v>-17</v>
      </c>
      <c r="AZ53" s="15">
        <v>60</v>
      </c>
      <c r="BA53" s="15">
        <v>76</v>
      </c>
      <c r="BB53" s="15">
        <v>82</v>
      </c>
      <c r="BC53" s="16">
        <v>83</v>
      </c>
      <c r="BD53" s="14">
        <v>54</v>
      </c>
      <c r="BE53" s="15">
        <v>53</v>
      </c>
      <c r="BF53" s="15">
        <v>69</v>
      </c>
      <c r="BG53" s="15">
        <v>70</v>
      </c>
      <c r="BH53" s="15">
        <v>71</v>
      </c>
      <c r="BI53" s="15">
        <v>66</v>
      </c>
      <c r="BJ53" s="15">
        <v>66</v>
      </c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58</v>
      </c>
      <c r="CB53" s="15">
        <v>70</v>
      </c>
      <c r="CC53" s="15">
        <v>65</v>
      </c>
      <c r="CD53" s="15">
        <v>80</v>
      </c>
      <c r="CE53" s="15">
        <v>54</v>
      </c>
      <c r="CF53" s="15">
        <v>79</v>
      </c>
      <c r="CG53" s="15">
        <v>94</v>
      </c>
      <c r="CH53" s="15">
        <v>78</v>
      </c>
      <c r="CI53" s="15">
        <v>50</v>
      </c>
      <c r="CJ53" s="15">
        <v>-16</v>
      </c>
      <c r="CK53" s="15">
        <v>59</v>
      </c>
      <c r="CL53" s="15">
        <v>64</v>
      </c>
      <c r="CM53" s="15">
        <v>55</v>
      </c>
      <c r="CN53" s="16">
        <v>71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80</v>
      </c>
      <c r="G54" s="15">
        <v>75</v>
      </c>
      <c r="H54" s="15">
        <v>72</v>
      </c>
      <c r="I54" s="15">
        <v>56</v>
      </c>
      <c r="J54" s="15">
        <v>67</v>
      </c>
      <c r="K54" s="15">
        <v>81</v>
      </c>
      <c r="L54" s="15">
        <v>70</v>
      </c>
      <c r="M54" s="15">
        <v>70</v>
      </c>
      <c r="N54" s="15">
        <v>67</v>
      </c>
      <c r="O54" s="15">
        <v>-13</v>
      </c>
      <c r="P54" s="15">
        <v>66</v>
      </c>
      <c r="Q54" s="15">
        <v>64</v>
      </c>
      <c r="R54" s="15">
        <v>54</v>
      </c>
      <c r="S54" s="16">
        <v>73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34</v>
      </c>
      <c r="AQ54" s="15">
        <v>71</v>
      </c>
      <c r="AR54" s="15">
        <v>62</v>
      </c>
      <c r="AS54" s="15">
        <v>41</v>
      </c>
      <c r="AT54" s="15">
        <v>78</v>
      </c>
      <c r="AU54" s="15">
        <v>73</v>
      </c>
      <c r="AV54" s="15">
        <v>34</v>
      </c>
      <c r="AW54" s="15">
        <v>75</v>
      </c>
      <c r="AX54" s="15">
        <v>60</v>
      </c>
      <c r="AY54" s="15">
        <v>-21</v>
      </c>
      <c r="AZ54" s="15">
        <v>45</v>
      </c>
      <c r="BA54" s="15">
        <v>78</v>
      </c>
      <c r="BB54" s="15">
        <v>81</v>
      </c>
      <c r="BC54" s="16">
        <v>68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42</v>
      </c>
      <c r="CB54" s="15">
        <v>60</v>
      </c>
      <c r="CC54" s="15">
        <v>70</v>
      </c>
      <c r="CD54" s="15">
        <v>66</v>
      </c>
      <c r="CE54" s="15">
        <v>79</v>
      </c>
      <c r="CF54" s="15">
        <v>72</v>
      </c>
      <c r="CG54" s="15">
        <v>69</v>
      </c>
      <c r="CH54" s="15">
        <v>67</v>
      </c>
      <c r="CI54" s="15">
        <v>64</v>
      </c>
      <c r="CJ54" s="15">
        <v>-18</v>
      </c>
      <c r="CK54" s="15">
        <v>62</v>
      </c>
      <c r="CL54" s="15">
        <v>87</v>
      </c>
      <c r="CM54" s="15">
        <v>86</v>
      </c>
      <c r="CN54" s="16">
        <v>59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77</v>
      </c>
      <c r="G55" s="15">
        <v>80</v>
      </c>
      <c r="H55" s="15">
        <v>85</v>
      </c>
      <c r="I55" s="15">
        <v>51</v>
      </c>
      <c r="J55" s="15">
        <v>67</v>
      </c>
      <c r="K55" s="15">
        <v>65</v>
      </c>
      <c r="L55" s="15">
        <v>70</v>
      </c>
      <c r="M55" s="15">
        <v>69</v>
      </c>
      <c r="N55" s="15">
        <v>68</v>
      </c>
      <c r="O55" s="15">
        <v>-13</v>
      </c>
      <c r="P55" s="15">
        <v>53</v>
      </c>
      <c r="Q55" s="15">
        <v>62</v>
      </c>
      <c r="R55" s="15">
        <v>71</v>
      </c>
      <c r="S55" s="16">
        <v>72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81</v>
      </c>
      <c r="AQ55" s="15">
        <v>71</v>
      </c>
      <c r="AR55" s="15">
        <v>95</v>
      </c>
      <c r="AS55" s="15">
        <v>81</v>
      </c>
      <c r="AT55" s="15">
        <v>76</v>
      </c>
      <c r="AU55" s="15">
        <v>70</v>
      </c>
      <c r="AV55" s="15">
        <v>82</v>
      </c>
      <c r="AW55" s="15">
        <v>83</v>
      </c>
      <c r="AX55" s="15">
        <v>84</v>
      </c>
      <c r="AY55" s="15">
        <v>-21</v>
      </c>
      <c r="AZ55" s="15">
        <v>56</v>
      </c>
      <c r="BA55" s="15">
        <v>72</v>
      </c>
      <c r="BB55" s="15">
        <v>78</v>
      </c>
      <c r="BC55" s="16">
        <v>79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74</v>
      </c>
      <c r="CB55" s="15">
        <v>86</v>
      </c>
      <c r="CC55" s="15">
        <v>59</v>
      </c>
      <c r="CD55" s="15">
        <v>79</v>
      </c>
      <c r="CE55" s="15">
        <v>86</v>
      </c>
      <c r="CF55" s="15">
        <v>69</v>
      </c>
      <c r="CG55" s="15">
        <v>52</v>
      </c>
      <c r="CH55" s="15">
        <v>74</v>
      </c>
      <c r="CI55" s="15">
        <v>62</v>
      </c>
      <c r="CJ55" s="15">
        <v>-18</v>
      </c>
      <c r="CK55" s="15">
        <v>34</v>
      </c>
      <c r="CL55" s="15">
        <v>58</v>
      </c>
      <c r="CM55" s="15">
        <v>62</v>
      </c>
      <c r="CN55" s="16">
        <v>83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46</v>
      </c>
      <c r="G56" s="15">
        <v>84</v>
      </c>
      <c r="H56" s="15">
        <v>64</v>
      </c>
      <c r="I56" s="15">
        <v>81</v>
      </c>
      <c r="J56" s="15">
        <v>82</v>
      </c>
      <c r="K56" s="15">
        <v>56</v>
      </c>
      <c r="L56" s="15">
        <v>60</v>
      </c>
      <c r="M56" s="15">
        <v>81</v>
      </c>
      <c r="N56" s="15">
        <v>55</v>
      </c>
      <c r="O56" s="15">
        <v>-10</v>
      </c>
      <c r="P56" s="15">
        <v>97</v>
      </c>
      <c r="Q56" s="15">
        <v>90</v>
      </c>
      <c r="R56" s="15">
        <v>70</v>
      </c>
      <c r="S56" s="16">
        <v>75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30</v>
      </c>
      <c r="AQ56" s="15">
        <v>67</v>
      </c>
      <c r="AR56" s="15">
        <v>98</v>
      </c>
      <c r="AS56" s="15">
        <v>37</v>
      </c>
      <c r="AT56" s="15">
        <v>74</v>
      </c>
      <c r="AU56" s="15">
        <v>69</v>
      </c>
      <c r="AV56" s="15">
        <v>30</v>
      </c>
      <c r="AW56" s="15">
        <v>71</v>
      </c>
      <c r="AX56" s="15">
        <v>56</v>
      </c>
      <c r="AY56" s="15">
        <v>-25</v>
      </c>
      <c r="AZ56" s="15">
        <v>41</v>
      </c>
      <c r="BA56" s="15">
        <v>74</v>
      </c>
      <c r="BB56" s="15">
        <v>77</v>
      </c>
      <c r="BC56" s="16">
        <v>64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55</v>
      </c>
      <c r="CB56" s="15">
        <v>56</v>
      </c>
      <c r="CC56" s="15">
        <v>74</v>
      </c>
      <c r="CD56" s="15">
        <v>72</v>
      </c>
      <c r="CE56" s="15">
        <v>73</v>
      </c>
      <c r="CF56" s="15">
        <v>59</v>
      </c>
      <c r="CG56" s="15">
        <v>62</v>
      </c>
      <c r="CH56" s="15">
        <v>61</v>
      </c>
      <c r="CI56" s="15">
        <v>60</v>
      </c>
      <c r="CJ56" s="15">
        <v>-18</v>
      </c>
      <c r="CK56" s="15">
        <v>63</v>
      </c>
      <c r="CL56" s="15">
        <v>52</v>
      </c>
      <c r="CM56" s="15">
        <v>50</v>
      </c>
      <c r="CN56" s="16">
        <v>85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64</v>
      </c>
      <c r="G57" s="15">
        <v>78</v>
      </c>
      <c r="H57" s="15">
        <v>70</v>
      </c>
      <c r="I57" s="15">
        <v>59</v>
      </c>
      <c r="J57" s="15">
        <v>56</v>
      </c>
      <c r="K57" s="15">
        <v>70</v>
      </c>
      <c r="L57" s="15">
        <v>60</v>
      </c>
      <c r="M57" s="15">
        <v>73</v>
      </c>
      <c r="N57" s="15">
        <v>70</v>
      </c>
      <c r="O57" s="15">
        <v>-10</v>
      </c>
      <c r="P57" s="15">
        <v>69</v>
      </c>
      <c r="Q57" s="15">
        <v>67</v>
      </c>
      <c r="R57" s="15">
        <v>57</v>
      </c>
      <c r="S57" s="16">
        <v>64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77</v>
      </c>
      <c r="AQ57" s="15">
        <v>67</v>
      </c>
      <c r="AR57" s="15">
        <v>70</v>
      </c>
      <c r="AS57" s="15">
        <v>77</v>
      </c>
      <c r="AT57" s="15">
        <v>72</v>
      </c>
      <c r="AU57" s="15">
        <v>66</v>
      </c>
      <c r="AV57" s="15">
        <v>78</v>
      </c>
      <c r="AW57" s="15">
        <v>79</v>
      </c>
      <c r="AX57" s="15">
        <v>80</v>
      </c>
      <c r="AY57" s="15">
        <v>-25</v>
      </c>
      <c r="AZ57" s="15">
        <v>52</v>
      </c>
      <c r="BA57" s="15">
        <v>68</v>
      </c>
      <c r="BB57" s="15">
        <v>74</v>
      </c>
      <c r="BC57" s="16">
        <v>75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56</v>
      </c>
      <c r="CB57" s="15">
        <v>68</v>
      </c>
      <c r="CC57" s="15">
        <v>63</v>
      </c>
      <c r="CD57" s="15">
        <v>90</v>
      </c>
      <c r="CE57" s="15">
        <v>52</v>
      </c>
      <c r="CF57" s="15">
        <v>83</v>
      </c>
      <c r="CG57" s="15">
        <v>83</v>
      </c>
      <c r="CH57" s="15">
        <v>76</v>
      </c>
      <c r="CI57" s="15">
        <v>58</v>
      </c>
      <c r="CJ57" s="15">
        <v>-18</v>
      </c>
      <c r="CK57" s="15">
        <v>57</v>
      </c>
      <c r="CL57" s="15">
        <v>62</v>
      </c>
      <c r="CM57" s="15">
        <v>73</v>
      </c>
      <c r="CN57" s="16">
        <v>69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>
        <v>77</v>
      </c>
      <c r="G58" s="15">
        <v>53</v>
      </c>
      <c r="H58" s="15">
        <v>63</v>
      </c>
      <c r="I58" s="15">
        <v>57</v>
      </c>
      <c r="J58" s="15">
        <v>73</v>
      </c>
      <c r="K58" s="15">
        <v>51</v>
      </c>
      <c r="L58" s="15">
        <v>76</v>
      </c>
      <c r="M58" s="15">
        <v>75</v>
      </c>
      <c r="N58" s="15">
        <v>74</v>
      </c>
      <c r="O58" s="15">
        <v>-7</v>
      </c>
      <c r="P58" s="15">
        <v>59</v>
      </c>
      <c r="Q58" s="15">
        <v>68</v>
      </c>
      <c r="R58" s="15">
        <v>77</v>
      </c>
      <c r="S58" s="16">
        <v>68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63</v>
      </c>
      <c r="AQ58" s="15">
        <v>81</v>
      </c>
      <c r="AR58" s="15">
        <v>61</v>
      </c>
      <c r="AS58" s="15">
        <v>78</v>
      </c>
      <c r="AT58" s="15">
        <v>79</v>
      </c>
      <c r="AU58" s="15">
        <v>53</v>
      </c>
      <c r="AV58" s="15">
        <v>57</v>
      </c>
      <c r="AW58" s="15">
        <v>78</v>
      </c>
      <c r="AX58" s="15">
        <v>52</v>
      </c>
      <c r="AY58" s="15">
        <v>-13</v>
      </c>
      <c r="AZ58" s="15">
        <v>94</v>
      </c>
      <c r="BA58" s="15">
        <v>103</v>
      </c>
      <c r="BB58" s="15">
        <v>67</v>
      </c>
      <c r="BC58" s="16">
        <v>72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40</v>
      </c>
      <c r="CB58" s="15">
        <v>58</v>
      </c>
      <c r="CC58" s="15">
        <v>78</v>
      </c>
      <c r="CD58" s="15">
        <v>74</v>
      </c>
      <c r="CE58" s="15">
        <v>77</v>
      </c>
      <c r="CF58" s="15">
        <v>70</v>
      </c>
      <c r="CG58" s="15">
        <v>67</v>
      </c>
      <c r="CH58" s="15">
        <v>65</v>
      </c>
      <c r="CI58" s="15">
        <v>82</v>
      </c>
      <c r="CJ58" s="15">
        <v>-20</v>
      </c>
      <c r="CK58" s="15">
        <v>60</v>
      </c>
      <c r="CL58" s="15">
        <v>85</v>
      </c>
      <c r="CM58" s="15">
        <v>84</v>
      </c>
      <c r="CN58" s="16">
        <v>57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>
        <v>65</v>
      </c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6"/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>
        <v>65</v>
      </c>
      <c r="AQ59" s="15">
        <v>79</v>
      </c>
      <c r="AR59" s="15">
        <v>71</v>
      </c>
      <c r="AS59" s="15">
        <v>60</v>
      </c>
      <c r="AT59" s="15">
        <v>71</v>
      </c>
      <c r="AU59" s="15">
        <v>85</v>
      </c>
      <c r="AV59" s="15">
        <v>71</v>
      </c>
      <c r="AW59" s="15">
        <v>74</v>
      </c>
      <c r="AX59" s="15">
        <v>71</v>
      </c>
      <c r="AY59" s="15">
        <v>-9</v>
      </c>
      <c r="AZ59" s="15">
        <v>70</v>
      </c>
      <c r="BA59" s="15">
        <v>68</v>
      </c>
      <c r="BB59" s="15">
        <v>58</v>
      </c>
      <c r="BC59" s="16">
        <v>65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>
        <v>73</v>
      </c>
      <c r="CB59" s="15">
        <v>60</v>
      </c>
      <c r="CC59" s="15">
        <v>53</v>
      </c>
      <c r="CD59" s="15">
        <v>83</v>
      </c>
      <c r="CE59" s="15">
        <v>79</v>
      </c>
      <c r="CF59" s="15">
        <v>80</v>
      </c>
      <c r="CG59" s="15">
        <v>36</v>
      </c>
      <c r="CH59" s="15">
        <v>78</v>
      </c>
      <c r="CI59" s="15">
        <v>56</v>
      </c>
      <c r="CJ59" s="15">
        <v>-24</v>
      </c>
      <c r="CK59" s="15">
        <v>28</v>
      </c>
      <c r="CL59" s="15">
        <v>52</v>
      </c>
      <c r="CM59" s="15">
        <v>56</v>
      </c>
      <c r="CN59" s="16">
        <v>77</v>
      </c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>
        <v>49</v>
      </c>
      <c r="CB60" s="19">
        <v>50</v>
      </c>
      <c r="CC60" s="19">
        <v>68</v>
      </c>
      <c r="CD60" s="19">
        <v>66</v>
      </c>
      <c r="CE60" s="19">
        <v>67</v>
      </c>
      <c r="CF60" s="19">
        <v>53</v>
      </c>
      <c r="CG60" s="19">
        <v>56</v>
      </c>
      <c r="CH60" s="19">
        <v>55</v>
      </c>
      <c r="CI60" s="19">
        <v>54</v>
      </c>
      <c r="CJ60" s="19">
        <v>-24</v>
      </c>
      <c r="CK60" s="19">
        <v>57</v>
      </c>
      <c r="CL60" s="19">
        <v>46</v>
      </c>
      <c r="CM60" s="19">
        <v>44</v>
      </c>
      <c r="CN60" s="20">
        <v>79</v>
      </c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/>
      <c r="F61" s="9">
        <v>98</v>
      </c>
      <c r="G61" s="10">
        <v>78</v>
      </c>
      <c r="H61" s="10">
        <v>80</v>
      </c>
      <c r="I61" s="10">
        <v>54</v>
      </c>
      <c r="J61" s="10">
        <v>57</v>
      </c>
      <c r="K61" s="10">
        <v>74</v>
      </c>
      <c r="L61" s="10">
        <v>79</v>
      </c>
      <c r="M61" s="10">
        <v>83</v>
      </c>
      <c r="N61" s="10">
        <v>82</v>
      </c>
      <c r="O61" s="10">
        <v>-16</v>
      </c>
      <c r="P61" s="10">
        <v>76</v>
      </c>
      <c r="Q61" s="10">
        <v>83</v>
      </c>
      <c r="R61" s="10">
        <v>77</v>
      </c>
      <c r="S61" s="11">
        <v>87</v>
      </c>
      <c r="T61" s="14">
        <v>78</v>
      </c>
      <c r="U61" s="15">
        <v>64</v>
      </c>
      <c r="V61" s="15">
        <v>77</v>
      </c>
      <c r="W61" s="15">
        <v>64</v>
      </c>
      <c r="X61" s="15">
        <v>64</v>
      </c>
      <c r="Y61" s="15">
        <v>80</v>
      </c>
      <c r="Z61" s="15">
        <v>62</v>
      </c>
      <c r="AA61" s="15">
        <v>79</v>
      </c>
      <c r="AB61" s="15">
        <v>75</v>
      </c>
      <c r="AC61" s="15">
        <v>71</v>
      </c>
      <c r="AD61" s="15">
        <v>65</v>
      </c>
      <c r="AE61" s="15">
        <v>68</v>
      </c>
      <c r="AF61" s="15">
        <v>70</v>
      </c>
      <c r="AG61" s="16">
        <v>74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89</v>
      </c>
      <c r="AQ61" s="10">
        <v>88</v>
      </c>
      <c r="AR61" s="10">
        <v>90</v>
      </c>
      <c r="AS61" s="10">
        <v>64</v>
      </c>
      <c r="AT61" s="10">
        <v>67</v>
      </c>
      <c r="AU61" s="10">
        <v>84</v>
      </c>
      <c r="AV61" s="10">
        <v>89</v>
      </c>
      <c r="AW61" s="10">
        <v>93</v>
      </c>
      <c r="AX61" s="10">
        <v>92</v>
      </c>
      <c r="AY61" s="10">
        <v>-9</v>
      </c>
      <c r="AZ61" s="10">
        <v>83</v>
      </c>
      <c r="BA61" s="10">
        <v>90</v>
      </c>
      <c r="BB61" s="10">
        <v>84</v>
      </c>
      <c r="BC61" s="11">
        <v>94</v>
      </c>
      <c r="BD61" s="14">
        <v>59</v>
      </c>
      <c r="BE61" s="15">
        <v>75</v>
      </c>
      <c r="BF61" s="15">
        <v>68</v>
      </c>
      <c r="BG61" s="15">
        <v>70</v>
      </c>
      <c r="BH61" s="15">
        <v>51</v>
      </c>
      <c r="BI61" s="15">
        <v>65</v>
      </c>
      <c r="BJ61" s="15">
        <v>62</v>
      </c>
      <c r="BK61" s="15">
        <v>74</v>
      </c>
      <c r="BL61" s="15">
        <v>74</v>
      </c>
      <c r="BM61" s="15">
        <v>67</v>
      </c>
      <c r="BN61" s="15">
        <v>74</v>
      </c>
      <c r="BO61" s="15">
        <v>62</v>
      </c>
      <c r="BP61" s="15">
        <v>73</v>
      </c>
      <c r="BQ61" s="16">
        <v>52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 t="s">
        <v>26</v>
      </c>
      <c r="CA61" s="9">
        <v>89</v>
      </c>
      <c r="CB61" s="10">
        <v>88</v>
      </c>
      <c r="CC61" s="10">
        <v>90</v>
      </c>
      <c r="CD61" s="10">
        <v>64</v>
      </c>
      <c r="CE61" s="10">
        <v>67</v>
      </c>
      <c r="CF61" s="10">
        <v>84</v>
      </c>
      <c r="CG61" s="10">
        <v>89</v>
      </c>
      <c r="CH61" s="10">
        <v>93</v>
      </c>
      <c r="CI61" s="10">
        <v>92</v>
      </c>
      <c r="CJ61" s="10">
        <v>-6</v>
      </c>
      <c r="CK61" s="10">
        <v>86</v>
      </c>
      <c r="CL61" s="10">
        <v>93</v>
      </c>
      <c r="CM61" s="10">
        <v>87</v>
      </c>
      <c r="CN61" s="11">
        <v>93</v>
      </c>
      <c r="CO61" s="14">
        <v>72</v>
      </c>
      <c r="CP61" s="15">
        <v>63</v>
      </c>
      <c r="CQ61" s="15">
        <v>67</v>
      </c>
      <c r="CR61" s="15">
        <v>58</v>
      </c>
      <c r="CS61" s="15">
        <v>73</v>
      </c>
      <c r="CT61" s="15">
        <v>67</v>
      </c>
      <c r="CU61" s="15">
        <v>64</v>
      </c>
      <c r="CV61" s="15">
        <v>56</v>
      </c>
      <c r="CW61" s="15">
        <v>52</v>
      </c>
      <c r="CX61" s="15">
        <v>57</v>
      </c>
      <c r="CY61" s="15">
        <v>72</v>
      </c>
      <c r="CZ61" s="15">
        <v>62</v>
      </c>
      <c r="DA61" s="15">
        <v>73</v>
      </c>
      <c r="DB61" s="16">
        <v>71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81</v>
      </c>
      <c r="G62" s="15">
        <v>57</v>
      </c>
      <c r="H62" s="15">
        <v>65</v>
      </c>
      <c r="I62" s="15">
        <v>59</v>
      </c>
      <c r="J62" s="15">
        <v>64</v>
      </c>
      <c r="K62" s="15">
        <v>60</v>
      </c>
      <c r="L62" s="15">
        <v>57</v>
      </c>
      <c r="M62" s="15">
        <v>57</v>
      </c>
      <c r="N62" s="15">
        <v>57</v>
      </c>
      <c r="O62" s="15">
        <v>60</v>
      </c>
      <c r="P62" s="15">
        <v>64</v>
      </c>
      <c r="Q62" s="15">
        <v>65</v>
      </c>
      <c r="R62" s="15">
        <v>62</v>
      </c>
      <c r="S62" s="16">
        <v>58</v>
      </c>
      <c r="T62" s="14">
        <v>70</v>
      </c>
      <c r="U62" s="15">
        <v>62</v>
      </c>
      <c r="V62" s="15">
        <v>67</v>
      </c>
      <c r="W62" s="15">
        <v>64</v>
      </c>
      <c r="X62" s="15">
        <v>76</v>
      </c>
      <c r="Y62" s="15">
        <v>78</v>
      </c>
      <c r="Z62" s="15">
        <v>61</v>
      </c>
      <c r="AA62" s="15">
        <v>66</v>
      </c>
      <c r="AB62" s="15">
        <v>61</v>
      </c>
      <c r="AC62" s="15">
        <v>72</v>
      </c>
      <c r="AD62" s="15">
        <v>69</v>
      </c>
      <c r="AE62" s="15">
        <v>78</v>
      </c>
      <c r="AF62" s="15">
        <v>79</v>
      </c>
      <c r="AG62" s="16">
        <v>76</v>
      </c>
      <c r="AH62" s="17"/>
      <c r="AI62" s="13"/>
      <c r="AJ62" s="17" t="s">
        <v>60</v>
      </c>
      <c r="AL62" s="83"/>
      <c r="AM62" s="101"/>
      <c r="AN62" s="89"/>
      <c r="AO62" s="83"/>
      <c r="AP62" s="14">
        <v>91</v>
      </c>
      <c r="AQ62" s="15">
        <v>67</v>
      </c>
      <c r="AR62" s="15">
        <v>75</v>
      </c>
      <c r="AS62" s="15">
        <v>69</v>
      </c>
      <c r="AT62" s="15">
        <v>74</v>
      </c>
      <c r="AU62" s="15">
        <v>70</v>
      </c>
      <c r="AV62" s="15">
        <v>67</v>
      </c>
      <c r="AW62" s="15">
        <v>67</v>
      </c>
      <c r="AX62" s="15">
        <v>67</v>
      </c>
      <c r="AY62" s="15">
        <v>67</v>
      </c>
      <c r="AZ62" s="15">
        <v>71</v>
      </c>
      <c r="BA62" s="15">
        <v>82</v>
      </c>
      <c r="BB62" s="15">
        <v>69</v>
      </c>
      <c r="BC62" s="16">
        <v>70</v>
      </c>
      <c r="BD62" s="14">
        <v>85</v>
      </c>
      <c r="BE62" s="15">
        <v>85</v>
      </c>
      <c r="BF62" s="15">
        <v>73</v>
      </c>
      <c r="BG62" s="15">
        <v>78</v>
      </c>
      <c r="BH62" s="15">
        <v>90</v>
      </c>
      <c r="BI62" s="15">
        <v>88</v>
      </c>
      <c r="BJ62" s="15">
        <v>81</v>
      </c>
      <c r="BK62" s="15">
        <v>66</v>
      </c>
      <c r="BL62" s="15">
        <v>78</v>
      </c>
      <c r="BM62" s="15">
        <v>80</v>
      </c>
      <c r="BN62" s="15">
        <v>68</v>
      </c>
      <c r="BO62" s="15">
        <v>79</v>
      </c>
      <c r="BP62" s="15">
        <v>71</v>
      </c>
      <c r="BQ62" s="16">
        <v>86</v>
      </c>
      <c r="BR62" s="17"/>
      <c r="BS62" s="13"/>
      <c r="BT62" s="17" t="s">
        <v>60</v>
      </c>
      <c r="BW62" s="83"/>
      <c r="BX62" s="101"/>
      <c r="BY62" s="89"/>
      <c r="BZ62" s="83"/>
      <c r="CA62" s="14">
        <v>91</v>
      </c>
      <c r="CB62" s="15">
        <v>70</v>
      </c>
      <c r="CC62" s="15">
        <v>78</v>
      </c>
      <c r="CD62" s="15">
        <v>72</v>
      </c>
      <c r="CE62" s="15">
        <v>77</v>
      </c>
      <c r="CF62" s="15">
        <v>73</v>
      </c>
      <c r="CG62" s="15">
        <v>80</v>
      </c>
      <c r="CH62" s="15">
        <v>90</v>
      </c>
      <c r="CI62" s="15">
        <v>86</v>
      </c>
      <c r="CJ62" s="15">
        <v>73</v>
      </c>
      <c r="CK62" s="15">
        <v>77</v>
      </c>
      <c r="CL62" s="15">
        <v>88</v>
      </c>
      <c r="CM62" s="15">
        <v>75</v>
      </c>
      <c r="CN62" s="16">
        <v>64</v>
      </c>
      <c r="CO62" s="14">
        <v>79</v>
      </c>
      <c r="CP62" s="15">
        <v>86</v>
      </c>
      <c r="CQ62" s="15">
        <v>69</v>
      </c>
      <c r="CR62" s="15">
        <v>82</v>
      </c>
      <c r="CS62" s="15">
        <v>80</v>
      </c>
      <c r="CT62" s="15">
        <v>78</v>
      </c>
      <c r="CU62" s="15">
        <v>72</v>
      </c>
      <c r="CV62" s="15">
        <v>76</v>
      </c>
      <c r="CW62" s="15">
        <v>61</v>
      </c>
      <c r="CX62" s="15">
        <v>69</v>
      </c>
      <c r="CY62" s="15">
        <v>69</v>
      </c>
      <c r="CZ62" s="15">
        <v>74</v>
      </c>
      <c r="DA62" s="15">
        <v>64</v>
      </c>
      <c r="DB62" s="16">
        <v>71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78</v>
      </c>
      <c r="G63" s="15">
        <v>66</v>
      </c>
      <c r="H63" s="15">
        <v>64</v>
      </c>
      <c r="I63" s="15">
        <v>75</v>
      </c>
      <c r="J63" s="15">
        <v>59</v>
      </c>
      <c r="K63" s="15">
        <v>70</v>
      </c>
      <c r="L63" s="15">
        <v>68</v>
      </c>
      <c r="M63" s="15">
        <v>61</v>
      </c>
      <c r="N63" s="15">
        <v>49</v>
      </c>
      <c r="O63" s="15">
        <v>-16</v>
      </c>
      <c r="P63" s="15">
        <v>74</v>
      </c>
      <c r="Q63" s="15">
        <v>58</v>
      </c>
      <c r="R63" s="15">
        <v>46</v>
      </c>
      <c r="S63" s="16">
        <v>64</v>
      </c>
      <c r="T63" s="14">
        <v>68</v>
      </c>
      <c r="U63" s="15">
        <v>66</v>
      </c>
      <c r="V63" s="15">
        <v>64</v>
      </c>
      <c r="W63" s="15">
        <v>66</v>
      </c>
      <c r="X63" s="15">
        <v>78</v>
      </c>
      <c r="Y63" s="15">
        <v>72</v>
      </c>
      <c r="Z63" s="15">
        <v>80</v>
      </c>
      <c r="AA63" s="15">
        <v>65</v>
      </c>
      <c r="AB63" s="15">
        <v>76</v>
      </c>
      <c r="AC63" s="15">
        <v>67</v>
      </c>
      <c r="AD63" s="15">
        <v>65</v>
      </c>
      <c r="AE63" s="15">
        <v>70</v>
      </c>
      <c r="AF63" s="15">
        <v>79</v>
      </c>
      <c r="AG63" s="16">
        <v>74</v>
      </c>
      <c r="AH63" s="17"/>
      <c r="AI63" s="13"/>
      <c r="AJ63" s="17" t="s">
        <v>60</v>
      </c>
      <c r="AL63" s="83"/>
      <c r="AM63" s="101"/>
      <c r="AN63" s="89"/>
      <c r="AO63" s="83"/>
      <c r="AP63" s="14">
        <v>88</v>
      </c>
      <c r="AQ63" s="15">
        <v>76</v>
      </c>
      <c r="AR63" s="15">
        <v>74</v>
      </c>
      <c r="AS63" s="15">
        <v>85</v>
      </c>
      <c r="AT63" s="15">
        <v>69</v>
      </c>
      <c r="AU63" s="15">
        <v>80</v>
      </c>
      <c r="AV63" s="15">
        <v>78</v>
      </c>
      <c r="AW63" s="15">
        <v>71</v>
      </c>
      <c r="AX63" s="15">
        <v>59</v>
      </c>
      <c r="AY63" s="15">
        <v>-9</v>
      </c>
      <c r="AZ63" s="15">
        <v>82</v>
      </c>
      <c r="BA63" s="15">
        <v>76</v>
      </c>
      <c r="BB63" s="15">
        <v>90</v>
      </c>
      <c r="BC63" s="16">
        <v>72</v>
      </c>
      <c r="BD63" s="14">
        <v>64</v>
      </c>
      <c r="BE63" s="15">
        <v>70</v>
      </c>
      <c r="BF63" s="15">
        <v>62</v>
      </c>
      <c r="BG63" s="15">
        <v>68</v>
      </c>
      <c r="BH63" s="15">
        <v>65</v>
      </c>
      <c r="BI63" s="15">
        <v>82</v>
      </c>
      <c r="BJ63" s="15">
        <v>71</v>
      </c>
      <c r="BK63" s="15">
        <v>80</v>
      </c>
      <c r="BL63" s="15">
        <v>82</v>
      </c>
      <c r="BM63" s="15">
        <v>68</v>
      </c>
      <c r="BN63" s="15">
        <v>78</v>
      </c>
      <c r="BO63" s="15">
        <v>79</v>
      </c>
      <c r="BP63" s="15">
        <v>82</v>
      </c>
      <c r="BQ63" s="16">
        <v>72</v>
      </c>
      <c r="BR63" s="17"/>
      <c r="BS63" s="13"/>
      <c r="BT63" s="17" t="s">
        <v>60</v>
      </c>
      <c r="BW63" s="83"/>
      <c r="BX63" s="101"/>
      <c r="BY63" s="89"/>
      <c r="BZ63" s="83"/>
      <c r="CA63" s="14">
        <v>88</v>
      </c>
      <c r="CB63" s="15">
        <v>76</v>
      </c>
      <c r="CC63" s="15">
        <v>74</v>
      </c>
      <c r="CD63" s="15">
        <v>85</v>
      </c>
      <c r="CE63" s="15">
        <v>69</v>
      </c>
      <c r="CF63" s="15">
        <v>80</v>
      </c>
      <c r="CG63" s="15">
        <v>78</v>
      </c>
      <c r="CH63" s="15">
        <v>71</v>
      </c>
      <c r="CI63" s="15">
        <v>59</v>
      </c>
      <c r="CJ63" s="15">
        <v>-6</v>
      </c>
      <c r="CK63" s="15">
        <v>84</v>
      </c>
      <c r="CL63" s="15">
        <v>68</v>
      </c>
      <c r="CM63" s="15">
        <v>56</v>
      </c>
      <c r="CN63" s="16">
        <v>70</v>
      </c>
      <c r="CO63" s="14">
        <v>87</v>
      </c>
      <c r="CP63" s="15">
        <v>92</v>
      </c>
      <c r="CQ63" s="15">
        <v>91</v>
      </c>
      <c r="CR63" s="15">
        <v>88</v>
      </c>
      <c r="CS63" s="15">
        <v>70</v>
      </c>
      <c r="CT63" s="15">
        <v>79</v>
      </c>
      <c r="CU63" s="15">
        <v>84</v>
      </c>
      <c r="CV63" s="15">
        <v>78</v>
      </c>
      <c r="CW63" s="15">
        <v>80</v>
      </c>
      <c r="CX63" s="15">
        <v>77</v>
      </c>
      <c r="CY63" s="15">
        <v>93</v>
      </c>
      <c r="CZ63" s="15">
        <v>74</v>
      </c>
      <c r="DA63" s="15">
        <v>76</v>
      </c>
      <c r="DB63" s="16">
        <v>74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86</v>
      </c>
      <c r="G64" s="15">
        <v>72</v>
      </c>
      <c r="H64" s="15">
        <v>79</v>
      </c>
      <c r="I64" s="15">
        <v>75</v>
      </c>
      <c r="J64" s="15">
        <v>76</v>
      </c>
      <c r="K64" s="15">
        <v>74</v>
      </c>
      <c r="L64" s="15">
        <v>79</v>
      </c>
      <c r="M64" s="15">
        <v>70</v>
      </c>
      <c r="N64" s="15">
        <v>85</v>
      </c>
      <c r="O64" s="15">
        <v>86</v>
      </c>
      <c r="P64" s="15">
        <v>84</v>
      </c>
      <c r="Q64" s="15">
        <v>85</v>
      </c>
      <c r="R64" s="15">
        <v>75</v>
      </c>
      <c r="S64" s="16">
        <v>71</v>
      </c>
      <c r="T64" s="14">
        <v>60</v>
      </c>
      <c r="U64" s="15">
        <v>66</v>
      </c>
      <c r="V64" s="15">
        <v>77</v>
      </c>
      <c r="W64" s="15">
        <v>70</v>
      </c>
      <c r="X64" s="15">
        <v>68</v>
      </c>
      <c r="Y64" s="15">
        <v>70</v>
      </c>
      <c r="Z64" s="15">
        <v>62</v>
      </c>
      <c r="AA64" s="15">
        <v>67</v>
      </c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81</v>
      </c>
      <c r="AQ64" s="15">
        <v>67</v>
      </c>
      <c r="AR64" s="15">
        <v>74</v>
      </c>
      <c r="AS64" s="15">
        <v>70</v>
      </c>
      <c r="AT64" s="15">
        <v>71</v>
      </c>
      <c r="AU64" s="15">
        <v>69</v>
      </c>
      <c r="AV64" s="15">
        <v>74</v>
      </c>
      <c r="AW64" s="15">
        <v>65</v>
      </c>
      <c r="AX64" s="15">
        <v>80</v>
      </c>
      <c r="AY64" s="15">
        <v>78</v>
      </c>
      <c r="AZ64" s="15">
        <v>77</v>
      </c>
      <c r="BA64" s="15">
        <v>78</v>
      </c>
      <c r="BB64" s="15">
        <v>69</v>
      </c>
      <c r="BC64" s="16">
        <v>74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81</v>
      </c>
      <c r="CB64" s="15">
        <v>67</v>
      </c>
      <c r="CC64" s="15">
        <v>99</v>
      </c>
      <c r="CD64" s="15">
        <v>70</v>
      </c>
      <c r="CE64" s="15">
        <v>98</v>
      </c>
      <c r="CF64" s="15">
        <v>69</v>
      </c>
      <c r="CG64" s="15">
        <v>74</v>
      </c>
      <c r="CH64" s="15">
        <v>65</v>
      </c>
      <c r="CI64" s="15">
        <v>80</v>
      </c>
      <c r="CJ64" s="15">
        <v>81</v>
      </c>
      <c r="CK64" s="15">
        <v>92</v>
      </c>
      <c r="CL64" s="15">
        <v>80</v>
      </c>
      <c r="CM64" s="15">
        <v>83</v>
      </c>
      <c r="CN64" s="16">
        <v>62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84</v>
      </c>
      <c r="G65" s="15">
        <v>61</v>
      </c>
      <c r="H65" s="15">
        <v>73</v>
      </c>
      <c r="I65" s="15">
        <v>90</v>
      </c>
      <c r="J65" s="15">
        <v>73</v>
      </c>
      <c r="K65" s="15">
        <v>77</v>
      </c>
      <c r="L65" s="15">
        <v>76</v>
      </c>
      <c r="M65" s="15">
        <v>82</v>
      </c>
      <c r="N65" s="15">
        <v>73</v>
      </c>
      <c r="O65" s="15">
        <v>68</v>
      </c>
      <c r="P65" s="15">
        <v>67</v>
      </c>
      <c r="Q65" s="15">
        <v>68</v>
      </c>
      <c r="R65" s="15">
        <v>77</v>
      </c>
      <c r="S65" s="16">
        <v>74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79</v>
      </c>
      <c r="AQ65" s="15">
        <v>56</v>
      </c>
      <c r="AR65" s="15">
        <v>68</v>
      </c>
      <c r="AS65" s="15">
        <v>66</v>
      </c>
      <c r="AT65" s="15">
        <v>98</v>
      </c>
      <c r="AU65" s="15">
        <v>72</v>
      </c>
      <c r="AV65" s="15">
        <v>71</v>
      </c>
      <c r="AW65" s="15">
        <v>82</v>
      </c>
      <c r="AX65" s="15">
        <v>68</v>
      </c>
      <c r="AY65" s="15">
        <v>60</v>
      </c>
      <c r="AZ65" s="15">
        <v>60</v>
      </c>
      <c r="BA65" s="15">
        <v>61</v>
      </c>
      <c r="BB65" s="15">
        <v>71</v>
      </c>
      <c r="BC65" s="16">
        <v>87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79</v>
      </c>
      <c r="CB65" s="15">
        <v>56</v>
      </c>
      <c r="CC65" s="15">
        <v>68</v>
      </c>
      <c r="CD65" s="15">
        <v>66</v>
      </c>
      <c r="CE65" s="15">
        <v>68</v>
      </c>
      <c r="CF65" s="15">
        <v>72</v>
      </c>
      <c r="CG65" s="15">
        <v>71</v>
      </c>
      <c r="CH65" s="15">
        <v>77</v>
      </c>
      <c r="CI65" s="15">
        <v>68</v>
      </c>
      <c r="CJ65" s="15">
        <v>63</v>
      </c>
      <c r="CK65" s="15">
        <v>62</v>
      </c>
      <c r="CL65" s="15">
        <v>63</v>
      </c>
      <c r="CM65" s="15">
        <v>72</v>
      </c>
      <c r="CN65" s="16">
        <v>65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73</v>
      </c>
      <c r="G66" s="15">
        <v>74</v>
      </c>
      <c r="H66" s="15">
        <v>91</v>
      </c>
      <c r="I66" s="15">
        <v>87</v>
      </c>
      <c r="J66" s="15">
        <v>90</v>
      </c>
      <c r="K66" s="15">
        <v>88</v>
      </c>
      <c r="L66" s="15">
        <v>88</v>
      </c>
      <c r="M66" s="15">
        <v>86</v>
      </c>
      <c r="N66" s="15">
        <v>90</v>
      </c>
      <c r="O66" s="15">
        <v>86</v>
      </c>
      <c r="P66" s="15">
        <v>91</v>
      </c>
      <c r="Q66" s="15">
        <v>76</v>
      </c>
      <c r="R66" s="15">
        <v>88</v>
      </c>
      <c r="S66" s="16">
        <v>91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68</v>
      </c>
      <c r="AQ66" s="15">
        <v>69</v>
      </c>
      <c r="AR66" s="15">
        <v>86</v>
      </c>
      <c r="AS66" s="15">
        <v>82</v>
      </c>
      <c r="AT66" s="15">
        <v>85</v>
      </c>
      <c r="AU66" s="15">
        <v>83</v>
      </c>
      <c r="AV66" s="15">
        <v>83</v>
      </c>
      <c r="AW66" s="15">
        <v>81</v>
      </c>
      <c r="AX66" s="15">
        <v>85</v>
      </c>
      <c r="AY66" s="15">
        <v>78</v>
      </c>
      <c r="AZ66" s="15">
        <v>84</v>
      </c>
      <c r="BA66" s="15">
        <v>69</v>
      </c>
      <c r="BB66" s="15">
        <v>82</v>
      </c>
      <c r="BC66" s="16">
        <v>84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68</v>
      </c>
      <c r="CB66" s="15">
        <v>69</v>
      </c>
      <c r="CC66" s="15">
        <v>86</v>
      </c>
      <c r="CD66" s="15">
        <v>82</v>
      </c>
      <c r="CE66" s="15">
        <v>85</v>
      </c>
      <c r="CF66" s="15">
        <v>83</v>
      </c>
      <c r="CG66" s="15">
        <v>83</v>
      </c>
      <c r="CH66" s="15">
        <v>81</v>
      </c>
      <c r="CI66" s="15">
        <v>85</v>
      </c>
      <c r="CJ66" s="15">
        <v>81</v>
      </c>
      <c r="CK66" s="15">
        <v>86</v>
      </c>
      <c r="CL66" s="15">
        <v>71</v>
      </c>
      <c r="CM66" s="15">
        <v>83</v>
      </c>
      <c r="CN66" s="16">
        <v>82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74</v>
      </c>
      <c r="G67" s="15">
        <v>77</v>
      </c>
      <c r="H67" s="15">
        <v>55</v>
      </c>
      <c r="I67" s="15">
        <v>65</v>
      </c>
      <c r="J67" s="15">
        <v>58</v>
      </c>
      <c r="K67" s="15">
        <v>58</v>
      </c>
      <c r="L67" s="15">
        <v>51</v>
      </c>
      <c r="M67" s="15">
        <v>61</v>
      </c>
      <c r="N67" s="15">
        <v>60</v>
      </c>
      <c r="O67" s="15">
        <v>66</v>
      </c>
      <c r="P67" s="15">
        <v>69</v>
      </c>
      <c r="Q67" s="15">
        <v>51</v>
      </c>
      <c r="R67" s="15">
        <v>60</v>
      </c>
      <c r="S67" s="16">
        <v>68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69</v>
      </c>
      <c r="AQ67" s="15">
        <v>72</v>
      </c>
      <c r="AR67" s="15">
        <v>88</v>
      </c>
      <c r="AS67" s="15">
        <v>98</v>
      </c>
      <c r="AT67" s="15">
        <v>53</v>
      </c>
      <c r="AU67" s="15">
        <v>62</v>
      </c>
      <c r="AV67" s="15">
        <v>66</v>
      </c>
      <c r="AW67" s="15">
        <v>89</v>
      </c>
      <c r="AX67" s="15">
        <v>55</v>
      </c>
      <c r="AY67" s="15">
        <v>58</v>
      </c>
      <c r="AZ67" s="15">
        <v>80</v>
      </c>
      <c r="BA67" s="15">
        <v>44</v>
      </c>
      <c r="BB67" s="15">
        <v>54</v>
      </c>
      <c r="BC67" s="16">
        <v>61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69</v>
      </c>
      <c r="CB67" s="15">
        <v>80</v>
      </c>
      <c r="CC67" s="15">
        <v>92</v>
      </c>
      <c r="CD67" s="15">
        <v>53</v>
      </c>
      <c r="CE67" s="15">
        <v>80</v>
      </c>
      <c r="CF67" s="15">
        <v>82</v>
      </c>
      <c r="CG67" s="15">
        <v>72</v>
      </c>
      <c r="CH67" s="15">
        <v>73</v>
      </c>
      <c r="CI67" s="15">
        <v>61</v>
      </c>
      <c r="CJ67" s="15">
        <v>54</v>
      </c>
      <c r="CK67" s="15">
        <v>71</v>
      </c>
      <c r="CL67" s="15">
        <v>46</v>
      </c>
      <c r="CM67" s="15">
        <v>86</v>
      </c>
      <c r="CN67" s="16">
        <v>59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82</v>
      </c>
      <c r="G68" s="15">
        <v>85</v>
      </c>
      <c r="H68" s="15">
        <v>77</v>
      </c>
      <c r="I68" s="15">
        <v>90</v>
      </c>
      <c r="J68" s="15">
        <v>88</v>
      </c>
      <c r="K68" s="15">
        <v>71</v>
      </c>
      <c r="L68" s="15">
        <v>90</v>
      </c>
      <c r="M68" s="15">
        <v>87</v>
      </c>
      <c r="N68" s="15">
        <v>88</v>
      </c>
      <c r="O68" s="15">
        <v>89</v>
      </c>
      <c r="P68" s="15">
        <v>88</v>
      </c>
      <c r="Q68" s="15">
        <v>66</v>
      </c>
      <c r="R68" s="15">
        <v>91</v>
      </c>
      <c r="S68" s="16">
        <v>88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77</v>
      </c>
      <c r="AQ68" s="15">
        <v>80</v>
      </c>
      <c r="AR68" s="15">
        <v>72</v>
      </c>
      <c r="AS68" s="15">
        <v>85</v>
      </c>
      <c r="AT68" s="15">
        <v>83</v>
      </c>
      <c r="AU68" s="15">
        <v>66</v>
      </c>
      <c r="AV68" s="15">
        <v>85</v>
      </c>
      <c r="AW68" s="15">
        <v>82</v>
      </c>
      <c r="AX68" s="15">
        <v>83</v>
      </c>
      <c r="AY68" s="15">
        <v>81</v>
      </c>
      <c r="AZ68" s="15">
        <v>81</v>
      </c>
      <c r="BA68" s="15">
        <v>59</v>
      </c>
      <c r="BB68" s="15">
        <v>85</v>
      </c>
      <c r="BC68" s="16">
        <v>81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77</v>
      </c>
      <c r="CB68" s="15">
        <v>80</v>
      </c>
      <c r="CC68" s="15">
        <v>72</v>
      </c>
      <c r="CD68" s="15">
        <v>85</v>
      </c>
      <c r="CE68" s="15">
        <v>83</v>
      </c>
      <c r="CF68" s="15">
        <v>66</v>
      </c>
      <c r="CG68" s="15">
        <v>85</v>
      </c>
      <c r="CH68" s="15">
        <v>82</v>
      </c>
      <c r="CI68" s="15">
        <v>83</v>
      </c>
      <c r="CJ68" s="15">
        <v>84</v>
      </c>
      <c r="CK68" s="15">
        <v>83</v>
      </c>
      <c r="CL68" s="15">
        <v>61</v>
      </c>
      <c r="CM68" s="15">
        <v>86</v>
      </c>
      <c r="CN68" s="16">
        <v>79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70</v>
      </c>
      <c r="G69" s="15">
        <v>86</v>
      </c>
      <c r="H69" s="15">
        <v>76</v>
      </c>
      <c r="I69" s="15">
        <v>80</v>
      </c>
      <c r="J69" s="15">
        <v>74</v>
      </c>
      <c r="K69" s="15">
        <v>94</v>
      </c>
      <c r="L69" s="15">
        <v>83</v>
      </c>
      <c r="M69" s="15"/>
      <c r="N69" s="15"/>
      <c r="O69" s="15"/>
      <c r="P69" s="15"/>
      <c r="Q69" s="15"/>
      <c r="R69" s="15"/>
      <c r="S69" s="16"/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75</v>
      </c>
      <c r="AQ69" s="15">
        <v>78</v>
      </c>
      <c r="AR69" s="15">
        <v>70</v>
      </c>
      <c r="AS69" s="15">
        <v>83</v>
      </c>
      <c r="AT69" s="15">
        <v>81</v>
      </c>
      <c r="AU69" s="15">
        <v>64</v>
      </c>
      <c r="AV69" s="15">
        <v>83</v>
      </c>
      <c r="AW69" s="15">
        <v>80</v>
      </c>
      <c r="AX69" s="15">
        <v>81</v>
      </c>
      <c r="AY69" s="15">
        <v>79</v>
      </c>
      <c r="AZ69" s="15">
        <v>79</v>
      </c>
      <c r="BA69" s="15">
        <v>82</v>
      </c>
      <c r="BB69" s="15">
        <v>83</v>
      </c>
      <c r="BC69" s="16">
        <v>79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65</v>
      </c>
      <c r="CB69" s="15">
        <v>66</v>
      </c>
      <c r="CC69" s="15">
        <v>83</v>
      </c>
      <c r="CD69" s="15">
        <v>79</v>
      </c>
      <c r="CE69" s="15">
        <v>82</v>
      </c>
      <c r="CF69" s="15">
        <v>80</v>
      </c>
      <c r="CG69" s="15">
        <v>80</v>
      </c>
      <c r="CH69" s="15">
        <v>78</v>
      </c>
      <c r="CI69" s="15">
        <v>86</v>
      </c>
      <c r="CJ69" s="15">
        <v>78</v>
      </c>
      <c r="CK69" s="15">
        <v>83</v>
      </c>
      <c r="CL69" s="15">
        <v>68</v>
      </c>
      <c r="CM69" s="15">
        <v>99</v>
      </c>
      <c r="CN69" s="16">
        <v>79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6"/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73</v>
      </c>
      <c r="AQ70" s="15">
        <v>76</v>
      </c>
      <c r="AR70" s="15">
        <v>68</v>
      </c>
      <c r="AS70" s="15">
        <v>81</v>
      </c>
      <c r="AT70" s="15">
        <v>79</v>
      </c>
      <c r="AU70" s="15">
        <v>62</v>
      </c>
      <c r="AV70" s="15">
        <v>81</v>
      </c>
      <c r="AW70" s="15">
        <v>78</v>
      </c>
      <c r="AX70" s="15">
        <v>79</v>
      </c>
      <c r="AY70" s="15">
        <v>77</v>
      </c>
      <c r="AZ70" s="15">
        <v>77</v>
      </c>
      <c r="BA70" s="15">
        <v>80</v>
      </c>
      <c r="BB70" s="15">
        <v>81</v>
      </c>
      <c r="BC70" s="16">
        <v>77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62</v>
      </c>
      <c r="CB70" s="15">
        <v>93</v>
      </c>
      <c r="CC70" s="15">
        <v>92</v>
      </c>
      <c r="CD70" s="15">
        <v>53</v>
      </c>
      <c r="CE70" s="15">
        <v>80</v>
      </c>
      <c r="CF70" s="15">
        <v>82</v>
      </c>
      <c r="CG70" s="15">
        <v>90</v>
      </c>
      <c r="CH70" s="15">
        <v>79</v>
      </c>
      <c r="CI70" s="15">
        <v>83</v>
      </c>
      <c r="CJ70" s="15">
        <v>60</v>
      </c>
      <c r="CK70" s="15">
        <v>77</v>
      </c>
      <c r="CL70" s="15">
        <v>50</v>
      </c>
      <c r="CM70" s="15">
        <v>92</v>
      </c>
      <c r="CN70" s="16">
        <v>62</v>
      </c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>
        <v>70</v>
      </c>
      <c r="CB71" s="19">
        <v>73</v>
      </c>
      <c r="CC71" s="19">
        <v>65</v>
      </c>
      <c r="CD71" s="19">
        <v>78</v>
      </c>
      <c r="CE71" s="19">
        <v>76</v>
      </c>
      <c r="CF71" s="19">
        <v>86</v>
      </c>
      <c r="CG71" s="19">
        <v>78</v>
      </c>
      <c r="CH71" s="19">
        <v>81</v>
      </c>
      <c r="CI71" s="19">
        <v>82</v>
      </c>
      <c r="CJ71" s="19">
        <v>83</v>
      </c>
      <c r="CK71" s="19">
        <v>82</v>
      </c>
      <c r="CL71" s="19">
        <v>60</v>
      </c>
      <c r="CM71" s="19">
        <v>85</v>
      </c>
      <c r="CN71" s="20">
        <v>82</v>
      </c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27</v>
      </c>
      <c r="D72" s="89"/>
      <c r="E72" s="91"/>
      <c r="F72" s="9">
        <v>90</v>
      </c>
      <c r="G72" s="10">
        <v>89</v>
      </c>
      <c r="H72" s="10">
        <v>91</v>
      </c>
      <c r="I72" s="10">
        <v>65</v>
      </c>
      <c r="J72" s="10">
        <v>68</v>
      </c>
      <c r="K72" s="10">
        <v>85</v>
      </c>
      <c r="L72" s="10">
        <v>90</v>
      </c>
      <c r="M72" s="10">
        <v>94</v>
      </c>
      <c r="N72" s="10">
        <v>93</v>
      </c>
      <c r="O72" s="10">
        <v>-5</v>
      </c>
      <c r="P72" s="10">
        <v>87</v>
      </c>
      <c r="Q72" s="10">
        <v>94</v>
      </c>
      <c r="R72" s="10">
        <v>88</v>
      </c>
      <c r="S72" s="11">
        <v>98</v>
      </c>
      <c r="T72" s="14">
        <v>63</v>
      </c>
      <c r="U72" s="15">
        <v>69</v>
      </c>
      <c r="V72" s="15">
        <v>76</v>
      </c>
      <c r="W72" s="15">
        <v>66</v>
      </c>
      <c r="X72" s="15">
        <v>59</v>
      </c>
      <c r="Y72" s="15">
        <v>60</v>
      </c>
      <c r="Z72" s="15">
        <v>66</v>
      </c>
      <c r="AA72" s="15">
        <v>69</v>
      </c>
      <c r="AB72" s="15">
        <v>78</v>
      </c>
      <c r="AC72" s="15">
        <v>69</v>
      </c>
      <c r="AD72" s="15">
        <v>72</v>
      </c>
      <c r="AE72" s="15">
        <v>70</v>
      </c>
      <c r="AF72" s="15">
        <v>78</v>
      </c>
      <c r="AG72" s="16">
        <v>74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80</v>
      </c>
      <c r="AQ72" s="10">
        <v>69</v>
      </c>
      <c r="AR72" s="10">
        <v>92</v>
      </c>
      <c r="AS72" s="10">
        <v>89</v>
      </c>
      <c r="AT72" s="10">
        <v>99</v>
      </c>
      <c r="AU72" s="10">
        <v>87</v>
      </c>
      <c r="AV72" s="10">
        <v>85</v>
      </c>
      <c r="AW72" s="10">
        <v>87</v>
      </c>
      <c r="AX72" s="10">
        <v>85</v>
      </c>
      <c r="AY72" s="10">
        <v>8</v>
      </c>
      <c r="AZ72" s="10">
        <v>82</v>
      </c>
      <c r="BA72" s="10">
        <v>95</v>
      </c>
      <c r="BB72" s="10">
        <v>91</v>
      </c>
      <c r="BC72" s="11">
        <v>85</v>
      </c>
      <c r="BD72" s="14">
        <v>73</v>
      </c>
      <c r="BE72" s="15">
        <v>67</v>
      </c>
      <c r="BF72" s="15">
        <v>75</v>
      </c>
      <c r="BG72" s="15">
        <v>65</v>
      </c>
      <c r="BH72" s="15">
        <v>59</v>
      </c>
      <c r="BI72" s="15">
        <v>70</v>
      </c>
      <c r="BJ72" s="15">
        <v>67</v>
      </c>
      <c r="BK72" s="15">
        <v>62</v>
      </c>
      <c r="BL72" s="15">
        <v>62</v>
      </c>
      <c r="BM72" s="15">
        <v>78</v>
      </c>
      <c r="BN72" s="15">
        <v>68</v>
      </c>
      <c r="BO72" s="15">
        <v>64</v>
      </c>
      <c r="BP72" s="15">
        <v>68</v>
      </c>
      <c r="BQ72" s="16">
        <v>65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91"/>
      <c r="CA72" s="9">
        <v>76</v>
      </c>
      <c r="CB72" s="10">
        <v>95</v>
      </c>
      <c r="CC72" s="10">
        <v>88</v>
      </c>
      <c r="CD72" s="10">
        <v>89</v>
      </c>
      <c r="CE72" s="10">
        <v>89</v>
      </c>
      <c r="CF72" s="10">
        <v>94</v>
      </c>
      <c r="CG72" s="10">
        <v>108</v>
      </c>
      <c r="CH72" s="10">
        <v>94</v>
      </c>
      <c r="CI72" s="10">
        <v>75</v>
      </c>
      <c r="CJ72" s="10">
        <v>-4</v>
      </c>
      <c r="CK72" s="10">
        <v>81</v>
      </c>
      <c r="CL72" s="10">
        <v>82</v>
      </c>
      <c r="CM72" s="10">
        <v>86</v>
      </c>
      <c r="CN72" s="11">
        <v>111</v>
      </c>
      <c r="CO72" s="14">
        <v>80</v>
      </c>
      <c r="CP72" s="15">
        <v>66</v>
      </c>
      <c r="CQ72" s="15">
        <v>79</v>
      </c>
      <c r="CR72" s="15">
        <v>80</v>
      </c>
      <c r="CS72" s="15">
        <v>71</v>
      </c>
      <c r="CT72" s="15">
        <v>63</v>
      </c>
      <c r="CU72" s="15">
        <v>71</v>
      </c>
      <c r="CV72" s="15">
        <v>65</v>
      </c>
      <c r="CW72" s="15">
        <v>74</v>
      </c>
      <c r="CX72" s="15">
        <v>68</v>
      </c>
      <c r="CY72" s="15">
        <v>72</v>
      </c>
      <c r="CZ72" s="15">
        <v>70</v>
      </c>
      <c r="DA72" s="15">
        <v>80</v>
      </c>
      <c r="DB72" s="16">
        <v>74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92</v>
      </c>
      <c r="G73" s="15">
        <v>86</v>
      </c>
      <c r="H73" s="15">
        <v>85</v>
      </c>
      <c r="I73" s="15">
        <v>85</v>
      </c>
      <c r="J73" s="15">
        <v>89</v>
      </c>
      <c r="K73" s="15">
        <v>75</v>
      </c>
      <c r="L73" s="15">
        <v>75</v>
      </c>
      <c r="M73" s="15">
        <v>80</v>
      </c>
      <c r="N73" s="15">
        <v>89</v>
      </c>
      <c r="O73" s="15">
        <v>-5</v>
      </c>
      <c r="P73" s="15">
        <v>83</v>
      </c>
      <c r="Q73" s="15">
        <v>81</v>
      </c>
      <c r="R73" s="15">
        <v>100</v>
      </c>
      <c r="S73" s="16">
        <v>83</v>
      </c>
      <c r="T73" s="14">
        <v>60</v>
      </c>
      <c r="U73" s="15">
        <v>68</v>
      </c>
      <c r="V73" s="15">
        <v>66</v>
      </c>
      <c r="W73" s="15">
        <v>64</v>
      </c>
      <c r="X73" s="15">
        <v>69</v>
      </c>
      <c r="Y73" s="15">
        <v>69</v>
      </c>
      <c r="Z73" s="15">
        <v>67</v>
      </c>
      <c r="AA73" s="15">
        <v>69</v>
      </c>
      <c r="AB73" s="15">
        <v>78</v>
      </c>
      <c r="AC73" s="15">
        <v>64</v>
      </c>
      <c r="AD73" s="15">
        <v>76</v>
      </c>
      <c r="AE73" s="15">
        <v>65</v>
      </c>
      <c r="AF73" s="15">
        <v>66</v>
      </c>
      <c r="AG73" s="16">
        <v>69</v>
      </c>
      <c r="AH73" s="17"/>
      <c r="AI73" s="13"/>
      <c r="AJ73" s="17" t="s">
        <v>60</v>
      </c>
      <c r="AL73" s="83"/>
      <c r="AM73" s="101"/>
      <c r="AN73" s="89"/>
      <c r="AO73" s="91"/>
      <c r="AP73" s="14">
        <v>99</v>
      </c>
      <c r="AQ73" s="15">
        <v>94</v>
      </c>
      <c r="AR73" s="15">
        <v>87</v>
      </c>
      <c r="AS73" s="15">
        <v>90</v>
      </c>
      <c r="AT73" s="15">
        <v>85</v>
      </c>
      <c r="AU73" s="15">
        <v>94</v>
      </c>
      <c r="AV73" s="15">
        <v>90</v>
      </c>
      <c r="AW73" s="15">
        <v>81</v>
      </c>
      <c r="AX73" s="15">
        <v>95</v>
      </c>
      <c r="AY73" s="15">
        <v>8</v>
      </c>
      <c r="AZ73" s="15">
        <v>92</v>
      </c>
      <c r="BA73" s="15">
        <v>80</v>
      </c>
      <c r="BB73" s="15">
        <v>73</v>
      </c>
      <c r="BC73" s="16">
        <v>72</v>
      </c>
      <c r="BD73" s="14">
        <v>82</v>
      </c>
      <c r="BE73" s="15">
        <v>91</v>
      </c>
      <c r="BF73" s="15">
        <v>90</v>
      </c>
      <c r="BG73" s="15">
        <v>80</v>
      </c>
      <c r="BH73" s="15">
        <v>86</v>
      </c>
      <c r="BI73" s="15">
        <v>87</v>
      </c>
      <c r="BJ73" s="15">
        <v>93</v>
      </c>
      <c r="BK73" s="15">
        <v>75</v>
      </c>
      <c r="BL73" s="15">
        <v>85</v>
      </c>
      <c r="BM73" s="15">
        <v>79</v>
      </c>
      <c r="BN73" s="15">
        <v>90</v>
      </c>
      <c r="BO73" s="15">
        <v>69</v>
      </c>
      <c r="BP73" s="15">
        <v>68</v>
      </c>
      <c r="BQ73" s="16">
        <v>65</v>
      </c>
      <c r="BR73" s="17"/>
      <c r="BS73" s="13"/>
      <c r="BT73" s="17" t="s">
        <v>60</v>
      </c>
      <c r="BW73" s="83"/>
      <c r="BX73" s="101"/>
      <c r="BY73" s="89"/>
      <c r="BZ73" s="91"/>
      <c r="CA73" s="14">
        <v>69</v>
      </c>
      <c r="CB73" s="15">
        <v>84</v>
      </c>
      <c r="CC73" s="15">
        <v>88</v>
      </c>
      <c r="CD73" s="15">
        <v>49</v>
      </c>
      <c r="CE73" s="15">
        <v>80</v>
      </c>
      <c r="CF73" s="15">
        <v>75</v>
      </c>
      <c r="CG73" s="15">
        <v>61</v>
      </c>
      <c r="CH73" s="15">
        <v>71</v>
      </c>
      <c r="CI73" s="15">
        <v>100</v>
      </c>
      <c r="CJ73" s="15">
        <v>-4</v>
      </c>
      <c r="CK73" s="15">
        <v>95</v>
      </c>
      <c r="CL73" s="15">
        <v>56</v>
      </c>
      <c r="CM73" s="15">
        <v>80</v>
      </c>
      <c r="CN73" s="16">
        <v>81</v>
      </c>
      <c r="CO73" s="14">
        <v>74</v>
      </c>
      <c r="CP73" s="15">
        <v>74</v>
      </c>
      <c r="CQ73" s="15">
        <v>68</v>
      </c>
      <c r="CR73" s="15">
        <v>74</v>
      </c>
      <c r="CS73" s="15">
        <v>67</v>
      </c>
      <c r="CT73" s="15">
        <v>68</v>
      </c>
      <c r="CU73" s="15">
        <v>78</v>
      </c>
      <c r="CV73" s="15">
        <v>69</v>
      </c>
      <c r="CW73" s="15">
        <v>64</v>
      </c>
      <c r="CX73" s="15">
        <v>78</v>
      </c>
      <c r="CY73" s="15">
        <v>69</v>
      </c>
      <c r="CZ73" s="15">
        <v>77</v>
      </c>
      <c r="DA73" s="15">
        <v>69</v>
      </c>
      <c r="DB73" s="16">
        <v>70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89</v>
      </c>
      <c r="G74" s="15">
        <v>77</v>
      </c>
      <c r="H74" s="15">
        <v>75</v>
      </c>
      <c r="I74" s="15">
        <v>86</v>
      </c>
      <c r="J74" s="15">
        <v>70</v>
      </c>
      <c r="K74" s="15">
        <v>81</v>
      </c>
      <c r="L74" s="15">
        <v>79</v>
      </c>
      <c r="M74" s="15">
        <v>72</v>
      </c>
      <c r="N74" s="15">
        <v>60</v>
      </c>
      <c r="O74" s="15">
        <v>-5</v>
      </c>
      <c r="P74" s="15">
        <v>85</v>
      </c>
      <c r="Q74" s="15">
        <v>69</v>
      </c>
      <c r="R74" s="15">
        <v>82</v>
      </c>
      <c r="S74" s="16">
        <v>75</v>
      </c>
      <c r="T74" s="14">
        <v>74</v>
      </c>
      <c r="U74" s="15">
        <v>75</v>
      </c>
      <c r="V74" s="15">
        <v>78</v>
      </c>
      <c r="W74" s="15">
        <v>77</v>
      </c>
      <c r="X74" s="15">
        <v>64</v>
      </c>
      <c r="Y74" s="15">
        <v>69</v>
      </c>
      <c r="Z74" s="15">
        <v>76</v>
      </c>
      <c r="AA74" s="15">
        <v>60</v>
      </c>
      <c r="AB74" s="15">
        <v>65</v>
      </c>
      <c r="AC74" s="15">
        <v>71</v>
      </c>
      <c r="AD74" s="15">
        <v>72</v>
      </c>
      <c r="AE74" s="15">
        <v>62</v>
      </c>
      <c r="AF74" s="15">
        <v>72</v>
      </c>
      <c r="AG74" s="16">
        <v>61</v>
      </c>
      <c r="AH74" s="17"/>
      <c r="AI74" s="13"/>
      <c r="AJ74" s="17" t="s">
        <v>60</v>
      </c>
      <c r="AL74" s="83"/>
      <c r="AM74" s="101"/>
      <c r="AN74" s="89"/>
      <c r="AO74" s="91"/>
      <c r="AP74" s="14">
        <v>93</v>
      </c>
      <c r="AQ74" s="15">
        <v>84</v>
      </c>
      <c r="AR74" s="15">
        <v>63</v>
      </c>
      <c r="AS74" s="15">
        <v>88</v>
      </c>
      <c r="AT74" s="15">
        <v>73</v>
      </c>
      <c r="AU74" s="15">
        <v>80</v>
      </c>
      <c r="AV74" s="15">
        <v>73</v>
      </c>
      <c r="AW74" s="15">
        <v>70</v>
      </c>
      <c r="AX74" s="15">
        <v>71</v>
      </c>
      <c r="AY74" s="15">
        <v>8</v>
      </c>
      <c r="AZ74" s="15">
        <v>68</v>
      </c>
      <c r="BA74" s="15">
        <v>80</v>
      </c>
      <c r="BB74" s="15">
        <v>74</v>
      </c>
      <c r="BC74" s="16">
        <v>80</v>
      </c>
      <c r="BD74" s="14">
        <v>81</v>
      </c>
      <c r="BE74" s="15">
        <v>73</v>
      </c>
      <c r="BF74" s="15">
        <v>68</v>
      </c>
      <c r="BG74" s="15">
        <v>70</v>
      </c>
      <c r="BH74" s="15">
        <v>75</v>
      </c>
      <c r="BI74" s="15">
        <v>74</v>
      </c>
      <c r="BJ74" s="15">
        <v>74</v>
      </c>
      <c r="BK74" s="15">
        <v>83</v>
      </c>
      <c r="BL74" s="15">
        <v>69</v>
      </c>
      <c r="BM74" s="15">
        <v>75</v>
      </c>
      <c r="BN74" s="15">
        <v>76</v>
      </c>
      <c r="BO74" s="15">
        <v>68</v>
      </c>
      <c r="BP74" s="15">
        <v>79</v>
      </c>
      <c r="BQ74" s="16">
        <v>71</v>
      </c>
      <c r="BR74" s="17"/>
      <c r="BS74" s="13"/>
      <c r="BT74" s="17" t="s">
        <v>60</v>
      </c>
      <c r="BW74" s="83"/>
      <c r="BX74" s="101"/>
      <c r="BY74" s="89"/>
      <c r="BZ74" s="91"/>
      <c r="CA74" s="14">
        <v>93</v>
      </c>
      <c r="CB74" s="15">
        <v>91</v>
      </c>
      <c r="CC74" s="15">
        <v>81</v>
      </c>
      <c r="CD74" s="15">
        <v>58</v>
      </c>
      <c r="CE74" s="15">
        <v>96</v>
      </c>
      <c r="CF74" s="15">
        <v>81</v>
      </c>
      <c r="CG74" s="15">
        <v>71</v>
      </c>
      <c r="CH74" s="15">
        <v>61</v>
      </c>
      <c r="CI74" s="15">
        <v>84</v>
      </c>
      <c r="CJ74" s="15">
        <v>-4</v>
      </c>
      <c r="CK74" s="15">
        <v>67</v>
      </c>
      <c r="CL74" s="15">
        <v>58</v>
      </c>
      <c r="CM74" s="15">
        <v>81</v>
      </c>
      <c r="CN74" s="16">
        <v>103</v>
      </c>
      <c r="CO74" s="14">
        <v>70</v>
      </c>
      <c r="CP74" s="15">
        <v>57</v>
      </c>
      <c r="CQ74" s="15">
        <v>66</v>
      </c>
      <c r="CR74" s="15">
        <v>58</v>
      </c>
      <c r="CS74" s="15">
        <v>80</v>
      </c>
      <c r="CT74" s="15">
        <v>74</v>
      </c>
      <c r="CU74" s="15">
        <v>76</v>
      </c>
      <c r="CV74" s="15">
        <v>69</v>
      </c>
      <c r="CW74" s="15">
        <v>72</v>
      </c>
      <c r="CX74" s="15">
        <v>66</v>
      </c>
      <c r="CY74" s="15">
        <v>69</v>
      </c>
      <c r="CZ74" s="15">
        <v>70</v>
      </c>
      <c r="DA74" s="15">
        <v>76</v>
      </c>
      <c r="DB74" s="16">
        <v>69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83</v>
      </c>
      <c r="G75" s="15">
        <v>83</v>
      </c>
      <c r="H75" s="15">
        <v>80</v>
      </c>
      <c r="I75" s="15">
        <v>74</v>
      </c>
      <c r="J75" s="15">
        <v>81</v>
      </c>
      <c r="K75" s="15">
        <v>79</v>
      </c>
      <c r="L75" s="15">
        <v>81</v>
      </c>
      <c r="M75" s="15">
        <v>73</v>
      </c>
      <c r="N75" s="15">
        <v>68</v>
      </c>
      <c r="O75" s="15">
        <v>67</v>
      </c>
      <c r="P75" s="15">
        <v>70</v>
      </c>
      <c r="Q75" s="15">
        <v>66</v>
      </c>
      <c r="R75" s="15">
        <v>75</v>
      </c>
      <c r="S75" s="16">
        <v>77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69</v>
      </c>
      <c r="AQ75" s="15">
        <v>72</v>
      </c>
      <c r="AR75" s="15">
        <v>99</v>
      </c>
      <c r="AS75" s="15">
        <v>81</v>
      </c>
      <c r="AT75" s="15">
        <v>85</v>
      </c>
      <c r="AU75" s="15">
        <v>83</v>
      </c>
      <c r="AV75" s="15">
        <v>99</v>
      </c>
      <c r="AW75" s="15">
        <v>89</v>
      </c>
      <c r="AX75" s="15">
        <v>92</v>
      </c>
      <c r="AY75" s="15">
        <v>69</v>
      </c>
      <c r="AZ75" s="15">
        <v>92</v>
      </c>
      <c r="BA75" s="15">
        <v>89</v>
      </c>
      <c r="BB75" s="15">
        <v>68</v>
      </c>
      <c r="BC75" s="16">
        <v>74</v>
      </c>
      <c r="BD75" s="14">
        <v>71</v>
      </c>
      <c r="BE75" s="15">
        <v>69</v>
      </c>
      <c r="BF75" s="15">
        <v>65</v>
      </c>
      <c r="BG75" s="15">
        <v>81</v>
      </c>
      <c r="BH75" s="15">
        <v>81</v>
      </c>
      <c r="BI75" s="15">
        <v>70</v>
      </c>
      <c r="BJ75" s="15">
        <v>57</v>
      </c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79</v>
      </c>
      <c r="CB75" s="15">
        <v>64</v>
      </c>
      <c r="CC75" s="15">
        <v>94</v>
      </c>
      <c r="CD75" s="15">
        <v>61</v>
      </c>
      <c r="CE75" s="15">
        <v>89</v>
      </c>
      <c r="CF75" s="15">
        <v>59</v>
      </c>
      <c r="CG75" s="15">
        <v>90</v>
      </c>
      <c r="CH75" s="15">
        <v>92</v>
      </c>
      <c r="CI75" s="15">
        <v>87</v>
      </c>
      <c r="CJ75" s="15">
        <v>-4</v>
      </c>
      <c r="CK75" s="15">
        <v>77</v>
      </c>
      <c r="CL75" s="15">
        <v>76</v>
      </c>
      <c r="CM75" s="15">
        <v>80</v>
      </c>
      <c r="CN75" s="16">
        <v>69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80</v>
      </c>
      <c r="G76" s="15">
        <v>81</v>
      </c>
      <c r="H76" s="15">
        <v>72</v>
      </c>
      <c r="I76" s="15">
        <v>72</v>
      </c>
      <c r="J76" s="15">
        <v>85</v>
      </c>
      <c r="K76" s="15">
        <v>61</v>
      </c>
      <c r="L76" s="15">
        <v>60</v>
      </c>
      <c r="M76" s="15">
        <v>60</v>
      </c>
      <c r="N76" s="15">
        <v>71</v>
      </c>
      <c r="O76" s="15">
        <v>60</v>
      </c>
      <c r="P76" s="15">
        <v>69</v>
      </c>
      <c r="Q76" s="15">
        <v>63</v>
      </c>
      <c r="R76" s="15">
        <v>78</v>
      </c>
      <c r="S76" s="16">
        <v>64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78</v>
      </c>
      <c r="AQ76" s="15">
        <v>67</v>
      </c>
      <c r="AR76" s="15">
        <v>90</v>
      </c>
      <c r="AS76" s="15">
        <v>87</v>
      </c>
      <c r="AT76" s="15">
        <v>97</v>
      </c>
      <c r="AU76" s="15">
        <v>85</v>
      </c>
      <c r="AV76" s="15">
        <v>83</v>
      </c>
      <c r="AW76" s="15">
        <v>85</v>
      </c>
      <c r="AX76" s="15">
        <v>83</v>
      </c>
      <c r="AY76" s="15">
        <v>6</v>
      </c>
      <c r="AZ76" s="15">
        <v>80</v>
      </c>
      <c r="BA76" s="15">
        <v>93</v>
      </c>
      <c r="BB76" s="15">
        <v>89</v>
      </c>
      <c r="BC76" s="16">
        <v>83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74</v>
      </c>
      <c r="CB76" s="15">
        <v>93</v>
      </c>
      <c r="CC76" s="15">
        <v>86</v>
      </c>
      <c r="CD76" s="15">
        <v>87</v>
      </c>
      <c r="CE76" s="15">
        <v>87</v>
      </c>
      <c r="CF76" s="15">
        <v>92</v>
      </c>
      <c r="CG76" s="15">
        <v>79</v>
      </c>
      <c r="CH76" s="15">
        <v>94</v>
      </c>
      <c r="CI76" s="15">
        <v>83</v>
      </c>
      <c r="CJ76" s="15">
        <v>-6</v>
      </c>
      <c r="CK76" s="15">
        <v>79</v>
      </c>
      <c r="CL76" s="15">
        <v>80</v>
      </c>
      <c r="CM76" s="15">
        <v>84</v>
      </c>
      <c r="CN76" s="16">
        <v>96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74</v>
      </c>
      <c r="G77" s="15">
        <v>65</v>
      </c>
      <c r="H77" s="15">
        <v>78</v>
      </c>
      <c r="I77" s="15">
        <v>81</v>
      </c>
      <c r="J77" s="15">
        <v>79</v>
      </c>
      <c r="K77" s="15">
        <v>70</v>
      </c>
      <c r="L77" s="15">
        <v>62</v>
      </c>
      <c r="M77" s="15">
        <v>79</v>
      </c>
      <c r="N77" s="15">
        <v>71</v>
      </c>
      <c r="O77" s="15">
        <v>74</v>
      </c>
      <c r="P77" s="15">
        <v>73</v>
      </c>
      <c r="Q77" s="15">
        <v>72</v>
      </c>
      <c r="R77" s="15">
        <v>74</v>
      </c>
      <c r="S77" s="16">
        <v>80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96</v>
      </c>
      <c r="AQ77" s="15">
        <v>92</v>
      </c>
      <c r="AR77" s="15">
        <v>85</v>
      </c>
      <c r="AS77" s="15">
        <v>98</v>
      </c>
      <c r="AT77" s="15">
        <v>71</v>
      </c>
      <c r="AU77" s="15">
        <v>100</v>
      </c>
      <c r="AV77" s="15">
        <v>58</v>
      </c>
      <c r="AW77" s="15">
        <v>80</v>
      </c>
      <c r="AX77" s="15">
        <v>93</v>
      </c>
      <c r="AY77" s="15">
        <v>6</v>
      </c>
      <c r="AZ77" s="15">
        <v>98</v>
      </c>
      <c r="BA77" s="15">
        <v>91</v>
      </c>
      <c r="BB77" s="15">
        <v>81</v>
      </c>
      <c r="BC77" s="16">
        <v>70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59</v>
      </c>
      <c r="CB77" s="15">
        <v>82</v>
      </c>
      <c r="CC77" s="15">
        <v>86</v>
      </c>
      <c r="CD77" s="15">
        <v>47</v>
      </c>
      <c r="CE77" s="15">
        <v>78</v>
      </c>
      <c r="CF77" s="15">
        <v>73</v>
      </c>
      <c r="CG77" s="15">
        <v>59</v>
      </c>
      <c r="CH77" s="15">
        <v>89</v>
      </c>
      <c r="CI77" s="15">
        <v>67</v>
      </c>
      <c r="CJ77" s="15">
        <v>-6</v>
      </c>
      <c r="CK77" s="15">
        <v>93</v>
      </c>
      <c r="CL77" s="15">
        <v>54</v>
      </c>
      <c r="CM77" s="15">
        <v>78</v>
      </c>
      <c r="CN77" s="16">
        <v>79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74</v>
      </c>
      <c r="G78" s="15">
        <v>80</v>
      </c>
      <c r="H78" s="15">
        <v>45</v>
      </c>
      <c r="I78" s="15">
        <v>75</v>
      </c>
      <c r="J78" s="15">
        <v>79</v>
      </c>
      <c r="K78" s="15">
        <v>63</v>
      </c>
      <c r="L78" s="15">
        <v>70</v>
      </c>
      <c r="M78" s="15">
        <v>63</v>
      </c>
      <c r="N78" s="15">
        <v>75</v>
      </c>
      <c r="O78" s="15">
        <v>60</v>
      </c>
      <c r="P78" s="15">
        <v>64</v>
      </c>
      <c r="Q78" s="15">
        <v>77</v>
      </c>
      <c r="R78" s="15">
        <v>65</v>
      </c>
      <c r="S78" s="16">
        <v>78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91</v>
      </c>
      <c r="AQ78" s="15">
        <v>82</v>
      </c>
      <c r="AR78" s="15">
        <v>61</v>
      </c>
      <c r="AS78" s="15">
        <v>86</v>
      </c>
      <c r="AT78" s="15">
        <v>71</v>
      </c>
      <c r="AU78" s="15">
        <v>78</v>
      </c>
      <c r="AV78" s="15">
        <v>71</v>
      </c>
      <c r="AW78" s="15">
        <v>68</v>
      </c>
      <c r="AX78" s="15">
        <v>69</v>
      </c>
      <c r="AY78" s="15">
        <v>6</v>
      </c>
      <c r="AZ78" s="15">
        <v>66</v>
      </c>
      <c r="BA78" s="15">
        <v>78</v>
      </c>
      <c r="BB78" s="15">
        <v>82</v>
      </c>
      <c r="BC78" s="16">
        <v>78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91</v>
      </c>
      <c r="CB78" s="15">
        <v>89</v>
      </c>
      <c r="CC78" s="15">
        <v>79</v>
      </c>
      <c r="CD78" s="15">
        <v>56</v>
      </c>
      <c r="CE78" s="15">
        <v>94</v>
      </c>
      <c r="CF78" s="15">
        <v>79</v>
      </c>
      <c r="CG78" s="15">
        <v>89</v>
      </c>
      <c r="CH78" s="15">
        <v>96</v>
      </c>
      <c r="CI78" s="15">
        <v>82</v>
      </c>
      <c r="CJ78" s="15">
        <v>-6</v>
      </c>
      <c r="CK78" s="15">
        <v>75</v>
      </c>
      <c r="CL78" s="15">
        <v>80</v>
      </c>
      <c r="CM78" s="15">
        <v>79</v>
      </c>
      <c r="CN78" s="16">
        <v>99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79</v>
      </c>
      <c r="G79" s="15">
        <v>86</v>
      </c>
      <c r="H79" s="15">
        <v>89</v>
      </c>
      <c r="I79" s="15">
        <v>59</v>
      </c>
      <c r="J79" s="15">
        <v>61</v>
      </c>
      <c r="K79" s="15">
        <v>58</v>
      </c>
      <c r="L79" s="15">
        <v>68</v>
      </c>
      <c r="M79" s="15">
        <v>57</v>
      </c>
      <c r="N79" s="15">
        <v>66</v>
      </c>
      <c r="O79" s="15">
        <v>56</v>
      </c>
      <c r="P79" s="15">
        <v>58</v>
      </c>
      <c r="Q79" s="15">
        <v>70</v>
      </c>
      <c r="R79" s="15">
        <v>66</v>
      </c>
      <c r="S79" s="16">
        <v>58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76</v>
      </c>
      <c r="AQ79" s="15">
        <v>53</v>
      </c>
      <c r="AR79" s="15">
        <v>86</v>
      </c>
      <c r="AS79" s="15">
        <v>83</v>
      </c>
      <c r="AT79" s="15">
        <v>93</v>
      </c>
      <c r="AU79" s="15">
        <v>81</v>
      </c>
      <c r="AV79" s="15">
        <v>79</v>
      </c>
      <c r="AW79" s="15">
        <v>81</v>
      </c>
      <c r="AX79" s="15">
        <v>79</v>
      </c>
      <c r="AY79" s="15">
        <v>2</v>
      </c>
      <c r="AZ79" s="15">
        <v>76</v>
      </c>
      <c r="BA79" s="15">
        <v>89</v>
      </c>
      <c r="BB79" s="15">
        <v>97</v>
      </c>
      <c r="BC79" s="16">
        <v>81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74</v>
      </c>
      <c r="CB79" s="15">
        <v>79</v>
      </c>
      <c r="CC79" s="15">
        <v>89</v>
      </c>
      <c r="CD79" s="15">
        <v>56</v>
      </c>
      <c r="CE79" s="15">
        <v>84</v>
      </c>
      <c r="CF79" s="15">
        <v>74</v>
      </c>
      <c r="CG79" s="15">
        <v>88</v>
      </c>
      <c r="CH79" s="15">
        <v>90</v>
      </c>
      <c r="CI79" s="15">
        <v>85</v>
      </c>
      <c r="CJ79" s="15">
        <v>-6</v>
      </c>
      <c r="CK79" s="15">
        <v>75</v>
      </c>
      <c r="CL79" s="15">
        <v>74</v>
      </c>
      <c r="CM79" s="15">
        <v>78</v>
      </c>
      <c r="CN79" s="16">
        <v>67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87</v>
      </c>
      <c r="G80" s="15">
        <v>78</v>
      </c>
      <c r="H80" s="15">
        <v>77</v>
      </c>
      <c r="I80" s="15">
        <v>68</v>
      </c>
      <c r="J80" s="15">
        <v>63</v>
      </c>
      <c r="K80" s="15">
        <v>62</v>
      </c>
      <c r="L80" s="15">
        <v>67</v>
      </c>
      <c r="M80" s="15">
        <v>57</v>
      </c>
      <c r="N80" s="15">
        <v>64</v>
      </c>
      <c r="O80" s="15">
        <v>66</v>
      </c>
      <c r="P80" s="15">
        <v>60</v>
      </c>
      <c r="Q80" s="15">
        <v>69</v>
      </c>
      <c r="R80" s="15">
        <v>59</v>
      </c>
      <c r="S80" s="16">
        <v>63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88</v>
      </c>
      <c r="AQ80" s="15">
        <v>65</v>
      </c>
      <c r="AR80" s="15">
        <v>81</v>
      </c>
      <c r="AS80" s="15">
        <v>94</v>
      </c>
      <c r="AT80" s="15">
        <v>67</v>
      </c>
      <c r="AU80" s="15">
        <v>98</v>
      </c>
      <c r="AV80" s="15">
        <v>54</v>
      </c>
      <c r="AW80" s="15">
        <v>96</v>
      </c>
      <c r="AX80" s="15">
        <v>89</v>
      </c>
      <c r="AY80" s="15">
        <v>2</v>
      </c>
      <c r="AZ80" s="15">
        <v>61</v>
      </c>
      <c r="BA80" s="15">
        <v>97</v>
      </c>
      <c r="BB80" s="15">
        <v>79</v>
      </c>
      <c r="BC80" s="16">
        <v>68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69</v>
      </c>
      <c r="CB80" s="15">
        <v>88</v>
      </c>
      <c r="CC80" s="15">
        <v>81</v>
      </c>
      <c r="CD80" s="15">
        <v>82</v>
      </c>
      <c r="CE80" s="15">
        <v>82</v>
      </c>
      <c r="CF80" s="15">
        <v>87</v>
      </c>
      <c r="CG80" s="15">
        <v>77</v>
      </c>
      <c r="CH80" s="15">
        <v>91</v>
      </c>
      <c r="CI80" s="15">
        <v>81</v>
      </c>
      <c r="CJ80" s="15">
        <v>-8</v>
      </c>
      <c r="CK80" s="15">
        <v>89</v>
      </c>
      <c r="CL80" s="15">
        <v>80</v>
      </c>
      <c r="CM80" s="15">
        <v>82</v>
      </c>
      <c r="CN80" s="16">
        <v>64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>
        <v>92</v>
      </c>
      <c r="G81" s="15">
        <v>76</v>
      </c>
      <c r="H81" s="15">
        <v>77</v>
      </c>
      <c r="I81" s="15">
        <v>70</v>
      </c>
      <c r="J81" s="15">
        <v>58</v>
      </c>
      <c r="K81" s="15"/>
      <c r="L81" s="15"/>
      <c r="M81" s="15"/>
      <c r="N81" s="15"/>
      <c r="O81" s="15"/>
      <c r="P81" s="15"/>
      <c r="Q81" s="15"/>
      <c r="R81" s="15"/>
      <c r="S81" s="16"/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89</v>
      </c>
      <c r="AQ81" s="15">
        <v>68</v>
      </c>
      <c r="AR81" s="15">
        <v>47</v>
      </c>
      <c r="AS81" s="15">
        <v>88</v>
      </c>
      <c r="AT81" s="15">
        <v>57</v>
      </c>
      <c r="AU81" s="15">
        <v>64</v>
      </c>
      <c r="AV81" s="15">
        <v>57</v>
      </c>
      <c r="AW81" s="15">
        <v>78</v>
      </c>
      <c r="AX81" s="15">
        <v>55</v>
      </c>
      <c r="AY81" s="15">
        <v>-8</v>
      </c>
      <c r="AZ81" s="15">
        <v>52</v>
      </c>
      <c r="BA81" s="15">
        <v>64</v>
      </c>
      <c r="BB81" s="15">
        <v>70</v>
      </c>
      <c r="BC81" s="16">
        <v>76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68</v>
      </c>
      <c r="CB81" s="15">
        <v>77</v>
      </c>
      <c r="CC81" s="15">
        <v>81</v>
      </c>
      <c r="CD81" s="15">
        <v>42</v>
      </c>
      <c r="CE81" s="15">
        <v>73</v>
      </c>
      <c r="CF81" s="15">
        <v>68</v>
      </c>
      <c r="CG81" s="15">
        <v>57</v>
      </c>
      <c r="CH81" s="15">
        <v>67</v>
      </c>
      <c r="CI81" s="15">
        <v>65</v>
      </c>
      <c r="CJ81" s="15">
        <v>-8</v>
      </c>
      <c r="CK81" s="15">
        <v>91</v>
      </c>
      <c r="CL81" s="15">
        <v>52</v>
      </c>
      <c r="CM81" s="15">
        <v>76</v>
      </c>
      <c r="CN81" s="16">
        <v>77</v>
      </c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>
        <v>86</v>
      </c>
      <c r="CB82" s="19">
        <v>84</v>
      </c>
      <c r="CC82" s="19">
        <v>74</v>
      </c>
      <c r="CD82" s="19">
        <v>51</v>
      </c>
      <c r="CE82" s="19">
        <v>89</v>
      </c>
      <c r="CF82" s="19">
        <v>74</v>
      </c>
      <c r="CG82" s="19">
        <v>67</v>
      </c>
      <c r="CH82" s="19">
        <v>99</v>
      </c>
      <c r="CI82" s="19">
        <v>80</v>
      </c>
      <c r="CJ82" s="19">
        <v>-8</v>
      </c>
      <c r="CK82" s="19">
        <v>63</v>
      </c>
      <c r="CL82" s="19">
        <v>68</v>
      </c>
      <c r="CM82" s="19">
        <v>77</v>
      </c>
      <c r="CN82" s="20">
        <v>56</v>
      </c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28</v>
      </c>
      <c r="D83" s="89"/>
      <c r="E83" s="91"/>
      <c r="F83" s="9">
        <v>81</v>
      </c>
      <c r="G83" s="10">
        <v>87</v>
      </c>
      <c r="H83" s="10">
        <v>84</v>
      </c>
      <c r="I83" s="10">
        <v>75</v>
      </c>
      <c r="J83" s="10">
        <v>86</v>
      </c>
      <c r="K83" s="10">
        <v>75</v>
      </c>
      <c r="L83" s="10">
        <v>81</v>
      </c>
      <c r="M83" s="10">
        <v>92</v>
      </c>
      <c r="N83" s="10">
        <v>95</v>
      </c>
      <c r="O83" s="10">
        <v>-5</v>
      </c>
      <c r="P83" s="10">
        <v>103</v>
      </c>
      <c r="Q83" s="10">
        <v>79</v>
      </c>
      <c r="R83" s="10">
        <v>79</v>
      </c>
      <c r="S83" s="11">
        <v>74</v>
      </c>
      <c r="T83" s="14">
        <v>72</v>
      </c>
      <c r="U83" s="15">
        <v>71</v>
      </c>
      <c r="V83" s="15">
        <v>66</v>
      </c>
      <c r="W83" s="15">
        <v>72</v>
      </c>
      <c r="X83" s="15">
        <v>63</v>
      </c>
      <c r="Y83" s="15">
        <v>58</v>
      </c>
      <c r="Z83" s="15">
        <v>68</v>
      </c>
      <c r="AA83" s="15">
        <v>55</v>
      </c>
      <c r="AB83" s="15">
        <v>73</v>
      </c>
      <c r="AC83" s="15">
        <v>65</v>
      </c>
      <c r="AD83" s="15">
        <v>74</v>
      </c>
      <c r="AE83" s="15">
        <v>61</v>
      </c>
      <c r="AF83" s="15">
        <v>71</v>
      </c>
      <c r="AG83" s="16">
        <v>57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 t="s">
        <v>29</v>
      </c>
      <c r="AP83" s="9">
        <v>87</v>
      </c>
      <c r="AQ83" s="10">
        <v>93</v>
      </c>
      <c r="AR83" s="10">
        <v>90</v>
      </c>
      <c r="AS83" s="10">
        <v>81</v>
      </c>
      <c r="AT83" s="10">
        <v>92</v>
      </c>
      <c r="AU83" s="10">
        <v>81</v>
      </c>
      <c r="AV83" s="10">
        <v>87</v>
      </c>
      <c r="AW83" s="10">
        <v>80</v>
      </c>
      <c r="AX83" s="10">
        <v>93</v>
      </c>
      <c r="AY83" s="10">
        <v>-7</v>
      </c>
      <c r="AZ83" s="10">
        <v>101</v>
      </c>
      <c r="BA83" s="10">
        <v>80</v>
      </c>
      <c r="BB83" s="10">
        <v>97</v>
      </c>
      <c r="BC83" s="11">
        <v>83</v>
      </c>
      <c r="BD83" s="14">
        <v>73</v>
      </c>
      <c r="BE83" s="15">
        <v>81</v>
      </c>
      <c r="BF83" s="15">
        <v>65</v>
      </c>
      <c r="BG83" s="15">
        <v>58</v>
      </c>
      <c r="BH83" s="15">
        <v>68</v>
      </c>
      <c r="BI83" s="15">
        <v>79</v>
      </c>
      <c r="BJ83" s="15">
        <v>58</v>
      </c>
      <c r="BK83" s="15">
        <v>65</v>
      </c>
      <c r="BL83" s="15">
        <v>59</v>
      </c>
      <c r="BM83" s="15">
        <v>80</v>
      </c>
      <c r="BN83" s="15">
        <v>77</v>
      </c>
      <c r="BO83" s="15">
        <v>78</v>
      </c>
      <c r="BP83" s="15">
        <v>67</v>
      </c>
      <c r="BQ83" s="16">
        <v>59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91" t="s">
        <v>30</v>
      </c>
      <c r="CA83" s="9">
        <v>90</v>
      </c>
      <c r="CB83" s="10">
        <v>96</v>
      </c>
      <c r="CC83" s="10">
        <v>93</v>
      </c>
      <c r="CD83" s="10">
        <v>84</v>
      </c>
      <c r="CE83" s="10">
        <v>95</v>
      </c>
      <c r="CF83" s="10">
        <v>84</v>
      </c>
      <c r="CG83" s="10">
        <v>90</v>
      </c>
      <c r="CH83" s="10">
        <v>99</v>
      </c>
      <c r="CI83" s="10">
        <v>97</v>
      </c>
      <c r="CJ83" s="10">
        <v>4</v>
      </c>
      <c r="CK83" s="10">
        <v>80</v>
      </c>
      <c r="CL83" s="10">
        <v>88</v>
      </c>
      <c r="CM83" s="10">
        <v>88</v>
      </c>
      <c r="CN83" s="11">
        <v>83</v>
      </c>
      <c r="CO83" s="14">
        <v>73</v>
      </c>
      <c r="CP83" s="15">
        <v>66</v>
      </c>
      <c r="CQ83" s="15">
        <v>63</v>
      </c>
      <c r="CR83" s="15">
        <v>74</v>
      </c>
      <c r="CS83" s="15">
        <v>76</v>
      </c>
      <c r="CT83" s="15">
        <v>72</v>
      </c>
      <c r="CU83" s="15">
        <v>70</v>
      </c>
      <c r="CV83" s="15">
        <v>81</v>
      </c>
      <c r="CW83" s="15">
        <v>63</v>
      </c>
      <c r="CX83" s="15">
        <v>70</v>
      </c>
      <c r="CY83" s="15">
        <v>77</v>
      </c>
      <c r="CZ83" s="15">
        <v>76</v>
      </c>
      <c r="DA83" s="15">
        <v>76</v>
      </c>
      <c r="DB83" s="16">
        <v>68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61</v>
      </c>
      <c r="G84" s="15">
        <v>59</v>
      </c>
      <c r="H84" s="15">
        <v>65</v>
      </c>
      <c r="I84" s="15">
        <v>74</v>
      </c>
      <c r="J84" s="15">
        <v>77</v>
      </c>
      <c r="K84" s="15">
        <v>83</v>
      </c>
      <c r="L84" s="15">
        <v>60</v>
      </c>
      <c r="M84" s="15">
        <v>71</v>
      </c>
      <c r="N84" s="15">
        <v>75</v>
      </c>
      <c r="O84" s="15">
        <v>-5</v>
      </c>
      <c r="P84" s="15">
        <v>61</v>
      </c>
      <c r="Q84" s="15">
        <v>90</v>
      </c>
      <c r="R84" s="15">
        <v>83</v>
      </c>
      <c r="S84" s="16">
        <v>84</v>
      </c>
      <c r="T84" s="14">
        <v>75</v>
      </c>
      <c r="U84" s="15">
        <v>70</v>
      </c>
      <c r="V84" s="15">
        <v>89</v>
      </c>
      <c r="W84" s="15">
        <v>89</v>
      </c>
      <c r="X84" s="15">
        <v>78</v>
      </c>
      <c r="Y84" s="15">
        <v>71</v>
      </c>
      <c r="Z84" s="15">
        <v>85</v>
      </c>
      <c r="AA84" s="15">
        <v>73</v>
      </c>
      <c r="AB84" s="15">
        <v>87</v>
      </c>
      <c r="AC84" s="15">
        <v>80</v>
      </c>
      <c r="AD84" s="15">
        <v>77</v>
      </c>
      <c r="AE84" s="15">
        <v>79</v>
      </c>
      <c r="AF84" s="15">
        <v>93</v>
      </c>
      <c r="AG84" s="16">
        <v>81</v>
      </c>
      <c r="AH84" s="17"/>
      <c r="AI84" s="13"/>
      <c r="AJ84" s="17" t="s">
        <v>60</v>
      </c>
      <c r="AL84" s="83"/>
      <c r="AM84" s="101"/>
      <c r="AN84" s="89"/>
      <c r="AO84" s="91"/>
      <c r="AP84" s="14">
        <v>90</v>
      </c>
      <c r="AQ84" s="15">
        <v>88</v>
      </c>
      <c r="AR84" s="15">
        <v>76</v>
      </c>
      <c r="AS84" s="15">
        <v>85</v>
      </c>
      <c r="AT84" s="15">
        <v>78</v>
      </c>
      <c r="AU84" s="15">
        <v>94</v>
      </c>
      <c r="AV84" s="15">
        <v>71</v>
      </c>
      <c r="AW84" s="15">
        <v>64</v>
      </c>
      <c r="AX84" s="15">
        <v>88</v>
      </c>
      <c r="AY84" s="15">
        <v>8</v>
      </c>
      <c r="AZ84" s="15">
        <v>74</v>
      </c>
      <c r="BA84" s="15">
        <v>79</v>
      </c>
      <c r="BB84" s="15">
        <v>96</v>
      </c>
      <c r="BC84" s="16">
        <v>97</v>
      </c>
      <c r="BD84" s="14">
        <v>96</v>
      </c>
      <c r="BE84" s="15">
        <v>77</v>
      </c>
      <c r="BF84" s="15">
        <v>91</v>
      </c>
      <c r="BG84" s="15">
        <v>95</v>
      </c>
      <c r="BH84" s="15">
        <v>76</v>
      </c>
      <c r="BI84" s="15">
        <v>78</v>
      </c>
      <c r="BJ84" s="15">
        <v>81</v>
      </c>
      <c r="BK84" s="15">
        <v>82</v>
      </c>
      <c r="BL84" s="15">
        <v>98</v>
      </c>
      <c r="BM84" s="15">
        <v>74</v>
      </c>
      <c r="BN84" s="15">
        <v>80</v>
      </c>
      <c r="BO84" s="15">
        <v>84</v>
      </c>
      <c r="BP84" s="15">
        <v>93</v>
      </c>
      <c r="BQ84" s="16">
        <v>74</v>
      </c>
      <c r="BR84" s="17"/>
      <c r="BS84" s="13"/>
      <c r="BT84" s="17" t="s">
        <v>60</v>
      </c>
      <c r="BW84" s="83"/>
      <c r="BX84" s="101"/>
      <c r="BY84" s="89"/>
      <c r="BZ84" s="91"/>
      <c r="CA84" s="14">
        <v>70</v>
      </c>
      <c r="CB84" s="15">
        <v>68</v>
      </c>
      <c r="CC84" s="15">
        <v>74</v>
      </c>
      <c r="CD84" s="15">
        <v>83</v>
      </c>
      <c r="CE84" s="15">
        <v>76</v>
      </c>
      <c r="CF84" s="15">
        <v>92</v>
      </c>
      <c r="CG84" s="15">
        <v>69</v>
      </c>
      <c r="CH84" s="15">
        <v>60</v>
      </c>
      <c r="CI84" s="15">
        <v>84</v>
      </c>
      <c r="CJ84" s="15">
        <v>4</v>
      </c>
      <c r="CK84" s="15">
        <v>70</v>
      </c>
      <c r="CL84" s="15">
        <v>65</v>
      </c>
      <c r="CM84" s="15">
        <v>92</v>
      </c>
      <c r="CN84" s="16">
        <v>93</v>
      </c>
      <c r="CO84" s="14">
        <v>77</v>
      </c>
      <c r="CP84" s="15">
        <v>65</v>
      </c>
      <c r="CQ84" s="15">
        <v>71</v>
      </c>
      <c r="CR84" s="15">
        <v>80</v>
      </c>
      <c r="CS84" s="15">
        <v>60</v>
      </c>
      <c r="CT84" s="15">
        <v>67</v>
      </c>
      <c r="CU84" s="15">
        <v>67</v>
      </c>
      <c r="CV84" s="15">
        <v>69</v>
      </c>
      <c r="CW84" s="15">
        <v>71</v>
      </c>
      <c r="CX84" s="15">
        <v>64</v>
      </c>
      <c r="CY84" s="15">
        <v>73</v>
      </c>
      <c r="CZ84" s="15">
        <v>64</v>
      </c>
      <c r="DA84" s="15">
        <v>75</v>
      </c>
      <c r="DB84" s="16">
        <v>81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80</v>
      </c>
      <c r="G85" s="15">
        <v>85</v>
      </c>
      <c r="H85" s="15">
        <v>83</v>
      </c>
      <c r="I85" s="15">
        <v>85</v>
      </c>
      <c r="J85" s="15">
        <v>89</v>
      </c>
      <c r="K85" s="15">
        <v>90</v>
      </c>
      <c r="L85" s="15">
        <v>93</v>
      </c>
      <c r="M85" s="15">
        <v>88</v>
      </c>
      <c r="N85" s="15">
        <v>97</v>
      </c>
      <c r="O85" s="15">
        <v>3</v>
      </c>
      <c r="P85" s="15">
        <v>99</v>
      </c>
      <c r="Q85" s="15">
        <v>88</v>
      </c>
      <c r="R85" s="15">
        <v>89</v>
      </c>
      <c r="S85" s="16">
        <v>88</v>
      </c>
      <c r="T85" s="14">
        <v>84</v>
      </c>
      <c r="U85" s="15">
        <v>83</v>
      </c>
      <c r="V85" s="15">
        <v>82</v>
      </c>
      <c r="W85" s="15">
        <v>80</v>
      </c>
      <c r="X85" s="15">
        <v>81</v>
      </c>
      <c r="Y85" s="15">
        <v>75</v>
      </c>
      <c r="Z85" s="15">
        <v>87</v>
      </c>
      <c r="AA85" s="15">
        <v>68</v>
      </c>
      <c r="AB85" s="15">
        <v>85</v>
      </c>
      <c r="AC85" s="15">
        <v>67</v>
      </c>
      <c r="AD85" s="15">
        <v>81</v>
      </c>
      <c r="AE85" s="15">
        <v>78</v>
      </c>
      <c r="AF85" s="15">
        <v>88</v>
      </c>
      <c r="AG85" s="16">
        <v>71</v>
      </c>
      <c r="AH85" s="17"/>
      <c r="AI85" s="13"/>
      <c r="AJ85" s="17" t="s">
        <v>60</v>
      </c>
      <c r="AL85" s="83"/>
      <c r="AM85" s="101"/>
      <c r="AN85" s="89"/>
      <c r="AO85" s="91"/>
      <c r="AP85" s="14">
        <v>83</v>
      </c>
      <c r="AQ85" s="15">
        <v>88</v>
      </c>
      <c r="AR85" s="15">
        <v>86</v>
      </c>
      <c r="AS85" s="15">
        <v>90</v>
      </c>
      <c r="AT85" s="15">
        <v>92</v>
      </c>
      <c r="AU85" s="15">
        <v>93</v>
      </c>
      <c r="AV85" s="15">
        <v>96</v>
      </c>
      <c r="AW85" s="15">
        <v>93</v>
      </c>
      <c r="AX85" s="15">
        <v>70</v>
      </c>
      <c r="AY85" s="15">
        <v>8</v>
      </c>
      <c r="AZ85" s="15">
        <v>97</v>
      </c>
      <c r="BA85" s="15">
        <v>100</v>
      </c>
      <c r="BB85" s="15">
        <v>99</v>
      </c>
      <c r="BC85" s="16">
        <v>95</v>
      </c>
      <c r="BD85" s="14">
        <v>94</v>
      </c>
      <c r="BE85" s="15">
        <v>85</v>
      </c>
      <c r="BF85" s="15">
        <v>91</v>
      </c>
      <c r="BG85" s="15">
        <v>79</v>
      </c>
      <c r="BH85" s="15">
        <v>86</v>
      </c>
      <c r="BI85" s="15">
        <v>92</v>
      </c>
      <c r="BJ85" s="15">
        <v>76</v>
      </c>
      <c r="BK85" s="15">
        <v>95</v>
      </c>
      <c r="BL85" s="15">
        <v>92</v>
      </c>
      <c r="BM85" s="15">
        <v>79</v>
      </c>
      <c r="BN85" s="15">
        <v>79</v>
      </c>
      <c r="BO85" s="15">
        <v>90</v>
      </c>
      <c r="BP85" s="15">
        <v>84</v>
      </c>
      <c r="BQ85" s="16">
        <v>83</v>
      </c>
      <c r="BR85" s="17"/>
      <c r="BS85" s="13"/>
      <c r="BT85" s="17" t="s">
        <v>60</v>
      </c>
      <c r="BW85" s="83"/>
      <c r="BX85" s="101"/>
      <c r="BY85" s="89"/>
      <c r="BZ85" s="91"/>
      <c r="CA85" s="14">
        <v>81</v>
      </c>
      <c r="CB85" s="15">
        <v>86</v>
      </c>
      <c r="CC85" s="15">
        <v>84</v>
      </c>
      <c r="CD85" s="15">
        <v>86</v>
      </c>
      <c r="CE85" s="15">
        <v>90</v>
      </c>
      <c r="CF85" s="15">
        <v>91</v>
      </c>
      <c r="CG85" s="15">
        <v>94</v>
      </c>
      <c r="CH85" s="15">
        <v>89</v>
      </c>
      <c r="CI85" s="15">
        <v>98</v>
      </c>
      <c r="CJ85" s="15">
        <v>4</v>
      </c>
      <c r="CK85" s="15">
        <v>100</v>
      </c>
      <c r="CL85" s="15">
        <v>103</v>
      </c>
      <c r="CM85" s="15">
        <v>90</v>
      </c>
      <c r="CN85" s="16">
        <v>89</v>
      </c>
      <c r="CO85" s="14">
        <v>93</v>
      </c>
      <c r="CP85" s="15">
        <v>81</v>
      </c>
      <c r="CQ85" s="15">
        <v>82</v>
      </c>
      <c r="CR85" s="15">
        <v>91</v>
      </c>
      <c r="CS85" s="15">
        <v>94</v>
      </c>
      <c r="CT85" s="15">
        <v>79</v>
      </c>
      <c r="CU85" s="15">
        <v>70</v>
      </c>
      <c r="CV85" s="15">
        <v>98</v>
      </c>
      <c r="CW85" s="15">
        <v>90</v>
      </c>
      <c r="CX85" s="15">
        <v>83</v>
      </c>
      <c r="CY85" s="15">
        <v>79</v>
      </c>
      <c r="CZ85" s="15">
        <v>92</v>
      </c>
      <c r="DA85" s="15">
        <v>89</v>
      </c>
      <c r="DB85" s="16">
        <v>80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87</v>
      </c>
      <c r="G86" s="15">
        <v>93</v>
      </c>
      <c r="H86" s="15">
        <v>90</v>
      </c>
      <c r="I86" s="15">
        <v>81</v>
      </c>
      <c r="J86" s="15">
        <v>92</v>
      </c>
      <c r="K86" s="15">
        <v>81</v>
      </c>
      <c r="L86" s="15">
        <v>87</v>
      </c>
      <c r="M86" s="15">
        <v>99</v>
      </c>
      <c r="N86" s="15">
        <v>101</v>
      </c>
      <c r="O86" s="15">
        <v>1</v>
      </c>
      <c r="P86" s="15">
        <v>72</v>
      </c>
      <c r="Q86" s="15">
        <v>85</v>
      </c>
      <c r="R86" s="15">
        <v>85</v>
      </c>
      <c r="S86" s="16">
        <v>80</v>
      </c>
      <c r="T86" s="14">
        <v>80</v>
      </c>
      <c r="U86" s="15">
        <v>77</v>
      </c>
      <c r="V86" s="15">
        <v>80</v>
      </c>
      <c r="W86" s="15">
        <v>69</v>
      </c>
      <c r="X86" s="15">
        <v>76</v>
      </c>
      <c r="Y86" s="15">
        <v>79</v>
      </c>
      <c r="Z86" s="15">
        <v>80</v>
      </c>
      <c r="AA86" s="15">
        <v>78</v>
      </c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90</v>
      </c>
      <c r="AQ86" s="15">
        <v>96</v>
      </c>
      <c r="AR86" s="15">
        <v>93</v>
      </c>
      <c r="AS86" s="15">
        <v>84</v>
      </c>
      <c r="AT86" s="15">
        <v>95</v>
      </c>
      <c r="AU86" s="15">
        <v>84</v>
      </c>
      <c r="AV86" s="15">
        <v>90</v>
      </c>
      <c r="AW86" s="15">
        <v>99</v>
      </c>
      <c r="AX86" s="15">
        <v>95</v>
      </c>
      <c r="AY86" s="15">
        <v>6</v>
      </c>
      <c r="AZ86" s="15">
        <v>90</v>
      </c>
      <c r="BA86" s="15">
        <v>96</v>
      </c>
      <c r="BB86" s="15">
        <v>92</v>
      </c>
      <c r="BC86" s="16">
        <v>87</v>
      </c>
      <c r="BD86" s="14">
        <v>88</v>
      </c>
      <c r="BE86" s="15">
        <v>94</v>
      </c>
      <c r="BF86" s="15">
        <v>75</v>
      </c>
      <c r="BG86" s="15">
        <v>77</v>
      </c>
      <c r="BH86" s="15">
        <v>99</v>
      </c>
      <c r="BI86" s="15">
        <v>92</v>
      </c>
      <c r="BJ86" s="15">
        <v>70</v>
      </c>
      <c r="BK86" s="15">
        <v>84</v>
      </c>
      <c r="BL86" s="15">
        <v>74</v>
      </c>
      <c r="BM86" s="15">
        <v>77</v>
      </c>
      <c r="BN86" s="15">
        <v>90</v>
      </c>
      <c r="BO86" s="15">
        <v>76</v>
      </c>
      <c r="BP86" s="15">
        <v>52</v>
      </c>
      <c r="BQ86" s="16">
        <v>68</v>
      </c>
      <c r="BR86" s="17"/>
      <c r="BS86" s="13"/>
      <c r="BT86" s="17" t="s">
        <v>60</v>
      </c>
      <c r="BW86" s="83"/>
      <c r="BX86" s="101"/>
      <c r="BY86" s="89"/>
      <c r="BZ86" s="91"/>
      <c r="CA86" s="14">
        <v>88</v>
      </c>
      <c r="CB86" s="15">
        <v>94</v>
      </c>
      <c r="CC86" s="15">
        <v>91</v>
      </c>
      <c r="CD86" s="15">
        <v>82</v>
      </c>
      <c r="CE86" s="15">
        <v>93</v>
      </c>
      <c r="CF86" s="15">
        <v>82</v>
      </c>
      <c r="CG86" s="15">
        <v>88</v>
      </c>
      <c r="CH86" s="15">
        <v>79</v>
      </c>
      <c r="CI86" s="15">
        <v>80</v>
      </c>
      <c r="CJ86" s="15">
        <v>2</v>
      </c>
      <c r="CK86" s="15">
        <v>94</v>
      </c>
      <c r="CL86" s="15">
        <v>86</v>
      </c>
      <c r="CM86" s="15">
        <v>86</v>
      </c>
      <c r="CN86" s="16">
        <v>81</v>
      </c>
      <c r="CO86" s="14">
        <v>83</v>
      </c>
      <c r="CP86" s="15">
        <v>78</v>
      </c>
      <c r="CQ86" s="15">
        <v>96</v>
      </c>
      <c r="CR86" s="15">
        <v>83</v>
      </c>
      <c r="CS86" s="15">
        <v>95</v>
      </c>
      <c r="CT86" s="15">
        <v>83</v>
      </c>
      <c r="CU86" s="15">
        <v>95</v>
      </c>
      <c r="CV86" s="15">
        <v>80</v>
      </c>
      <c r="CW86" s="15">
        <v>84</v>
      </c>
      <c r="CX86" s="15">
        <v>83</v>
      </c>
      <c r="CY86" s="15">
        <v>76</v>
      </c>
      <c r="CZ86" s="15">
        <v>85</v>
      </c>
      <c r="DA86" s="15">
        <v>82</v>
      </c>
      <c r="DB86" s="16">
        <v>77</v>
      </c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67</v>
      </c>
      <c r="G87" s="15">
        <v>65</v>
      </c>
      <c r="H87" s="15">
        <v>71</v>
      </c>
      <c r="I87" s="15">
        <v>80</v>
      </c>
      <c r="J87" s="15">
        <v>73</v>
      </c>
      <c r="K87" s="15">
        <v>89</v>
      </c>
      <c r="L87" s="15">
        <v>66</v>
      </c>
      <c r="M87" s="15">
        <v>57</v>
      </c>
      <c r="N87" s="15">
        <v>81</v>
      </c>
      <c r="O87" s="15">
        <v>1</v>
      </c>
      <c r="P87" s="15">
        <v>67</v>
      </c>
      <c r="Q87" s="15">
        <v>62</v>
      </c>
      <c r="R87" s="15">
        <v>89</v>
      </c>
      <c r="S87" s="16">
        <v>90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86</v>
      </c>
      <c r="AQ87" s="15">
        <v>68</v>
      </c>
      <c r="AR87" s="15">
        <v>74</v>
      </c>
      <c r="AS87" s="15">
        <v>83</v>
      </c>
      <c r="AT87" s="15">
        <v>76</v>
      </c>
      <c r="AU87" s="15">
        <v>92</v>
      </c>
      <c r="AV87" s="15">
        <v>69</v>
      </c>
      <c r="AW87" s="15">
        <v>80</v>
      </c>
      <c r="AX87" s="15">
        <v>86</v>
      </c>
      <c r="AY87" s="15">
        <v>6</v>
      </c>
      <c r="AZ87" s="15">
        <v>92</v>
      </c>
      <c r="BA87" s="15">
        <v>90</v>
      </c>
      <c r="BB87" s="15">
        <v>96</v>
      </c>
      <c r="BC87" s="16">
        <v>97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68</v>
      </c>
      <c r="CB87" s="15">
        <v>66</v>
      </c>
      <c r="CC87" s="15">
        <v>72</v>
      </c>
      <c r="CD87" s="15">
        <v>81</v>
      </c>
      <c r="CE87" s="15">
        <v>74</v>
      </c>
      <c r="CF87" s="15">
        <v>90</v>
      </c>
      <c r="CG87" s="15">
        <v>67</v>
      </c>
      <c r="CH87" s="15">
        <v>58</v>
      </c>
      <c r="CI87" s="15">
        <v>82</v>
      </c>
      <c r="CJ87" s="15">
        <v>2</v>
      </c>
      <c r="CK87" s="15">
        <v>68</v>
      </c>
      <c r="CL87" s="15">
        <v>63</v>
      </c>
      <c r="CM87" s="15">
        <v>90</v>
      </c>
      <c r="CN87" s="16">
        <v>91</v>
      </c>
      <c r="CO87" s="14">
        <v>62</v>
      </c>
      <c r="CP87" s="15">
        <v>81</v>
      </c>
      <c r="CQ87" s="15">
        <v>61</v>
      </c>
      <c r="CR87" s="15">
        <v>81</v>
      </c>
      <c r="CS87" s="15">
        <v>70</v>
      </c>
      <c r="CT87" s="15">
        <v>77</v>
      </c>
      <c r="CU87" s="15">
        <v>83</v>
      </c>
      <c r="CV87" s="15">
        <v>82</v>
      </c>
      <c r="CW87" s="15">
        <v>70</v>
      </c>
      <c r="CX87" s="15">
        <v>71</v>
      </c>
      <c r="CY87" s="15">
        <v>63</v>
      </c>
      <c r="CZ87" s="15">
        <v>69</v>
      </c>
      <c r="DA87" s="15">
        <v>66</v>
      </c>
      <c r="DB87" s="16">
        <v>75</v>
      </c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78</v>
      </c>
      <c r="G88" s="15">
        <v>83</v>
      </c>
      <c r="H88" s="15">
        <v>81</v>
      </c>
      <c r="I88" s="15">
        <v>83</v>
      </c>
      <c r="J88" s="15">
        <v>87</v>
      </c>
      <c r="K88" s="15">
        <v>88</v>
      </c>
      <c r="L88" s="15">
        <v>91</v>
      </c>
      <c r="M88" s="15">
        <v>86</v>
      </c>
      <c r="N88" s="15">
        <v>95</v>
      </c>
      <c r="O88" s="15">
        <v>1</v>
      </c>
      <c r="P88" s="15">
        <v>97</v>
      </c>
      <c r="Q88" s="15">
        <v>80</v>
      </c>
      <c r="R88" s="15">
        <v>87</v>
      </c>
      <c r="S88" s="16">
        <v>86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89</v>
      </c>
      <c r="AQ88" s="15">
        <v>86</v>
      </c>
      <c r="AR88" s="15">
        <v>84</v>
      </c>
      <c r="AS88" s="15">
        <v>86</v>
      </c>
      <c r="AT88" s="15">
        <v>96</v>
      </c>
      <c r="AU88" s="15">
        <v>91</v>
      </c>
      <c r="AV88" s="15">
        <v>94</v>
      </c>
      <c r="AW88" s="15">
        <v>91</v>
      </c>
      <c r="AX88" s="15">
        <v>97</v>
      </c>
      <c r="AY88" s="15">
        <v>6</v>
      </c>
      <c r="AZ88" s="15">
        <v>82</v>
      </c>
      <c r="BA88" s="15">
        <v>90</v>
      </c>
      <c r="BB88" s="15">
        <v>90</v>
      </c>
      <c r="BC88" s="16">
        <v>86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79</v>
      </c>
      <c r="CB88" s="15">
        <v>84</v>
      </c>
      <c r="CC88" s="15">
        <v>82</v>
      </c>
      <c r="CD88" s="15">
        <v>84</v>
      </c>
      <c r="CE88" s="15">
        <v>88</v>
      </c>
      <c r="CF88" s="15">
        <v>89</v>
      </c>
      <c r="CG88" s="15">
        <v>92</v>
      </c>
      <c r="CH88" s="15">
        <v>87</v>
      </c>
      <c r="CI88" s="15">
        <v>96</v>
      </c>
      <c r="CJ88" s="15">
        <v>2</v>
      </c>
      <c r="CK88" s="15">
        <v>98</v>
      </c>
      <c r="CL88" s="15">
        <v>101</v>
      </c>
      <c r="CM88" s="15">
        <v>88</v>
      </c>
      <c r="CN88" s="16">
        <v>87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90</v>
      </c>
      <c r="G89" s="15">
        <v>99</v>
      </c>
      <c r="H89" s="15">
        <v>93</v>
      </c>
      <c r="I89" s="15">
        <v>84</v>
      </c>
      <c r="J89" s="15">
        <v>95</v>
      </c>
      <c r="K89" s="15">
        <v>84</v>
      </c>
      <c r="L89" s="15">
        <v>90</v>
      </c>
      <c r="M89" s="15">
        <v>96</v>
      </c>
      <c r="N89" s="15">
        <v>99</v>
      </c>
      <c r="O89" s="15">
        <v>4</v>
      </c>
      <c r="P89" s="15">
        <v>101</v>
      </c>
      <c r="Q89" s="15">
        <v>88</v>
      </c>
      <c r="R89" s="15">
        <v>88</v>
      </c>
      <c r="S89" s="16">
        <v>83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88</v>
      </c>
      <c r="AQ89" s="15">
        <v>99</v>
      </c>
      <c r="AR89" s="15">
        <v>91</v>
      </c>
      <c r="AS89" s="15">
        <v>82</v>
      </c>
      <c r="AT89" s="15">
        <v>93</v>
      </c>
      <c r="AU89" s="15">
        <v>82</v>
      </c>
      <c r="AV89" s="15">
        <v>88</v>
      </c>
      <c r="AW89" s="15">
        <v>96</v>
      </c>
      <c r="AX89" s="15">
        <v>95</v>
      </c>
      <c r="AY89" s="15">
        <v>9</v>
      </c>
      <c r="AZ89" s="15">
        <v>81</v>
      </c>
      <c r="BA89" s="15">
        <v>93</v>
      </c>
      <c r="BB89" s="15">
        <v>89</v>
      </c>
      <c r="BC89" s="16">
        <v>88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91</v>
      </c>
      <c r="CB89" s="15">
        <v>96</v>
      </c>
      <c r="CC89" s="15">
        <v>94</v>
      </c>
      <c r="CD89" s="15">
        <v>85</v>
      </c>
      <c r="CE89" s="15">
        <v>96</v>
      </c>
      <c r="CF89" s="15">
        <v>85</v>
      </c>
      <c r="CG89" s="15">
        <v>91</v>
      </c>
      <c r="CH89" s="15">
        <v>100</v>
      </c>
      <c r="CI89" s="15">
        <v>96</v>
      </c>
      <c r="CJ89" s="15">
        <v>5</v>
      </c>
      <c r="CK89" s="15">
        <v>113</v>
      </c>
      <c r="CL89" s="15">
        <v>89</v>
      </c>
      <c r="CM89" s="15">
        <v>89</v>
      </c>
      <c r="CN89" s="16">
        <v>84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96</v>
      </c>
      <c r="G90" s="15">
        <v>68</v>
      </c>
      <c r="H90" s="15">
        <v>74</v>
      </c>
      <c r="I90" s="15">
        <v>90</v>
      </c>
      <c r="J90" s="15">
        <v>76</v>
      </c>
      <c r="K90" s="15">
        <v>92</v>
      </c>
      <c r="L90" s="15">
        <v>69</v>
      </c>
      <c r="M90" s="15">
        <v>99</v>
      </c>
      <c r="N90" s="15">
        <v>84</v>
      </c>
      <c r="O90" s="15">
        <v>4</v>
      </c>
      <c r="P90" s="15">
        <v>70</v>
      </c>
      <c r="Q90" s="15">
        <v>85</v>
      </c>
      <c r="R90" s="15">
        <v>92</v>
      </c>
      <c r="S90" s="16">
        <v>93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90</v>
      </c>
      <c r="AQ90" s="15">
        <v>76</v>
      </c>
      <c r="AR90" s="15">
        <v>72</v>
      </c>
      <c r="AS90" s="15">
        <v>81</v>
      </c>
      <c r="AT90" s="15">
        <v>74</v>
      </c>
      <c r="AU90" s="15">
        <v>90</v>
      </c>
      <c r="AV90" s="15">
        <v>67</v>
      </c>
      <c r="AW90" s="15">
        <v>90</v>
      </c>
      <c r="AX90" s="15">
        <v>89</v>
      </c>
      <c r="AY90" s="15">
        <v>9</v>
      </c>
      <c r="AZ90" s="15">
        <v>85</v>
      </c>
      <c r="BA90" s="15">
        <v>90</v>
      </c>
      <c r="BB90" s="15">
        <v>97</v>
      </c>
      <c r="BC90" s="16">
        <v>98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97</v>
      </c>
      <c r="CB90" s="15">
        <v>69</v>
      </c>
      <c r="CC90" s="15">
        <v>75</v>
      </c>
      <c r="CD90" s="15">
        <v>84</v>
      </c>
      <c r="CE90" s="15">
        <v>77</v>
      </c>
      <c r="CF90" s="15">
        <v>93</v>
      </c>
      <c r="CG90" s="15">
        <v>70</v>
      </c>
      <c r="CH90" s="15">
        <v>61</v>
      </c>
      <c r="CI90" s="15">
        <v>85</v>
      </c>
      <c r="CJ90" s="15">
        <v>5</v>
      </c>
      <c r="CK90" s="15">
        <v>71</v>
      </c>
      <c r="CL90" s="15">
        <v>66</v>
      </c>
      <c r="CM90" s="15">
        <v>93</v>
      </c>
      <c r="CN90" s="16">
        <v>94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81</v>
      </c>
      <c r="G91" s="15">
        <v>86</v>
      </c>
      <c r="H91" s="15">
        <v>84</v>
      </c>
      <c r="I91" s="15">
        <v>86</v>
      </c>
      <c r="J91" s="15">
        <v>90</v>
      </c>
      <c r="K91" s="15">
        <v>91</v>
      </c>
      <c r="L91" s="15">
        <v>94</v>
      </c>
      <c r="M91" s="15">
        <v>89</v>
      </c>
      <c r="N91" s="15">
        <v>98</v>
      </c>
      <c r="O91" s="15">
        <v>4</v>
      </c>
      <c r="P91" s="15">
        <v>97</v>
      </c>
      <c r="Q91" s="15">
        <v>100</v>
      </c>
      <c r="R91" s="15">
        <v>90</v>
      </c>
      <c r="S91" s="16">
        <v>89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79</v>
      </c>
      <c r="AQ91" s="15">
        <v>84</v>
      </c>
      <c r="AR91" s="15">
        <v>82</v>
      </c>
      <c r="AS91" s="15">
        <v>84</v>
      </c>
      <c r="AT91" s="15">
        <v>88</v>
      </c>
      <c r="AU91" s="15">
        <v>89</v>
      </c>
      <c r="AV91" s="15">
        <v>92</v>
      </c>
      <c r="AW91" s="15">
        <v>94</v>
      </c>
      <c r="AX91" s="15">
        <v>89</v>
      </c>
      <c r="AY91" s="15">
        <v>9</v>
      </c>
      <c r="AZ91" s="15">
        <v>90</v>
      </c>
      <c r="BA91" s="15">
        <v>99</v>
      </c>
      <c r="BB91" s="15">
        <v>95</v>
      </c>
      <c r="BC91" s="16">
        <v>94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82</v>
      </c>
      <c r="CB91" s="15">
        <v>87</v>
      </c>
      <c r="CC91" s="15">
        <v>85</v>
      </c>
      <c r="CD91" s="15">
        <v>87</v>
      </c>
      <c r="CE91" s="15">
        <v>91</v>
      </c>
      <c r="CF91" s="15">
        <v>92</v>
      </c>
      <c r="CG91" s="15">
        <v>95</v>
      </c>
      <c r="CH91" s="15">
        <v>90</v>
      </c>
      <c r="CI91" s="15">
        <v>99</v>
      </c>
      <c r="CJ91" s="15">
        <v>5</v>
      </c>
      <c r="CK91" s="15">
        <v>89</v>
      </c>
      <c r="CL91" s="15">
        <v>104</v>
      </c>
      <c r="CM91" s="15">
        <v>91</v>
      </c>
      <c r="CN91" s="16">
        <v>90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92</v>
      </c>
      <c r="G92" s="15">
        <v>96</v>
      </c>
      <c r="H92" s="15">
        <v>80</v>
      </c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6"/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v>70</v>
      </c>
      <c r="AQ92" s="15">
        <v>91</v>
      </c>
      <c r="AR92" s="15">
        <v>72</v>
      </c>
      <c r="AS92" s="15">
        <v>80</v>
      </c>
      <c r="AT92" s="15">
        <v>78</v>
      </c>
      <c r="AU92" s="15">
        <v>79</v>
      </c>
      <c r="AV92" s="15">
        <v>82</v>
      </c>
      <c r="AW92" s="15">
        <v>92</v>
      </c>
      <c r="AX92" s="15">
        <v>92</v>
      </c>
      <c r="AY92" s="15">
        <v>7</v>
      </c>
      <c r="AZ92" s="15">
        <v>96</v>
      </c>
      <c r="BA92" s="15">
        <v>87</v>
      </c>
      <c r="BB92" s="15">
        <v>93</v>
      </c>
      <c r="BC92" s="16">
        <v>92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>
        <v>102</v>
      </c>
      <c r="CB92" s="15">
        <v>67</v>
      </c>
      <c r="CC92" s="15">
        <v>73</v>
      </c>
      <c r="CD92" s="15">
        <v>82</v>
      </c>
      <c r="CE92" s="15">
        <v>75</v>
      </c>
      <c r="CF92" s="15">
        <v>91</v>
      </c>
      <c r="CG92" s="15">
        <v>68</v>
      </c>
      <c r="CH92" s="15">
        <v>59</v>
      </c>
      <c r="CI92" s="15">
        <v>83</v>
      </c>
      <c r="CJ92" s="15">
        <v>3</v>
      </c>
      <c r="CK92" s="15">
        <v>69</v>
      </c>
      <c r="CL92" s="15">
        <v>84</v>
      </c>
      <c r="CM92" s="15">
        <v>91</v>
      </c>
      <c r="CN92" s="16">
        <v>92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>
        <v>80</v>
      </c>
      <c r="CB93" s="19">
        <v>85</v>
      </c>
      <c r="CC93" s="19">
        <v>83</v>
      </c>
      <c r="CD93" s="19">
        <v>85</v>
      </c>
      <c r="CE93" s="19">
        <v>89</v>
      </c>
      <c r="CF93" s="19">
        <v>90</v>
      </c>
      <c r="CG93" s="19">
        <v>93</v>
      </c>
      <c r="CH93" s="19">
        <v>88</v>
      </c>
      <c r="CI93" s="19"/>
      <c r="CJ93" s="19"/>
      <c r="CK93" s="19"/>
      <c r="CL93" s="19"/>
      <c r="CM93" s="19"/>
      <c r="CN93" s="20"/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31</v>
      </c>
      <c r="D94" s="88"/>
      <c r="E94" s="91"/>
      <c r="F94" s="9">
        <v>78</v>
      </c>
      <c r="G94" s="10">
        <v>74</v>
      </c>
      <c r="H94" s="10">
        <v>81</v>
      </c>
      <c r="I94" s="10">
        <v>72</v>
      </c>
      <c r="J94" s="10">
        <v>78</v>
      </c>
      <c r="K94" s="10">
        <v>67</v>
      </c>
      <c r="L94" s="10">
        <v>73</v>
      </c>
      <c r="M94" s="10">
        <v>52</v>
      </c>
      <c r="N94" s="10">
        <v>77</v>
      </c>
      <c r="O94" s="10">
        <v>-13</v>
      </c>
      <c r="P94" s="10">
        <v>55</v>
      </c>
      <c r="Q94" s="10">
        <v>66</v>
      </c>
      <c r="R94" s="10">
        <v>66</v>
      </c>
      <c r="S94" s="11">
        <v>61</v>
      </c>
      <c r="T94" s="14">
        <v>59</v>
      </c>
      <c r="U94" s="15">
        <v>75</v>
      </c>
      <c r="V94" s="15">
        <v>66</v>
      </c>
      <c r="W94" s="15">
        <v>60</v>
      </c>
      <c r="X94" s="15">
        <v>56</v>
      </c>
      <c r="Y94" s="15">
        <v>72</v>
      </c>
      <c r="Z94" s="15">
        <v>68</v>
      </c>
      <c r="AA94" s="15">
        <v>54</v>
      </c>
      <c r="AB94" s="15">
        <v>59</v>
      </c>
      <c r="AC94" s="15">
        <v>70</v>
      </c>
      <c r="AD94" s="15">
        <v>59</v>
      </c>
      <c r="AE94" s="15">
        <v>68</v>
      </c>
      <c r="AF94" s="15">
        <v>67</v>
      </c>
      <c r="AG94" s="16">
        <v>75</v>
      </c>
      <c r="AH94" s="12"/>
      <c r="AI94" s="13"/>
      <c r="AJ94" s="12" t="s">
        <v>60</v>
      </c>
      <c r="AL94" s="82">
        <v>9</v>
      </c>
      <c r="AM94" s="103" t="s">
        <v>31</v>
      </c>
      <c r="AN94" s="88"/>
      <c r="AO94" s="91"/>
      <c r="AP94" s="9">
        <v>78</v>
      </c>
      <c r="AQ94" s="10">
        <v>84</v>
      </c>
      <c r="AR94" s="10">
        <v>81</v>
      </c>
      <c r="AS94" s="10">
        <v>72</v>
      </c>
      <c r="AT94" s="10">
        <v>83</v>
      </c>
      <c r="AU94" s="10">
        <v>72</v>
      </c>
      <c r="AV94" s="10">
        <v>78</v>
      </c>
      <c r="AW94" s="10">
        <v>95</v>
      </c>
      <c r="AX94" s="10">
        <v>92</v>
      </c>
      <c r="AY94" s="10">
        <v>-8</v>
      </c>
      <c r="AZ94" s="10">
        <v>100</v>
      </c>
      <c r="BA94" s="10">
        <v>76</v>
      </c>
      <c r="BB94" s="10">
        <v>79</v>
      </c>
      <c r="BC94" s="11">
        <v>74</v>
      </c>
      <c r="BD94" s="14">
        <v>47</v>
      </c>
      <c r="BE94" s="15">
        <v>51</v>
      </c>
      <c r="BF94" s="15">
        <v>62</v>
      </c>
      <c r="BG94" s="15">
        <v>53</v>
      </c>
      <c r="BH94" s="15">
        <v>60</v>
      </c>
      <c r="BI94" s="15">
        <v>62</v>
      </c>
      <c r="BJ94" s="15">
        <v>59</v>
      </c>
      <c r="BK94" s="15">
        <v>66</v>
      </c>
      <c r="BL94" s="15">
        <v>49</v>
      </c>
      <c r="BM94" s="15">
        <v>59</v>
      </c>
      <c r="BN94" s="15">
        <v>63</v>
      </c>
      <c r="BO94" s="15">
        <v>62</v>
      </c>
      <c r="BP94" s="15">
        <v>52</v>
      </c>
      <c r="BQ94" s="16">
        <v>52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91"/>
      <c r="CA94" s="9">
        <v>80</v>
      </c>
      <c r="CB94" s="10">
        <v>86</v>
      </c>
      <c r="CC94" s="10">
        <v>83</v>
      </c>
      <c r="CD94" s="10">
        <v>74</v>
      </c>
      <c r="CE94" s="10">
        <v>85</v>
      </c>
      <c r="CF94" s="10">
        <v>74</v>
      </c>
      <c r="CG94" s="10">
        <v>80</v>
      </c>
      <c r="CH94" s="10">
        <v>97</v>
      </c>
      <c r="CI94" s="10">
        <v>54</v>
      </c>
      <c r="CJ94" s="10">
        <v>-6</v>
      </c>
      <c r="CK94" s="10">
        <v>102</v>
      </c>
      <c r="CL94" s="10">
        <v>78</v>
      </c>
      <c r="CM94" s="10">
        <v>78</v>
      </c>
      <c r="CN94" s="11">
        <v>69</v>
      </c>
      <c r="CO94" s="14">
        <v>65</v>
      </c>
      <c r="CP94" s="15">
        <v>71</v>
      </c>
      <c r="CQ94" s="15">
        <v>76</v>
      </c>
      <c r="CR94" s="15">
        <v>67</v>
      </c>
      <c r="CS94" s="15">
        <v>62</v>
      </c>
      <c r="CT94" s="15">
        <v>75</v>
      </c>
      <c r="CU94" s="15">
        <v>55</v>
      </c>
      <c r="CV94" s="15">
        <v>77</v>
      </c>
      <c r="CW94" s="15">
        <v>61</v>
      </c>
      <c r="CX94" s="15">
        <v>64</v>
      </c>
      <c r="CY94" s="15">
        <v>76</v>
      </c>
      <c r="CZ94" s="15">
        <v>59</v>
      </c>
      <c r="DA94" s="15">
        <v>73</v>
      </c>
      <c r="DB94" s="16">
        <v>67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58</v>
      </c>
      <c r="G95" s="15">
        <v>51</v>
      </c>
      <c r="H95" s="15">
        <v>57</v>
      </c>
      <c r="I95" s="15">
        <v>66</v>
      </c>
      <c r="J95" s="15">
        <v>59</v>
      </c>
      <c r="K95" s="15">
        <v>75</v>
      </c>
      <c r="L95" s="15">
        <v>52</v>
      </c>
      <c r="M95" s="15">
        <v>43</v>
      </c>
      <c r="N95" s="15">
        <v>67</v>
      </c>
      <c r="O95" s="15">
        <v>-13</v>
      </c>
      <c r="P95" s="15">
        <v>53</v>
      </c>
      <c r="Q95" s="15">
        <v>48</v>
      </c>
      <c r="R95" s="15">
        <v>80</v>
      </c>
      <c r="S95" s="16">
        <v>71</v>
      </c>
      <c r="T95" s="14">
        <v>68</v>
      </c>
      <c r="U95" s="15">
        <v>60</v>
      </c>
      <c r="V95" s="15">
        <v>64</v>
      </c>
      <c r="W95" s="15">
        <v>49</v>
      </c>
      <c r="X95" s="15">
        <v>63</v>
      </c>
      <c r="Y95" s="15">
        <v>61</v>
      </c>
      <c r="Z95" s="15">
        <v>58</v>
      </c>
      <c r="AA95" s="15">
        <v>66</v>
      </c>
      <c r="AB95" s="15">
        <v>53</v>
      </c>
      <c r="AC95" s="15">
        <v>55</v>
      </c>
      <c r="AD95" s="15">
        <v>71</v>
      </c>
      <c r="AE95" s="15">
        <v>57</v>
      </c>
      <c r="AF95" s="15">
        <v>55</v>
      </c>
      <c r="AG95" s="16">
        <v>60</v>
      </c>
      <c r="AH95" s="17"/>
      <c r="AI95" s="13"/>
      <c r="AJ95" s="17" t="s">
        <v>60</v>
      </c>
      <c r="AL95" s="83"/>
      <c r="AM95" s="104"/>
      <c r="AN95" s="89"/>
      <c r="AO95" s="91"/>
      <c r="AP95" s="14">
        <v>61</v>
      </c>
      <c r="AQ95" s="15">
        <v>59</v>
      </c>
      <c r="AR95" s="15">
        <v>65</v>
      </c>
      <c r="AS95" s="15">
        <v>74</v>
      </c>
      <c r="AT95" s="15">
        <v>67</v>
      </c>
      <c r="AU95" s="15">
        <v>83</v>
      </c>
      <c r="AV95" s="15">
        <v>60</v>
      </c>
      <c r="AW95" s="15">
        <v>51</v>
      </c>
      <c r="AX95" s="15">
        <v>75</v>
      </c>
      <c r="AY95" s="15">
        <v>-5</v>
      </c>
      <c r="AZ95" s="15">
        <v>61</v>
      </c>
      <c r="BA95" s="15">
        <v>56</v>
      </c>
      <c r="BB95" s="15">
        <v>83</v>
      </c>
      <c r="BC95" s="16">
        <v>79</v>
      </c>
      <c r="BD95" s="14">
        <v>77</v>
      </c>
      <c r="BE95" s="15">
        <v>77</v>
      </c>
      <c r="BF95" s="15">
        <v>84</v>
      </c>
      <c r="BG95" s="15">
        <v>64</v>
      </c>
      <c r="BH95" s="15">
        <v>80</v>
      </c>
      <c r="BI95" s="15">
        <v>78</v>
      </c>
      <c r="BJ95" s="15">
        <v>75</v>
      </c>
      <c r="BK95" s="15">
        <v>79</v>
      </c>
      <c r="BL95" s="15">
        <v>81</v>
      </c>
      <c r="BM95" s="15">
        <v>84</v>
      </c>
      <c r="BN95" s="15">
        <v>53</v>
      </c>
      <c r="BO95" s="15">
        <v>50</v>
      </c>
      <c r="BP95" s="15">
        <v>70</v>
      </c>
      <c r="BQ95" s="16">
        <v>62</v>
      </c>
      <c r="BR95" s="17"/>
      <c r="BS95" s="13"/>
      <c r="BT95" s="17" t="s">
        <v>60</v>
      </c>
      <c r="BW95" s="83"/>
      <c r="BX95" s="104"/>
      <c r="BY95" s="89"/>
      <c r="BZ95" s="91"/>
      <c r="CA95" s="14">
        <v>60</v>
      </c>
      <c r="CB95" s="15">
        <v>58</v>
      </c>
      <c r="CC95" s="15">
        <v>64</v>
      </c>
      <c r="CD95" s="15">
        <v>73</v>
      </c>
      <c r="CE95" s="15">
        <v>66</v>
      </c>
      <c r="CF95" s="15">
        <v>82</v>
      </c>
      <c r="CG95" s="15">
        <v>59</v>
      </c>
      <c r="CH95" s="15">
        <v>50</v>
      </c>
      <c r="CI95" s="15">
        <v>74</v>
      </c>
      <c r="CJ95" s="15">
        <v>-6</v>
      </c>
      <c r="CK95" s="15">
        <v>60</v>
      </c>
      <c r="CL95" s="15">
        <v>55</v>
      </c>
      <c r="CM95" s="15">
        <v>70</v>
      </c>
      <c r="CN95" s="16">
        <v>79</v>
      </c>
      <c r="CO95" s="14">
        <v>70</v>
      </c>
      <c r="CP95" s="15">
        <v>70</v>
      </c>
      <c r="CQ95" s="15">
        <v>68</v>
      </c>
      <c r="CR95" s="15">
        <v>50</v>
      </c>
      <c r="CS95" s="15">
        <v>61</v>
      </c>
      <c r="CT95" s="15">
        <v>56</v>
      </c>
      <c r="CU95" s="15">
        <v>66</v>
      </c>
      <c r="CV95" s="15">
        <v>60</v>
      </c>
      <c r="CW95" s="15">
        <v>54</v>
      </c>
      <c r="CX95" s="15">
        <v>67</v>
      </c>
      <c r="CY95" s="15">
        <v>51</v>
      </c>
      <c r="CZ95" s="15">
        <v>65</v>
      </c>
      <c r="DA95" s="15">
        <v>63</v>
      </c>
      <c r="DB95" s="16">
        <v>47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69</v>
      </c>
      <c r="G96" s="15">
        <v>69</v>
      </c>
      <c r="H96" s="15">
        <v>67</v>
      </c>
      <c r="I96" s="15">
        <v>69</v>
      </c>
      <c r="J96" s="15">
        <v>73</v>
      </c>
      <c r="K96" s="15">
        <v>74</v>
      </c>
      <c r="L96" s="15">
        <v>77</v>
      </c>
      <c r="M96" s="15">
        <v>72</v>
      </c>
      <c r="N96" s="15">
        <v>81</v>
      </c>
      <c r="O96" s="15">
        <v>-13</v>
      </c>
      <c r="P96" s="15">
        <v>83</v>
      </c>
      <c r="Q96" s="15">
        <v>86</v>
      </c>
      <c r="R96" s="15">
        <v>78</v>
      </c>
      <c r="S96" s="16">
        <v>67</v>
      </c>
      <c r="T96" s="14">
        <v>63</v>
      </c>
      <c r="U96" s="15">
        <v>68</v>
      </c>
      <c r="V96" s="15">
        <v>67</v>
      </c>
      <c r="W96" s="15">
        <v>47</v>
      </c>
      <c r="X96" s="15">
        <v>42</v>
      </c>
      <c r="Y96" s="15">
        <v>64</v>
      </c>
      <c r="Z96" s="15">
        <v>55</v>
      </c>
      <c r="AA96" s="15">
        <v>52</v>
      </c>
      <c r="AB96" s="15">
        <v>63</v>
      </c>
      <c r="AC96" s="15">
        <v>55</v>
      </c>
      <c r="AD96" s="15">
        <v>56</v>
      </c>
      <c r="AE96" s="15">
        <v>55</v>
      </c>
      <c r="AF96" s="15">
        <v>59</v>
      </c>
      <c r="AG96" s="16">
        <v>70</v>
      </c>
      <c r="AH96" s="17"/>
      <c r="AI96" s="13"/>
      <c r="AJ96" s="17" t="s">
        <v>60</v>
      </c>
      <c r="AL96" s="83"/>
      <c r="AM96" s="104"/>
      <c r="AN96" s="89"/>
      <c r="AO96" s="91"/>
      <c r="AP96" s="14">
        <v>72</v>
      </c>
      <c r="AQ96" s="15">
        <v>77</v>
      </c>
      <c r="AR96" s="15">
        <v>75</v>
      </c>
      <c r="AS96" s="15">
        <v>77</v>
      </c>
      <c r="AT96" s="15">
        <v>81</v>
      </c>
      <c r="AU96" s="15">
        <v>77</v>
      </c>
      <c r="AV96" s="15">
        <v>80</v>
      </c>
      <c r="AW96" s="15">
        <v>75</v>
      </c>
      <c r="AX96" s="15">
        <v>84</v>
      </c>
      <c r="AY96" s="15">
        <v>-10</v>
      </c>
      <c r="AZ96" s="15">
        <v>86</v>
      </c>
      <c r="BA96" s="15">
        <v>89</v>
      </c>
      <c r="BB96" s="15">
        <v>81</v>
      </c>
      <c r="BC96" s="16">
        <v>75</v>
      </c>
      <c r="BD96" s="14">
        <v>71</v>
      </c>
      <c r="BE96" s="15">
        <v>67</v>
      </c>
      <c r="BF96" s="15">
        <v>70</v>
      </c>
      <c r="BG96" s="15">
        <v>71</v>
      </c>
      <c r="BH96" s="15">
        <v>87</v>
      </c>
      <c r="BI96" s="15">
        <v>65</v>
      </c>
      <c r="BJ96" s="15">
        <v>75</v>
      </c>
      <c r="BK96" s="15">
        <v>82</v>
      </c>
      <c r="BL96" s="15">
        <v>67</v>
      </c>
      <c r="BM96" s="15">
        <v>75</v>
      </c>
      <c r="BN96" s="15">
        <v>58</v>
      </c>
      <c r="BO96" s="15">
        <v>55</v>
      </c>
      <c r="BP96" s="15">
        <v>53</v>
      </c>
      <c r="BQ96" s="16">
        <v>59</v>
      </c>
      <c r="BR96" s="17"/>
      <c r="BS96" s="13"/>
      <c r="BT96" s="17" t="s">
        <v>60</v>
      </c>
      <c r="BW96" s="83"/>
      <c r="BX96" s="104"/>
      <c r="BY96" s="89"/>
      <c r="BZ96" s="91"/>
      <c r="CA96" s="14">
        <v>71</v>
      </c>
      <c r="CB96" s="15">
        <v>76</v>
      </c>
      <c r="CC96" s="15">
        <v>74</v>
      </c>
      <c r="CD96" s="15">
        <v>76</v>
      </c>
      <c r="CE96" s="15">
        <v>68</v>
      </c>
      <c r="CF96" s="15">
        <v>81</v>
      </c>
      <c r="CG96" s="15">
        <v>84</v>
      </c>
      <c r="CH96" s="15">
        <v>79</v>
      </c>
      <c r="CI96" s="15">
        <v>88</v>
      </c>
      <c r="CJ96" s="15">
        <v>-6</v>
      </c>
      <c r="CK96" s="15">
        <v>90</v>
      </c>
      <c r="CL96" s="15">
        <v>93</v>
      </c>
      <c r="CM96" s="15">
        <v>62</v>
      </c>
      <c r="CN96" s="16">
        <v>75</v>
      </c>
      <c r="CO96" s="14">
        <v>52</v>
      </c>
      <c r="CP96" s="15">
        <v>54</v>
      </c>
      <c r="CQ96" s="15">
        <v>55</v>
      </c>
      <c r="CR96" s="15">
        <v>52</v>
      </c>
      <c r="CS96" s="15">
        <v>59</v>
      </c>
      <c r="CT96" s="15">
        <v>59</v>
      </c>
      <c r="CU96" s="15">
        <v>63</v>
      </c>
      <c r="CV96" s="15">
        <v>70</v>
      </c>
      <c r="CW96" s="15">
        <v>55</v>
      </c>
      <c r="CX96" s="15">
        <v>72</v>
      </c>
      <c r="CY96" s="15">
        <v>70</v>
      </c>
      <c r="CZ96" s="15">
        <v>62</v>
      </c>
      <c r="DA96" s="15">
        <v>73</v>
      </c>
      <c r="DB96" s="16">
        <v>61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76</v>
      </c>
      <c r="G97" s="15">
        <v>77</v>
      </c>
      <c r="H97" s="15">
        <v>74</v>
      </c>
      <c r="I97" s="15">
        <v>65</v>
      </c>
      <c r="J97" s="15">
        <v>76</v>
      </c>
      <c r="K97" s="15">
        <v>65</v>
      </c>
      <c r="L97" s="15">
        <v>71</v>
      </c>
      <c r="M97" s="15">
        <v>81</v>
      </c>
      <c r="N97" s="15">
        <v>69</v>
      </c>
      <c r="O97" s="15">
        <v>-15</v>
      </c>
      <c r="P97" s="15">
        <v>93</v>
      </c>
      <c r="Q97" s="15">
        <v>69</v>
      </c>
      <c r="R97" s="15">
        <v>64</v>
      </c>
      <c r="S97" s="16">
        <v>59</v>
      </c>
      <c r="T97" s="14">
        <v>61</v>
      </c>
      <c r="U97" s="15">
        <v>63</v>
      </c>
      <c r="V97" s="15">
        <v>68</v>
      </c>
      <c r="W97" s="15">
        <v>64</v>
      </c>
      <c r="X97" s="15">
        <v>58</v>
      </c>
      <c r="Y97" s="15">
        <v>44</v>
      </c>
      <c r="Z97" s="15">
        <v>62</v>
      </c>
      <c r="AA97" s="15">
        <v>48</v>
      </c>
      <c r="AB97" s="15">
        <v>49</v>
      </c>
      <c r="AC97" s="15">
        <v>43</v>
      </c>
      <c r="AD97" s="15">
        <v>59</v>
      </c>
      <c r="AE97" s="15">
        <v>62</v>
      </c>
      <c r="AF97" s="15">
        <v>71</v>
      </c>
      <c r="AG97" s="16">
        <v>55</v>
      </c>
      <c r="AH97" s="17"/>
      <c r="AI97" s="13"/>
      <c r="AJ97" s="17" t="s">
        <v>60</v>
      </c>
      <c r="AL97" s="83"/>
      <c r="AM97" s="104"/>
      <c r="AN97" s="89"/>
      <c r="AO97" s="91"/>
      <c r="AP97" s="14">
        <v>79</v>
      </c>
      <c r="AQ97" s="15">
        <v>56</v>
      </c>
      <c r="AR97" s="15">
        <v>58</v>
      </c>
      <c r="AS97" s="15">
        <v>73</v>
      </c>
      <c r="AT97" s="15">
        <v>84</v>
      </c>
      <c r="AU97" s="15">
        <v>68</v>
      </c>
      <c r="AV97" s="15">
        <v>74</v>
      </c>
      <c r="AW97" s="15">
        <v>90</v>
      </c>
      <c r="AX97" s="15">
        <v>88</v>
      </c>
      <c r="AY97" s="15">
        <v>-12</v>
      </c>
      <c r="AZ97" s="15">
        <v>89</v>
      </c>
      <c r="BA97" s="15">
        <v>72</v>
      </c>
      <c r="BB97" s="15">
        <v>77</v>
      </c>
      <c r="BC97" s="16">
        <v>67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76</v>
      </c>
      <c r="CB97" s="15">
        <v>82</v>
      </c>
      <c r="CC97" s="15">
        <v>79</v>
      </c>
      <c r="CD97" s="15">
        <v>70</v>
      </c>
      <c r="CE97" s="15">
        <v>81</v>
      </c>
      <c r="CF97" s="15">
        <v>70</v>
      </c>
      <c r="CG97" s="15">
        <v>76</v>
      </c>
      <c r="CH97" s="15">
        <v>88</v>
      </c>
      <c r="CI97" s="15">
        <v>90</v>
      </c>
      <c r="CJ97" s="15">
        <v>-10</v>
      </c>
      <c r="CK97" s="15">
        <v>98</v>
      </c>
      <c r="CL97" s="15">
        <v>74</v>
      </c>
      <c r="CM97" s="15">
        <v>76</v>
      </c>
      <c r="CN97" s="16">
        <v>67</v>
      </c>
      <c r="CO97" s="14">
        <v>59</v>
      </c>
      <c r="CP97" s="15">
        <v>53</v>
      </c>
      <c r="CQ97" s="15">
        <v>50</v>
      </c>
      <c r="CR97" s="15">
        <v>59</v>
      </c>
      <c r="CS97" s="15">
        <v>55</v>
      </c>
      <c r="CT97" s="15">
        <v>66</v>
      </c>
      <c r="CU97" s="15">
        <v>68</v>
      </c>
      <c r="CV97" s="15">
        <v>53</v>
      </c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56</v>
      </c>
      <c r="G98" s="15">
        <v>49</v>
      </c>
      <c r="H98" s="15">
        <v>55</v>
      </c>
      <c r="I98" s="15">
        <v>64</v>
      </c>
      <c r="J98" s="15">
        <v>57</v>
      </c>
      <c r="K98" s="15">
        <v>73</v>
      </c>
      <c r="L98" s="15">
        <v>50</v>
      </c>
      <c r="M98" s="15">
        <v>41</v>
      </c>
      <c r="N98" s="15">
        <v>65</v>
      </c>
      <c r="O98" s="15">
        <v>-15</v>
      </c>
      <c r="P98" s="15">
        <v>51</v>
      </c>
      <c r="Q98" s="15">
        <v>46</v>
      </c>
      <c r="R98" s="15">
        <v>68</v>
      </c>
      <c r="S98" s="16">
        <v>69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59</v>
      </c>
      <c r="AQ98" s="15">
        <v>57</v>
      </c>
      <c r="AR98" s="15">
        <v>63</v>
      </c>
      <c r="AS98" s="15">
        <v>72</v>
      </c>
      <c r="AT98" s="15">
        <v>65</v>
      </c>
      <c r="AU98" s="15">
        <v>76</v>
      </c>
      <c r="AV98" s="15">
        <v>53</v>
      </c>
      <c r="AW98" s="15">
        <v>44</v>
      </c>
      <c r="AX98" s="15">
        <v>68</v>
      </c>
      <c r="AY98" s="15">
        <v>-12</v>
      </c>
      <c r="AZ98" s="15">
        <v>54</v>
      </c>
      <c r="BA98" s="15">
        <v>49</v>
      </c>
      <c r="BB98" s="15">
        <v>81</v>
      </c>
      <c r="BC98" s="16">
        <v>77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58</v>
      </c>
      <c r="CB98" s="15">
        <v>56</v>
      </c>
      <c r="CC98" s="15">
        <v>62</v>
      </c>
      <c r="CD98" s="15">
        <v>71</v>
      </c>
      <c r="CE98" s="15">
        <v>64</v>
      </c>
      <c r="CF98" s="15">
        <v>80</v>
      </c>
      <c r="CG98" s="15">
        <v>57</v>
      </c>
      <c r="CH98" s="15">
        <v>48</v>
      </c>
      <c r="CI98" s="15">
        <v>72</v>
      </c>
      <c r="CJ98" s="15">
        <v>-8</v>
      </c>
      <c r="CK98" s="15">
        <v>58</v>
      </c>
      <c r="CL98" s="15">
        <v>53</v>
      </c>
      <c r="CM98" s="15">
        <v>80</v>
      </c>
      <c r="CN98" s="16">
        <v>77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67</v>
      </c>
      <c r="G99" s="15">
        <v>67</v>
      </c>
      <c r="H99" s="15">
        <v>65</v>
      </c>
      <c r="I99" s="15">
        <v>67</v>
      </c>
      <c r="J99" s="15">
        <v>71</v>
      </c>
      <c r="K99" s="15">
        <v>72</v>
      </c>
      <c r="L99" s="15">
        <v>75</v>
      </c>
      <c r="M99" s="15">
        <v>70</v>
      </c>
      <c r="N99" s="15">
        <v>79</v>
      </c>
      <c r="O99" s="15">
        <v>-15</v>
      </c>
      <c r="P99" s="15">
        <v>81</v>
      </c>
      <c r="Q99" s="15">
        <v>84</v>
      </c>
      <c r="R99" s="15">
        <v>66</v>
      </c>
      <c r="S99" s="16">
        <v>65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70</v>
      </c>
      <c r="AQ99" s="15">
        <v>75</v>
      </c>
      <c r="AR99" s="15">
        <v>73</v>
      </c>
      <c r="AS99" s="15">
        <v>55</v>
      </c>
      <c r="AT99" s="15">
        <v>79</v>
      </c>
      <c r="AU99" s="15">
        <v>52</v>
      </c>
      <c r="AV99" s="15">
        <v>58</v>
      </c>
      <c r="AW99" s="15">
        <v>78</v>
      </c>
      <c r="AX99" s="15">
        <v>87</v>
      </c>
      <c r="AY99" s="15">
        <v>-7</v>
      </c>
      <c r="AZ99" s="15">
        <v>89</v>
      </c>
      <c r="BA99" s="15">
        <v>92</v>
      </c>
      <c r="BB99" s="15">
        <v>79</v>
      </c>
      <c r="BC99" s="16">
        <v>73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69</v>
      </c>
      <c r="CB99" s="15">
        <v>74</v>
      </c>
      <c r="CC99" s="15">
        <v>72</v>
      </c>
      <c r="CD99" s="15">
        <v>74</v>
      </c>
      <c r="CE99" s="15">
        <v>78</v>
      </c>
      <c r="CF99" s="15">
        <v>79</v>
      </c>
      <c r="CG99" s="15">
        <v>82</v>
      </c>
      <c r="CH99" s="15">
        <v>77</v>
      </c>
      <c r="CI99" s="15">
        <v>66</v>
      </c>
      <c r="CJ99" s="15">
        <v>-8</v>
      </c>
      <c r="CK99" s="15">
        <v>70</v>
      </c>
      <c r="CL99" s="15">
        <v>80</v>
      </c>
      <c r="CM99" s="15">
        <v>78</v>
      </c>
      <c r="CN99" s="16">
        <v>73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79</v>
      </c>
      <c r="G100" s="15">
        <v>56</v>
      </c>
      <c r="H100" s="15">
        <v>77</v>
      </c>
      <c r="I100" s="15">
        <v>68</v>
      </c>
      <c r="J100" s="15">
        <v>79</v>
      </c>
      <c r="K100" s="15">
        <v>68</v>
      </c>
      <c r="L100" s="15">
        <v>74</v>
      </c>
      <c r="M100" s="15">
        <v>60</v>
      </c>
      <c r="N100" s="15">
        <v>88</v>
      </c>
      <c r="O100" s="15">
        <v>-12</v>
      </c>
      <c r="P100" s="15">
        <v>76</v>
      </c>
      <c r="Q100" s="15">
        <v>72</v>
      </c>
      <c r="R100" s="15">
        <v>67</v>
      </c>
      <c r="S100" s="16">
        <v>62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82</v>
      </c>
      <c r="AQ100" s="15">
        <v>51</v>
      </c>
      <c r="AR100" s="15">
        <v>85</v>
      </c>
      <c r="AS100" s="15">
        <v>76</v>
      </c>
      <c r="AT100" s="15">
        <v>87</v>
      </c>
      <c r="AU100" s="15">
        <v>76</v>
      </c>
      <c r="AV100" s="15">
        <v>82</v>
      </c>
      <c r="AW100" s="15">
        <v>48</v>
      </c>
      <c r="AX100" s="15">
        <v>57</v>
      </c>
      <c r="AY100" s="15">
        <v>-4</v>
      </c>
      <c r="AZ100" s="15">
        <v>104</v>
      </c>
      <c r="BA100" s="15">
        <v>80</v>
      </c>
      <c r="BB100" s="15">
        <v>80</v>
      </c>
      <c r="BC100" s="16">
        <v>70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81</v>
      </c>
      <c r="CB100" s="15">
        <v>77</v>
      </c>
      <c r="CC100" s="15">
        <v>71</v>
      </c>
      <c r="CD100" s="15">
        <v>75</v>
      </c>
      <c r="CE100" s="15">
        <v>86</v>
      </c>
      <c r="CF100" s="15">
        <v>75</v>
      </c>
      <c r="CG100" s="15">
        <v>81</v>
      </c>
      <c r="CH100" s="15">
        <v>90</v>
      </c>
      <c r="CI100" s="15">
        <v>95</v>
      </c>
      <c r="CJ100" s="15">
        <v>-5</v>
      </c>
      <c r="CK100" s="15">
        <v>99</v>
      </c>
      <c r="CL100" s="15">
        <v>79</v>
      </c>
      <c r="CM100" s="15">
        <v>79</v>
      </c>
      <c r="CN100" s="16">
        <v>70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59</v>
      </c>
      <c r="G101" s="15">
        <v>57</v>
      </c>
      <c r="H101" s="15">
        <v>63</v>
      </c>
      <c r="I101" s="15">
        <v>72</v>
      </c>
      <c r="J101" s="15">
        <v>65</v>
      </c>
      <c r="K101" s="15">
        <v>81</v>
      </c>
      <c r="L101" s="15">
        <v>58</v>
      </c>
      <c r="M101" s="15">
        <v>49</v>
      </c>
      <c r="N101" s="15">
        <v>73</v>
      </c>
      <c r="O101" s="15">
        <v>-7</v>
      </c>
      <c r="P101" s="15">
        <v>59</v>
      </c>
      <c r="Q101" s="15">
        <v>54</v>
      </c>
      <c r="R101" s="15">
        <v>81</v>
      </c>
      <c r="S101" s="16">
        <v>72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62</v>
      </c>
      <c r="AQ101" s="15">
        <v>74</v>
      </c>
      <c r="AR101" s="15">
        <v>66</v>
      </c>
      <c r="AS101" s="15">
        <v>75</v>
      </c>
      <c r="AT101" s="15">
        <v>68</v>
      </c>
      <c r="AU101" s="15">
        <v>84</v>
      </c>
      <c r="AV101" s="15">
        <v>61</v>
      </c>
      <c r="AW101" s="15">
        <v>52</v>
      </c>
      <c r="AX101" s="15">
        <v>64</v>
      </c>
      <c r="AY101" s="15">
        <v>-4</v>
      </c>
      <c r="AZ101" s="15">
        <v>62</v>
      </c>
      <c r="BA101" s="15">
        <v>57</v>
      </c>
      <c r="BB101" s="15">
        <v>84</v>
      </c>
      <c r="BC101" s="16">
        <v>80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61</v>
      </c>
      <c r="CB101" s="15">
        <v>59</v>
      </c>
      <c r="CC101" s="15">
        <v>65</v>
      </c>
      <c r="CD101" s="15">
        <v>74</v>
      </c>
      <c r="CE101" s="15">
        <v>67</v>
      </c>
      <c r="CF101" s="15">
        <v>83</v>
      </c>
      <c r="CG101" s="15">
        <v>60</v>
      </c>
      <c r="CH101" s="15">
        <v>51</v>
      </c>
      <c r="CI101" s="15">
        <v>75</v>
      </c>
      <c r="CJ101" s="15">
        <v>-5</v>
      </c>
      <c r="CK101" s="15">
        <v>61</v>
      </c>
      <c r="CL101" s="15">
        <v>56</v>
      </c>
      <c r="CM101" s="15">
        <v>83</v>
      </c>
      <c r="CN101" s="16">
        <v>80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70</v>
      </c>
      <c r="G102" s="15">
        <v>75</v>
      </c>
      <c r="H102" s="15">
        <v>73</v>
      </c>
      <c r="I102" s="15">
        <v>75</v>
      </c>
      <c r="J102" s="15">
        <v>79</v>
      </c>
      <c r="K102" s="15">
        <v>80</v>
      </c>
      <c r="L102" s="15">
        <v>55</v>
      </c>
      <c r="M102" s="15">
        <v>78</v>
      </c>
      <c r="N102" s="15">
        <v>87</v>
      </c>
      <c r="O102" s="15">
        <v>-7</v>
      </c>
      <c r="P102" s="15">
        <v>89</v>
      </c>
      <c r="Q102" s="15">
        <v>72</v>
      </c>
      <c r="R102" s="15">
        <v>79</v>
      </c>
      <c r="S102" s="16">
        <v>68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73</v>
      </c>
      <c r="AQ102" s="15">
        <v>78</v>
      </c>
      <c r="AR102" s="15">
        <v>76</v>
      </c>
      <c r="AS102" s="15">
        <v>78</v>
      </c>
      <c r="AT102" s="15">
        <v>67</v>
      </c>
      <c r="AU102" s="15">
        <v>80</v>
      </c>
      <c r="AV102" s="15">
        <v>83</v>
      </c>
      <c r="AW102" s="15">
        <v>78</v>
      </c>
      <c r="AX102" s="15">
        <v>87</v>
      </c>
      <c r="AY102" s="15">
        <v>-7</v>
      </c>
      <c r="AZ102" s="15">
        <v>73</v>
      </c>
      <c r="BA102" s="15">
        <v>92</v>
      </c>
      <c r="BB102" s="15">
        <v>79</v>
      </c>
      <c r="BC102" s="16">
        <v>76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59</v>
      </c>
      <c r="CB102" s="15">
        <v>57</v>
      </c>
      <c r="CC102" s="15">
        <v>63</v>
      </c>
      <c r="CD102" s="15">
        <v>72</v>
      </c>
      <c r="CE102" s="15">
        <v>65</v>
      </c>
      <c r="CF102" s="15">
        <v>81</v>
      </c>
      <c r="CG102" s="15">
        <v>58</v>
      </c>
      <c r="CH102" s="15">
        <v>49</v>
      </c>
      <c r="CI102" s="15">
        <v>73</v>
      </c>
      <c r="CJ102" s="15">
        <v>-7</v>
      </c>
      <c r="CK102" s="15">
        <v>59</v>
      </c>
      <c r="CL102" s="15">
        <v>54</v>
      </c>
      <c r="CM102" s="15">
        <v>81</v>
      </c>
      <c r="CN102" s="16">
        <v>78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6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76</v>
      </c>
      <c r="AQ103" s="15">
        <v>81</v>
      </c>
      <c r="AR103" s="15">
        <v>79</v>
      </c>
      <c r="AS103" s="15">
        <v>56</v>
      </c>
      <c r="AT103" s="15">
        <v>82</v>
      </c>
      <c r="AU103" s="15">
        <v>83</v>
      </c>
      <c r="AV103" s="15">
        <v>86</v>
      </c>
      <c r="AW103" s="15">
        <v>81</v>
      </c>
      <c r="AX103" s="15">
        <v>90</v>
      </c>
      <c r="AY103" s="15">
        <v>-4</v>
      </c>
      <c r="AZ103" s="15">
        <v>92</v>
      </c>
      <c r="BA103" s="15">
        <v>73</v>
      </c>
      <c r="BB103" s="15">
        <v>82</v>
      </c>
      <c r="BC103" s="16">
        <v>79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>
        <v>57</v>
      </c>
      <c r="CB103" s="15">
        <v>55</v>
      </c>
      <c r="CC103" s="15">
        <v>61</v>
      </c>
      <c r="CD103" s="15">
        <v>70</v>
      </c>
      <c r="CE103" s="15">
        <v>63</v>
      </c>
      <c r="CF103" s="15">
        <v>79</v>
      </c>
      <c r="CG103" s="15">
        <v>56</v>
      </c>
      <c r="CH103" s="15">
        <v>47</v>
      </c>
      <c r="CI103" s="15">
        <v>71</v>
      </c>
      <c r="CJ103" s="15">
        <v>-9</v>
      </c>
      <c r="CK103" s="15">
        <v>57</v>
      </c>
      <c r="CL103" s="15">
        <v>52</v>
      </c>
      <c r="CM103" s="15">
        <v>79</v>
      </c>
      <c r="CN103" s="16">
        <v>76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>
        <v>55</v>
      </c>
      <c r="CB104" s="19">
        <v>53</v>
      </c>
      <c r="CC104" s="19">
        <v>59</v>
      </c>
      <c r="CD104" s="19">
        <v>68</v>
      </c>
      <c r="CE104" s="19">
        <v>61</v>
      </c>
      <c r="CF104" s="19">
        <v>77</v>
      </c>
      <c r="CG104" s="19">
        <v>54</v>
      </c>
      <c r="CH104" s="19">
        <v>45</v>
      </c>
      <c r="CI104" s="19">
        <v>69</v>
      </c>
      <c r="CJ104" s="19">
        <v>-11</v>
      </c>
      <c r="CK104" s="19">
        <v>55</v>
      </c>
      <c r="CL104" s="19">
        <v>50</v>
      </c>
      <c r="CM104" s="19">
        <v>77</v>
      </c>
      <c r="CN104" s="20">
        <v>74</v>
      </c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32</v>
      </c>
      <c r="D105" s="89"/>
      <c r="E105" s="91"/>
      <c r="F105" s="9">
        <v>60</v>
      </c>
      <c r="G105" s="10">
        <v>77</v>
      </c>
      <c r="H105" s="10">
        <v>76</v>
      </c>
      <c r="I105" s="10">
        <v>67</v>
      </c>
      <c r="J105" s="10">
        <v>78</v>
      </c>
      <c r="K105" s="10">
        <v>67</v>
      </c>
      <c r="L105" s="10">
        <v>63</v>
      </c>
      <c r="M105" s="10">
        <v>75</v>
      </c>
      <c r="N105" s="10">
        <v>87</v>
      </c>
      <c r="O105" s="10">
        <v>-13</v>
      </c>
      <c r="P105" s="10">
        <v>95</v>
      </c>
      <c r="Q105" s="10">
        <v>71</v>
      </c>
      <c r="R105" s="10">
        <v>71</v>
      </c>
      <c r="S105" s="11">
        <v>66</v>
      </c>
      <c r="T105" s="14">
        <v>52</v>
      </c>
      <c r="U105" s="15">
        <v>58</v>
      </c>
      <c r="V105" s="15">
        <v>49</v>
      </c>
      <c r="W105" s="15">
        <v>70</v>
      </c>
      <c r="X105" s="15">
        <v>56</v>
      </c>
      <c r="Y105" s="15">
        <v>71</v>
      </c>
      <c r="Z105" s="15">
        <v>55</v>
      </c>
      <c r="AA105" s="15">
        <v>72</v>
      </c>
      <c r="AB105" s="15">
        <v>70</v>
      </c>
      <c r="AC105" s="15">
        <v>54</v>
      </c>
      <c r="AD105" s="15">
        <v>53</v>
      </c>
      <c r="AE105" s="15">
        <v>61</v>
      </c>
      <c r="AF105" s="15">
        <v>58</v>
      </c>
      <c r="AG105" s="16">
        <v>52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71</v>
      </c>
      <c r="AQ105" s="10">
        <v>67</v>
      </c>
      <c r="AR105" s="10">
        <v>87</v>
      </c>
      <c r="AS105" s="10">
        <v>76</v>
      </c>
      <c r="AT105" s="10">
        <v>76</v>
      </c>
      <c r="AU105" s="10">
        <v>76</v>
      </c>
      <c r="AV105" s="10">
        <v>89</v>
      </c>
      <c r="AW105" s="10">
        <v>74</v>
      </c>
      <c r="AX105" s="10">
        <v>65</v>
      </c>
      <c r="AY105" s="10">
        <v>-4</v>
      </c>
      <c r="AZ105" s="10">
        <v>76</v>
      </c>
      <c r="BA105" s="10">
        <v>64</v>
      </c>
      <c r="BB105" s="10">
        <v>77</v>
      </c>
      <c r="BC105" s="11">
        <v>55</v>
      </c>
      <c r="BD105" s="14">
        <v>65</v>
      </c>
      <c r="BE105" s="15">
        <v>50</v>
      </c>
      <c r="BF105" s="15">
        <v>53</v>
      </c>
      <c r="BG105" s="15">
        <v>71</v>
      </c>
      <c r="BH105" s="15">
        <v>65</v>
      </c>
      <c r="BI105" s="15">
        <v>50</v>
      </c>
      <c r="BJ105" s="15">
        <v>64</v>
      </c>
      <c r="BK105" s="15">
        <v>71</v>
      </c>
      <c r="BL105" s="15">
        <v>60</v>
      </c>
      <c r="BM105" s="15">
        <v>69</v>
      </c>
      <c r="BN105" s="15">
        <v>72</v>
      </c>
      <c r="BO105" s="15">
        <v>79</v>
      </c>
      <c r="BP105" s="15">
        <v>51</v>
      </c>
      <c r="BQ105" s="16">
        <v>80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91"/>
      <c r="CA105" s="9">
        <v>89</v>
      </c>
      <c r="CB105" s="10">
        <v>88</v>
      </c>
      <c r="CC105" s="10">
        <v>76</v>
      </c>
      <c r="CD105" s="10">
        <v>89</v>
      </c>
      <c r="CE105" s="10">
        <v>56</v>
      </c>
      <c r="CF105" s="10">
        <v>92</v>
      </c>
      <c r="CG105" s="10">
        <v>100</v>
      </c>
      <c r="CH105" s="10">
        <v>65</v>
      </c>
      <c r="CI105" s="10">
        <v>64</v>
      </c>
      <c r="CJ105" s="10">
        <v>-7</v>
      </c>
      <c r="CK105" s="10">
        <v>76</v>
      </c>
      <c r="CL105" s="10">
        <v>74</v>
      </c>
      <c r="CM105" s="10">
        <v>94</v>
      </c>
      <c r="CN105" s="11">
        <v>90</v>
      </c>
      <c r="CO105" s="14">
        <v>61</v>
      </c>
      <c r="CP105" s="15">
        <v>75</v>
      </c>
      <c r="CQ105" s="15">
        <v>79</v>
      </c>
      <c r="CR105" s="15">
        <v>76</v>
      </c>
      <c r="CS105" s="15">
        <v>79</v>
      </c>
      <c r="CT105" s="15">
        <v>69</v>
      </c>
      <c r="CU105" s="15">
        <v>75</v>
      </c>
      <c r="CV105" s="15">
        <v>72</v>
      </c>
      <c r="CW105" s="15">
        <v>57</v>
      </c>
      <c r="CX105" s="15">
        <v>77</v>
      </c>
      <c r="CY105" s="15">
        <v>78</v>
      </c>
      <c r="CZ105" s="15">
        <v>72</v>
      </c>
      <c r="DA105" s="15">
        <v>65</v>
      </c>
      <c r="DB105" s="16">
        <v>61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53</v>
      </c>
      <c r="G106" s="15">
        <v>51</v>
      </c>
      <c r="H106" s="15">
        <v>57</v>
      </c>
      <c r="I106" s="15">
        <v>66</v>
      </c>
      <c r="J106" s="15">
        <v>59</v>
      </c>
      <c r="K106" s="15">
        <v>75</v>
      </c>
      <c r="L106" s="15">
        <v>52</v>
      </c>
      <c r="M106" s="15">
        <v>43</v>
      </c>
      <c r="N106" s="15">
        <v>67</v>
      </c>
      <c r="O106" s="15">
        <v>-13</v>
      </c>
      <c r="P106" s="15">
        <v>53</v>
      </c>
      <c r="Q106" s="15">
        <v>48</v>
      </c>
      <c r="R106" s="15">
        <v>75</v>
      </c>
      <c r="S106" s="16">
        <v>76</v>
      </c>
      <c r="T106" s="14">
        <v>54</v>
      </c>
      <c r="U106" s="15">
        <v>61</v>
      </c>
      <c r="V106" s="15">
        <v>67</v>
      </c>
      <c r="W106" s="15">
        <v>48</v>
      </c>
      <c r="X106" s="15">
        <v>53</v>
      </c>
      <c r="Y106" s="15">
        <v>63</v>
      </c>
      <c r="Z106" s="15">
        <v>54</v>
      </c>
      <c r="AA106" s="15">
        <v>76</v>
      </c>
      <c r="AB106" s="15">
        <v>57</v>
      </c>
      <c r="AC106" s="15">
        <v>78</v>
      </c>
      <c r="AD106" s="15">
        <v>53</v>
      </c>
      <c r="AE106" s="15">
        <v>75</v>
      </c>
      <c r="AF106" s="15">
        <v>61</v>
      </c>
      <c r="AG106" s="16">
        <v>78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76</v>
      </c>
      <c r="AQ106" s="15">
        <v>85</v>
      </c>
      <c r="AR106" s="15">
        <v>76</v>
      </c>
      <c r="AS106" s="15">
        <v>85</v>
      </c>
      <c r="AT106" s="15">
        <v>94</v>
      </c>
      <c r="AU106" s="15">
        <v>64</v>
      </c>
      <c r="AV106" s="15">
        <v>76</v>
      </c>
      <c r="AW106" s="15">
        <v>85</v>
      </c>
      <c r="AX106" s="15">
        <v>94</v>
      </c>
      <c r="AY106" s="15">
        <v>-4</v>
      </c>
      <c r="AZ106" s="15">
        <v>85</v>
      </c>
      <c r="BA106" s="15">
        <v>94</v>
      </c>
      <c r="BB106" s="15">
        <v>76</v>
      </c>
      <c r="BC106" s="16">
        <v>36</v>
      </c>
      <c r="BD106" s="14">
        <v>76</v>
      </c>
      <c r="BE106" s="15">
        <v>76</v>
      </c>
      <c r="BF106" s="15">
        <v>84</v>
      </c>
      <c r="BG106" s="15">
        <v>79</v>
      </c>
      <c r="BH106" s="15">
        <v>76</v>
      </c>
      <c r="BI106" s="15">
        <v>60</v>
      </c>
      <c r="BJ106" s="15">
        <v>67</v>
      </c>
      <c r="BK106" s="15">
        <v>79</v>
      </c>
      <c r="BL106" s="15">
        <v>79</v>
      </c>
      <c r="BM106" s="15">
        <v>81</v>
      </c>
      <c r="BN106" s="15">
        <v>66</v>
      </c>
      <c r="BO106" s="15">
        <v>76</v>
      </c>
      <c r="BP106" s="15">
        <v>67</v>
      </c>
      <c r="BQ106" s="16">
        <v>69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51</v>
      </c>
      <c r="CB106" s="15">
        <v>94</v>
      </c>
      <c r="CC106" s="15">
        <v>86</v>
      </c>
      <c r="CD106" s="15">
        <v>64</v>
      </c>
      <c r="CE106" s="15">
        <v>69</v>
      </c>
      <c r="CF106" s="15">
        <v>63</v>
      </c>
      <c r="CG106" s="15">
        <v>71</v>
      </c>
      <c r="CH106" s="15">
        <v>46</v>
      </c>
      <c r="CI106" s="15">
        <v>85</v>
      </c>
      <c r="CJ106" s="15">
        <v>-7</v>
      </c>
      <c r="CK106" s="15">
        <v>92</v>
      </c>
      <c r="CL106" s="15">
        <v>79</v>
      </c>
      <c r="CM106" s="15">
        <v>74</v>
      </c>
      <c r="CN106" s="16">
        <v>48</v>
      </c>
      <c r="CO106" s="14">
        <v>77</v>
      </c>
      <c r="CP106" s="15">
        <v>60</v>
      </c>
      <c r="CQ106" s="15">
        <v>57</v>
      </c>
      <c r="CR106" s="15">
        <v>73</v>
      </c>
      <c r="CS106" s="15">
        <v>66</v>
      </c>
      <c r="CT106" s="15">
        <v>78</v>
      </c>
      <c r="CU106" s="15">
        <v>56</v>
      </c>
      <c r="CV106" s="15">
        <v>56</v>
      </c>
      <c r="CW106" s="15">
        <v>57</v>
      </c>
      <c r="CX106" s="15">
        <v>75</v>
      </c>
      <c r="CY106" s="15">
        <v>60</v>
      </c>
      <c r="CZ106" s="15">
        <v>79</v>
      </c>
      <c r="DA106" s="15">
        <v>66</v>
      </c>
      <c r="DB106" s="16">
        <v>66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64</v>
      </c>
      <c r="G107" s="15">
        <v>69</v>
      </c>
      <c r="H107" s="15">
        <v>67</v>
      </c>
      <c r="I107" s="15">
        <v>69</v>
      </c>
      <c r="J107" s="15">
        <v>73</v>
      </c>
      <c r="K107" s="15">
        <v>74</v>
      </c>
      <c r="L107" s="15">
        <v>77</v>
      </c>
      <c r="M107" s="15">
        <v>72</v>
      </c>
      <c r="N107" s="15">
        <v>81</v>
      </c>
      <c r="O107" s="15">
        <v>-13</v>
      </c>
      <c r="P107" s="15">
        <v>80</v>
      </c>
      <c r="Q107" s="15">
        <v>79</v>
      </c>
      <c r="R107" s="15">
        <v>73</v>
      </c>
      <c r="S107" s="16">
        <v>72</v>
      </c>
      <c r="T107" s="14">
        <v>61</v>
      </c>
      <c r="U107" s="15">
        <v>45</v>
      </c>
      <c r="V107" s="15">
        <v>51</v>
      </c>
      <c r="W107" s="15">
        <v>48</v>
      </c>
      <c r="X107" s="15">
        <v>49</v>
      </c>
      <c r="Y107" s="15">
        <v>71</v>
      </c>
      <c r="Z107" s="15">
        <v>74</v>
      </c>
      <c r="AA107" s="15">
        <v>47</v>
      </c>
      <c r="AB107" s="15">
        <v>75</v>
      </c>
      <c r="AC107" s="15">
        <v>63</v>
      </c>
      <c r="AD107" s="15">
        <v>78</v>
      </c>
      <c r="AE107" s="15">
        <v>71</v>
      </c>
      <c r="AF107" s="15">
        <v>73</v>
      </c>
      <c r="AG107" s="16">
        <v>70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85</v>
      </c>
      <c r="AQ107" s="15">
        <v>74</v>
      </c>
      <c r="AR107" s="15">
        <v>67</v>
      </c>
      <c r="AS107" s="15">
        <v>46</v>
      </c>
      <c r="AT107" s="15">
        <v>95</v>
      </c>
      <c r="AU107" s="15">
        <v>96</v>
      </c>
      <c r="AV107" s="15">
        <v>82</v>
      </c>
      <c r="AW107" s="15">
        <v>84</v>
      </c>
      <c r="AX107" s="15">
        <v>96</v>
      </c>
      <c r="AY107" s="15">
        <v>-4</v>
      </c>
      <c r="AZ107" s="15">
        <v>66</v>
      </c>
      <c r="BA107" s="15">
        <v>76</v>
      </c>
      <c r="BB107" s="15">
        <v>81</v>
      </c>
      <c r="BC107" s="16">
        <v>85</v>
      </c>
      <c r="BD107" s="14">
        <v>78</v>
      </c>
      <c r="BE107" s="15">
        <v>72</v>
      </c>
      <c r="BF107" s="15">
        <v>63</v>
      </c>
      <c r="BG107" s="15">
        <v>66</v>
      </c>
      <c r="BH107" s="15">
        <v>64</v>
      </c>
      <c r="BI107" s="15">
        <v>81</v>
      </c>
      <c r="BJ107" s="15">
        <v>72</v>
      </c>
      <c r="BK107" s="15">
        <v>65</v>
      </c>
      <c r="BL107" s="15">
        <v>67</v>
      </c>
      <c r="BM107" s="15">
        <v>74</v>
      </c>
      <c r="BN107" s="15">
        <v>80</v>
      </c>
      <c r="BO107" s="15">
        <v>58</v>
      </c>
      <c r="BP107" s="15">
        <v>73</v>
      </c>
      <c r="BQ107" s="16">
        <v>57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77</v>
      </c>
      <c r="CB107" s="15">
        <v>98</v>
      </c>
      <c r="CC107" s="15">
        <v>88</v>
      </c>
      <c r="CD107" s="15">
        <v>94</v>
      </c>
      <c r="CE107" s="15">
        <v>70</v>
      </c>
      <c r="CF107" s="15">
        <v>79</v>
      </c>
      <c r="CG107" s="15">
        <v>91</v>
      </c>
      <c r="CH107" s="15">
        <v>84</v>
      </c>
      <c r="CI107" s="15">
        <v>77</v>
      </c>
      <c r="CJ107" s="15">
        <v>-7</v>
      </c>
      <c r="CK107" s="15">
        <v>90</v>
      </c>
      <c r="CL107" s="15">
        <v>86</v>
      </c>
      <c r="CM107" s="15">
        <v>73</v>
      </c>
      <c r="CN107" s="16">
        <v>99</v>
      </c>
      <c r="CO107" s="14">
        <v>58</v>
      </c>
      <c r="CP107" s="15">
        <v>69</v>
      </c>
      <c r="CQ107" s="15">
        <v>56</v>
      </c>
      <c r="CR107" s="15">
        <v>58</v>
      </c>
      <c r="CS107" s="15">
        <v>69</v>
      </c>
      <c r="CT107" s="15">
        <v>63</v>
      </c>
      <c r="CU107" s="15">
        <v>62</v>
      </c>
      <c r="CV107" s="15">
        <v>61</v>
      </c>
      <c r="CW107" s="15">
        <v>63</v>
      </c>
      <c r="CX107" s="15">
        <v>65</v>
      </c>
      <c r="CY107" s="15">
        <v>70</v>
      </c>
      <c r="CZ107" s="15">
        <v>60</v>
      </c>
      <c r="DA107" s="15">
        <v>61</v>
      </c>
      <c r="DB107" s="16">
        <v>76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61</v>
      </c>
      <c r="G108" s="15">
        <v>77</v>
      </c>
      <c r="H108" s="15">
        <v>74</v>
      </c>
      <c r="I108" s="15">
        <v>55</v>
      </c>
      <c r="J108" s="15">
        <v>65</v>
      </c>
      <c r="K108" s="15">
        <v>65</v>
      </c>
      <c r="L108" s="15">
        <v>71</v>
      </c>
      <c r="M108" s="15">
        <v>70</v>
      </c>
      <c r="N108" s="15">
        <v>71</v>
      </c>
      <c r="O108" s="15">
        <v>-15</v>
      </c>
      <c r="P108" s="15">
        <v>90</v>
      </c>
      <c r="Q108" s="15">
        <v>69</v>
      </c>
      <c r="R108" s="15">
        <v>69</v>
      </c>
      <c r="S108" s="16">
        <v>64</v>
      </c>
      <c r="T108" s="14">
        <v>47</v>
      </c>
      <c r="U108" s="15">
        <v>46</v>
      </c>
      <c r="V108" s="15">
        <v>53</v>
      </c>
      <c r="W108" s="15">
        <v>48</v>
      </c>
      <c r="X108" s="15">
        <v>64</v>
      </c>
      <c r="Y108" s="15">
        <v>76</v>
      </c>
      <c r="Z108" s="15">
        <v>78</v>
      </c>
      <c r="AA108" s="15">
        <v>53</v>
      </c>
      <c r="AB108" s="15">
        <v>73</v>
      </c>
      <c r="AC108" s="15">
        <v>45</v>
      </c>
      <c r="AD108" s="15">
        <v>73</v>
      </c>
      <c r="AE108" s="15">
        <v>52</v>
      </c>
      <c r="AF108" s="15">
        <v>45</v>
      </c>
      <c r="AG108" s="16">
        <v>61</v>
      </c>
      <c r="AH108" s="17"/>
      <c r="AI108" s="13"/>
      <c r="AJ108" s="17" t="s">
        <v>60</v>
      </c>
      <c r="AL108" s="83"/>
      <c r="AM108" s="107"/>
      <c r="AN108" s="89"/>
      <c r="AO108" s="91"/>
      <c r="AP108" s="14">
        <v>57</v>
      </c>
      <c r="AQ108" s="15">
        <v>80</v>
      </c>
      <c r="AR108" s="15">
        <v>83</v>
      </c>
      <c r="AS108" s="15">
        <v>86</v>
      </c>
      <c r="AT108" s="15">
        <v>93</v>
      </c>
      <c r="AU108" s="15">
        <v>85</v>
      </c>
      <c r="AV108" s="15">
        <v>91</v>
      </c>
      <c r="AW108" s="15">
        <v>78</v>
      </c>
      <c r="AX108" s="15">
        <v>81</v>
      </c>
      <c r="AY108" s="15">
        <v>-4</v>
      </c>
      <c r="AZ108" s="15">
        <v>80</v>
      </c>
      <c r="BA108" s="15">
        <v>76</v>
      </c>
      <c r="BB108" s="15">
        <v>85</v>
      </c>
      <c r="BC108" s="16">
        <v>66</v>
      </c>
      <c r="BD108" s="14">
        <v>74</v>
      </c>
      <c r="BE108" s="15">
        <v>62</v>
      </c>
      <c r="BF108" s="15">
        <v>89</v>
      </c>
      <c r="BG108" s="15">
        <v>71</v>
      </c>
      <c r="BH108" s="15">
        <v>73</v>
      </c>
      <c r="BI108" s="15">
        <v>55</v>
      </c>
      <c r="BJ108" s="15">
        <v>52</v>
      </c>
      <c r="BK108" s="15">
        <v>66</v>
      </c>
      <c r="BL108" s="15">
        <v>56</v>
      </c>
      <c r="BM108" s="15">
        <v>63</v>
      </c>
      <c r="BN108" s="15">
        <v>73</v>
      </c>
      <c r="BO108" s="15">
        <v>69</v>
      </c>
      <c r="BP108" s="15">
        <v>75</v>
      </c>
      <c r="BQ108" s="16">
        <v>58</v>
      </c>
      <c r="BR108" s="17"/>
      <c r="BS108" s="13"/>
      <c r="BT108" s="17" t="s">
        <v>60</v>
      </c>
      <c r="BW108" s="83"/>
      <c r="BX108" s="107"/>
      <c r="BY108" s="89"/>
      <c r="BZ108" s="91"/>
      <c r="CA108" s="14">
        <v>75</v>
      </c>
      <c r="CB108" s="15">
        <v>99</v>
      </c>
      <c r="CC108" s="15">
        <v>76</v>
      </c>
      <c r="CD108" s="15">
        <v>69</v>
      </c>
      <c r="CE108" s="15">
        <v>64</v>
      </c>
      <c r="CF108" s="15">
        <v>88</v>
      </c>
      <c r="CG108" s="15">
        <v>80</v>
      </c>
      <c r="CH108" s="15">
        <v>80</v>
      </c>
      <c r="CI108" s="15">
        <v>73</v>
      </c>
      <c r="CJ108" s="15">
        <v>-7</v>
      </c>
      <c r="CK108" s="15">
        <v>74</v>
      </c>
      <c r="CL108" s="15">
        <v>75</v>
      </c>
      <c r="CM108" s="15">
        <v>87</v>
      </c>
      <c r="CN108" s="16">
        <v>83</v>
      </c>
      <c r="CO108" s="14">
        <v>71</v>
      </c>
      <c r="CP108" s="15">
        <v>75</v>
      </c>
      <c r="CQ108" s="15">
        <v>72</v>
      </c>
      <c r="CR108" s="15">
        <v>61</v>
      </c>
      <c r="CS108" s="15">
        <v>74</v>
      </c>
      <c r="CT108" s="15">
        <v>79</v>
      </c>
      <c r="CU108" s="15">
        <v>61</v>
      </c>
      <c r="CV108" s="15">
        <v>56</v>
      </c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51</v>
      </c>
      <c r="G109" s="15">
        <v>49</v>
      </c>
      <c r="H109" s="15">
        <v>55</v>
      </c>
      <c r="I109" s="15">
        <v>64</v>
      </c>
      <c r="J109" s="15">
        <v>57</v>
      </c>
      <c r="K109" s="15">
        <v>73</v>
      </c>
      <c r="L109" s="15">
        <v>50</v>
      </c>
      <c r="M109" s="15">
        <v>41</v>
      </c>
      <c r="N109" s="15">
        <v>65</v>
      </c>
      <c r="O109" s="15">
        <v>-15</v>
      </c>
      <c r="P109" s="15">
        <v>51</v>
      </c>
      <c r="Q109" s="15">
        <v>46</v>
      </c>
      <c r="R109" s="15">
        <v>73</v>
      </c>
      <c r="S109" s="16">
        <v>74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44</v>
      </c>
      <c r="AQ109" s="15">
        <v>61</v>
      </c>
      <c r="AR109" s="15">
        <v>88</v>
      </c>
      <c r="AS109" s="15">
        <v>77</v>
      </c>
      <c r="AT109" s="15">
        <v>77</v>
      </c>
      <c r="AU109" s="15">
        <v>77</v>
      </c>
      <c r="AV109" s="15">
        <v>90</v>
      </c>
      <c r="AW109" s="15">
        <v>75</v>
      </c>
      <c r="AX109" s="15">
        <v>66</v>
      </c>
      <c r="AY109" s="15">
        <v>-3</v>
      </c>
      <c r="AZ109" s="15">
        <v>77</v>
      </c>
      <c r="BA109" s="15">
        <v>65</v>
      </c>
      <c r="BB109" s="15">
        <v>78</v>
      </c>
      <c r="BC109" s="16">
        <v>56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86</v>
      </c>
      <c r="CB109" s="15">
        <v>85</v>
      </c>
      <c r="CC109" s="15">
        <v>73</v>
      </c>
      <c r="CD109" s="15">
        <v>86</v>
      </c>
      <c r="CE109" s="15">
        <v>53</v>
      </c>
      <c r="CF109" s="15">
        <v>89</v>
      </c>
      <c r="CG109" s="15">
        <v>73</v>
      </c>
      <c r="CH109" s="15">
        <v>62</v>
      </c>
      <c r="CI109" s="15">
        <v>61</v>
      </c>
      <c r="CJ109" s="15">
        <v>-10</v>
      </c>
      <c r="CK109" s="15">
        <v>73</v>
      </c>
      <c r="CL109" s="15">
        <v>71</v>
      </c>
      <c r="CM109" s="15">
        <v>91</v>
      </c>
      <c r="CN109" s="16">
        <v>87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62</v>
      </c>
      <c r="G110" s="15">
        <v>67</v>
      </c>
      <c r="H110" s="15">
        <v>65</v>
      </c>
      <c r="I110" s="15">
        <v>67</v>
      </c>
      <c r="J110" s="15">
        <v>71</v>
      </c>
      <c r="K110" s="15">
        <v>72</v>
      </c>
      <c r="L110" s="15">
        <v>72</v>
      </c>
      <c r="M110" s="15">
        <v>67</v>
      </c>
      <c r="N110" s="15">
        <v>76</v>
      </c>
      <c r="O110" s="15">
        <v>-15</v>
      </c>
      <c r="P110" s="15">
        <v>69</v>
      </c>
      <c r="Q110" s="15">
        <v>80</v>
      </c>
      <c r="R110" s="15">
        <v>69</v>
      </c>
      <c r="S110" s="16">
        <v>70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77</v>
      </c>
      <c r="AQ110" s="15">
        <v>86</v>
      </c>
      <c r="AR110" s="15">
        <v>77</v>
      </c>
      <c r="AS110" s="15">
        <v>86</v>
      </c>
      <c r="AT110" s="15">
        <v>95</v>
      </c>
      <c r="AU110" s="15">
        <v>65</v>
      </c>
      <c r="AV110" s="15">
        <v>77</v>
      </c>
      <c r="AW110" s="15">
        <v>86</v>
      </c>
      <c r="AX110" s="15">
        <v>95</v>
      </c>
      <c r="AY110" s="15">
        <v>-3</v>
      </c>
      <c r="AZ110" s="15">
        <v>86</v>
      </c>
      <c r="BA110" s="15">
        <v>95</v>
      </c>
      <c r="BB110" s="15">
        <v>77</v>
      </c>
      <c r="BC110" s="16">
        <v>37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48</v>
      </c>
      <c r="CB110" s="15">
        <v>91</v>
      </c>
      <c r="CC110" s="15">
        <v>83</v>
      </c>
      <c r="CD110" s="15">
        <v>61</v>
      </c>
      <c r="CE110" s="15">
        <v>66</v>
      </c>
      <c r="CF110" s="15">
        <v>60</v>
      </c>
      <c r="CG110" s="15">
        <v>68</v>
      </c>
      <c r="CH110" s="15">
        <v>43</v>
      </c>
      <c r="CI110" s="15">
        <v>82</v>
      </c>
      <c r="CJ110" s="15">
        <v>-10</v>
      </c>
      <c r="CK110" s="15">
        <v>89</v>
      </c>
      <c r="CL110" s="15">
        <v>76</v>
      </c>
      <c r="CM110" s="15">
        <v>71</v>
      </c>
      <c r="CN110" s="16">
        <v>45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74</v>
      </c>
      <c r="G111" s="15">
        <v>80</v>
      </c>
      <c r="H111" s="15">
        <v>77</v>
      </c>
      <c r="I111" s="15">
        <v>68</v>
      </c>
      <c r="J111" s="15">
        <v>79</v>
      </c>
      <c r="K111" s="15">
        <v>68</v>
      </c>
      <c r="L111" s="15">
        <v>71</v>
      </c>
      <c r="M111" s="15">
        <v>50</v>
      </c>
      <c r="N111" s="15">
        <v>65</v>
      </c>
      <c r="O111" s="15">
        <v>-12</v>
      </c>
      <c r="P111" s="15">
        <v>96</v>
      </c>
      <c r="Q111" s="15">
        <v>72</v>
      </c>
      <c r="R111" s="15">
        <v>72</v>
      </c>
      <c r="S111" s="16">
        <v>67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86</v>
      </c>
      <c r="AQ111" s="15">
        <v>75</v>
      </c>
      <c r="AR111" s="15">
        <v>68</v>
      </c>
      <c r="AS111" s="15">
        <v>53</v>
      </c>
      <c r="AT111" s="15">
        <v>51</v>
      </c>
      <c r="AU111" s="15">
        <v>76</v>
      </c>
      <c r="AV111" s="15">
        <v>83</v>
      </c>
      <c r="AW111" s="15">
        <v>85</v>
      </c>
      <c r="AX111" s="15">
        <v>68</v>
      </c>
      <c r="AY111" s="15">
        <v>-3</v>
      </c>
      <c r="AZ111" s="15">
        <v>67</v>
      </c>
      <c r="BA111" s="15">
        <v>77</v>
      </c>
      <c r="BB111" s="15">
        <v>82</v>
      </c>
      <c r="BC111" s="16">
        <v>86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74</v>
      </c>
      <c r="CB111" s="15">
        <v>95</v>
      </c>
      <c r="CC111" s="15">
        <v>85</v>
      </c>
      <c r="CD111" s="15">
        <v>91</v>
      </c>
      <c r="CE111" s="15">
        <v>67</v>
      </c>
      <c r="CF111" s="15">
        <v>76</v>
      </c>
      <c r="CG111" s="15">
        <v>88</v>
      </c>
      <c r="CH111" s="15">
        <v>81</v>
      </c>
      <c r="CI111" s="15">
        <v>74</v>
      </c>
      <c r="CJ111" s="15">
        <v>-10</v>
      </c>
      <c r="CK111" s="15">
        <v>95</v>
      </c>
      <c r="CL111" s="15">
        <v>93</v>
      </c>
      <c r="CM111" s="15">
        <v>70</v>
      </c>
      <c r="CN111" s="16">
        <v>90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54</v>
      </c>
      <c r="G112" s="15">
        <v>52</v>
      </c>
      <c r="H112" s="15">
        <v>58</v>
      </c>
      <c r="I112" s="15">
        <v>57</v>
      </c>
      <c r="J112" s="15">
        <v>60</v>
      </c>
      <c r="K112" s="15">
        <v>76</v>
      </c>
      <c r="L112" s="15">
        <v>53</v>
      </c>
      <c r="M112" s="15">
        <v>44</v>
      </c>
      <c r="N112" s="15">
        <v>68</v>
      </c>
      <c r="O112" s="15">
        <v>-12</v>
      </c>
      <c r="P112" s="15">
        <v>54</v>
      </c>
      <c r="Q112" s="15">
        <v>49</v>
      </c>
      <c r="R112" s="15">
        <v>66</v>
      </c>
      <c r="S112" s="16">
        <v>77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84</v>
      </c>
      <c r="AQ112" s="15">
        <v>90</v>
      </c>
      <c r="AR112" s="15">
        <v>87</v>
      </c>
      <c r="AS112" s="15">
        <v>78</v>
      </c>
      <c r="AT112" s="15">
        <v>89</v>
      </c>
      <c r="AU112" s="15">
        <v>78</v>
      </c>
      <c r="AV112" s="15">
        <v>84</v>
      </c>
      <c r="AW112" s="15">
        <v>45</v>
      </c>
      <c r="AX112" s="15">
        <v>59</v>
      </c>
      <c r="AY112" s="15">
        <v>-2</v>
      </c>
      <c r="AZ112" s="15">
        <v>106</v>
      </c>
      <c r="BA112" s="15">
        <v>61</v>
      </c>
      <c r="BB112" s="15">
        <v>82</v>
      </c>
      <c r="BC112" s="16">
        <v>77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72</v>
      </c>
      <c r="CB112" s="15">
        <v>108</v>
      </c>
      <c r="CC112" s="15">
        <v>73</v>
      </c>
      <c r="CD112" s="15">
        <v>86</v>
      </c>
      <c r="CE112" s="15">
        <v>61</v>
      </c>
      <c r="CF112" s="15">
        <v>85</v>
      </c>
      <c r="CG112" s="15">
        <v>80</v>
      </c>
      <c r="CH112" s="15">
        <v>77</v>
      </c>
      <c r="CI112" s="15">
        <v>70</v>
      </c>
      <c r="CJ112" s="15">
        <v>-10</v>
      </c>
      <c r="CK112" s="15">
        <v>71</v>
      </c>
      <c r="CL112" s="15">
        <v>72</v>
      </c>
      <c r="CM112" s="15">
        <v>74</v>
      </c>
      <c r="CN112" s="16">
        <v>80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64</v>
      </c>
      <c r="G113" s="15">
        <v>79</v>
      </c>
      <c r="H113" s="15">
        <v>67</v>
      </c>
      <c r="I113" s="15">
        <v>79</v>
      </c>
      <c r="J113" s="15">
        <v>83</v>
      </c>
      <c r="K113" s="15">
        <v>74</v>
      </c>
      <c r="L113" s="15">
        <v>87</v>
      </c>
      <c r="M113" s="15">
        <v>81</v>
      </c>
      <c r="N113" s="15">
        <v>91</v>
      </c>
      <c r="O113" s="15">
        <v>-3</v>
      </c>
      <c r="P113" s="15">
        <v>90</v>
      </c>
      <c r="Q113" s="15">
        <v>74</v>
      </c>
      <c r="R113" s="15">
        <v>83</v>
      </c>
      <c r="S113" s="16">
        <v>82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64</v>
      </c>
      <c r="AQ113" s="15">
        <v>62</v>
      </c>
      <c r="AR113" s="15">
        <v>68</v>
      </c>
      <c r="AS113" s="15">
        <v>77</v>
      </c>
      <c r="AT113" s="15">
        <v>70</v>
      </c>
      <c r="AU113" s="15">
        <v>86</v>
      </c>
      <c r="AV113" s="15">
        <v>63</v>
      </c>
      <c r="AW113" s="15">
        <v>54</v>
      </c>
      <c r="AX113" s="15">
        <v>78</v>
      </c>
      <c r="AY113" s="15">
        <v>-2</v>
      </c>
      <c r="AZ113" s="15">
        <v>64</v>
      </c>
      <c r="BA113" s="15">
        <v>59</v>
      </c>
      <c r="BB113" s="15">
        <v>86</v>
      </c>
      <c r="BC113" s="16">
        <v>87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83</v>
      </c>
      <c r="CB113" s="15">
        <v>82</v>
      </c>
      <c r="CC113" s="15">
        <v>70</v>
      </c>
      <c r="CD113" s="15">
        <v>83</v>
      </c>
      <c r="CE113" s="15">
        <v>50</v>
      </c>
      <c r="CF113" s="15">
        <v>86</v>
      </c>
      <c r="CG113" s="15">
        <v>70</v>
      </c>
      <c r="CH113" s="15">
        <v>59</v>
      </c>
      <c r="CI113" s="15">
        <v>58</v>
      </c>
      <c r="CJ113" s="15">
        <v>-13</v>
      </c>
      <c r="CK113" s="15">
        <v>70</v>
      </c>
      <c r="CL113" s="15">
        <v>68</v>
      </c>
      <c r="CM113" s="15">
        <v>88</v>
      </c>
      <c r="CN113" s="16">
        <v>84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6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75</v>
      </c>
      <c r="AQ114" s="15">
        <v>80</v>
      </c>
      <c r="AR114" s="15">
        <v>78</v>
      </c>
      <c r="AS114" s="15">
        <v>80</v>
      </c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>
        <v>45</v>
      </c>
      <c r="CB114" s="15">
        <v>88</v>
      </c>
      <c r="CC114" s="15">
        <v>80</v>
      </c>
      <c r="CD114" s="15">
        <v>58</v>
      </c>
      <c r="CE114" s="15">
        <v>63</v>
      </c>
      <c r="CF114" s="15">
        <v>57</v>
      </c>
      <c r="CG114" s="15">
        <v>65</v>
      </c>
      <c r="CH114" s="15">
        <v>62</v>
      </c>
      <c r="CI114" s="15">
        <v>79</v>
      </c>
      <c r="CJ114" s="15">
        <v>-13</v>
      </c>
      <c r="CK114" s="15">
        <v>86</v>
      </c>
      <c r="CL114" s="15">
        <v>73</v>
      </c>
      <c r="CM114" s="15">
        <v>68</v>
      </c>
      <c r="CN114" s="16">
        <v>42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>
        <v>71</v>
      </c>
      <c r="CB115" s="19">
        <v>92</v>
      </c>
      <c r="CC115" s="19">
        <v>82</v>
      </c>
      <c r="CD115" s="19">
        <v>88</v>
      </c>
      <c r="CE115" s="19">
        <v>64</v>
      </c>
      <c r="CF115" s="19">
        <v>76</v>
      </c>
      <c r="CG115" s="19">
        <v>88</v>
      </c>
      <c r="CH115" s="19">
        <v>81</v>
      </c>
      <c r="CI115" s="19">
        <v>74</v>
      </c>
      <c r="CJ115" s="19">
        <v>-10</v>
      </c>
      <c r="CK115" s="19">
        <v>95</v>
      </c>
      <c r="CL115" s="19">
        <v>93</v>
      </c>
      <c r="CM115" s="19">
        <v>70</v>
      </c>
      <c r="CN115" s="20">
        <v>96</v>
      </c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/>
      <c r="F116" s="9">
        <v>71</v>
      </c>
      <c r="G116" s="10">
        <v>72</v>
      </c>
      <c r="H116" s="10">
        <v>73</v>
      </c>
      <c r="I116" s="10">
        <v>77</v>
      </c>
      <c r="J116" s="10">
        <v>78</v>
      </c>
      <c r="K116" s="10">
        <v>78</v>
      </c>
      <c r="L116" s="10">
        <v>73</v>
      </c>
      <c r="M116" s="10">
        <v>86</v>
      </c>
      <c r="N116" s="10">
        <v>78</v>
      </c>
      <c r="O116" s="10">
        <v>-14</v>
      </c>
      <c r="P116" s="10">
        <v>78</v>
      </c>
      <c r="Q116" s="10">
        <v>76</v>
      </c>
      <c r="R116" s="10">
        <v>65</v>
      </c>
      <c r="S116" s="11">
        <v>50</v>
      </c>
      <c r="T116" s="14">
        <v>61</v>
      </c>
      <c r="U116" s="15">
        <v>67</v>
      </c>
      <c r="V116" s="15">
        <v>59</v>
      </c>
      <c r="W116" s="15">
        <v>52</v>
      </c>
      <c r="X116" s="15">
        <v>53</v>
      </c>
      <c r="Y116" s="15">
        <v>65</v>
      </c>
      <c r="Z116" s="15">
        <v>55</v>
      </c>
      <c r="AA116" s="15">
        <v>60</v>
      </c>
      <c r="AB116" s="15">
        <v>49</v>
      </c>
      <c r="AC116" s="15">
        <v>58</v>
      </c>
      <c r="AD116" s="15">
        <v>58</v>
      </c>
      <c r="AE116" s="15">
        <v>51</v>
      </c>
      <c r="AF116" s="15">
        <v>64</v>
      </c>
      <c r="AG116" s="16">
        <v>65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64</v>
      </c>
      <c r="AQ116" s="10">
        <v>61</v>
      </c>
      <c r="AR116" s="10">
        <v>52</v>
      </c>
      <c r="AS116" s="10">
        <v>57</v>
      </c>
      <c r="AT116" s="10">
        <v>58</v>
      </c>
      <c r="AU116" s="10">
        <v>59</v>
      </c>
      <c r="AV116" s="10">
        <v>55</v>
      </c>
      <c r="AW116" s="10">
        <v>67</v>
      </c>
      <c r="AX116" s="10">
        <v>58</v>
      </c>
      <c r="AY116" s="10">
        <v>-19</v>
      </c>
      <c r="AZ116" s="10">
        <v>73</v>
      </c>
      <c r="BA116" s="10">
        <v>80</v>
      </c>
      <c r="BB116" s="10">
        <v>49</v>
      </c>
      <c r="BC116" s="11">
        <v>65</v>
      </c>
      <c r="BD116" s="14">
        <v>53</v>
      </c>
      <c r="BE116" s="15">
        <v>48</v>
      </c>
      <c r="BF116" s="15">
        <v>67</v>
      </c>
      <c r="BG116" s="15">
        <v>67</v>
      </c>
      <c r="BH116" s="15">
        <v>46</v>
      </c>
      <c r="BI116" s="15">
        <v>54</v>
      </c>
      <c r="BJ116" s="15">
        <v>60</v>
      </c>
      <c r="BK116" s="15">
        <v>57</v>
      </c>
      <c r="BL116" s="15">
        <v>58</v>
      </c>
      <c r="BM116" s="15">
        <v>65</v>
      </c>
      <c r="BN116" s="15">
        <v>50</v>
      </c>
      <c r="BO116" s="15">
        <v>58</v>
      </c>
      <c r="BP116" s="15">
        <v>58</v>
      </c>
      <c r="BQ116" s="16">
        <v>62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91" t="s">
        <v>35</v>
      </c>
      <c r="CA116" s="9">
        <v>55</v>
      </c>
      <c r="CB116" s="10">
        <v>70</v>
      </c>
      <c r="CC116" s="10">
        <v>57</v>
      </c>
      <c r="CD116" s="10">
        <v>66</v>
      </c>
      <c r="CE116" s="10">
        <v>78</v>
      </c>
      <c r="CF116" s="10">
        <v>80</v>
      </c>
      <c r="CG116" s="10">
        <v>71</v>
      </c>
      <c r="CH116" s="10">
        <v>73</v>
      </c>
      <c r="CI116" s="10">
        <v>68</v>
      </c>
      <c r="CJ116" s="10">
        <v>-6</v>
      </c>
      <c r="CK116" s="10">
        <v>72</v>
      </c>
      <c r="CL116" s="10">
        <v>68</v>
      </c>
      <c r="CM116" s="10">
        <v>55</v>
      </c>
      <c r="CN116" s="11">
        <v>64</v>
      </c>
      <c r="CO116" s="14">
        <v>64</v>
      </c>
      <c r="CP116" s="15">
        <v>68</v>
      </c>
      <c r="CQ116" s="15">
        <v>61</v>
      </c>
      <c r="CR116" s="15">
        <v>57</v>
      </c>
      <c r="CS116" s="15">
        <v>72</v>
      </c>
      <c r="CT116" s="15">
        <v>55</v>
      </c>
      <c r="CU116" s="15">
        <v>67</v>
      </c>
      <c r="CV116" s="15">
        <v>53</v>
      </c>
      <c r="CW116" s="15">
        <v>50</v>
      </c>
      <c r="CX116" s="15">
        <v>67</v>
      </c>
      <c r="CY116" s="15">
        <v>76</v>
      </c>
      <c r="CZ116" s="15">
        <v>54</v>
      </c>
      <c r="DA116" s="15">
        <v>63</v>
      </c>
      <c r="DB116" s="16">
        <v>60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75</v>
      </c>
      <c r="G117" s="15">
        <v>65</v>
      </c>
      <c r="H117" s="15">
        <v>63</v>
      </c>
      <c r="I117" s="15">
        <v>57</v>
      </c>
      <c r="J117" s="15">
        <v>68</v>
      </c>
      <c r="K117" s="15">
        <v>84</v>
      </c>
      <c r="L117" s="15">
        <v>57</v>
      </c>
      <c r="M117" s="15">
        <v>76</v>
      </c>
      <c r="N117" s="15">
        <v>71</v>
      </c>
      <c r="O117" s="15">
        <v>-19</v>
      </c>
      <c r="P117" s="15">
        <v>72</v>
      </c>
      <c r="Q117" s="15">
        <v>52</v>
      </c>
      <c r="R117" s="15">
        <v>60</v>
      </c>
      <c r="S117" s="16">
        <v>61</v>
      </c>
      <c r="T117" s="14">
        <v>65</v>
      </c>
      <c r="U117" s="15">
        <v>50</v>
      </c>
      <c r="V117" s="15">
        <v>63</v>
      </c>
      <c r="W117" s="15">
        <v>57</v>
      </c>
      <c r="X117" s="15">
        <v>63</v>
      </c>
      <c r="Y117" s="15">
        <v>61</v>
      </c>
      <c r="Z117" s="15">
        <v>58</v>
      </c>
      <c r="AA117" s="15">
        <v>56</v>
      </c>
      <c r="AB117" s="15">
        <v>62</v>
      </c>
      <c r="AC117" s="15">
        <v>67</v>
      </c>
      <c r="AD117" s="15">
        <v>67</v>
      </c>
      <c r="AE117" s="15">
        <v>62</v>
      </c>
      <c r="AF117" s="15">
        <v>59</v>
      </c>
      <c r="AG117" s="16">
        <v>55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63</v>
      </c>
      <c r="AQ117" s="15">
        <v>48</v>
      </c>
      <c r="AR117" s="15">
        <v>37</v>
      </c>
      <c r="AS117" s="15">
        <v>71</v>
      </c>
      <c r="AT117" s="15">
        <v>72</v>
      </c>
      <c r="AU117" s="15">
        <v>56</v>
      </c>
      <c r="AV117" s="15">
        <v>58</v>
      </c>
      <c r="AW117" s="15">
        <v>65</v>
      </c>
      <c r="AX117" s="15">
        <v>63</v>
      </c>
      <c r="AY117" s="15">
        <v>-19</v>
      </c>
      <c r="AZ117" s="15">
        <v>72</v>
      </c>
      <c r="BA117" s="15">
        <v>53</v>
      </c>
      <c r="BB117" s="15">
        <v>55</v>
      </c>
      <c r="BC117" s="16">
        <v>60</v>
      </c>
      <c r="BD117" s="14">
        <v>57</v>
      </c>
      <c r="BE117" s="15">
        <v>72</v>
      </c>
      <c r="BF117" s="15">
        <v>48</v>
      </c>
      <c r="BG117" s="15">
        <v>64</v>
      </c>
      <c r="BH117" s="15">
        <v>50</v>
      </c>
      <c r="BI117" s="15">
        <v>71</v>
      </c>
      <c r="BJ117" s="15">
        <v>71</v>
      </c>
      <c r="BK117" s="15">
        <v>64</v>
      </c>
      <c r="BL117" s="15">
        <v>68</v>
      </c>
      <c r="BM117" s="15">
        <v>49</v>
      </c>
      <c r="BN117" s="15">
        <v>52</v>
      </c>
      <c r="BO117" s="15">
        <v>50</v>
      </c>
      <c r="BP117" s="15">
        <v>71</v>
      </c>
      <c r="BQ117" s="16">
        <v>70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68</v>
      </c>
      <c r="CB117" s="15">
        <v>76</v>
      </c>
      <c r="CC117" s="15">
        <v>48</v>
      </c>
      <c r="CD117" s="15">
        <v>55</v>
      </c>
      <c r="CE117" s="15">
        <v>72</v>
      </c>
      <c r="CF117" s="15">
        <v>59</v>
      </c>
      <c r="CG117" s="15">
        <v>55</v>
      </c>
      <c r="CH117" s="15">
        <v>57</v>
      </c>
      <c r="CI117" s="15">
        <v>56</v>
      </c>
      <c r="CJ117" s="15">
        <v>-19</v>
      </c>
      <c r="CK117" s="15">
        <v>54</v>
      </c>
      <c r="CL117" s="15">
        <v>54</v>
      </c>
      <c r="CM117" s="15">
        <v>72</v>
      </c>
      <c r="CN117" s="16">
        <v>71</v>
      </c>
      <c r="CO117" s="14">
        <v>45</v>
      </c>
      <c r="CP117" s="15">
        <v>59</v>
      </c>
      <c r="CQ117" s="15">
        <v>57</v>
      </c>
      <c r="CR117" s="15">
        <v>61</v>
      </c>
      <c r="CS117" s="15">
        <v>71</v>
      </c>
      <c r="CT117" s="15">
        <v>49</v>
      </c>
      <c r="CU117" s="15">
        <v>67</v>
      </c>
      <c r="CV117" s="15">
        <v>55</v>
      </c>
      <c r="CW117" s="15">
        <v>62</v>
      </c>
      <c r="CX117" s="15">
        <v>59</v>
      </c>
      <c r="CY117" s="15">
        <v>57</v>
      </c>
      <c r="CZ117" s="15">
        <v>51</v>
      </c>
      <c r="DA117" s="15">
        <v>73</v>
      </c>
      <c r="DB117" s="16">
        <v>73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60</v>
      </c>
      <c r="G118" s="15">
        <v>65</v>
      </c>
      <c r="H118" s="15">
        <v>65</v>
      </c>
      <c r="I118" s="15">
        <v>58</v>
      </c>
      <c r="J118" s="15">
        <v>80</v>
      </c>
      <c r="K118" s="15">
        <v>66</v>
      </c>
      <c r="L118" s="15">
        <v>71</v>
      </c>
      <c r="M118" s="15">
        <v>60</v>
      </c>
      <c r="N118" s="15">
        <v>40</v>
      </c>
      <c r="O118" s="15">
        <v>-22</v>
      </c>
      <c r="P118" s="15">
        <v>68</v>
      </c>
      <c r="Q118" s="15">
        <v>79</v>
      </c>
      <c r="R118" s="15">
        <v>60</v>
      </c>
      <c r="S118" s="16">
        <v>85</v>
      </c>
      <c r="T118" s="14">
        <v>70</v>
      </c>
      <c r="U118" s="15">
        <v>68</v>
      </c>
      <c r="V118" s="15">
        <v>57</v>
      </c>
      <c r="W118" s="15">
        <v>66</v>
      </c>
      <c r="X118" s="15">
        <v>69</v>
      </c>
      <c r="Y118" s="15">
        <v>62</v>
      </c>
      <c r="Z118" s="15">
        <v>66</v>
      </c>
      <c r="AA118" s="15">
        <v>60</v>
      </c>
      <c r="AB118" s="15">
        <v>60</v>
      </c>
      <c r="AC118" s="15">
        <v>58</v>
      </c>
      <c r="AD118" s="15">
        <v>49</v>
      </c>
      <c r="AE118" s="15">
        <v>62</v>
      </c>
      <c r="AF118" s="15">
        <v>57</v>
      </c>
      <c r="AG118" s="16">
        <v>55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59</v>
      </c>
      <c r="AQ118" s="15">
        <v>54</v>
      </c>
      <c r="AR118" s="15">
        <v>53</v>
      </c>
      <c r="AS118" s="15">
        <v>73</v>
      </c>
      <c r="AT118" s="15">
        <v>87</v>
      </c>
      <c r="AU118" s="15">
        <v>92</v>
      </c>
      <c r="AV118" s="15">
        <v>91</v>
      </c>
      <c r="AW118" s="15">
        <v>72</v>
      </c>
      <c r="AX118" s="15">
        <v>71</v>
      </c>
      <c r="AY118" s="15">
        <v>-19</v>
      </c>
      <c r="AZ118" s="15">
        <v>56</v>
      </c>
      <c r="BA118" s="15">
        <v>62</v>
      </c>
      <c r="BB118" s="15">
        <v>60</v>
      </c>
      <c r="BC118" s="16">
        <v>46</v>
      </c>
      <c r="BD118" s="14">
        <v>53</v>
      </c>
      <c r="BE118" s="15">
        <v>48</v>
      </c>
      <c r="BF118" s="15">
        <v>60</v>
      </c>
      <c r="BG118" s="15">
        <v>62</v>
      </c>
      <c r="BH118" s="15">
        <v>60</v>
      </c>
      <c r="BI118" s="15">
        <v>57</v>
      </c>
      <c r="BJ118" s="15">
        <v>69</v>
      </c>
      <c r="BK118" s="15">
        <v>54</v>
      </c>
      <c r="BL118" s="15">
        <v>69</v>
      </c>
      <c r="BM118" s="15">
        <v>52</v>
      </c>
      <c r="BN118" s="15">
        <v>69</v>
      </c>
      <c r="BO118" s="15">
        <v>52</v>
      </c>
      <c r="BP118" s="15">
        <v>56</v>
      </c>
      <c r="BQ118" s="16">
        <v>55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69</v>
      </c>
      <c r="CB118" s="15">
        <v>68</v>
      </c>
      <c r="CC118" s="15">
        <v>89</v>
      </c>
      <c r="CD118" s="15">
        <v>32</v>
      </c>
      <c r="CE118" s="15">
        <v>69</v>
      </c>
      <c r="CF118" s="15">
        <v>54</v>
      </c>
      <c r="CG118" s="15">
        <v>82</v>
      </c>
      <c r="CH118" s="15">
        <v>90</v>
      </c>
      <c r="CI118" s="15">
        <v>68</v>
      </c>
      <c r="CJ118" s="15">
        <v>-24</v>
      </c>
      <c r="CK118" s="15">
        <v>74</v>
      </c>
      <c r="CL118" s="15">
        <v>57</v>
      </c>
      <c r="CM118" s="15">
        <v>61</v>
      </c>
      <c r="CN118" s="16">
        <v>65</v>
      </c>
      <c r="CO118" s="14">
        <v>74</v>
      </c>
      <c r="CP118" s="15">
        <v>51</v>
      </c>
      <c r="CQ118" s="15">
        <v>64</v>
      </c>
      <c r="CR118" s="15">
        <v>63</v>
      </c>
      <c r="CS118" s="15">
        <v>46</v>
      </c>
      <c r="CT118" s="15">
        <v>67</v>
      </c>
      <c r="CU118" s="15">
        <v>76</v>
      </c>
      <c r="CV118" s="15">
        <v>65</v>
      </c>
      <c r="CW118" s="15">
        <v>70</v>
      </c>
      <c r="CX118" s="15">
        <v>75</v>
      </c>
      <c r="CY118" s="15">
        <v>68</v>
      </c>
      <c r="CZ118" s="15">
        <v>61</v>
      </c>
      <c r="DA118" s="15">
        <v>51</v>
      </c>
      <c r="DB118" s="16">
        <v>71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56</v>
      </c>
      <c r="G119" s="15">
        <v>69</v>
      </c>
      <c r="H119" s="15">
        <v>70</v>
      </c>
      <c r="I119" s="15">
        <v>76</v>
      </c>
      <c r="J119" s="15">
        <v>73</v>
      </c>
      <c r="K119" s="15">
        <v>52</v>
      </c>
      <c r="L119" s="15">
        <v>52</v>
      </c>
      <c r="M119" s="15">
        <v>70</v>
      </c>
      <c r="N119" s="15">
        <v>48</v>
      </c>
      <c r="O119" s="15">
        <v>-22</v>
      </c>
      <c r="P119" s="15">
        <v>72</v>
      </c>
      <c r="Q119" s="15">
        <v>78</v>
      </c>
      <c r="R119" s="15">
        <v>84</v>
      </c>
      <c r="S119" s="16">
        <v>68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65</v>
      </c>
      <c r="AQ119" s="15">
        <v>54</v>
      </c>
      <c r="AR119" s="15">
        <v>46</v>
      </c>
      <c r="AS119" s="15">
        <v>65</v>
      </c>
      <c r="AT119" s="15">
        <v>56</v>
      </c>
      <c r="AU119" s="15">
        <v>65</v>
      </c>
      <c r="AV119" s="15">
        <v>71</v>
      </c>
      <c r="AW119" s="15">
        <v>72</v>
      </c>
      <c r="AX119" s="15">
        <v>56</v>
      </c>
      <c r="AY119" s="15">
        <v>58</v>
      </c>
      <c r="AZ119" s="15">
        <v>65</v>
      </c>
      <c r="BA119" s="15">
        <v>63</v>
      </c>
      <c r="BB119" s="15">
        <v>53</v>
      </c>
      <c r="BC119" s="16">
        <v>72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57</v>
      </c>
      <c r="CB119" s="15">
        <v>78</v>
      </c>
      <c r="CC119" s="15">
        <v>42</v>
      </c>
      <c r="CD119" s="15">
        <v>91</v>
      </c>
      <c r="CE119" s="15">
        <v>73</v>
      </c>
      <c r="CF119" s="15">
        <v>68</v>
      </c>
      <c r="CG119" s="15">
        <v>56</v>
      </c>
      <c r="CH119" s="15">
        <v>58</v>
      </c>
      <c r="CI119" s="15">
        <v>53</v>
      </c>
      <c r="CJ119" s="15">
        <v>-21</v>
      </c>
      <c r="CK119" s="15">
        <v>74</v>
      </c>
      <c r="CL119" s="15">
        <v>66</v>
      </c>
      <c r="CM119" s="15">
        <v>57</v>
      </c>
      <c r="CN119" s="16">
        <v>74</v>
      </c>
      <c r="CO119" s="14">
        <v>67</v>
      </c>
      <c r="CP119" s="15">
        <v>53</v>
      </c>
      <c r="CQ119" s="15">
        <v>46</v>
      </c>
      <c r="CR119" s="15">
        <v>53</v>
      </c>
      <c r="CS119" s="15">
        <v>71</v>
      </c>
      <c r="CT119" s="15">
        <v>45</v>
      </c>
      <c r="CU119" s="15">
        <v>73</v>
      </c>
      <c r="CV119" s="15">
        <v>59</v>
      </c>
      <c r="CW119" s="15">
        <v>53</v>
      </c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74</v>
      </c>
      <c r="G120" s="15">
        <v>75</v>
      </c>
      <c r="H120" s="15">
        <v>76</v>
      </c>
      <c r="I120" s="15">
        <v>70</v>
      </c>
      <c r="J120" s="15">
        <v>73</v>
      </c>
      <c r="K120" s="15">
        <v>68</v>
      </c>
      <c r="L120" s="15">
        <v>68</v>
      </c>
      <c r="M120" s="15">
        <v>50</v>
      </c>
      <c r="N120" s="15">
        <v>63</v>
      </c>
      <c r="O120" s="15">
        <v>-19</v>
      </c>
      <c r="P120" s="15">
        <v>83</v>
      </c>
      <c r="Q120" s="15">
        <v>71</v>
      </c>
      <c r="R120" s="15">
        <v>75</v>
      </c>
      <c r="S120" s="16">
        <v>75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60</v>
      </c>
      <c r="AQ120" s="15">
        <v>73</v>
      </c>
      <c r="AR120" s="15">
        <v>64</v>
      </c>
      <c r="AS120" s="15">
        <v>70</v>
      </c>
      <c r="AT120" s="15">
        <v>75</v>
      </c>
      <c r="AU120" s="15">
        <v>54</v>
      </c>
      <c r="AV120" s="15">
        <v>54</v>
      </c>
      <c r="AW120" s="15">
        <v>72</v>
      </c>
      <c r="AX120" s="15">
        <v>50</v>
      </c>
      <c r="AY120" s="15">
        <v>-20</v>
      </c>
      <c r="AZ120" s="15">
        <v>74</v>
      </c>
      <c r="BA120" s="15">
        <v>80</v>
      </c>
      <c r="BB120" s="15">
        <v>86</v>
      </c>
      <c r="BC120" s="16">
        <v>70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66</v>
      </c>
      <c r="CB120" s="15">
        <v>74</v>
      </c>
      <c r="CC120" s="15">
        <v>61</v>
      </c>
      <c r="CD120" s="15">
        <v>47</v>
      </c>
      <c r="CE120" s="15">
        <v>74</v>
      </c>
      <c r="CF120" s="15">
        <v>61</v>
      </c>
      <c r="CG120" s="15">
        <v>57</v>
      </c>
      <c r="CH120" s="15">
        <v>59</v>
      </c>
      <c r="CI120" s="15">
        <v>58</v>
      </c>
      <c r="CJ120" s="15">
        <v>-17</v>
      </c>
      <c r="CK120" s="15">
        <v>56</v>
      </c>
      <c r="CL120" s="15">
        <v>56</v>
      </c>
      <c r="CM120" s="15">
        <v>74</v>
      </c>
      <c r="CN120" s="16">
        <v>69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63</v>
      </c>
      <c r="G121" s="15">
        <v>73</v>
      </c>
      <c r="H121" s="15">
        <v>71</v>
      </c>
      <c r="I121" s="15">
        <v>65</v>
      </c>
      <c r="J121" s="15">
        <v>68</v>
      </c>
      <c r="K121" s="15">
        <v>63</v>
      </c>
      <c r="L121" s="15">
        <v>57</v>
      </c>
      <c r="M121" s="15">
        <v>76</v>
      </c>
      <c r="N121" s="15">
        <v>71</v>
      </c>
      <c r="O121" s="15">
        <v>-19</v>
      </c>
      <c r="P121" s="15">
        <v>72</v>
      </c>
      <c r="Q121" s="15">
        <v>52</v>
      </c>
      <c r="R121" s="15">
        <v>50</v>
      </c>
      <c r="S121" s="16">
        <v>61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68</v>
      </c>
      <c r="AQ121" s="15">
        <v>69</v>
      </c>
      <c r="AR121" s="15">
        <v>70</v>
      </c>
      <c r="AS121" s="15">
        <v>74</v>
      </c>
      <c r="AT121" s="15">
        <v>75</v>
      </c>
      <c r="AU121" s="15">
        <v>83</v>
      </c>
      <c r="AV121" s="15">
        <v>70</v>
      </c>
      <c r="AW121" s="15">
        <v>83</v>
      </c>
      <c r="AX121" s="15">
        <v>75</v>
      </c>
      <c r="AY121" s="15">
        <v>-17</v>
      </c>
      <c r="AZ121" s="15">
        <v>85</v>
      </c>
      <c r="BA121" s="15">
        <v>73</v>
      </c>
      <c r="BB121" s="15">
        <v>92</v>
      </c>
      <c r="BC121" s="16">
        <v>77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62</v>
      </c>
      <c r="CB121" s="15">
        <v>66</v>
      </c>
      <c r="CC121" s="15">
        <v>87</v>
      </c>
      <c r="CD121" s="15">
        <v>59</v>
      </c>
      <c r="CE121" s="15">
        <v>56</v>
      </c>
      <c r="CF121" s="15">
        <v>51</v>
      </c>
      <c r="CG121" s="15">
        <v>72</v>
      </c>
      <c r="CH121" s="15">
        <v>77</v>
      </c>
      <c r="CI121" s="15">
        <v>75</v>
      </c>
      <c r="CJ121" s="15">
        <v>-17</v>
      </c>
      <c r="CK121" s="15">
        <v>78</v>
      </c>
      <c r="CL121" s="15">
        <v>64</v>
      </c>
      <c r="CM121" s="15">
        <v>68</v>
      </c>
      <c r="CN121" s="16">
        <v>83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70</v>
      </c>
      <c r="G122" s="15">
        <v>56</v>
      </c>
      <c r="H122" s="15">
        <v>68</v>
      </c>
      <c r="I122" s="15">
        <v>61</v>
      </c>
      <c r="J122" s="15">
        <v>64</v>
      </c>
      <c r="K122" s="15">
        <v>29</v>
      </c>
      <c r="L122" s="15">
        <v>76</v>
      </c>
      <c r="M122" s="15">
        <v>70</v>
      </c>
      <c r="N122" s="15">
        <v>30</v>
      </c>
      <c r="O122" s="15">
        <v>-19</v>
      </c>
      <c r="P122" s="15">
        <v>71</v>
      </c>
      <c r="Q122" s="15">
        <v>62</v>
      </c>
      <c r="R122" s="15">
        <v>63</v>
      </c>
      <c r="S122" s="16">
        <v>58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77</v>
      </c>
      <c r="AQ122" s="15">
        <v>67</v>
      </c>
      <c r="AR122" s="15">
        <v>65</v>
      </c>
      <c r="AS122" s="15">
        <v>59</v>
      </c>
      <c r="AT122" s="15">
        <v>70</v>
      </c>
      <c r="AU122" s="15">
        <v>65</v>
      </c>
      <c r="AV122" s="15">
        <v>59</v>
      </c>
      <c r="AW122" s="15">
        <v>78</v>
      </c>
      <c r="AX122" s="15">
        <v>73</v>
      </c>
      <c r="AY122" s="15">
        <v>-17</v>
      </c>
      <c r="AZ122" s="15">
        <v>74</v>
      </c>
      <c r="BA122" s="15">
        <v>54</v>
      </c>
      <c r="BB122" s="15">
        <v>67</v>
      </c>
      <c r="BC122" s="16">
        <v>63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70</v>
      </c>
      <c r="CB122" s="15">
        <v>66</v>
      </c>
      <c r="CC122" s="15">
        <v>71</v>
      </c>
      <c r="CD122" s="15">
        <v>53</v>
      </c>
      <c r="CE122" s="15">
        <v>79</v>
      </c>
      <c r="CF122" s="15">
        <v>59</v>
      </c>
      <c r="CG122" s="15">
        <v>57</v>
      </c>
      <c r="CH122" s="15">
        <v>63</v>
      </c>
      <c r="CI122" s="15">
        <v>53</v>
      </c>
      <c r="CJ122" s="15">
        <v>-19</v>
      </c>
      <c r="CK122" s="15">
        <v>71</v>
      </c>
      <c r="CL122" s="15">
        <v>71</v>
      </c>
      <c r="CM122" s="15">
        <v>63</v>
      </c>
      <c r="CN122" s="16">
        <v>79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59</v>
      </c>
      <c r="G123" s="15">
        <v>80</v>
      </c>
      <c r="H123" s="15">
        <v>73</v>
      </c>
      <c r="I123" s="15">
        <v>79</v>
      </c>
      <c r="J123" s="15">
        <v>76</v>
      </c>
      <c r="K123" s="15">
        <v>55</v>
      </c>
      <c r="L123" s="15">
        <v>55</v>
      </c>
      <c r="M123" s="15">
        <v>73</v>
      </c>
      <c r="N123" s="15">
        <v>51</v>
      </c>
      <c r="O123" s="15">
        <v>-19</v>
      </c>
      <c r="P123" s="15">
        <v>75</v>
      </c>
      <c r="Q123" s="15">
        <v>81</v>
      </c>
      <c r="R123" s="15">
        <v>60</v>
      </c>
      <c r="S123" s="16">
        <v>71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66</v>
      </c>
      <c r="AQ123" s="15">
        <v>63</v>
      </c>
      <c r="AR123" s="15">
        <v>62</v>
      </c>
      <c r="AS123" s="15">
        <v>55</v>
      </c>
      <c r="AT123" s="15">
        <v>116</v>
      </c>
      <c r="AU123" s="15">
        <v>31</v>
      </c>
      <c r="AV123" s="15">
        <v>78</v>
      </c>
      <c r="AW123" s="15">
        <v>75</v>
      </c>
      <c r="AX123" s="15">
        <v>56</v>
      </c>
      <c r="AY123" s="15">
        <v>-17</v>
      </c>
      <c r="AZ123" s="15">
        <v>73</v>
      </c>
      <c r="BA123" s="15">
        <v>94</v>
      </c>
      <c r="BB123" s="15">
        <v>65</v>
      </c>
      <c r="BC123" s="16">
        <v>90</v>
      </c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67</v>
      </c>
      <c r="CB123" s="15">
        <v>79</v>
      </c>
      <c r="CC123" s="15">
        <v>71</v>
      </c>
      <c r="CD123" s="15">
        <v>77</v>
      </c>
      <c r="CE123" s="15">
        <v>82</v>
      </c>
      <c r="CF123" s="15">
        <v>61</v>
      </c>
      <c r="CG123" s="15">
        <v>61</v>
      </c>
      <c r="CH123" s="15">
        <v>79</v>
      </c>
      <c r="CI123" s="15">
        <v>57</v>
      </c>
      <c r="CJ123" s="15">
        <v>-13</v>
      </c>
      <c r="CK123" s="15">
        <v>81</v>
      </c>
      <c r="CL123" s="15">
        <v>69</v>
      </c>
      <c r="CM123" s="15">
        <v>63</v>
      </c>
      <c r="CN123" s="16">
        <v>77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60</v>
      </c>
      <c r="G124" s="15">
        <v>78</v>
      </c>
      <c r="H124" s="15">
        <v>79</v>
      </c>
      <c r="I124" s="15">
        <v>63</v>
      </c>
      <c r="J124" s="15">
        <v>76</v>
      </c>
      <c r="K124" s="15">
        <v>84</v>
      </c>
      <c r="L124" s="15">
        <v>71</v>
      </c>
      <c r="M124" s="15">
        <v>64</v>
      </c>
      <c r="N124" s="15">
        <v>76</v>
      </c>
      <c r="O124" s="15">
        <v>-16</v>
      </c>
      <c r="P124" s="15">
        <v>64</v>
      </c>
      <c r="Q124" s="15">
        <v>74</v>
      </c>
      <c r="R124" s="15">
        <v>63</v>
      </c>
      <c r="S124" s="16">
        <v>58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>
        <v>63</v>
      </c>
      <c r="AQ124" s="15">
        <v>76</v>
      </c>
      <c r="AR124" s="15">
        <v>67</v>
      </c>
      <c r="AS124" s="15">
        <v>73</v>
      </c>
      <c r="AT124" s="15">
        <v>78</v>
      </c>
      <c r="AU124" s="15">
        <v>57</v>
      </c>
      <c r="AV124" s="15">
        <v>57</v>
      </c>
      <c r="AW124" s="15">
        <v>75</v>
      </c>
      <c r="AX124" s="15">
        <v>53</v>
      </c>
      <c r="AY124" s="15">
        <v>-17</v>
      </c>
      <c r="AZ124" s="15">
        <v>77</v>
      </c>
      <c r="BA124" s="15">
        <v>83</v>
      </c>
      <c r="BB124" s="15">
        <v>89</v>
      </c>
      <c r="BC124" s="16">
        <v>73</v>
      </c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75</v>
      </c>
      <c r="CB124" s="15">
        <v>75</v>
      </c>
      <c r="CC124" s="15">
        <v>50</v>
      </c>
      <c r="CD124" s="15">
        <v>78</v>
      </c>
      <c r="CE124" s="15">
        <v>79</v>
      </c>
      <c r="CF124" s="15">
        <v>74</v>
      </c>
      <c r="CG124" s="15">
        <v>74</v>
      </c>
      <c r="CH124" s="15">
        <v>80</v>
      </c>
      <c r="CI124" s="15">
        <v>79</v>
      </c>
      <c r="CJ124" s="15">
        <v>-13</v>
      </c>
      <c r="CK124" s="15">
        <v>83</v>
      </c>
      <c r="CL124" s="15">
        <v>77</v>
      </c>
      <c r="CM124" s="15">
        <v>96</v>
      </c>
      <c r="CN124" s="16">
        <v>80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6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>
        <v>64</v>
      </c>
      <c r="CB125" s="15">
        <v>73</v>
      </c>
      <c r="CC125" s="15">
        <v>77</v>
      </c>
      <c r="CD125" s="15">
        <v>63</v>
      </c>
      <c r="CE125" s="15">
        <v>74</v>
      </c>
      <c r="CF125" s="15">
        <v>69</v>
      </c>
      <c r="CG125" s="15">
        <v>63</v>
      </c>
      <c r="CH125" s="15">
        <v>71</v>
      </c>
      <c r="CI125" s="15">
        <v>77</v>
      </c>
      <c r="CJ125" s="15">
        <v>-13</v>
      </c>
      <c r="CK125" s="15">
        <v>60</v>
      </c>
      <c r="CL125" s="15">
        <v>58</v>
      </c>
      <c r="CM125" s="15">
        <v>71</v>
      </c>
      <c r="CN125" s="16">
        <v>75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>
        <v>60</v>
      </c>
      <c r="CB126" s="19">
        <v>69</v>
      </c>
      <c r="CC126" s="19">
        <v>74</v>
      </c>
      <c r="CD126" s="19">
        <v>67</v>
      </c>
      <c r="CE126" s="19">
        <v>71</v>
      </c>
      <c r="CF126" s="19">
        <v>53</v>
      </c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/>
      <c r="F127" s="9">
        <v>77</v>
      </c>
      <c r="G127" s="10">
        <v>49</v>
      </c>
      <c r="H127" s="10">
        <v>74</v>
      </c>
      <c r="I127" s="10">
        <v>75</v>
      </c>
      <c r="J127" s="10">
        <v>81</v>
      </c>
      <c r="K127" s="10">
        <v>72</v>
      </c>
      <c r="L127" s="10">
        <v>60</v>
      </c>
      <c r="M127" s="10">
        <v>68</v>
      </c>
      <c r="N127" s="10">
        <v>64</v>
      </c>
      <c r="O127" s="10">
        <v>-12</v>
      </c>
      <c r="P127" s="10">
        <v>66</v>
      </c>
      <c r="Q127" s="10">
        <v>63</v>
      </c>
      <c r="R127" s="10">
        <v>60</v>
      </c>
      <c r="S127" s="11">
        <v>59</v>
      </c>
      <c r="T127" s="14">
        <v>62</v>
      </c>
      <c r="U127" s="15">
        <v>68</v>
      </c>
      <c r="V127" s="15">
        <v>68</v>
      </c>
      <c r="W127" s="15">
        <v>67</v>
      </c>
      <c r="X127" s="15">
        <v>66</v>
      </c>
      <c r="Y127" s="15">
        <v>61</v>
      </c>
      <c r="Z127" s="15">
        <v>57</v>
      </c>
      <c r="AA127" s="15">
        <v>64</v>
      </c>
      <c r="AB127" s="15">
        <v>62</v>
      </c>
      <c r="AC127" s="15">
        <v>59</v>
      </c>
      <c r="AD127" s="15">
        <v>68</v>
      </c>
      <c r="AE127" s="15">
        <v>57</v>
      </c>
      <c r="AF127" s="15">
        <v>71</v>
      </c>
      <c r="AG127" s="16">
        <v>65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>
        <v>85</v>
      </c>
      <c r="AQ127" s="10">
        <v>57</v>
      </c>
      <c r="AR127" s="10">
        <v>82</v>
      </c>
      <c r="AS127" s="10">
        <v>83</v>
      </c>
      <c r="AT127" s="10">
        <v>89</v>
      </c>
      <c r="AU127" s="10">
        <v>80</v>
      </c>
      <c r="AV127" s="10">
        <v>68</v>
      </c>
      <c r="AW127" s="10">
        <v>76</v>
      </c>
      <c r="AX127" s="10">
        <v>72</v>
      </c>
      <c r="AY127" s="10">
        <v>-4</v>
      </c>
      <c r="AZ127" s="10">
        <v>74</v>
      </c>
      <c r="BA127" s="10">
        <v>71</v>
      </c>
      <c r="BB127" s="10">
        <v>68</v>
      </c>
      <c r="BC127" s="11">
        <v>67</v>
      </c>
      <c r="BD127" s="14">
        <v>61</v>
      </c>
      <c r="BE127" s="15">
        <v>70</v>
      </c>
      <c r="BF127" s="15">
        <v>63</v>
      </c>
      <c r="BG127" s="15">
        <v>61</v>
      </c>
      <c r="BH127" s="15">
        <v>63</v>
      </c>
      <c r="BI127" s="15">
        <v>58</v>
      </c>
      <c r="BJ127" s="15">
        <v>56</v>
      </c>
      <c r="BK127" s="15">
        <v>63</v>
      </c>
      <c r="BL127" s="15">
        <v>63</v>
      </c>
      <c r="BM127" s="15">
        <v>56</v>
      </c>
      <c r="BN127" s="15">
        <v>56</v>
      </c>
      <c r="BO127" s="15">
        <v>65</v>
      </c>
      <c r="BP127" s="15">
        <v>65</v>
      </c>
      <c r="BQ127" s="16">
        <v>72</v>
      </c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91" t="s">
        <v>38</v>
      </c>
      <c r="CA127" s="9">
        <v>85</v>
      </c>
      <c r="CB127" s="10">
        <v>57</v>
      </c>
      <c r="CC127" s="10">
        <v>82</v>
      </c>
      <c r="CD127" s="10">
        <v>83</v>
      </c>
      <c r="CE127" s="10">
        <v>89</v>
      </c>
      <c r="CF127" s="10">
        <v>80</v>
      </c>
      <c r="CG127" s="10">
        <v>68</v>
      </c>
      <c r="CH127" s="10">
        <v>76</v>
      </c>
      <c r="CI127" s="10">
        <v>72</v>
      </c>
      <c r="CJ127" s="10">
        <v>-4</v>
      </c>
      <c r="CK127" s="10">
        <v>74</v>
      </c>
      <c r="CL127" s="10">
        <v>71</v>
      </c>
      <c r="CM127" s="10">
        <v>68</v>
      </c>
      <c r="CN127" s="11">
        <v>68</v>
      </c>
      <c r="CO127" s="14">
        <v>53</v>
      </c>
      <c r="CP127" s="15">
        <v>67</v>
      </c>
      <c r="CQ127" s="15">
        <v>58</v>
      </c>
      <c r="CR127" s="15">
        <v>75</v>
      </c>
      <c r="CS127" s="15">
        <v>56</v>
      </c>
      <c r="CT127" s="15">
        <v>66</v>
      </c>
      <c r="CU127" s="15">
        <v>72</v>
      </c>
      <c r="CV127" s="15">
        <v>59</v>
      </c>
      <c r="CW127" s="15">
        <v>66</v>
      </c>
      <c r="CX127" s="15">
        <v>77</v>
      </c>
      <c r="CY127" s="15">
        <v>72</v>
      </c>
      <c r="CZ127" s="15">
        <v>73</v>
      </c>
      <c r="DA127" s="15">
        <v>68</v>
      </c>
      <c r="DB127" s="16">
        <v>60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51</v>
      </c>
      <c r="G128" s="15">
        <v>48</v>
      </c>
      <c r="H128" s="15">
        <v>56</v>
      </c>
      <c r="I128" s="15">
        <v>78</v>
      </c>
      <c r="J128" s="15">
        <v>74</v>
      </c>
      <c r="K128" s="15">
        <v>70</v>
      </c>
      <c r="L128" s="15">
        <v>66</v>
      </c>
      <c r="M128" s="15">
        <v>69</v>
      </c>
      <c r="N128" s="15">
        <v>79</v>
      </c>
      <c r="O128" s="15">
        <v>-12</v>
      </c>
      <c r="P128" s="15">
        <v>78</v>
      </c>
      <c r="Q128" s="15">
        <v>72</v>
      </c>
      <c r="R128" s="15">
        <v>100</v>
      </c>
      <c r="S128" s="16">
        <v>98</v>
      </c>
      <c r="T128" s="14">
        <v>53</v>
      </c>
      <c r="U128" s="15">
        <v>54</v>
      </c>
      <c r="V128" s="15">
        <v>52</v>
      </c>
      <c r="W128" s="15">
        <v>66</v>
      </c>
      <c r="X128" s="15">
        <v>62</v>
      </c>
      <c r="Y128" s="15">
        <v>55</v>
      </c>
      <c r="Z128" s="15">
        <v>63</v>
      </c>
      <c r="AA128" s="15">
        <v>56</v>
      </c>
      <c r="AB128" s="15">
        <v>66</v>
      </c>
      <c r="AC128" s="15">
        <v>56</v>
      </c>
      <c r="AD128" s="15">
        <v>55</v>
      </c>
      <c r="AE128" s="15">
        <v>52</v>
      </c>
      <c r="AF128" s="15">
        <v>61</v>
      </c>
      <c r="AG128" s="16">
        <v>65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59</v>
      </c>
      <c r="AQ128" s="15">
        <v>56</v>
      </c>
      <c r="AR128" s="15">
        <v>64</v>
      </c>
      <c r="AS128" s="15">
        <v>86</v>
      </c>
      <c r="AT128" s="15">
        <v>82</v>
      </c>
      <c r="AU128" s="15">
        <v>78</v>
      </c>
      <c r="AV128" s="15">
        <v>74</v>
      </c>
      <c r="AW128" s="15">
        <v>77</v>
      </c>
      <c r="AX128" s="15">
        <v>87</v>
      </c>
      <c r="AY128" s="15">
        <v>-4</v>
      </c>
      <c r="AZ128" s="15">
        <v>86</v>
      </c>
      <c r="BA128" s="15">
        <v>80</v>
      </c>
      <c r="BB128" s="15">
        <v>108</v>
      </c>
      <c r="BC128" s="16">
        <v>106</v>
      </c>
      <c r="BD128" s="14">
        <v>61</v>
      </c>
      <c r="BE128" s="15">
        <v>72</v>
      </c>
      <c r="BF128" s="15">
        <v>62</v>
      </c>
      <c r="BG128" s="15">
        <v>62</v>
      </c>
      <c r="BH128" s="15">
        <v>69</v>
      </c>
      <c r="BI128" s="15">
        <v>71</v>
      </c>
      <c r="BJ128" s="15">
        <v>82</v>
      </c>
      <c r="BK128" s="15">
        <v>64</v>
      </c>
      <c r="BL128" s="15">
        <v>67</v>
      </c>
      <c r="BM128" s="15">
        <v>77</v>
      </c>
      <c r="BN128" s="15">
        <v>80</v>
      </c>
      <c r="BO128" s="15">
        <v>65</v>
      </c>
      <c r="BP128" s="15">
        <v>59</v>
      </c>
      <c r="BQ128" s="16">
        <v>65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59</v>
      </c>
      <c r="CB128" s="15">
        <v>56</v>
      </c>
      <c r="CC128" s="15">
        <v>64</v>
      </c>
      <c r="CD128" s="15">
        <v>86</v>
      </c>
      <c r="CE128" s="15">
        <v>82</v>
      </c>
      <c r="CF128" s="15">
        <v>78</v>
      </c>
      <c r="CG128" s="15">
        <v>74</v>
      </c>
      <c r="CH128" s="15">
        <v>77</v>
      </c>
      <c r="CI128" s="15">
        <v>87</v>
      </c>
      <c r="CJ128" s="15">
        <v>-4</v>
      </c>
      <c r="CK128" s="15">
        <v>86</v>
      </c>
      <c r="CL128" s="15">
        <v>80</v>
      </c>
      <c r="CM128" s="15">
        <v>108</v>
      </c>
      <c r="CN128" s="16">
        <v>107</v>
      </c>
      <c r="CO128" s="14">
        <v>70</v>
      </c>
      <c r="CP128" s="15">
        <v>70</v>
      </c>
      <c r="CQ128" s="15">
        <v>77</v>
      </c>
      <c r="CR128" s="15">
        <v>65</v>
      </c>
      <c r="CS128" s="15">
        <v>78</v>
      </c>
      <c r="CT128" s="15">
        <v>62</v>
      </c>
      <c r="CU128" s="15">
        <v>63</v>
      </c>
      <c r="CV128" s="15">
        <v>66</v>
      </c>
      <c r="CW128" s="15">
        <v>64</v>
      </c>
      <c r="CX128" s="15">
        <v>77</v>
      </c>
      <c r="CY128" s="15">
        <v>63</v>
      </c>
      <c r="CZ128" s="15">
        <v>66</v>
      </c>
      <c r="DA128" s="15">
        <v>66</v>
      </c>
      <c r="DB128" s="16">
        <v>73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82</v>
      </c>
      <c r="G129" s="15">
        <v>78</v>
      </c>
      <c r="H129" s="15">
        <v>78</v>
      </c>
      <c r="I129" s="15">
        <v>58</v>
      </c>
      <c r="J129" s="15">
        <v>66</v>
      </c>
      <c r="K129" s="15">
        <v>64</v>
      </c>
      <c r="L129" s="15">
        <v>79</v>
      </c>
      <c r="M129" s="15">
        <v>58</v>
      </c>
      <c r="N129" s="15">
        <v>67</v>
      </c>
      <c r="O129" s="15">
        <v>-12</v>
      </c>
      <c r="P129" s="15">
        <v>49</v>
      </c>
      <c r="Q129" s="15">
        <v>59</v>
      </c>
      <c r="R129" s="15">
        <v>78</v>
      </c>
      <c r="S129" s="16">
        <v>77</v>
      </c>
      <c r="T129" s="14">
        <v>60</v>
      </c>
      <c r="U129" s="15">
        <v>69</v>
      </c>
      <c r="V129" s="15">
        <v>55</v>
      </c>
      <c r="W129" s="15">
        <v>61</v>
      </c>
      <c r="X129" s="15">
        <v>59</v>
      </c>
      <c r="Y129" s="15">
        <v>66</v>
      </c>
      <c r="Z129" s="15">
        <v>66</v>
      </c>
      <c r="AA129" s="15">
        <v>63</v>
      </c>
      <c r="AB129" s="15">
        <v>58</v>
      </c>
      <c r="AC129" s="15">
        <v>64</v>
      </c>
      <c r="AD129" s="15">
        <v>61</v>
      </c>
      <c r="AE129" s="15">
        <v>65</v>
      </c>
      <c r="AF129" s="15">
        <v>63</v>
      </c>
      <c r="AG129" s="16">
        <v>69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90</v>
      </c>
      <c r="AQ129" s="15">
        <v>86</v>
      </c>
      <c r="AR129" s="15">
        <v>86</v>
      </c>
      <c r="AS129" s="15">
        <v>66</v>
      </c>
      <c r="AT129" s="15">
        <v>74</v>
      </c>
      <c r="AU129" s="15">
        <v>72</v>
      </c>
      <c r="AV129" s="15">
        <v>87</v>
      </c>
      <c r="AW129" s="15">
        <v>66</v>
      </c>
      <c r="AX129" s="15">
        <v>75</v>
      </c>
      <c r="AY129" s="15">
        <v>-4</v>
      </c>
      <c r="AZ129" s="15">
        <v>57</v>
      </c>
      <c r="BA129" s="15">
        <v>67</v>
      </c>
      <c r="BB129" s="15">
        <v>86</v>
      </c>
      <c r="BC129" s="16">
        <v>85</v>
      </c>
      <c r="BD129" s="14">
        <v>75</v>
      </c>
      <c r="BE129" s="15">
        <v>75</v>
      </c>
      <c r="BF129" s="15">
        <v>80</v>
      </c>
      <c r="BG129" s="15">
        <v>70</v>
      </c>
      <c r="BH129" s="15">
        <v>74</v>
      </c>
      <c r="BI129" s="15">
        <v>65</v>
      </c>
      <c r="BJ129" s="15">
        <v>72</v>
      </c>
      <c r="BK129" s="15">
        <v>62</v>
      </c>
      <c r="BL129" s="15">
        <v>59</v>
      </c>
      <c r="BM129" s="15">
        <v>70</v>
      </c>
      <c r="BN129" s="15">
        <v>78</v>
      </c>
      <c r="BO129" s="15">
        <v>74</v>
      </c>
      <c r="BP129" s="15">
        <v>75</v>
      </c>
      <c r="BQ129" s="16">
        <v>64</v>
      </c>
      <c r="BR129" s="17"/>
      <c r="BS129" s="13"/>
      <c r="BT129" s="17" t="s">
        <v>60</v>
      </c>
      <c r="BW129" s="83"/>
      <c r="BX129" s="107"/>
      <c r="BY129" s="89"/>
      <c r="BZ129" s="91"/>
      <c r="CA129" s="14">
        <v>90</v>
      </c>
      <c r="CB129" s="15">
        <v>86</v>
      </c>
      <c r="CC129" s="15">
        <v>86</v>
      </c>
      <c r="CD129" s="15">
        <v>66</v>
      </c>
      <c r="CE129" s="15">
        <v>74</v>
      </c>
      <c r="CF129" s="15">
        <v>72</v>
      </c>
      <c r="CG129" s="15">
        <v>87</v>
      </c>
      <c r="CH129" s="15">
        <v>66</v>
      </c>
      <c r="CI129" s="15">
        <v>75</v>
      </c>
      <c r="CJ129" s="15">
        <v>-4</v>
      </c>
      <c r="CK129" s="15">
        <v>57</v>
      </c>
      <c r="CL129" s="15">
        <v>67</v>
      </c>
      <c r="CM129" s="15">
        <v>86</v>
      </c>
      <c r="CN129" s="16">
        <v>86</v>
      </c>
      <c r="CO129" s="14">
        <v>63</v>
      </c>
      <c r="CP129" s="15">
        <v>66</v>
      </c>
      <c r="CQ129" s="15">
        <v>75</v>
      </c>
      <c r="CR129" s="15">
        <v>56</v>
      </c>
      <c r="CS129" s="15">
        <v>55</v>
      </c>
      <c r="CT129" s="15">
        <v>55</v>
      </c>
      <c r="CU129" s="15">
        <v>77</v>
      </c>
      <c r="CV129" s="15">
        <v>71</v>
      </c>
      <c r="CW129" s="15">
        <v>73</v>
      </c>
      <c r="CX129" s="15">
        <v>78</v>
      </c>
      <c r="CY129" s="15">
        <v>65</v>
      </c>
      <c r="CZ129" s="15">
        <v>74</v>
      </c>
      <c r="DA129" s="15">
        <v>72</v>
      </c>
      <c r="DB129" s="16">
        <v>72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71</v>
      </c>
      <c r="G130" s="15">
        <v>74</v>
      </c>
      <c r="H130" s="15">
        <v>52</v>
      </c>
      <c r="I130" s="15">
        <v>72</v>
      </c>
      <c r="J130" s="15">
        <v>68</v>
      </c>
      <c r="K130" s="15">
        <v>58</v>
      </c>
      <c r="L130" s="15">
        <v>63</v>
      </c>
      <c r="M130" s="15">
        <v>68</v>
      </c>
      <c r="N130" s="15">
        <v>57</v>
      </c>
      <c r="O130" s="15">
        <v>-12</v>
      </c>
      <c r="P130" s="15">
        <v>50</v>
      </c>
      <c r="Q130" s="15">
        <v>51</v>
      </c>
      <c r="R130" s="15">
        <v>57</v>
      </c>
      <c r="S130" s="16">
        <v>58</v>
      </c>
      <c r="T130" s="14">
        <v>55</v>
      </c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79</v>
      </c>
      <c r="AQ130" s="15">
        <v>82</v>
      </c>
      <c r="AR130" s="15">
        <v>60</v>
      </c>
      <c r="AS130" s="15">
        <v>80</v>
      </c>
      <c r="AT130" s="15">
        <v>76</v>
      </c>
      <c r="AU130" s="15">
        <v>66</v>
      </c>
      <c r="AV130" s="15">
        <v>71</v>
      </c>
      <c r="AW130" s="15">
        <v>76</v>
      </c>
      <c r="AX130" s="15">
        <v>65</v>
      </c>
      <c r="AY130" s="15">
        <v>-4</v>
      </c>
      <c r="AZ130" s="15">
        <v>58</v>
      </c>
      <c r="BA130" s="15">
        <v>59</v>
      </c>
      <c r="BB130" s="15">
        <v>65</v>
      </c>
      <c r="BC130" s="16">
        <v>66</v>
      </c>
      <c r="BD130" s="14">
        <v>62</v>
      </c>
      <c r="BE130" s="15">
        <v>58</v>
      </c>
      <c r="BF130" s="15">
        <v>72</v>
      </c>
      <c r="BG130" s="15">
        <v>60</v>
      </c>
      <c r="BH130" s="15">
        <v>60</v>
      </c>
      <c r="BI130" s="15">
        <v>68</v>
      </c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79</v>
      </c>
      <c r="CB130" s="15">
        <v>82</v>
      </c>
      <c r="CC130" s="15">
        <v>60</v>
      </c>
      <c r="CD130" s="15">
        <v>80</v>
      </c>
      <c r="CE130" s="15">
        <v>76</v>
      </c>
      <c r="CF130" s="15">
        <v>66</v>
      </c>
      <c r="CG130" s="15">
        <v>71</v>
      </c>
      <c r="CH130" s="15">
        <v>76</v>
      </c>
      <c r="CI130" s="15">
        <v>65</v>
      </c>
      <c r="CJ130" s="15">
        <v>-4</v>
      </c>
      <c r="CK130" s="15">
        <v>58</v>
      </c>
      <c r="CL130" s="15">
        <v>59</v>
      </c>
      <c r="CM130" s="15">
        <v>65</v>
      </c>
      <c r="CN130" s="16">
        <v>67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75</v>
      </c>
      <c r="G131" s="15">
        <v>47</v>
      </c>
      <c r="H131" s="15">
        <v>72</v>
      </c>
      <c r="I131" s="15">
        <v>73</v>
      </c>
      <c r="J131" s="15">
        <v>79</v>
      </c>
      <c r="K131" s="15">
        <v>70</v>
      </c>
      <c r="L131" s="15">
        <v>58</v>
      </c>
      <c r="M131" s="15">
        <v>66</v>
      </c>
      <c r="N131" s="15">
        <v>62</v>
      </c>
      <c r="O131" s="15">
        <v>-14</v>
      </c>
      <c r="P131" s="15">
        <v>64</v>
      </c>
      <c r="Q131" s="15">
        <v>69</v>
      </c>
      <c r="R131" s="15">
        <v>69</v>
      </c>
      <c r="S131" s="16">
        <v>57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83</v>
      </c>
      <c r="AQ131" s="15">
        <v>55</v>
      </c>
      <c r="AR131" s="15">
        <v>80</v>
      </c>
      <c r="AS131" s="15">
        <v>81</v>
      </c>
      <c r="AT131" s="15">
        <v>87</v>
      </c>
      <c r="AU131" s="15">
        <v>78</v>
      </c>
      <c r="AV131" s="15">
        <v>66</v>
      </c>
      <c r="AW131" s="15">
        <v>74</v>
      </c>
      <c r="AX131" s="15">
        <v>70</v>
      </c>
      <c r="AY131" s="15">
        <v>-6</v>
      </c>
      <c r="AZ131" s="15">
        <v>72</v>
      </c>
      <c r="BA131" s="15">
        <v>77</v>
      </c>
      <c r="BB131" s="15">
        <v>77</v>
      </c>
      <c r="BC131" s="16">
        <v>65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83</v>
      </c>
      <c r="CB131" s="15">
        <v>55</v>
      </c>
      <c r="CC131" s="15">
        <v>80</v>
      </c>
      <c r="CD131" s="15">
        <v>81</v>
      </c>
      <c r="CE131" s="15">
        <v>87</v>
      </c>
      <c r="CF131" s="15">
        <v>78</v>
      </c>
      <c r="CG131" s="15">
        <v>66</v>
      </c>
      <c r="CH131" s="15">
        <v>74</v>
      </c>
      <c r="CI131" s="15">
        <v>70</v>
      </c>
      <c r="CJ131" s="15">
        <v>-6</v>
      </c>
      <c r="CK131" s="15">
        <v>72</v>
      </c>
      <c r="CL131" s="15">
        <v>77</v>
      </c>
      <c r="CM131" s="15">
        <v>77</v>
      </c>
      <c r="CN131" s="16">
        <v>66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79</v>
      </c>
      <c r="G132" s="15">
        <v>79</v>
      </c>
      <c r="H132" s="15">
        <v>54</v>
      </c>
      <c r="I132" s="15">
        <v>76</v>
      </c>
      <c r="J132" s="15">
        <v>72</v>
      </c>
      <c r="K132" s="15">
        <v>68</v>
      </c>
      <c r="L132" s="15">
        <v>64</v>
      </c>
      <c r="M132" s="15">
        <v>67</v>
      </c>
      <c r="N132" s="15">
        <v>77</v>
      </c>
      <c r="O132" s="15">
        <v>-14</v>
      </c>
      <c r="P132" s="15">
        <v>76</v>
      </c>
      <c r="Q132" s="15">
        <v>70</v>
      </c>
      <c r="R132" s="15">
        <v>98</v>
      </c>
      <c r="S132" s="16">
        <v>96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87</v>
      </c>
      <c r="AQ132" s="15">
        <v>87</v>
      </c>
      <c r="AR132" s="15">
        <v>62</v>
      </c>
      <c r="AS132" s="15">
        <v>84</v>
      </c>
      <c r="AT132" s="15">
        <v>80</v>
      </c>
      <c r="AU132" s="15">
        <v>76</v>
      </c>
      <c r="AV132" s="15">
        <v>72</v>
      </c>
      <c r="AW132" s="15">
        <v>75</v>
      </c>
      <c r="AX132" s="15">
        <v>85</v>
      </c>
      <c r="AY132" s="15">
        <v>-6</v>
      </c>
      <c r="AZ132" s="15">
        <v>84</v>
      </c>
      <c r="BA132" s="15">
        <v>78</v>
      </c>
      <c r="BB132" s="15">
        <v>106</v>
      </c>
      <c r="BC132" s="16">
        <v>104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87</v>
      </c>
      <c r="CB132" s="15">
        <v>87</v>
      </c>
      <c r="CC132" s="15">
        <v>62</v>
      </c>
      <c r="CD132" s="15">
        <v>84</v>
      </c>
      <c r="CE132" s="15">
        <v>80</v>
      </c>
      <c r="CF132" s="15">
        <v>76</v>
      </c>
      <c r="CG132" s="15">
        <v>72</v>
      </c>
      <c r="CH132" s="15">
        <v>75</v>
      </c>
      <c r="CI132" s="15">
        <v>85</v>
      </c>
      <c r="CJ132" s="15">
        <v>-6</v>
      </c>
      <c r="CK132" s="15">
        <v>84</v>
      </c>
      <c r="CL132" s="15">
        <v>78</v>
      </c>
      <c r="CM132" s="15">
        <v>99</v>
      </c>
      <c r="CN132" s="16">
        <v>105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80</v>
      </c>
      <c r="G133" s="15">
        <v>76</v>
      </c>
      <c r="H133" s="15">
        <v>76</v>
      </c>
      <c r="I133" s="15">
        <v>56</v>
      </c>
      <c r="J133" s="15">
        <v>64</v>
      </c>
      <c r="K133" s="15">
        <v>79</v>
      </c>
      <c r="L133" s="15">
        <v>77</v>
      </c>
      <c r="M133" s="15">
        <v>56</v>
      </c>
      <c r="N133" s="15">
        <v>65</v>
      </c>
      <c r="O133" s="15">
        <v>-14</v>
      </c>
      <c r="P133" s="15">
        <v>69</v>
      </c>
      <c r="Q133" s="15">
        <v>59</v>
      </c>
      <c r="R133" s="15">
        <v>76</v>
      </c>
      <c r="S133" s="16">
        <v>75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88</v>
      </c>
      <c r="AQ133" s="15">
        <v>84</v>
      </c>
      <c r="AR133" s="15">
        <v>84</v>
      </c>
      <c r="AS133" s="15">
        <v>64</v>
      </c>
      <c r="AT133" s="15">
        <v>72</v>
      </c>
      <c r="AU133" s="15">
        <v>87</v>
      </c>
      <c r="AV133" s="15">
        <v>85</v>
      </c>
      <c r="AW133" s="15">
        <v>64</v>
      </c>
      <c r="AX133" s="15">
        <v>73</v>
      </c>
      <c r="AY133" s="15">
        <v>-6</v>
      </c>
      <c r="AZ133" s="15">
        <v>77</v>
      </c>
      <c r="BA133" s="15">
        <v>67</v>
      </c>
      <c r="BB133" s="15">
        <v>84</v>
      </c>
      <c r="BC133" s="16">
        <v>83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89</v>
      </c>
      <c r="CB133" s="15">
        <v>85</v>
      </c>
      <c r="CC133" s="15">
        <v>85</v>
      </c>
      <c r="CD133" s="15">
        <v>65</v>
      </c>
      <c r="CE133" s="15">
        <v>73</v>
      </c>
      <c r="CF133" s="15">
        <v>88</v>
      </c>
      <c r="CG133" s="15">
        <v>86</v>
      </c>
      <c r="CH133" s="15">
        <v>65</v>
      </c>
      <c r="CI133" s="15">
        <v>74</v>
      </c>
      <c r="CJ133" s="15">
        <v>-5</v>
      </c>
      <c r="CK133" s="15">
        <v>78</v>
      </c>
      <c r="CL133" s="15">
        <v>68</v>
      </c>
      <c r="CM133" s="15">
        <v>85</v>
      </c>
      <c r="CN133" s="16">
        <v>84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69</v>
      </c>
      <c r="G134" s="15">
        <v>72</v>
      </c>
      <c r="H134" s="15">
        <v>50</v>
      </c>
      <c r="I134" s="15">
        <v>70</v>
      </c>
      <c r="J134" s="15">
        <v>66</v>
      </c>
      <c r="K134" s="15">
        <v>56</v>
      </c>
      <c r="L134" s="15">
        <v>61</v>
      </c>
      <c r="M134" s="15">
        <v>66</v>
      </c>
      <c r="N134" s="15">
        <v>55</v>
      </c>
      <c r="O134" s="15">
        <v>-14</v>
      </c>
      <c r="P134" s="15">
        <v>48</v>
      </c>
      <c r="Q134" s="15">
        <v>49</v>
      </c>
      <c r="R134" s="15">
        <v>55</v>
      </c>
      <c r="S134" s="16">
        <v>56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77</v>
      </c>
      <c r="AQ134" s="15">
        <v>80</v>
      </c>
      <c r="AR134" s="15">
        <v>58</v>
      </c>
      <c r="AS134" s="15">
        <v>78</v>
      </c>
      <c r="AT134" s="15">
        <v>74</v>
      </c>
      <c r="AU134" s="15">
        <v>64</v>
      </c>
      <c r="AV134" s="15">
        <v>69</v>
      </c>
      <c r="AW134" s="15">
        <v>74</v>
      </c>
      <c r="AX134" s="15">
        <v>63</v>
      </c>
      <c r="AY134" s="15">
        <v>-6</v>
      </c>
      <c r="AZ134" s="15">
        <v>56</v>
      </c>
      <c r="BA134" s="15">
        <v>57</v>
      </c>
      <c r="BB134" s="15">
        <v>63</v>
      </c>
      <c r="BC134" s="16">
        <v>64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78</v>
      </c>
      <c r="CB134" s="15">
        <v>81</v>
      </c>
      <c r="CC134" s="15">
        <v>59</v>
      </c>
      <c r="CD134" s="15">
        <v>79</v>
      </c>
      <c r="CE134" s="15">
        <v>75</v>
      </c>
      <c r="CF134" s="15">
        <v>65</v>
      </c>
      <c r="CG134" s="15">
        <v>70</v>
      </c>
      <c r="CH134" s="15">
        <v>75</v>
      </c>
      <c r="CI134" s="15">
        <v>64</v>
      </c>
      <c r="CJ134" s="15">
        <v>-5</v>
      </c>
      <c r="CK134" s="15">
        <v>57</v>
      </c>
      <c r="CL134" s="15">
        <v>58</v>
      </c>
      <c r="CM134" s="15">
        <v>64</v>
      </c>
      <c r="CN134" s="16">
        <v>65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85</v>
      </c>
      <c r="G135" s="15">
        <v>57</v>
      </c>
      <c r="H135" s="15">
        <v>82</v>
      </c>
      <c r="I135" s="15">
        <v>83</v>
      </c>
      <c r="J135" s="15">
        <v>99</v>
      </c>
      <c r="K135" s="15">
        <v>88</v>
      </c>
      <c r="L135" s="15">
        <v>81</v>
      </c>
      <c r="M135" s="15">
        <v>76</v>
      </c>
      <c r="N135" s="15">
        <v>89</v>
      </c>
      <c r="O135" s="15">
        <v>-4</v>
      </c>
      <c r="P135" s="15">
        <v>74</v>
      </c>
      <c r="Q135" s="15">
        <v>76</v>
      </c>
      <c r="R135" s="15">
        <v>68</v>
      </c>
      <c r="S135" s="16">
        <v>67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81</v>
      </c>
      <c r="AQ135" s="15">
        <v>53</v>
      </c>
      <c r="AR135" s="15">
        <v>78</v>
      </c>
      <c r="AS135" s="15">
        <v>79</v>
      </c>
      <c r="AT135" s="15">
        <v>96</v>
      </c>
      <c r="AU135" s="15">
        <v>84</v>
      </c>
      <c r="AV135" s="15">
        <v>77</v>
      </c>
      <c r="AW135" s="15">
        <v>72</v>
      </c>
      <c r="AX135" s="15">
        <v>85</v>
      </c>
      <c r="AY135" s="15">
        <v>-8</v>
      </c>
      <c r="AZ135" s="15">
        <v>70</v>
      </c>
      <c r="BA135" s="15">
        <v>72</v>
      </c>
      <c r="BB135" s="15">
        <v>64</v>
      </c>
      <c r="BC135" s="16">
        <v>63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82</v>
      </c>
      <c r="CB135" s="15">
        <v>54</v>
      </c>
      <c r="CC135" s="15">
        <v>79</v>
      </c>
      <c r="CD135" s="15">
        <v>80</v>
      </c>
      <c r="CE135" s="15">
        <v>97</v>
      </c>
      <c r="CF135" s="15">
        <v>85</v>
      </c>
      <c r="CG135" s="15">
        <v>78</v>
      </c>
      <c r="CH135" s="15">
        <v>73</v>
      </c>
      <c r="CI135" s="15">
        <v>86</v>
      </c>
      <c r="CJ135" s="15">
        <v>-7</v>
      </c>
      <c r="CK135" s="15">
        <v>71</v>
      </c>
      <c r="CL135" s="15">
        <v>73</v>
      </c>
      <c r="CM135" s="15">
        <v>65</v>
      </c>
      <c r="CN135" s="16">
        <v>64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>
        <v>63</v>
      </c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6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>
        <v>74</v>
      </c>
      <c r="CB136" s="15">
        <v>77</v>
      </c>
      <c r="CC136" s="15">
        <v>55</v>
      </c>
      <c r="CD136" s="15">
        <v>75</v>
      </c>
      <c r="CE136" s="15">
        <v>71</v>
      </c>
      <c r="CF136" s="15">
        <v>61</v>
      </c>
      <c r="CG136" s="15">
        <v>66</v>
      </c>
      <c r="CH136" s="15">
        <v>71</v>
      </c>
      <c r="CI136" s="15">
        <v>60</v>
      </c>
      <c r="CJ136" s="15">
        <v>-9</v>
      </c>
      <c r="CK136" s="15">
        <v>53</v>
      </c>
      <c r="CL136" s="15">
        <v>54</v>
      </c>
      <c r="CM136" s="15">
        <v>60</v>
      </c>
      <c r="CN136" s="16">
        <v>61</v>
      </c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>
        <v>78</v>
      </c>
      <c r="CB137" s="19">
        <v>50</v>
      </c>
      <c r="CC137" s="19">
        <v>75</v>
      </c>
      <c r="CD137" s="19">
        <v>76</v>
      </c>
      <c r="CE137" s="19">
        <v>63</v>
      </c>
      <c r="CF137" s="19">
        <v>81</v>
      </c>
      <c r="CG137" s="19">
        <v>74</v>
      </c>
      <c r="CH137" s="19">
        <v>69</v>
      </c>
      <c r="CI137" s="19">
        <v>70</v>
      </c>
      <c r="CJ137" s="19">
        <v>-11</v>
      </c>
      <c r="CK137" s="19">
        <v>67</v>
      </c>
      <c r="CL137" s="19"/>
      <c r="CM137" s="19"/>
      <c r="CN137" s="20"/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39</v>
      </c>
      <c r="D138" s="89"/>
      <c r="E138" s="93"/>
      <c r="F138" s="9">
        <v>69</v>
      </c>
      <c r="G138" s="10">
        <v>81</v>
      </c>
      <c r="H138" s="10">
        <v>80</v>
      </c>
      <c r="I138" s="10">
        <v>77</v>
      </c>
      <c r="J138" s="10">
        <v>67</v>
      </c>
      <c r="K138" s="10">
        <v>75</v>
      </c>
      <c r="L138" s="10">
        <v>79</v>
      </c>
      <c r="M138" s="10">
        <v>73</v>
      </c>
      <c r="N138" s="10">
        <v>85</v>
      </c>
      <c r="O138" s="10">
        <v>-1</v>
      </c>
      <c r="P138" s="10">
        <v>71</v>
      </c>
      <c r="Q138" s="10">
        <v>70</v>
      </c>
      <c r="R138" s="10">
        <v>62</v>
      </c>
      <c r="S138" s="11">
        <v>59</v>
      </c>
      <c r="T138" s="14">
        <v>61</v>
      </c>
      <c r="U138" s="15">
        <v>60</v>
      </c>
      <c r="V138" s="15">
        <v>65</v>
      </c>
      <c r="W138" s="15">
        <v>75</v>
      </c>
      <c r="X138" s="15">
        <v>73</v>
      </c>
      <c r="Y138" s="15">
        <v>72</v>
      </c>
      <c r="Z138" s="15">
        <v>60</v>
      </c>
      <c r="AA138" s="15">
        <v>72</v>
      </c>
      <c r="AB138" s="15">
        <v>63</v>
      </c>
      <c r="AC138" s="15">
        <v>65</v>
      </c>
      <c r="AD138" s="15">
        <v>73</v>
      </c>
      <c r="AE138" s="15">
        <v>72</v>
      </c>
      <c r="AF138" s="15">
        <v>66</v>
      </c>
      <c r="AG138" s="16">
        <v>71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70</v>
      </c>
      <c r="AQ138" s="10">
        <v>86</v>
      </c>
      <c r="AR138" s="10">
        <v>86</v>
      </c>
      <c r="AS138" s="10">
        <v>78</v>
      </c>
      <c r="AT138" s="10">
        <v>68</v>
      </c>
      <c r="AU138" s="10">
        <v>76</v>
      </c>
      <c r="AV138" s="10">
        <v>80</v>
      </c>
      <c r="AW138" s="10">
        <v>74</v>
      </c>
      <c r="AX138" s="10">
        <v>93</v>
      </c>
      <c r="AY138" s="10">
        <v>-3</v>
      </c>
      <c r="AZ138" s="10">
        <v>69</v>
      </c>
      <c r="BA138" s="10">
        <v>68</v>
      </c>
      <c r="BB138" s="10">
        <v>60</v>
      </c>
      <c r="BC138" s="11">
        <v>57</v>
      </c>
      <c r="BD138" s="14">
        <v>74</v>
      </c>
      <c r="BE138" s="15">
        <v>57</v>
      </c>
      <c r="BF138" s="15">
        <v>76</v>
      </c>
      <c r="BG138" s="15">
        <v>61</v>
      </c>
      <c r="BH138" s="15">
        <v>70</v>
      </c>
      <c r="BI138" s="15">
        <v>59</v>
      </c>
      <c r="BJ138" s="15">
        <v>51</v>
      </c>
      <c r="BK138" s="15">
        <v>80</v>
      </c>
      <c r="BL138" s="15">
        <v>77</v>
      </c>
      <c r="BM138" s="15">
        <v>71</v>
      </c>
      <c r="BN138" s="15">
        <v>77</v>
      </c>
      <c r="BO138" s="15">
        <v>54</v>
      </c>
      <c r="BP138" s="15">
        <v>64</v>
      </c>
      <c r="BQ138" s="16">
        <v>74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93"/>
      <c r="CA138" s="9">
        <v>90</v>
      </c>
      <c r="CB138" s="10">
        <v>83</v>
      </c>
      <c r="CC138" s="10">
        <v>83</v>
      </c>
      <c r="CD138" s="10">
        <v>75</v>
      </c>
      <c r="CE138" s="10">
        <v>65</v>
      </c>
      <c r="CF138" s="10">
        <v>73</v>
      </c>
      <c r="CG138" s="10">
        <v>77</v>
      </c>
      <c r="CH138" s="10">
        <v>71</v>
      </c>
      <c r="CI138" s="10">
        <v>93</v>
      </c>
      <c r="CJ138" s="10">
        <v>-3</v>
      </c>
      <c r="CK138" s="10">
        <v>69</v>
      </c>
      <c r="CL138" s="10">
        <v>68</v>
      </c>
      <c r="CM138" s="10">
        <v>60</v>
      </c>
      <c r="CN138" s="11">
        <v>57</v>
      </c>
      <c r="CO138" s="14">
        <v>75</v>
      </c>
      <c r="CP138" s="15">
        <v>64</v>
      </c>
      <c r="CQ138" s="15">
        <v>64</v>
      </c>
      <c r="CR138" s="15">
        <v>70</v>
      </c>
      <c r="CS138" s="15">
        <v>58</v>
      </c>
      <c r="CT138" s="15">
        <v>73</v>
      </c>
      <c r="CU138" s="15">
        <v>77</v>
      </c>
      <c r="CV138" s="15">
        <v>51</v>
      </c>
      <c r="CW138" s="15">
        <v>72</v>
      </c>
      <c r="CX138" s="15">
        <v>64</v>
      </c>
      <c r="CY138" s="15">
        <v>72</v>
      </c>
      <c r="CZ138" s="15">
        <v>76</v>
      </c>
      <c r="DA138" s="15">
        <v>66</v>
      </c>
      <c r="DB138" s="16">
        <v>48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67</v>
      </c>
      <c r="G139" s="15">
        <v>81</v>
      </c>
      <c r="H139" s="15">
        <v>75</v>
      </c>
      <c r="I139" s="15">
        <v>81</v>
      </c>
      <c r="J139" s="15">
        <v>77</v>
      </c>
      <c r="K139" s="15">
        <v>69</v>
      </c>
      <c r="L139" s="15">
        <v>64</v>
      </c>
      <c r="M139" s="15">
        <v>77</v>
      </c>
      <c r="N139" s="15">
        <v>71</v>
      </c>
      <c r="O139" s="15">
        <v>-13</v>
      </c>
      <c r="P139" s="15">
        <v>70</v>
      </c>
      <c r="Q139" s="15">
        <v>74</v>
      </c>
      <c r="R139" s="15">
        <v>79</v>
      </c>
      <c r="S139" s="16">
        <v>77</v>
      </c>
      <c r="T139" s="14">
        <v>52</v>
      </c>
      <c r="U139" s="15">
        <v>55</v>
      </c>
      <c r="V139" s="15">
        <v>57</v>
      </c>
      <c r="W139" s="15">
        <v>64</v>
      </c>
      <c r="X139" s="15">
        <v>56</v>
      </c>
      <c r="Y139" s="15">
        <v>64</v>
      </c>
      <c r="Z139" s="15">
        <v>51</v>
      </c>
      <c r="AA139" s="15">
        <v>65</v>
      </c>
      <c r="AB139" s="15">
        <v>67</v>
      </c>
      <c r="AC139" s="15">
        <v>62</v>
      </c>
      <c r="AD139" s="15">
        <v>61</v>
      </c>
      <c r="AE139" s="15">
        <v>60</v>
      </c>
      <c r="AF139" s="15">
        <v>68</v>
      </c>
      <c r="AG139" s="16">
        <v>69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68</v>
      </c>
      <c r="AQ139" s="15">
        <v>82</v>
      </c>
      <c r="AR139" s="15">
        <v>86</v>
      </c>
      <c r="AS139" s="15">
        <v>82</v>
      </c>
      <c r="AT139" s="15">
        <v>78</v>
      </c>
      <c r="AU139" s="15">
        <v>70</v>
      </c>
      <c r="AV139" s="15">
        <v>77</v>
      </c>
      <c r="AW139" s="15">
        <v>90</v>
      </c>
      <c r="AX139" s="15">
        <v>81</v>
      </c>
      <c r="AY139" s="15">
        <v>-3</v>
      </c>
      <c r="AZ139" s="15">
        <v>89</v>
      </c>
      <c r="BA139" s="15">
        <v>84</v>
      </c>
      <c r="BB139" s="15">
        <v>91</v>
      </c>
      <c r="BC139" s="16">
        <v>87</v>
      </c>
      <c r="BD139" s="14">
        <v>90</v>
      </c>
      <c r="BE139" s="15">
        <v>66</v>
      </c>
      <c r="BF139" s="15">
        <v>73</v>
      </c>
      <c r="BG139" s="15">
        <v>64</v>
      </c>
      <c r="BH139" s="15">
        <v>67</v>
      </c>
      <c r="BI139" s="15">
        <v>82</v>
      </c>
      <c r="BJ139" s="15">
        <v>76</v>
      </c>
      <c r="BK139" s="15">
        <v>93</v>
      </c>
      <c r="BL139" s="15">
        <v>80</v>
      </c>
      <c r="BM139" s="15">
        <v>65</v>
      </c>
      <c r="BN139" s="15">
        <v>70</v>
      </c>
      <c r="BO139" s="15">
        <v>92</v>
      </c>
      <c r="BP139" s="15">
        <v>87</v>
      </c>
      <c r="BQ139" s="16">
        <v>93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65</v>
      </c>
      <c r="CB139" s="15">
        <v>79</v>
      </c>
      <c r="CC139" s="15">
        <v>87</v>
      </c>
      <c r="CD139" s="15">
        <v>83</v>
      </c>
      <c r="CE139" s="15">
        <v>79</v>
      </c>
      <c r="CF139" s="15">
        <v>71</v>
      </c>
      <c r="CG139" s="15">
        <v>78</v>
      </c>
      <c r="CH139" s="15">
        <v>91</v>
      </c>
      <c r="CI139" s="15">
        <v>85</v>
      </c>
      <c r="CJ139" s="15">
        <v>1</v>
      </c>
      <c r="CK139" s="15">
        <v>93</v>
      </c>
      <c r="CL139" s="15">
        <v>88</v>
      </c>
      <c r="CM139" s="15">
        <v>95</v>
      </c>
      <c r="CN139" s="16">
        <v>87</v>
      </c>
      <c r="CO139" s="14">
        <v>57</v>
      </c>
      <c r="CP139" s="15">
        <v>50</v>
      </c>
      <c r="CQ139" s="15">
        <v>66</v>
      </c>
      <c r="CR139" s="15">
        <v>71</v>
      </c>
      <c r="CS139" s="15">
        <v>51</v>
      </c>
      <c r="CT139" s="15">
        <v>67</v>
      </c>
      <c r="CU139" s="15">
        <v>60</v>
      </c>
      <c r="CV139" s="15">
        <v>46</v>
      </c>
      <c r="CW139" s="15">
        <v>43</v>
      </c>
      <c r="CX139" s="15">
        <v>60</v>
      </c>
      <c r="CY139" s="15">
        <v>60</v>
      </c>
      <c r="CZ139" s="15">
        <v>50</v>
      </c>
      <c r="DA139" s="15">
        <v>63</v>
      </c>
      <c r="DB139" s="16">
        <v>50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70</v>
      </c>
      <c r="G140" s="15">
        <v>77</v>
      </c>
      <c r="H140" s="15">
        <v>67</v>
      </c>
      <c r="I140" s="15">
        <v>79</v>
      </c>
      <c r="J140" s="15">
        <v>69</v>
      </c>
      <c r="K140" s="15">
        <v>54</v>
      </c>
      <c r="L140" s="15">
        <v>44</v>
      </c>
      <c r="M140" s="15">
        <v>62</v>
      </c>
      <c r="N140" s="15">
        <v>77</v>
      </c>
      <c r="O140" s="15">
        <v>-13</v>
      </c>
      <c r="P140" s="15">
        <v>64</v>
      </c>
      <c r="Q140" s="15">
        <v>59</v>
      </c>
      <c r="R140" s="15">
        <v>73</v>
      </c>
      <c r="S140" s="16">
        <v>51</v>
      </c>
      <c r="T140" s="14">
        <v>53</v>
      </c>
      <c r="U140" s="15">
        <v>65</v>
      </c>
      <c r="V140" s="15">
        <v>53</v>
      </c>
      <c r="W140" s="15">
        <v>58</v>
      </c>
      <c r="X140" s="15">
        <v>67</v>
      </c>
      <c r="Y140" s="15">
        <v>57</v>
      </c>
      <c r="Z140" s="15">
        <v>65</v>
      </c>
      <c r="AA140" s="15">
        <v>54</v>
      </c>
      <c r="AB140" s="15">
        <v>53</v>
      </c>
      <c r="AC140" s="15">
        <v>60</v>
      </c>
      <c r="AD140" s="15">
        <v>54</v>
      </c>
      <c r="AE140" s="15">
        <v>68</v>
      </c>
      <c r="AF140" s="15">
        <v>72</v>
      </c>
      <c r="AG140" s="16">
        <v>69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70</v>
      </c>
      <c r="AQ140" s="15">
        <v>78</v>
      </c>
      <c r="AR140" s="15">
        <v>68</v>
      </c>
      <c r="AS140" s="15">
        <v>87</v>
      </c>
      <c r="AT140" s="15">
        <v>70</v>
      </c>
      <c r="AU140" s="15">
        <v>55</v>
      </c>
      <c r="AV140" s="15">
        <v>57</v>
      </c>
      <c r="AW140" s="15">
        <v>65</v>
      </c>
      <c r="AX140" s="15">
        <v>87</v>
      </c>
      <c r="AY140" s="15">
        <v>-3</v>
      </c>
      <c r="AZ140" s="15">
        <v>74</v>
      </c>
      <c r="BA140" s="15">
        <v>80</v>
      </c>
      <c r="BB140" s="15">
        <v>83</v>
      </c>
      <c r="BC140" s="16">
        <v>61</v>
      </c>
      <c r="BD140" s="14">
        <v>80</v>
      </c>
      <c r="BE140" s="15">
        <v>79</v>
      </c>
      <c r="BF140" s="15">
        <v>54</v>
      </c>
      <c r="BG140" s="15">
        <v>63</v>
      </c>
      <c r="BH140" s="15">
        <v>80</v>
      </c>
      <c r="BI140" s="15">
        <v>55</v>
      </c>
      <c r="BJ140" s="15">
        <v>77</v>
      </c>
      <c r="BK140" s="15">
        <v>69</v>
      </c>
      <c r="BL140" s="15">
        <v>80</v>
      </c>
      <c r="BM140" s="15">
        <v>60</v>
      </c>
      <c r="BN140" s="15">
        <v>73</v>
      </c>
      <c r="BO140" s="15">
        <v>72</v>
      </c>
      <c r="BP140" s="15">
        <v>73</v>
      </c>
      <c r="BQ140" s="16">
        <v>74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69</v>
      </c>
      <c r="CB140" s="15">
        <v>77</v>
      </c>
      <c r="CC140" s="15">
        <v>67</v>
      </c>
      <c r="CD140" s="15">
        <v>86</v>
      </c>
      <c r="CE140" s="15">
        <v>69</v>
      </c>
      <c r="CF140" s="15">
        <v>54</v>
      </c>
      <c r="CG140" s="15">
        <v>56</v>
      </c>
      <c r="CH140" s="15">
        <v>64</v>
      </c>
      <c r="CI140" s="15">
        <v>89</v>
      </c>
      <c r="CJ140" s="15">
        <v>-1</v>
      </c>
      <c r="CK140" s="15">
        <v>76</v>
      </c>
      <c r="CL140" s="15">
        <v>82</v>
      </c>
      <c r="CM140" s="15">
        <v>86</v>
      </c>
      <c r="CN140" s="16">
        <v>64</v>
      </c>
      <c r="CO140" s="14">
        <v>46</v>
      </c>
      <c r="CP140" s="15">
        <v>45</v>
      </c>
      <c r="CQ140" s="15">
        <v>74</v>
      </c>
      <c r="CR140" s="15">
        <v>64</v>
      </c>
      <c r="CS140" s="15">
        <v>46</v>
      </c>
      <c r="CT140" s="15">
        <v>55</v>
      </c>
      <c r="CU140" s="15">
        <v>70</v>
      </c>
      <c r="CV140" s="15">
        <v>48</v>
      </c>
      <c r="CW140" s="15">
        <v>62</v>
      </c>
      <c r="CX140" s="15">
        <v>58</v>
      </c>
      <c r="CY140" s="15">
        <v>48</v>
      </c>
      <c r="CZ140" s="15">
        <v>65</v>
      </c>
      <c r="DA140" s="15">
        <v>51</v>
      </c>
      <c r="DB140" s="16">
        <v>52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66</v>
      </c>
      <c r="G141" s="15">
        <v>76</v>
      </c>
      <c r="H141" s="15">
        <v>70</v>
      </c>
      <c r="I141" s="15">
        <v>74</v>
      </c>
      <c r="J141" s="15">
        <v>71</v>
      </c>
      <c r="K141" s="15">
        <v>68</v>
      </c>
      <c r="L141" s="15">
        <v>49</v>
      </c>
      <c r="M141" s="15">
        <v>52</v>
      </c>
      <c r="N141" s="15">
        <v>56</v>
      </c>
      <c r="O141" s="15">
        <v>-13</v>
      </c>
      <c r="P141" s="15">
        <v>67</v>
      </c>
      <c r="Q141" s="15">
        <v>64</v>
      </c>
      <c r="R141" s="15">
        <v>60</v>
      </c>
      <c r="S141" s="16">
        <v>68</v>
      </c>
      <c r="T141" s="14">
        <v>72</v>
      </c>
      <c r="U141" s="15">
        <v>59</v>
      </c>
      <c r="V141" s="15">
        <v>59</v>
      </c>
      <c r="W141" s="15">
        <v>59</v>
      </c>
      <c r="X141" s="15">
        <v>74</v>
      </c>
      <c r="Y141" s="15">
        <v>63</v>
      </c>
      <c r="Z141" s="15">
        <v>63</v>
      </c>
      <c r="AA141" s="15">
        <v>65</v>
      </c>
      <c r="AB141" s="15">
        <v>63</v>
      </c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77</v>
      </c>
      <c r="AQ141" s="15">
        <v>77</v>
      </c>
      <c r="AR141" s="15">
        <v>70</v>
      </c>
      <c r="AS141" s="15">
        <v>75</v>
      </c>
      <c r="AT141" s="15">
        <v>72</v>
      </c>
      <c r="AU141" s="15">
        <v>69</v>
      </c>
      <c r="AV141" s="15">
        <v>62</v>
      </c>
      <c r="AW141" s="15">
        <v>65</v>
      </c>
      <c r="AX141" s="15">
        <v>76</v>
      </c>
      <c r="AY141" s="15">
        <v>7</v>
      </c>
      <c r="AZ141" s="15">
        <v>87</v>
      </c>
      <c r="BA141" s="15">
        <v>84</v>
      </c>
      <c r="BB141" s="15">
        <v>87</v>
      </c>
      <c r="BC141" s="16">
        <v>88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76</v>
      </c>
      <c r="CB141" s="15">
        <v>76</v>
      </c>
      <c r="CC141" s="15">
        <v>69</v>
      </c>
      <c r="CD141" s="15">
        <v>74</v>
      </c>
      <c r="CE141" s="15">
        <v>71</v>
      </c>
      <c r="CF141" s="15">
        <v>68</v>
      </c>
      <c r="CG141" s="15">
        <v>61</v>
      </c>
      <c r="CH141" s="15">
        <v>64</v>
      </c>
      <c r="CI141" s="15">
        <v>68</v>
      </c>
      <c r="CJ141" s="15">
        <v>-1</v>
      </c>
      <c r="CK141" s="15">
        <v>79</v>
      </c>
      <c r="CL141" s="15">
        <v>76</v>
      </c>
      <c r="CM141" s="15">
        <v>90</v>
      </c>
      <c r="CN141" s="16">
        <v>91</v>
      </c>
      <c r="CO141" s="14">
        <v>50</v>
      </c>
      <c r="CP141" s="15">
        <v>49</v>
      </c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60</v>
      </c>
      <c r="G142" s="15">
        <v>63</v>
      </c>
      <c r="H142" s="15">
        <v>71</v>
      </c>
      <c r="I142" s="15">
        <v>81</v>
      </c>
      <c r="J142" s="15">
        <v>79</v>
      </c>
      <c r="K142" s="15">
        <v>60</v>
      </c>
      <c r="L142" s="15">
        <v>78</v>
      </c>
      <c r="M142" s="15">
        <v>77</v>
      </c>
      <c r="N142" s="15">
        <v>46</v>
      </c>
      <c r="O142" s="15">
        <v>60</v>
      </c>
      <c r="P142" s="15">
        <v>75</v>
      </c>
      <c r="Q142" s="15">
        <v>63</v>
      </c>
      <c r="R142" s="15">
        <v>56</v>
      </c>
      <c r="S142" s="16">
        <v>61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68</v>
      </c>
      <c r="AQ142" s="15">
        <v>64</v>
      </c>
      <c r="AR142" s="15">
        <v>87</v>
      </c>
      <c r="AS142" s="15">
        <v>82</v>
      </c>
      <c r="AT142" s="15">
        <v>82</v>
      </c>
      <c r="AU142" s="15">
        <v>65</v>
      </c>
      <c r="AV142" s="15">
        <v>89</v>
      </c>
      <c r="AW142" s="15">
        <v>78</v>
      </c>
      <c r="AX142" s="15">
        <v>54</v>
      </c>
      <c r="AY142" s="15">
        <v>68</v>
      </c>
      <c r="AZ142" s="15">
        <v>91</v>
      </c>
      <c r="BA142" s="15">
        <v>71</v>
      </c>
      <c r="BB142" s="15">
        <v>54</v>
      </c>
      <c r="BC142" s="16">
        <v>59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67</v>
      </c>
      <c r="CB142" s="15">
        <v>63</v>
      </c>
      <c r="CC142" s="15">
        <v>86</v>
      </c>
      <c r="CD142" s="15">
        <v>81</v>
      </c>
      <c r="CE142" s="15">
        <v>81</v>
      </c>
      <c r="CF142" s="15">
        <v>64</v>
      </c>
      <c r="CG142" s="15">
        <v>88</v>
      </c>
      <c r="CH142" s="15">
        <v>77</v>
      </c>
      <c r="CI142" s="15">
        <v>46</v>
      </c>
      <c r="CJ142" s="15">
        <v>60</v>
      </c>
      <c r="CK142" s="15">
        <v>83</v>
      </c>
      <c r="CL142" s="15">
        <v>63</v>
      </c>
      <c r="CM142" s="15">
        <v>57</v>
      </c>
      <c r="CN142" s="16">
        <v>62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63</v>
      </c>
      <c r="G143" s="15">
        <v>86</v>
      </c>
      <c r="H143" s="15">
        <v>51</v>
      </c>
      <c r="I143" s="15">
        <v>69</v>
      </c>
      <c r="J143" s="15">
        <v>56</v>
      </c>
      <c r="K143" s="15">
        <v>66</v>
      </c>
      <c r="L143" s="15">
        <v>61</v>
      </c>
      <c r="M143" s="15">
        <v>86</v>
      </c>
      <c r="N143" s="15">
        <v>71</v>
      </c>
      <c r="O143" s="15">
        <v>82</v>
      </c>
      <c r="P143" s="15">
        <v>66</v>
      </c>
      <c r="Q143" s="15">
        <v>71</v>
      </c>
      <c r="R143" s="15">
        <v>52</v>
      </c>
      <c r="S143" s="16">
        <v>74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64</v>
      </c>
      <c r="AQ143" s="15">
        <v>87</v>
      </c>
      <c r="AR143" s="15">
        <v>52</v>
      </c>
      <c r="AS143" s="15">
        <v>70</v>
      </c>
      <c r="AT143" s="15">
        <v>57</v>
      </c>
      <c r="AU143" s="15">
        <v>67</v>
      </c>
      <c r="AV143" s="15">
        <v>62</v>
      </c>
      <c r="AW143" s="15">
        <v>87</v>
      </c>
      <c r="AX143" s="15">
        <v>79</v>
      </c>
      <c r="AY143" s="15">
        <v>90</v>
      </c>
      <c r="AZ143" s="15">
        <v>74</v>
      </c>
      <c r="BA143" s="15">
        <v>91</v>
      </c>
      <c r="BB143" s="15">
        <v>62</v>
      </c>
      <c r="BC143" s="16">
        <v>54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63</v>
      </c>
      <c r="CB143" s="15">
        <v>86</v>
      </c>
      <c r="CC143" s="15">
        <v>51</v>
      </c>
      <c r="CD143" s="15">
        <v>69</v>
      </c>
      <c r="CE143" s="15">
        <v>56</v>
      </c>
      <c r="CF143" s="15">
        <v>66</v>
      </c>
      <c r="CG143" s="15">
        <v>61</v>
      </c>
      <c r="CH143" s="15">
        <v>86</v>
      </c>
      <c r="CI143" s="15">
        <v>71</v>
      </c>
      <c r="CJ143" s="15">
        <v>82</v>
      </c>
      <c r="CK143" s="15">
        <v>66</v>
      </c>
      <c r="CL143" s="15">
        <v>83</v>
      </c>
      <c r="CM143" s="15">
        <v>65</v>
      </c>
      <c r="CN143" s="16">
        <v>57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70</v>
      </c>
      <c r="G144" s="15">
        <v>70</v>
      </c>
      <c r="H144" s="15">
        <v>71</v>
      </c>
      <c r="I144" s="15">
        <v>76</v>
      </c>
      <c r="J144" s="15">
        <v>56</v>
      </c>
      <c r="K144" s="15">
        <v>60</v>
      </c>
      <c r="L144" s="15">
        <v>69</v>
      </c>
      <c r="M144" s="15">
        <v>50</v>
      </c>
      <c r="N144" s="15">
        <v>69</v>
      </c>
      <c r="O144" s="15">
        <v>81</v>
      </c>
      <c r="P144" s="15">
        <v>87</v>
      </c>
      <c r="Q144" s="15">
        <v>70</v>
      </c>
      <c r="R144" s="15">
        <v>64</v>
      </c>
      <c r="S144" s="16">
        <v>62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71</v>
      </c>
      <c r="AQ144" s="15">
        <v>81</v>
      </c>
      <c r="AR144" s="15">
        <v>72</v>
      </c>
      <c r="AS144" s="15">
        <v>77</v>
      </c>
      <c r="AT144" s="15">
        <v>57</v>
      </c>
      <c r="AU144" s="15">
        <v>61</v>
      </c>
      <c r="AV144" s="15">
        <v>70</v>
      </c>
      <c r="AW144" s="15">
        <v>67</v>
      </c>
      <c r="AX144" s="15">
        <v>87</v>
      </c>
      <c r="AY144" s="15">
        <v>89</v>
      </c>
      <c r="AZ144" s="15">
        <v>95</v>
      </c>
      <c r="BA144" s="15">
        <v>89</v>
      </c>
      <c r="BB144" s="15">
        <v>74</v>
      </c>
      <c r="BC144" s="16">
        <v>72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70</v>
      </c>
      <c r="CB144" s="15">
        <v>80</v>
      </c>
      <c r="CC144" s="15">
        <v>71</v>
      </c>
      <c r="CD144" s="15">
        <v>76</v>
      </c>
      <c r="CE144" s="15">
        <v>56</v>
      </c>
      <c r="CF144" s="15">
        <v>60</v>
      </c>
      <c r="CG144" s="15">
        <v>69</v>
      </c>
      <c r="CH144" s="15">
        <v>66</v>
      </c>
      <c r="CI144" s="15">
        <v>79</v>
      </c>
      <c r="CJ144" s="15">
        <v>81</v>
      </c>
      <c r="CK144" s="15">
        <v>87</v>
      </c>
      <c r="CL144" s="15">
        <v>81</v>
      </c>
      <c r="CM144" s="15">
        <v>77</v>
      </c>
      <c r="CN144" s="16">
        <v>75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76</v>
      </c>
      <c r="G145" s="15">
        <v>68</v>
      </c>
      <c r="H145" s="15">
        <v>56</v>
      </c>
      <c r="I145" s="15">
        <v>73</v>
      </c>
      <c r="J145" s="15">
        <v>50</v>
      </c>
      <c r="K145" s="15">
        <v>71</v>
      </c>
      <c r="L145" s="15">
        <v>76</v>
      </c>
      <c r="M145" s="15">
        <v>70</v>
      </c>
      <c r="N145" s="15">
        <v>63</v>
      </c>
      <c r="O145" s="15">
        <v>70</v>
      </c>
      <c r="P145" s="15">
        <v>79</v>
      </c>
      <c r="Q145" s="15">
        <v>72</v>
      </c>
      <c r="R145" s="15">
        <v>59</v>
      </c>
      <c r="S145" s="16">
        <v>55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77</v>
      </c>
      <c r="AQ145" s="15">
        <v>69</v>
      </c>
      <c r="AR145" s="15">
        <v>77</v>
      </c>
      <c r="AS145" s="15">
        <v>74</v>
      </c>
      <c r="AT145" s="15">
        <v>69</v>
      </c>
      <c r="AU145" s="15">
        <v>72</v>
      </c>
      <c r="AV145" s="15">
        <v>77</v>
      </c>
      <c r="AW145" s="15">
        <v>81</v>
      </c>
      <c r="AX145" s="15">
        <v>71</v>
      </c>
      <c r="AY145" s="15">
        <v>78</v>
      </c>
      <c r="AZ145" s="15">
        <v>87</v>
      </c>
      <c r="BA145" s="15">
        <v>92</v>
      </c>
      <c r="BB145" s="15">
        <v>69</v>
      </c>
      <c r="BC145" s="16">
        <v>65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76</v>
      </c>
      <c r="CB145" s="15">
        <v>68</v>
      </c>
      <c r="CC145" s="15">
        <v>76</v>
      </c>
      <c r="CD145" s="15">
        <v>73</v>
      </c>
      <c r="CE145" s="15">
        <v>68</v>
      </c>
      <c r="CF145" s="15">
        <v>71</v>
      </c>
      <c r="CG145" s="15">
        <v>76</v>
      </c>
      <c r="CH145" s="15">
        <v>80</v>
      </c>
      <c r="CI145" s="15">
        <v>63</v>
      </c>
      <c r="CJ145" s="15">
        <v>70</v>
      </c>
      <c r="CK145" s="15">
        <v>79</v>
      </c>
      <c r="CL145" s="15">
        <v>84</v>
      </c>
      <c r="CM145" s="15">
        <v>72</v>
      </c>
      <c r="CN145" s="16">
        <v>68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55</v>
      </c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6"/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76</v>
      </c>
      <c r="AQ146" s="15">
        <v>68</v>
      </c>
      <c r="AR146" s="15">
        <v>64</v>
      </c>
      <c r="AS146" s="15">
        <v>70</v>
      </c>
      <c r="AT146" s="15">
        <v>80</v>
      </c>
      <c r="AU146" s="15">
        <v>90</v>
      </c>
      <c r="AV146" s="15">
        <v>86</v>
      </c>
      <c r="AW146" s="15">
        <v>61</v>
      </c>
      <c r="AX146" s="15">
        <v>81</v>
      </c>
      <c r="AY146" s="15">
        <v>96</v>
      </c>
      <c r="AZ146" s="15">
        <v>86</v>
      </c>
      <c r="BA146" s="15">
        <v>87</v>
      </c>
      <c r="BB146" s="15">
        <v>84</v>
      </c>
      <c r="BC146" s="16">
        <v>62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73</v>
      </c>
      <c r="CB146" s="15">
        <v>65</v>
      </c>
      <c r="CC146" s="15">
        <v>73</v>
      </c>
      <c r="CD146" s="15">
        <v>70</v>
      </c>
      <c r="CE146" s="15">
        <v>65</v>
      </c>
      <c r="CF146" s="15">
        <v>68</v>
      </c>
      <c r="CG146" s="15">
        <v>73</v>
      </c>
      <c r="CH146" s="15">
        <v>77</v>
      </c>
      <c r="CI146" s="15">
        <v>60</v>
      </c>
      <c r="CJ146" s="15">
        <v>67</v>
      </c>
      <c r="CK146" s="15">
        <v>76</v>
      </c>
      <c r="CL146" s="15">
        <v>81</v>
      </c>
      <c r="CM146" s="15">
        <v>69</v>
      </c>
      <c r="CN146" s="16">
        <v>65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6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>
        <v>70</v>
      </c>
      <c r="CB147" s="15">
        <v>62</v>
      </c>
      <c r="CC147" s="15">
        <v>70</v>
      </c>
      <c r="CD147" s="15">
        <v>67</v>
      </c>
      <c r="CE147" s="15">
        <v>62</v>
      </c>
      <c r="CF147" s="15">
        <v>65</v>
      </c>
      <c r="CG147" s="15">
        <v>70</v>
      </c>
      <c r="CH147" s="15">
        <v>74</v>
      </c>
      <c r="CI147" s="15">
        <v>57</v>
      </c>
      <c r="CJ147" s="15">
        <v>64</v>
      </c>
      <c r="CK147" s="15">
        <v>73</v>
      </c>
      <c r="CL147" s="15">
        <v>78</v>
      </c>
      <c r="CM147" s="15">
        <v>63</v>
      </c>
      <c r="CN147" s="16">
        <v>59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>
        <v>65</v>
      </c>
      <c r="CB148" s="19">
        <v>57</v>
      </c>
      <c r="CC148" s="19">
        <v>65</v>
      </c>
      <c r="CD148" s="19">
        <v>62</v>
      </c>
      <c r="CE148" s="19">
        <v>57</v>
      </c>
      <c r="CF148" s="19">
        <v>60</v>
      </c>
      <c r="CG148" s="19">
        <v>65</v>
      </c>
      <c r="CH148" s="19">
        <v>69</v>
      </c>
      <c r="CI148" s="19">
        <v>52</v>
      </c>
      <c r="CJ148" s="19">
        <v>59</v>
      </c>
      <c r="CK148" s="19">
        <v>68</v>
      </c>
      <c r="CL148" s="19">
        <v>73</v>
      </c>
      <c r="CM148" s="19">
        <v>60</v>
      </c>
      <c r="CN148" s="20">
        <v>56</v>
      </c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40</v>
      </c>
      <c r="D149" s="88"/>
      <c r="E149" s="91"/>
      <c r="F149" s="9">
        <v>81</v>
      </c>
      <c r="G149" s="10">
        <v>87</v>
      </c>
      <c r="H149" s="10">
        <v>76</v>
      </c>
      <c r="I149" s="10">
        <v>78</v>
      </c>
      <c r="J149" s="10">
        <v>78</v>
      </c>
      <c r="K149" s="10">
        <v>85</v>
      </c>
      <c r="L149" s="10">
        <v>79</v>
      </c>
      <c r="M149" s="10">
        <v>70</v>
      </c>
      <c r="N149" s="10">
        <v>90</v>
      </c>
      <c r="O149" s="10">
        <v>-10</v>
      </c>
      <c r="P149" s="10">
        <v>81</v>
      </c>
      <c r="Q149" s="10">
        <v>74</v>
      </c>
      <c r="R149" s="10">
        <v>70</v>
      </c>
      <c r="S149" s="11">
        <v>68</v>
      </c>
      <c r="T149" s="14">
        <v>76</v>
      </c>
      <c r="U149" s="15">
        <v>56</v>
      </c>
      <c r="V149" s="15">
        <v>75</v>
      </c>
      <c r="W149" s="15">
        <v>67</v>
      </c>
      <c r="X149" s="15">
        <v>64</v>
      </c>
      <c r="Y149" s="15">
        <v>68</v>
      </c>
      <c r="Z149" s="15">
        <v>59</v>
      </c>
      <c r="AA149" s="15">
        <v>62</v>
      </c>
      <c r="AB149" s="15">
        <v>73</v>
      </c>
      <c r="AC149" s="15">
        <v>73</v>
      </c>
      <c r="AD149" s="15">
        <v>61</v>
      </c>
      <c r="AE149" s="15">
        <v>75</v>
      </c>
      <c r="AF149" s="15">
        <v>75</v>
      </c>
      <c r="AG149" s="16">
        <v>67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63</v>
      </c>
      <c r="AQ149" s="10">
        <v>67</v>
      </c>
      <c r="AR149" s="10">
        <v>74</v>
      </c>
      <c r="AS149" s="10">
        <v>74</v>
      </c>
      <c r="AT149" s="10">
        <v>64</v>
      </c>
      <c r="AU149" s="10">
        <v>65</v>
      </c>
      <c r="AV149" s="10">
        <v>86</v>
      </c>
      <c r="AW149" s="10">
        <v>72</v>
      </c>
      <c r="AX149" s="10">
        <v>60</v>
      </c>
      <c r="AY149" s="10">
        <v>-1</v>
      </c>
      <c r="AZ149" s="10">
        <v>85</v>
      </c>
      <c r="BA149" s="10">
        <v>62</v>
      </c>
      <c r="BB149" s="10">
        <v>70</v>
      </c>
      <c r="BC149" s="11">
        <v>68</v>
      </c>
      <c r="BD149" s="14">
        <v>80</v>
      </c>
      <c r="BE149" s="15">
        <v>77</v>
      </c>
      <c r="BF149" s="15">
        <v>80</v>
      </c>
      <c r="BG149" s="15">
        <v>75</v>
      </c>
      <c r="BH149" s="15">
        <v>56</v>
      </c>
      <c r="BI149" s="15">
        <v>66</v>
      </c>
      <c r="BJ149" s="15">
        <v>60</v>
      </c>
      <c r="BK149" s="15">
        <v>53</v>
      </c>
      <c r="BL149" s="15">
        <v>55</v>
      </c>
      <c r="BM149" s="15">
        <v>77</v>
      </c>
      <c r="BN149" s="15">
        <v>74</v>
      </c>
      <c r="BO149" s="15">
        <v>53</v>
      </c>
      <c r="BP149" s="15">
        <v>65</v>
      </c>
      <c r="BQ149" s="16">
        <v>65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91"/>
      <c r="CA149" s="9">
        <v>97</v>
      </c>
      <c r="CB149" s="10">
        <v>94</v>
      </c>
      <c r="CC149" s="10">
        <v>97</v>
      </c>
      <c r="CD149" s="10">
        <v>74</v>
      </c>
      <c r="CE149" s="10">
        <v>71</v>
      </c>
      <c r="CF149" s="10">
        <v>72</v>
      </c>
      <c r="CG149" s="10">
        <v>107</v>
      </c>
      <c r="CH149" s="10">
        <v>89</v>
      </c>
      <c r="CI149" s="10">
        <v>84</v>
      </c>
      <c r="CJ149" s="10">
        <v>-4</v>
      </c>
      <c r="CK149" s="10">
        <v>63</v>
      </c>
      <c r="CL149" s="10">
        <v>74</v>
      </c>
      <c r="CM149" s="10">
        <v>90</v>
      </c>
      <c r="CN149" s="11">
        <v>46</v>
      </c>
      <c r="CO149" s="14">
        <v>60</v>
      </c>
      <c r="CP149" s="15">
        <v>62</v>
      </c>
      <c r="CQ149" s="15">
        <v>74</v>
      </c>
      <c r="CR149" s="15">
        <v>59</v>
      </c>
      <c r="CS149" s="15">
        <v>59</v>
      </c>
      <c r="CT149" s="15">
        <v>75</v>
      </c>
      <c r="CU149" s="15">
        <v>50</v>
      </c>
      <c r="CV149" s="15">
        <v>72</v>
      </c>
      <c r="CW149" s="15">
        <v>59</v>
      </c>
      <c r="CX149" s="15">
        <v>69</v>
      </c>
      <c r="CY149" s="15">
        <v>71</v>
      </c>
      <c r="CZ149" s="15">
        <v>49</v>
      </c>
      <c r="DA149" s="15">
        <v>55</v>
      </c>
      <c r="DB149" s="16">
        <v>66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70</v>
      </c>
      <c r="G150" s="15">
        <v>72</v>
      </c>
      <c r="H150" s="15">
        <v>91</v>
      </c>
      <c r="I150" s="15">
        <v>91</v>
      </c>
      <c r="J150" s="15">
        <v>89</v>
      </c>
      <c r="K150" s="15">
        <v>95</v>
      </c>
      <c r="L150" s="15">
        <v>61</v>
      </c>
      <c r="M150" s="15">
        <v>91</v>
      </c>
      <c r="N150" s="15">
        <v>67</v>
      </c>
      <c r="O150" s="15">
        <v>-10</v>
      </c>
      <c r="P150" s="15">
        <v>69</v>
      </c>
      <c r="Q150" s="15">
        <v>27</v>
      </c>
      <c r="R150" s="15">
        <v>68</v>
      </c>
      <c r="S150" s="16">
        <v>97</v>
      </c>
      <c r="T150" s="14">
        <v>70</v>
      </c>
      <c r="U150" s="15">
        <v>70</v>
      </c>
      <c r="V150" s="15">
        <v>74</v>
      </c>
      <c r="W150" s="15">
        <v>68</v>
      </c>
      <c r="X150" s="15">
        <v>77</v>
      </c>
      <c r="Y150" s="15">
        <v>69</v>
      </c>
      <c r="Z150" s="15">
        <v>79</v>
      </c>
      <c r="AA150" s="15">
        <v>64</v>
      </c>
      <c r="AB150" s="15">
        <v>60</v>
      </c>
      <c r="AC150" s="15">
        <v>64</v>
      </c>
      <c r="AD150" s="15">
        <v>75</v>
      </c>
      <c r="AE150" s="15">
        <v>74</v>
      </c>
      <c r="AF150" s="15">
        <v>80</v>
      </c>
      <c r="AG150" s="16">
        <v>65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87</v>
      </c>
      <c r="AQ150" s="15">
        <v>85</v>
      </c>
      <c r="AR150" s="15">
        <v>79</v>
      </c>
      <c r="AS150" s="15">
        <v>71</v>
      </c>
      <c r="AT150" s="15">
        <v>66</v>
      </c>
      <c r="AU150" s="15">
        <v>79</v>
      </c>
      <c r="AV150" s="15">
        <v>69</v>
      </c>
      <c r="AW150" s="15">
        <v>90</v>
      </c>
      <c r="AX150" s="15">
        <v>80</v>
      </c>
      <c r="AY150" s="15">
        <v>-1</v>
      </c>
      <c r="AZ150" s="15">
        <v>85</v>
      </c>
      <c r="BA150" s="15">
        <v>81</v>
      </c>
      <c r="BB150" s="15">
        <v>71</v>
      </c>
      <c r="BC150" s="16">
        <v>88</v>
      </c>
      <c r="BD150" s="14">
        <v>74</v>
      </c>
      <c r="BE150" s="15">
        <v>67</v>
      </c>
      <c r="BF150" s="15">
        <v>80</v>
      </c>
      <c r="BG150" s="15">
        <v>60</v>
      </c>
      <c r="BH150" s="15">
        <v>78</v>
      </c>
      <c r="BI150" s="15">
        <v>71</v>
      </c>
      <c r="BJ150" s="15">
        <v>74</v>
      </c>
      <c r="BK150" s="15">
        <v>73</v>
      </c>
      <c r="BL150" s="15">
        <v>74</v>
      </c>
      <c r="BM150" s="15">
        <v>62</v>
      </c>
      <c r="BN150" s="15">
        <v>64</v>
      </c>
      <c r="BO150" s="15">
        <v>63</v>
      </c>
      <c r="BP150" s="15">
        <v>78</v>
      </c>
      <c r="BQ150" s="16">
        <v>80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85</v>
      </c>
      <c r="CB150" s="15">
        <v>94</v>
      </c>
      <c r="CC150" s="15">
        <v>87</v>
      </c>
      <c r="CD150" s="15">
        <v>55</v>
      </c>
      <c r="CE150" s="15">
        <v>68</v>
      </c>
      <c r="CF150" s="15">
        <v>56</v>
      </c>
      <c r="CG150" s="15">
        <v>83</v>
      </c>
      <c r="CH150" s="15">
        <v>74</v>
      </c>
      <c r="CI150" s="15">
        <v>76</v>
      </c>
      <c r="CJ150" s="15">
        <v>-5</v>
      </c>
      <c r="CK150" s="15">
        <v>82</v>
      </c>
      <c r="CL150" s="15">
        <v>80</v>
      </c>
      <c r="CM150" s="15">
        <v>81</v>
      </c>
      <c r="CN150" s="16">
        <v>83</v>
      </c>
      <c r="CO150" s="14">
        <v>65</v>
      </c>
      <c r="CP150" s="15">
        <v>70</v>
      </c>
      <c r="CQ150" s="15">
        <v>68</v>
      </c>
      <c r="CR150" s="15">
        <v>62</v>
      </c>
      <c r="CS150" s="15">
        <v>71</v>
      </c>
      <c r="CT150" s="15">
        <v>74</v>
      </c>
      <c r="CU150" s="15">
        <v>63</v>
      </c>
      <c r="CV150" s="15">
        <v>66</v>
      </c>
      <c r="CW150" s="15">
        <v>56</v>
      </c>
      <c r="CX150" s="15">
        <v>54</v>
      </c>
      <c r="CY150" s="15">
        <v>70</v>
      </c>
      <c r="CZ150" s="15">
        <v>62</v>
      </c>
      <c r="DA150" s="15">
        <v>71</v>
      </c>
      <c r="DB150" s="16">
        <v>65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64</v>
      </c>
      <c r="G151" s="15">
        <v>70</v>
      </c>
      <c r="H151" s="15">
        <v>75</v>
      </c>
      <c r="I151" s="15">
        <v>74</v>
      </c>
      <c r="J151" s="15">
        <v>72</v>
      </c>
      <c r="K151" s="15">
        <v>63</v>
      </c>
      <c r="L151" s="15">
        <v>80</v>
      </c>
      <c r="M151" s="15">
        <v>81</v>
      </c>
      <c r="N151" s="15">
        <v>83</v>
      </c>
      <c r="O151" s="15">
        <v>-10</v>
      </c>
      <c r="P151" s="15">
        <v>70</v>
      </c>
      <c r="Q151" s="15">
        <v>85</v>
      </c>
      <c r="R151" s="15">
        <v>77</v>
      </c>
      <c r="S151" s="16">
        <v>78</v>
      </c>
      <c r="T151" s="14">
        <v>56</v>
      </c>
      <c r="U151" s="15">
        <v>66</v>
      </c>
      <c r="V151" s="15">
        <v>71</v>
      </c>
      <c r="W151" s="15">
        <v>69</v>
      </c>
      <c r="X151" s="15">
        <v>67</v>
      </c>
      <c r="Y151" s="15">
        <v>56</v>
      </c>
      <c r="Z151" s="15">
        <v>65</v>
      </c>
      <c r="AA151" s="15">
        <v>68</v>
      </c>
      <c r="AB151" s="15">
        <v>62</v>
      </c>
      <c r="AC151" s="15">
        <v>74</v>
      </c>
      <c r="AD151" s="15">
        <v>72</v>
      </c>
      <c r="AE151" s="15">
        <v>78</v>
      </c>
      <c r="AF151" s="15">
        <v>74</v>
      </c>
      <c r="AG151" s="16">
        <v>72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85</v>
      </c>
      <c r="AQ151" s="15">
        <v>67</v>
      </c>
      <c r="AR151" s="15">
        <v>95</v>
      </c>
      <c r="AS151" s="15">
        <v>81</v>
      </c>
      <c r="AT151" s="15">
        <v>75</v>
      </c>
      <c r="AU151" s="15">
        <v>80</v>
      </c>
      <c r="AV151" s="15">
        <v>63</v>
      </c>
      <c r="AW151" s="15">
        <v>78</v>
      </c>
      <c r="AX151" s="15">
        <v>77</v>
      </c>
      <c r="AY151" s="15">
        <v>-1</v>
      </c>
      <c r="AZ151" s="15">
        <v>93</v>
      </c>
      <c r="BA151" s="15">
        <v>59</v>
      </c>
      <c r="BB151" s="15">
        <v>54</v>
      </c>
      <c r="BC151" s="16">
        <v>48</v>
      </c>
      <c r="BD151" s="14">
        <v>79</v>
      </c>
      <c r="BE151" s="15">
        <v>80</v>
      </c>
      <c r="BF151" s="15">
        <v>71</v>
      </c>
      <c r="BG151" s="15">
        <v>66</v>
      </c>
      <c r="BH151" s="15">
        <v>88</v>
      </c>
      <c r="BI151" s="15">
        <v>86</v>
      </c>
      <c r="BJ151" s="15">
        <v>88</v>
      </c>
      <c r="BK151" s="15">
        <v>70</v>
      </c>
      <c r="BL151" s="15">
        <v>64</v>
      </c>
      <c r="BM151" s="15">
        <v>92</v>
      </c>
      <c r="BN151" s="15">
        <v>65</v>
      </c>
      <c r="BO151" s="15">
        <v>73</v>
      </c>
      <c r="BP151" s="15">
        <v>67</v>
      </c>
      <c r="BQ151" s="16">
        <v>64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72</v>
      </c>
      <c r="CB151" s="15">
        <v>56</v>
      </c>
      <c r="CC151" s="15">
        <v>61</v>
      </c>
      <c r="CD151" s="15">
        <v>76</v>
      </c>
      <c r="CE151" s="15">
        <v>96</v>
      </c>
      <c r="CF151" s="15">
        <v>92</v>
      </c>
      <c r="CG151" s="15">
        <v>91</v>
      </c>
      <c r="CH151" s="15">
        <v>82</v>
      </c>
      <c r="CI151" s="15">
        <v>85</v>
      </c>
      <c r="CJ151" s="15">
        <v>-5</v>
      </c>
      <c r="CK151" s="15">
        <v>86</v>
      </c>
      <c r="CL151" s="15">
        <v>82</v>
      </c>
      <c r="CM151" s="15">
        <v>84</v>
      </c>
      <c r="CN151" s="16">
        <v>85</v>
      </c>
      <c r="CO151" s="14">
        <v>51</v>
      </c>
      <c r="CP151" s="15">
        <v>70</v>
      </c>
      <c r="CQ151" s="15">
        <v>68</v>
      </c>
      <c r="CR151" s="15">
        <v>59</v>
      </c>
      <c r="CS151" s="15">
        <v>75</v>
      </c>
      <c r="CT151" s="15">
        <v>67</v>
      </c>
      <c r="CU151" s="15">
        <v>59</v>
      </c>
      <c r="CV151" s="15">
        <v>56</v>
      </c>
      <c r="CW151" s="15">
        <v>79</v>
      </c>
      <c r="CX151" s="15">
        <v>79</v>
      </c>
      <c r="CY151" s="15">
        <v>74</v>
      </c>
      <c r="CZ151" s="15">
        <v>80</v>
      </c>
      <c r="DA151" s="15">
        <v>79</v>
      </c>
      <c r="DB151" s="16">
        <v>67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82</v>
      </c>
      <c r="G152" s="15">
        <v>88</v>
      </c>
      <c r="H152" s="15">
        <v>67</v>
      </c>
      <c r="I152" s="15">
        <v>79</v>
      </c>
      <c r="J152" s="15">
        <v>79</v>
      </c>
      <c r="K152" s="15">
        <v>80</v>
      </c>
      <c r="L152" s="15">
        <v>70</v>
      </c>
      <c r="M152" s="15">
        <v>71</v>
      </c>
      <c r="N152" s="15">
        <v>91</v>
      </c>
      <c r="O152" s="15">
        <v>-9</v>
      </c>
      <c r="P152" s="15">
        <v>91</v>
      </c>
      <c r="Q152" s="15">
        <v>80</v>
      </c>
      <c r="R152" s="15">
        <v>71</v>
      </c>
      <c r="S152" s="16">
        <v>69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54</v>
      </c>
      <c r="AQ152" s="15">
        <v>90</v>
      </c>
      <c r="AR152" s="15">
        <v>84</v>
      </c>
      <c r="AS152" s="15">
        <v>54</v>
      </c>
      <c r="AT152" s="15">
        <v>71</v>
      </c>
      <c r="AU152" s="15">
        <v>84</v>
      </c>
      <c r="AV152" s="15">
        <v>74</v>
      </c>
      <c r="AW152" s="15">
        <v>59</v>
      </c>
      <c r="AX152" s="15">
        <v>85</v>
      </c>
      <c r="AY152" s="15">
        <v>4</v>
      </c>
      <c r="AZ152" s="15">
        <v>90</v>
      </c>
      <c r="BA152" s="15">
        <v>86</v>
      </c>
      <c r="BB152" s="15">
        <v>76</v>
      </c>
      <c r="BC152" s="16">
        <v>93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94</v>
      </c>
      <c r="CB152" s="15">
        <v>91</v>
      </c>
      <c r="CC152" s="15">
        <v>94</v>
      </c>
      <c r="CD152" s="15">
        <v>71</v>
      </c>
      <c r="CE152" s="15">
        <v>68</v>
      </c>
      <c r="CF152" s="15">
        <v>69</v>
      </c>
      <c r="CG152" s="15">
        <v>114</v>
      </c>
      <c r="CH152" s="15">
        <v>86</v>
      </c>
      <c r="CI152" s="15">
        <v>81</v>
      </c>
      <c r="CJ152" s="15">
        <v>-7</v>
      </c>
      <c r="CK152" s="15">
        <v>60</v>
      </c>
      <c r="CL152" s="15">
        <v>71</v>
      </c>
      <c r="CM152" s="15">
        <v>87</v>
      </c>
      <c r="CN152" s="16">
        <v>43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71</v>
      </c>
      <c r="G153" s="15">
        <v>73</v>
      </c>
      <c r="H153" s="15">
        <v>89</v>
      </c>
      <c r="I153" s="15">
        <v>85</v>
      </c>
      <c r="J153" s="15">
        <v>85</v>
      </c>
      <c r="K153" s="15">
        <v>96</v>
      </c>
      <c r="L153" s="15">
        <v>62</v>
      </c>
      <c r="M153" s="15">
        <v>92</v>
      </c>
      <c r="N153" s="15">
        <v>58</v>
      </c>
      <c r="O153" s="15">
        <v>-9</v>
      </c>
      <c r="P153" s="15">
        <v>70</v>
      </c>
      <c r="Q153" s="15">
        <v>28</v>
      </c>
      <c r="R153" s="15">
        <v>79</v>
      </c>
      <c r="S153" s="16">
        <v>98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69</v>
      </c>
      <c r="AQ153" s="15">
        <v>86</v>
      </c>
      <c r="AR153" s="15">
        <v>80</v>
      </c>
      <c r="AS153" s="15">
        <v>80</v>
      </c>
      <c r="AT153" s="15">
        <v>70</v>
      </c>
      <c r="AU153" s="15">
        <v>71</v>
      </c>
      <c r="AV153" s="15">
        <v>92</v>
      </c>
      <c r="AW153" s="15">
        <v>78</v>
      </c>
      <c r="AX153" s="15">
        <v>66</v>
      </c>
      <c r="AY153" s="15">
        <v>5</v>
      </c>
      <c r="AZ153" s="15">
        <v>91</v>
      </c>
      <c r="BA153" s="15">
        <v>68</v>
      </c>
      <c r="BB153" s="15">
        <v>76</v>
      </c>
      <c r="BC153" s="16">
        <v>67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83</v>
      </c>
      <c r="CB153" s="15">
        <v>92</v>
      </c>
      <c r="CC153" s="15">
        <v>85</v>
      </c>
      <c r="CD153" s="15">
        <v>53</v>
      </c>
      <c r="CE153" s="15">
        <v>66</v>
      </c>
      <c r="CF153" s="15">
        <v>54</v>
      </c>
      <c r="CG153" s="15">
        <v>81</v>
      </c>
      <c r="CH153" s="15">
        <v>72</v>
      </c>
      <c r="CI153" s="15">
        <v>74</v>
      </c>
      <c r="CJ153" s="15">
        <v>-7</v>
      </c>
      <c r="CK153" s="15">
        <v>80</v>
      </c>
      <c r="CL153" s="15">
        <v>78</v>
      </c>
      <c r="CM153" s="15">
        <v>79</v>
      </c>
      <c r="CN153" s="16">
        <v>81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75</v>
      </c>
      <c r="G154" s="15">
        <v>76</v>
      </c>
      <c r="H154" s="15">
        <v>61</v>
      </c>
      <c r="I154" s="15">
        <v>75</v>
      </c>
      <c r="J154" s="15">
        <v>73</v>
      </c>
      <c r="K154" s="15">
        <v>78</v>
      </c>
      <c r="L154" s="15">
        <v>81</v>
      </c>
      <c r="M154" s="15">
        <v>82</v>
      </c>
      <c r="N154" s="15">
        <v>84</v>
      </c>
      <c r="O154" s="15">
        <v>-9</v>
      </c>
      <c r="P154" s="15">
        <v>80</v>
      </c>
      <c r="Q154" s="15">
        <v>86</v>
      </c>
      <c r="R154" s="15">
        <v>78</v>
      </c>
      <c r="S154" s="16">
        <v>80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93</v>
      </c>
      <c r="AQ154" s="15">
        <v>91</v>
      </c>
      <c r="AR154" s="15">
        <v>85</v>
      </c>
      <c r="AS154" s="15">
        <v>66</v>
      </c>
      <c r="AT154" s="15">
        <v>72</v>
      </c>
      <c r="AU154" s="15">
        <v>85</v>
      </c>
      <c r="AV154" s="15">
        <v>75</v>
      </c>
      <c r="AW154" s="15">
        <v>96</v>
      </c>
      <c r="AX154" s="15">
        <v>86</v>
      </c>
      <c r="AY154" s="15">
        <v>5</v>
      </c>
      <c r="AZ154" s="15">
        <v>91</v>
      </c>
      <c r="BA154" s="15">
        <v>87</v>
      </c>
      <c r="BB154" s="15">
        <v>77</v>
      </c>
      <c r="BC154" s="16">
        <v>86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70</v>
      </c>
      <c r="CB154" s="15">
        <v>54</v>
      </c>
      <c r="CC154" s="15">
        <v>59</v>
      </c>
      <c r="CD154" s="15">
        <v>74</v>
      </c>
      <c r="CE154" s="15">
        <v>94</v>
      </c>
      <c r="CF154" s="15">
        <v>90</v>
      </c>
      <c r="CG154" s="15">
        <v>89</v>
      </c>
      <c r="CH154" s="15">
        <v>80</v>
      </c>
      <c r="CI154" s="15">
        <v>83</v>
      </c>
      <c r="CJ154" s="15">
        <v>-7</v>
      </c>
      <c r="CK154" s="15">
        <v>84</v>
      </c>
      <c r="CL154" s="15">
        <v>80</v>
      </c>
      <c r="CM154" s="15">
        <v>82</v>
      </c>
      <c r="CN154" s="16">
        <v>83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61</v>
      </c>
      <c r="G155" s="15">
        <v>62</v>
      </c>
      <c r="H155" s="15">
        <v>57</v>
      </c>
      <c r="I155" s="15">
        <v>71</v>
      </c>
      <c r="J155" s="15">
        <v>69</v>
      </c>
      <c r="K155" s="15">
        <v>74</v>
      </c>
      <c r="L155" s="15">
        <v>77</v>
      </c>
      <c r="M155" s="15">
        <v>78</v>
      </c>
      <c r="N155" s="15">
        <v>80</v>
      </c>
      <c r="O155" s="15">
        <v>-13</v>
      </c>
      <c r="P155" s="15">
        <v>77</v>
      </c>
      <c r="Q155" s="15">
        <v>82</v>
      </c>
      <c r="R155" s="15">
        <v>82</v>
      </c>
      <c r="S155" s="16">
        <v>75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91</v>
      </c>
      <c r="AQ155" s="15">
        <v>73</v>
      </c>
      <c r="AR155" s="15">
        <v>101</v>
      </c>
      <c r="AS155" s="15">
        <v>87</v>
      </c>
      <c r="AT155" s="15">
        <v>81</v>
      </c>
      <c r="AU155" s="15">
        <v>86</v>
      </c>
      <c r="AV155" s="15">
        <v>69</v>
      </c>
      <c r="AW155" s="15">
        <v>84</v>
      </c>
      <c r="AX155" s="15">
        <v>83</v>
      </c>
      <c r="AY155" s="15">
        <v>5</v>
      </c>
      <c r="AZ155" s="15">
        <v>67</v>
      </c>
      <c r="BA155" s="15">
        <v>65</v>
      </c>
      <c r="BB155" s="15">
        <v>60</v>
      </c>
      <c r="BC155" s="16">
        <v>67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92</v>
      </c>
      <c r="CB155" s="15">
        <v>89</v>
      </c>
      <c r="CC155" s="15">
        <v>92</v>
      </c>
      <c r="CD155" s="15">
        <v>69</v>
      </c>
      <c r="CE155" s="15">
        <v>66</v>
      </c>
      <c r="CF155" s="15">
        <v>67</v>
      </c>
      <c r="CG155" s="15">
        <v>90</v>
      </c>
      <c r="CH155" s="15">
        <v>84</v>
      </c>
      <c r="CI155" s="15">
        <v>79</v>
      </c>
      <c r="CJ155" s="15">
        <v>-9</v>
      </c>
      <c r="CK155" s="15">
        <v>58</v>
      </c>
      <c r="CL155" s="15">
        <v>69</v>
      </c>
      <c r="CM155" s="15">
        <v>85</v>
      </c>
      <c r="CN155" s="16">
        <v>41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85</v>
      </c>
      <c r="G156" s="15">
        <v>85</v>
      </c>
      <c r="H156" s="15">
        <v>70</v>
      </c>
      <c r="I156" s="15">
        <v>82</v>
      </c>
      <c r="J156" s="15">
        <v>82</v>
      </c>
      <c r="K156" s="15">
        <v>93</v>
      </c>
      <c r="L156" s="15">
        <v>69</v>
      </c>
      <c r="M156" s="15">
        <v>84</v>
      </c>
      <c r="N156" s="15">
        <v>94</v>
      </c>
      <c r="O156" s="15">
        <v>-6</v>
      </c>
      <c r="P156" s="15">
        <v>74</v>
      </c>
      <c r="Q156" s="15">
        <v>78</v>
      </c>
      <c r="R156" s="15">
        <v>74</v>
      </c>
      <c r="S156" s="16">
        <v>80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73</v>
      </c>
      <c r="AQ156" s="15">
        <v>91</v>
      </c>
      <c r="AR156" s="15">
        <v>85</v>
      </c>
      <c r="AS156" s="15">
        <v>55</v>
      </c>
      <c r="AT156" s="15">
        <v>72</v>
      </c>
      <c r="AU156" s="15">
        <v>85</v>
      </c>
      <c r="AV156" s="15">
        <v>75</v>
      </c>
      <c r="AW156" s="15">
        <v>60</v>
      </c>
      <c r="AX156" s="15">
        <v>86</v>
      </c>
      <c r="AY156" s="15">
        <v>5</v>
      </c>
      <c r="AZ156" s="15">
        <v>91</v>
      </c>
      <c r="BA156" s="15">
        <v>87</v>
      </c>
      <c r="BB156" s="15">
        <v>77</v>
      </c>
      <c r="BC156" s="16">
        <v>91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81</v>
      </c>
      <c r="CB156" s="15">
        <v>90</v>
      </c>
      <c r="CC156" s="15">
        <v>83</v>
      </c>
      <c r="CD156" s="15">
        <v>51</v>
      </c>
      <c r="CE156" s="15">
        <v>64</v>
      </c>
      <c r="CF156" s="15">
        <v>52</v>
      </c>
      <c r="CG156" s="15">
        <v>79</v>
      </c>
      <c r="CH156" s="15">
        <v>70</v>
      </c>
      <c r="CI156" s="15">
        <v>72</v>
      </c>
      <c r="CJ156" s="15">
        <v>-9</v>
      </c>
      <c r="CK156" s="15">
        <v>78</v>
      </c>
      <c r="CL156" s="15">
        <v>76</v>
      </c>
      <c r="CM156" s="15">
        <v>77</v>
      </c>
      <c r="CN156" s="16">
        <v>79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81</v>
      </c>
      <c r="G157" s="15">
        <v>87</v>
      </c>
      <c r="H157" s="15">
        <v>80</v>
      </c>
      <c r="I157" s="15">
        <v>78</v>
      </c>
      <c r="J157" s="15">
        <v>78</v>
      </c>
      <c r="K157" s="15">
        <v>89</v>
      </c>
      <c r="L157" s="15">
        <v>75</v>
      </c>
      <c r="M157" s="15">
        <v>70</v>
      </c>
      <c r="N157" s="15">
        <v>90</v>
      </c>
      <c r="O157" s="15">
        <v>-10</v>
      </c>
      <c r="P157" s="15">
        <v>70</v>
      </c>
      <c r="Q157" s="15">
        <v>74</v>
      </c>
      <c r="R157" s="15">
        <v>70</v>
      </c>
      <c r="S157" s="16">
        <v>68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70</v>
      </c>
      <c r="AQ157" s="15">
        <v>87</v>
      </c>
      <c r="AR157" s="15">
        <v>81</v>
      </c>
      <c r="AS157" s="15">
        <v>81</v>
      </c>
      <c r="AT157" s="15">
        <v>71</v>
      </c>
      <c r="AU157" s="15">
        <v>72</v>
      </c>
      <c r="AV157" s="15">
        <v>93</v>
      </c>
      <c r="AW157" s="15">
        <v>79</v>
      </c>
      <c r="AX157" s="15">
        <v>67</v>
      </c>
      <c r="AY157" s="15">
        <v>6</v>
      </c>
      <c r="AZ157" s="15">
        <v>46</v>
      </c>
      <c r="BA157" s="15">
        <v>69</v>
      </c>
      <c r="BB157" s="15">
        <v>77</v>
      </c>
      <c r="BC157" s="16">
        <v>74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69</v>
      </c>
      <c r="CB157" s="15">
        <v>53</v>
      </c>
      <c r="CC157" s="15">
        <v>58</v>
      </c>
      <c r="CD157" s="15">
        <v>73</v>
      </c>
      <c r="CE157" s="15">
        <v>93</v>
      </c>
      <c r="CF157" s="15">
        <v>89</v>
      </c>
      <c r="CG157" s="15">
        <v>88</v>
      </c>
      <c r="CH157" s="15">
        <v>79</v>
      </c>
      <c r="CI157" s="15">
        <v>82</v>
      </c>
      <c r="CJ157" s="15">
        <v>-8</v>
      </c>
      <c r="CK157" s="15">
        <v>83</v>
      </c>
      <c r="CL157" s="15">
        <v>79</v>
      </c>
      <c r="CM157" s="15">
        <v>81</v>
      </c>
      <c r="CN157" s="16">
        <v>82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6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>
        <v>89</v>
      </c>
      <c r="CB158" s="15">
        <v>86</v>
      </c>
      <c r="CC158" s="15">
        <v>89</v>
      </c>
      <c r="CD158" s="15">
        <v>66</v>
      </c>
      <c r="CE158" s="15">
        <v>63</v>
      </c>
      <c r="CF158" s="15">
        <v>64</v>
      </c>
      <c r="CG158" s="15">
        <v>90</v>
      </c>
      <c r="CH158" s="15">
        <v>81</v>
      </c>
      <c r="CI158" s="15">
        <v>76</v>
      </c>
      <c r="CJ158" s="15">
        <v>-12</v>
      </c>
      <c r="CK158" s="15">
        <v>55</v>
      </c>
      <c r="CL158" s="15">
        <v>66</v>
      </c>
      <c r="CM158" s="15">
        <v>82</v>
      </c>
      <c r="CN158" s="16">
        <v>40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>
        <v>80</v>
      </c>
      <c r="CB159" s="19">
        <v>89</v>
      </c>
      <c r="CC159" s="19">
        <v>82</v>
      </c>
      <c r="CD159" s="19">
        <v>50</v>
      </c>
      <c r="CE159" s="19">
        <v>63</v>
      </c>
      <c r="CF159" s="19">
        <v>51</v>
      </c>
      <c r="CG159" s="19">
        <v>78</v>
      </c>
      <c r="CH159" s="19">
        <v>69</v>
      </c>
      <c r="CI159" s="19">
        <v>71</v>
      </c>
      <c r="CJ159" s="19">
        <v>-10</v>
      </c>
      <c r="CK159" s="19">
        <v>77</v>
      </c>
      <c r="CL159" s="19">
        <v>75</v>
      </c>
      <c r="CM159" s="19">
        <v>76</v>
      </c>
      <c r="CN159" s="20">
        <v>78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41</v>
      </c>
      <c r="D160" s="89"/>
      <c r="E160" s="91"/>
      <c r="F160" s="9">
        <v>67</v>
      </c>
      <c r="G160" s="10">
        <v>83</v>
      </c>
      <c r="H160" s="10">
        <v>83</v>
      </c>
      <c r="I160" s="10">
        <v>75</v>
      </c>
      <c r="J160" s="10">
        <v>65</v>
      </c>
      <c r="K160" s="10">
        <v>73</v>
      </c>
      <c r="L160" s="10">
        <v>77</v>
      </c>
      <c r="M160" s="10">
        <v>81</v>
      </c>
      <c r="N160" s="10">
        <v>93</v>
      </c>
      <c r="O160" s="10">
        <v>-3</v>
      </c>
      <c r="P160" s="10">
        <v>69</v>
      </c>
      <c r="Q160" s="10">
        <v>68</v>
      </c>
      <c r="R160" s="10">
        <v>60</v>
      </c>
      <c r="S160" s="11">
        <v>57</v>
      </c>
      <c r="T160" s="14">
        <v>72</v>
      </c>
      <c r="U160" s="15">
        <v>75</v>
      </c>
      <c r="V160" s="15">
        <v>73</v>
      </c>
      <c r="W160" s="15">
        <v>72</v>
      </c>
      <c r="X160" s="15">
        <v>76</v>
      </c>
      <c r="Y160" s="15">
        <v>65</v>
      </c>
      <c r="Z160" s="15">
        <v>78</v>
      </c>
      <c r="AA160" s="15">
        <v>76</v>
      </c>
      <c r="AB160" s="15">
        <v>73</v>
      </c>
      <c r="AC160" s="15">
        <v>70</v>
      </c>
      <c r="AD160" s="15">
        <v>73</v>
      </c>
      <c r="AE160" s="15">
        <v>66</v>
      </c>
      <c r="AF160" s="15">
        <v>68</v>
      </c>
      <c r="AG160" s="16">
        <v>74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 t="s">
        <v>42</v>
      </c>
      <c r="AP160" s="9">
        <v>64</v>
      </c>
      <c r="AQ160" s="10">
        <v>80</v>
      </c>
      <c r="AR160" s="10">
        <v>80</v>
      </c>
      <c r="AS160" s="10">
        <v>72</v>
      </c>
      <c r="AT160" s="10">
        <v>62</v>
      </c>
      <c r="AU160" s="10">
        <v>70</v>
      </c>
      <c r="AV160" s="10">
        <v>74</v>
      </c>
      <c r="AW160" s="10">
        <v>78</v>
      </c>
      <c r="AX160" s="10">
        <v>90</v>
      </c>
      <c r="AY160" s="10">
        <v>-6</v>
      </c>
      <c r="AZ160" s="10">
        <v>66</v>
      </c>
      <c r="BA160" s="10">
        <v>65</v>
      </c>
      <c r="BB160" s="10">
        <v>57</v>
      </c>
      <c r="BC160" s="11">
        <v>54</v>
      </c>
      <c r="BD160" s="14">
        <v>71</v>
      </c>
      <c r="BE160" s="15">
        <v>72</v>
      </c>
      <c r="BF160" s="15">
        <v>74</v>
      </c>
      <c r="BG160" s="15">
        <v>72</v>
      </c>
      <c r="BH160" s="15">
        <v>75</v>
      </c>
      <c r="BI160" s="15">
        <v>71</v>
      </c>
      <c r="BJ160" s="15">
        <v>66</v>
      </c>
      <c r="BK160" s="15">
        <v>75</v>
      </c>
      <c r="BL160" s="15">
        <v>70</v>
      </c>
      <c r="BM160" s="15">
        <v>58</v>
      </c>
      <c r="BN160" s="15">
        <v>68</v>
      </c>
      <c r="BO160" s="15">
        <v>77</v>
      </c>
      <c r="BP160" s="15">
        <v>55</v>
      </c>
      <c r="BQ160" s="16">
        <v>67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91" t="s">
        <v>43</v>
      </c>
      <c r="CA160" s="9">
        <v>67</v>
      </c>
      <c r="CB160" s="10">
        <v>83</v>
      </c>
      <c r="CC160" s="10">
        <v>83</v>
      </c>
      <c r="CD160" s="10">
        <v>75</v>
      </c>
      <c r="CE160" s="10">
        <v>65</v>
      </c>
      <c r="CF160" s="10">
        <v>73</v>
      </c>
      <c r="CG160" s="10">
        <v>77</v>
      </c>
      <c r="CH160" s="10">
        <v>81</v>
      </c>
      <c r="CI160" s="10">
        <v>93</v>
      </c>
      <c r="CJ160" s="10">
        <v>-3</v>
      </c>
      <c r="CK160" s="10">
        <v>69</v>
      </c>
      <c r="CL160" s="10">
        <v>68</v>
      </c>
      <c r="CM160" s="10">
        <v>60</v>
      </c>
      <c r="CN160" s="11">
        <v>57</v>
      </c>
      <c r="CO160" s="14">
        <v>62</v>
      </c>
      <c r="CP160" s="15">
        <v>60</v>
      </c>
      <c r="CQ160" s="15">
        <v>65</v>
      </c>
      <c r="CR160" s="15">
        <v>74</v>
      </c>
      <c r="CS160" s="15">
        <v>63</v>
      </c>
      <c r="CT160" s="15">
        <v>60</v>
      </c>
      <c r="CU160" s="15">
        <v>58</v>
      </c>
      <c r="CV160" s="15">
        <v>73</v>
      </c>
      <c r="CW160" s="15">
        <v>70</v>
      </c>
      <c r="CX160" s="15">
        <v>59</v>
      </c>
      <c r="CY160" s="15">
        <v>55</v>
      </c>
      <c r="CZ160" s="15">
        <v>68</v>
      </c>
      <c r="DA160" s="15">
        <v>72</v>
      </c>
      <c r="DB160" s="16">
        <v>67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65</v>
      </c>
      <c r="G161" s="15">
        <v>87</v>
      </c>
      <c r="H161" s="15">
        <v>83</v>
      </c>
      <c r="I161" s="15">
        <v>79</v>
      </c>
      <c r="J161" s="15">
        <v>75</v>
      </c>
      <c r="K161" s="15">
        <v>67</v>
      </c>
      <c r="L161" s="15">
        <v>88</v>
      </c>
      <c r="M161" s="15">
        <v>87</v>
      </c>
      <c r="N161" s="15">
        <v>81</v>
      </c>
      <c r="O161" s="15">
        <v>-3</v>
      </c>
      <c r="P161" s="15">
        <v>109</v>
      </c>
      <c r="Q161" s="15">
        <v>78</v>
      </c>
      <c r="R161" s="15">
        <v>91</v>
      </c>
      <c r="S161" s="16">
        <v>87</v>
      </c>
      <c r="T161" s="14">
        <v>66</v>
      </c>
      <c r="U161" s="15">
        <v>67</v>
      </c>
      <c r="V161" s="15">
        <v>72</v>
      </c>
      <c r="W161" s="15">
        <v>74</v>
      </c>
      <c r="X161" s="15">
        <v>73</v>
      </c>
      <c r="Y161" s="15">
        <v>79</v>
      </c>
      <c r="Z161" s="15">
        <v>72</v>
      </c>
      <c r="AA161" s="15">
        <v>75</v>
      </c>
      <c r="AB161" s="15">
        <v>66</v>
      </c>
      <c r="AC161" s="15">
        <v>73</v>
      </c>
      <c r="AD161" s="15">
        <v>70</v>
      </c>
      <c r="AE161" s="15">
        <v>75</v>
      </c>
      <c r="AF161" s="15">
        <v>78</v>
      </c>
      <c r="AG161" s="16">
        <v>79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62</v>
      </c>
      <c r="AQ161" s="15">
        <v>84</v>
      </c>
      <c r="AR161" s="15">
        <v>80</v>
      </c>
      <c r="AS161" s="15">
        <v>76</v>
      </c>
      <c r="AT161" s="15">
        <v>72</v>
      </c>
      <c r="AU161" s="15">
        <v>64</v>
      </c>
      <c r="AV161" s="15">
        <v>85</v>
      </c>
      <c r="AW161" s="15">
        <v>84</v>
      </c>
      <c r="AX161" s="15">
        <v>78</v>
      </c>
      <c r="AY161" s="15">
        <v>-6</v>
      </c>
      <c r="AZ161" s="15">
        <v>92</v>
      </c>
      <c r="BA161" s="15">
        <v>92</v>
      </c>
      <c r="BB161" s="15">
        <v>88</v>
      </c>
      <c r="BC161" s="16">
        <v>84</v>
      </c>
      <c r="BD161" s="14">
        <v>55</v>
      </c>
      <c r="BE161" s="15">
        <v>62</v>
      </c>
      <c r="BF161" s="15">
        <v>72</v>
      </c>
      <c r="BG161" s="15">
        <v>60</v>
      </c>
      <c r="BH161" s="15">
        <v>58</v>
      </c>
      <c r="BI161" s="15">
        <v>75</v>
      </c>
      <c r="BJ161" s="15">
        <v>70</v>
      </c>
      <c r="BK161" s="15">
        <v>81</v>
      </c>
      <c r="BL161" s="15">
        <v>72</v>
      </c>
      <c r="BM161" s="15">
        <v>65</v>
      </c>
      <c r="BN161" s="15">
        <v>69</v>
      </c>
      <c r="BO161" s="15">
        <v>74</v>
      </c>
      <c r="BP161" s="15">
        <v>67</v>
      </c>
      <c r="BQ161" s="16">
        <v>79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65</v>
      </c>
      <c r="CB161" s="15">
        <v>87</v>
      </c>
      <c r="CC161" s="15">
        <v>83</v>
      </c>
      <c r="CD161" s="15">
        <v>79</v>
      </c>
      <c r="CE161" s="15">
        <v>75</v>
      </c>
      <c r="CF161" s="15">
        <v>67</v>
      </c>
      <c r="CG161" s="15">
        <v>88</v>
      </c>
      <c r="CH161" s="15">
        <v>87</v>
      </c>
      <c r="CI161" s="15">
        <v>81</v>
      </c>
      <c r="CJ161" s="15">
        <v>-3</v>
      </c>
      <c r="CK161" s="15">
        <v>98</v>
      </c>
      <c r="CL161" s="15">
        <v>80</v>
      </c>
      <c r="CM161" s="15">
        <v>91</v>
      </c>
      <c r="CN161" s="16">
        <v>87</v>
      </c>
      <c r="CO161" s="14">
        <v>79</v>
      </c>
      <c r="CP161" s="15">
        <v>77</v>
      </c>
      <c r="CQ161" s="15">
        <v>78</v>
      </c>
      <c r="CR161" s="15">
        <v>73</v>
      </c>
      <c r="CS161" s="15">
        <v>75</v>
      </c>
      <c r="CT161" s="15">
        <v>71</v>
      </c>
      <c r="CU161" s="15">
        <v>73</v>
      </c>
      <c r="CV161" s="15">
        <v>65</v>
      </c>
      <c r="CW161" s="15">
        <v>73</v>
      </c>
      <c r="CX161" s="15">
        <v>65</v>
      </c>
      <c r="CY161" s="15">
        <v>65</v>
      </c>
      <c r="CZ161" s="15">
        <v>77</v>
      </c>
      <c r="DA161" s="15">
        <v>71</v>
      </c>
      <c r="DB161" s="16">
        <v>66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67</v>
      </c>
      <c r="G162" s="15">
        <v>75</v>
      </c>
      <c r="H162" s="15">
        <v>65</v>
      </c>
      <c r="I162" s="15">
        <v>88</v>
      </c>
      <c r="J162" s="15">
        <v>67</v>
      </c>
      <c r="K162" s="15">
        <v>52</v>
      </c>
      <c r="L162" s="15">
        <v>58</v>
      </c>
      <c r="M162" s="15">
        <v>62</v>
      </c>
      <c r="N162" s="15">
        <v>87</v>
      </c>
      <c r="O162" s="15">
        <v>-3</v>
      </c>
      <c r="P162" s="15">
        <v>86</v>
      </c>
      <c r="Q162" s="15">
        <v>80</v>
      </c>
      <c r="R162" s="15">
        <v>83</v>
      </c>
      <c r="S162" s="16">
        <v>61</v>
      </c>
      <c r="T162" s="14">
        <v>72</v>
      </c>
      <c r="U162" s="15">
        <v>79</v>
      </c>
      <c r="V162" s="15">
        <v>65</v>
      </c>
      <c r="W162" s="15">
        <v>68</v>
      </c>
      <c r="X162" s="15">
        <v>75</v>
      </c>
      <c r="Y162" s="15">
        <v>69</v>
      </c>
      <c r="Z162" s="15">
        <v>71</v>
      </c>
      <c r="AA162" s="15">
        <v>69</v>
      </c>
      <c r="AB162" s="15">
        <v>65</v>
      </c>
      <c r="AC162" s="15">
        <v>74</v>
      </c>
      <c r="AD162" s="15">
        <v>66</v>
      </c>
      <c r="AE162" s="15">
        <v>72</v>
      </c>
      <c r="AF162" s="15">
        <v>71</v>
      </c>
      <c r="AG162" s="16">
        <v>68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64</v>
      </c>
      <c r="AQ162" s="15">
        <v>72</v>
      </c>
      <c r="AR162" s="15">
        <v>62</v>
      </c>
      <c r="AS162" s="15">
        <v>85</v>
      </c>
      <c r="AT162" s="15">
        <v>64</v>
      </c>
      <c r="AU162" s="15">
        <v>49</v>
      </c>
      <c r="AV162" s="15">
        <v>55</v>
      </c>
      <c r="AW162" s="15">
        <v>59</v>
      </c>
      <c r="AX162" s="15">
        <v>84</v>
      </c>
      <c r="AY162" s="15">
        <v>-6</v>
      </c>
      <c r="AZ162" s="15">
        <v>83</v>
      </c>
      <c r="BA162" s="15">
        <v>77</v>
      </c>
      <c r="BB162" s="15">
        <v>80</v>
      </c>
      <c r="BC162" s="16">
        <v>58</v>
      </c>
      <c r="BD162" s="14">
        <v>58</v>
      </c>
      <c r="BE162" s="15">
        <v>67</v>
      </c>
      <c r="BF162" s="15">
        <v>60</v>
      </c>
      <c r="BG162" s="15">
        <v>71</v>
      </c>
      <c r="BH162" s="15">
        <v>72</v>
      </c>
      <c r="BI162" s="15">
        <v>65</v>
      </c>
      <c r="BJ162" s="15">
        <v>64</v>
      </c>
      <c r="BK162" s="15">
        <v>67</v>
      </c>
      <c r="BL162" s="15">
        <v>62</v>
      </c>
      <c r="BM162" s="15">
        <v>70</v>
      </c>
      <c r="BN162" s="15">
        <v>74</v>
      </c>
      <c r="BO162" s="15">
        <v>71</v>
      </c>
      <c r="BP162" s="15">
        <v>69</v>
      </c>
      <c r="BQ162" s="16">
        <v>62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67</v>
      </c>
      <c r="CB162" s="15">
        <v>75</v>
      </c>
      <c r="CC162" s="15">
        <v>65</v>
      </c>
      <c r="CD162" s="15">
        <v>88</v>
      </c>
      <c r="CE162" s="15">
        <v>67</v>
      </c>
      <c r="CF162" s="15">
        <v>52</v>
      </c>
      <c r="CG162" s="15">
        <v>58</v>
      </c>
      <c r="CH162" s="15">
        <v>62</v>
      </c>
      <c r="CI162" s="15">
        <v>87</v>
      </c>
      <c r="CJ162" s="15">
        <v>-3</v>
      </c>
      <c r="CK162" s="15">
        <v>86</v>
      </c>
      <c r="CL162" s="15">
        <v>80</v>
      </c>
      <c r="CM162" s="15">
        <v>83</v>
      </c>
      <c r="CN162" s="16">
        <v>61</v>
      </c>
      <c r="CO162" s="14">
        <v>96</v>
      </c>
      <c r="CP162" s="15">
        <v>74</v>
      </c>
      <c r="CQ162" s="15">
        <v>71</v>
      </c>
      <c r="CR162" s="15">
        <v>69</v>
      </c>
      <c r="CS162" s="15">
        <v>64</v>
      </c>
      <c r="CT162" s="15">
        <v>61</v>
      </c>
      <c r="CU162" s="15">
        <v>76</v>
      </c>
      <c r="CV162" s="15">
        <v>62</v>
      </c>
      <c r="CW162" s="15">
        <v>58</v>
      </c>
      <c r="CX162" s="15">
        <v>68</v>
      </c>
      <c r="CY162" s="15">
        <v>57</v>
      </c>
      <c r="CZ162" s="15">
        <v>57</v>
      </c>
      <c r="DA162" s="15">
        <v>76</v>
      </c>
      <c r="DB162" s="16">
        <v>57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82</v>
      </c>
      <c r="G163" s="15">
        <v>78</v>
      </c>
      <c r="H163" s="15">
        <v>96</v>
      </c>
      <c r="I163" s="15">
        <v>91</v>
      </c>
      <c r="J163" s="15">
        <v>78</v>
      </c>
      <c r="K163" s="15">
        <v>67</v>
      </c>
      <c r="L163" s="15">
        <v>60</v>
      </c>
      <c r="M163" s="15">
        <v>63</v>
      </c>
      <c r="N163" s="15">
        <v>86</v>
      </c>
      <c r="O163" s="15">
        <v>-2</v>
      </c>
      <c r="P163" s="15">
        <v>78</v>
      </c>
      <c r="Q163" s="15">
        <v>81</v>
      </c>
      <c r="R163" s="15">
        <v>88</v>
      </c>
      <c r="S163" s="16">
        <v>89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79</v>
      </c>
      <c r="AQ163" s="15">
        <v>75</v>
      </c>
      <c r="AR163" s="15">
        <v>93</v>
      </c>
      <c r="AS163" s="15">
        <v>88</v>
      </c>
      <c r="AT163" s="15">
        <v>75</v>
      </c>
      <c r="AU163" s="15">
        <v>64</v>
      </c>
      <c r="AV163" s="15">
        <v>57</v>
      </c>
      <c r="AW163" s="15">
        <v>60</v>
      </c>
      <c r="AX163" s="15">
        <v>83</v>
      </c>
      <c r="AY163" s="15">
        <v>-5</v>
      </c>
      <c r="AZ163" s="15">
        <v>75</v>
      </c>
      <c r="BA163" s="15">
        <v>78</v>
      </c>
      <c r="BB163" s="15">
        <v>85</v>
      </c>
      <c r="BC163" s="16">
        <v>86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82</v>
      </c>
      <c r="CB163" s="15">
        <v>78</v>
      </c>
      <c r="CC163" s="15">
        <v>96</v>
      </c>
      <c r="CD163" s="15">
        <v>91</v>
      </c>
      <c r="CE163" s="15">
        <v>78</v>
      </c>
      <c r="CF163" s="15">
        <v>67</v>
      </c>
      <c r="CG163" s="15">
        <v>60</v>
      </c>
      <c r="CH163" s="15">
        <v>63</v>
      </c>
      <c r="CI163" s="15">
        <v>86</v>
      </c>
      <c r="CJ163" s="15">
        <v>-2</v>
      </c>
      <c r="CK163" s="15">
        <v>78</v>
      </c>
      <c r="CL163" s="15">
        <v>81</v>
      </c>
      <c r="CM163" s="15">
        <v>88</v>
      </c>
      <c r="CN163" s="16">
        <v>89</v>
      </c>
      <c r="CO163" s="14">
        <v>72</v>
      </c>
      <c r="CP163" s="15">
        <v>72</v>
      </c>
      <c r="CQ163" s="15">
        <v>58</v>
      </c>
      <c r="CR163" s="15">
        <v>59</v>
      </c>
      <c r="CS163" s="15">
        <v>77</v>
      </c>
      <c r="CT163" s="15">
        <v>61</v>
      </c>
      <c r="CU163" s="15">
        <v>56</v>
      </c>
      <c r="CV163" s="15">
        <v>67</v>
      </c>
      <c r="CW163" s="15">
        <v>71</v>
      </c>
      <c r="CX163" s="15">
        <v>71</v>
      </c>
      <c r="CY163" s="15">
        <v>60</v>
      </c>
      <c r="CZ163" s="15">
        <v>72</v>
      </c>
      <c r="DA163" s="15">
        <v>71</v>
      </c>
      <c r="DB163" s="16">
        <v>74</v>
      </c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66</v>
      </c>
      <c r="G164" s="15">
        <v>62</v>
      </c>
      <c r="H164" s="15">
        <v>85</v>
      </c>
      <c r="I164" s="15">
        <v>88</v>
      </c>
      <c r="J164" s="15">
        <v>80</v>
      </c>
      <c r="K164" s="15">
        <v>86</v>
      </c>
      <c r="L164" s="15">
        <v>87</v>
      </c>
      <c r="M164" s="15">
        <v>76</v>
      </c>
      <c r="N164" s="15">
        <v>60</v>
      </c>
      <c r="O164" s="15">
        <v>59</v>
      </c>
      <c r="P164" s="15">
        <v>82</v>
      </c>
      <c r="Q164" s="15">
        <v>62</v>
      </c>
      <c r="R164" s="15">
        <v>61</v>
      </c>
      <c r="S164" s="16">
        <v>60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63</v>
      </c>
      <c r="AQ164" s="15">
        <v>59</v>
      </c>
      <c r="AR164" s="15">
        <v>82</v>
      </c>
      <c r="AS164" s="15">
        <v>85</v>
      </c>
      <c r="AT164" s="15">
        <v>77</v>
      </c>
      <c r="AU164" s="15">
        <v>83</v>
      </c>
      <c r="AV164" s="15">
        <v>84</v>
      </c>
      <c r="AW164" s="15">
        <v>73</v>
      </c>
      <c r="AX164" s="15">
        <v>57</v>
      </c>
      <c r="AY164" s="15">
        <v>56</v>
      </c>
      <c r="AZ164" s="15">
        <v>79</v>
      </c>
      <c r="BA164" s="15">
        <v>59</v>
      </c>
      <c r="BB164" s="15">
        <v>58</v>
      </c>
      <c r="BC164" s="16">
        <v>57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66</v>
      </c>
      <c r="CB164" s="15">
        <v>62</v>
      </c>
      <c r="CC164" s="15">
        <v>85</v>
      </c>
      <c r="CD164" s="15">
        <v>88</v>
      </c>
      <c r="CE164" s="15">
        <v>80</v>
      </c>
      <c r="CF164" s="15">
        <v>86</v>
      </c>
      <c r="CG164" s="15">
        <v>87</v>
      </c>
      <c r="CH164" s="15">
        <v>76</v>
      </c>
      <c r="CI164" s="15">
        <v>60</v>
      </c>
      <c r="CJ164" s="15">
        <v>59</v>
      </c>
      <c r="CK164" s="15">
        <v>82</v>
      </c>
      <c r="CL164" s="15">
        <v>62</v>
      </c>
      <c r="CM164" s="15">
        <v>61</v>
      </c>
      <c r="CN164" s="16">
        <v>60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62</v>
      </c>
      <c r="G165" s="15">
        <v>85</v>
      </c>
      <c r="H165" s="15">
        <v>84</v>
      </c>
      <c r="I165" s="15">
        <v>68</v>
      </c>
      <c r="J165" s="15">
        <v>64</v>
      </c>
      <c r="K165" s="15">
        <v>65</v>
      </c>
      <c r="L165" s="15">
        <v>60</v>
      </c>
      <c r="M165" s="15">
        <v>88</v>
      </c>
      <c r="N165" s="15">
        <v>70</v>
      </c>
      <c r="O165" s="15">
        <v>81</v>
      </c>
      <c r="P165" s="15">
        <v>65</v>
      </c>
      <c r="Q165" s="15">
        <v>82</v>
      </c>
      <c r="R165" s="15">
        <v>63</v>
      </c>
      <c r="S165" s="16">
        <v>62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59</v>
      </c>
      <c r="AQ165" s="15">
        <v>82</v>
      </c>
      <c r="AR165" s="15">
        <v>81</v>
      </c>
      <c r="AS165" s="15">
        <v>65</v>
      </c>
      <c r="AT165" s="15">
        <v>61</v>
      </c>
      <c r="AU165" s="15">
        <v>62</v>
      </c>
      <c r="AV165" s="15">
        <v>57</v>
      </c>
      <c r="AW165" s="15">
        <v>85</v>
      </c>
      <c r="AX165" s="15">
        <v>67</v>
      </c>
      <c r="AY165" s="15">
        <v>78</v>
      </c>
      <c r="AZ165" s="15">
        <v>62</v>
      </c>
      <c r="BA165" s="15">
        <v>79</v>
      </c>
      <c r="BB165" s="15">
        <v>60</v>
      </c>
      <c r="BC165" s="16">
        <v>59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62</v>
      </c>
      <c r="CB165" s="15">
        <v>85</v>
      </c>
      <c r="CC165" s="15">
        <v>84</v>
      </c>
      <c r="CD165" s="15">
        <v>68</v>
      </c>
      <c r="CE165" s="15">
        <v>64</v>
      </c>
      <c r="CF165" s="15">
        <v>65</v>
      </c>
      <c r="CG165" s="15">
        <v>60</v>
      </c>
      <c r="CH165" s="15">
        <v>88</v>
      </c>
      <c r="CI165" s="15">
        <v>70</v>
      </c>
      <c r="CJ165" s="15">
        <v>81</v>
      </c>
      <c r="CK165" s="15">
        <v>65</v>
      </c>
      <c r="CL165" s="15">
        <v>82</v>
      </c>
      <c r="CM165" s="15">
        <v>63</v>
      </c>
      <c r="CN165" s="16">
        <v>62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87</v>
      </c>
      <c r="G166" s="15">
        <v>78</v>
      </c>
      <c r="H166" s="15">
        <v>70</v>
      </c>
      <c r="I166" s="15">
        <v>106</v>
      </c>
      <c r="J166" s="15">
        <v>104</v>
      </c>
      <c r="K166" s="15">
        <v>88</v>
      </c>
      <c r="L166" s="15">
        <v>72</v>
      </c>
      <c r="M166" s="15">
        <v>59</v>
      </c>
      <c r="N166" s="15">
        <v>67</v>
      </c>
      <c r="O166" s="15">
        <v>82</v>
      </c>
      <c r="P166" s="15">
        <v>76</v>
      </c>
      <c r="Q166" s="15">
        <v>86</v>
      </c>
      <c r="R166" s="15">
        <v>93</v>
      </c>
      <c r="S166" s="16">
        <v>73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84</v>
      </c>
      <c r="AQ166" s="15">
        <v>78</v>
      </c>
      <c r="AR166" s="15">
        <v>65</v>
      </c>
      <c r="AS166" s="15">
        <v>96</v>
      </c>
      <c r="AT166" s="15">
        <v>104</v>
      </c>
      <c r="AU166" s="15">
        <v>88</v>
      </c>
      <c r="AV166" s="15">
        <v>72</v>
      </c>
      <c r="AW166" s="15">
        <v>59</v>
      </c>
      <c r="AX166" s="15">
        <v>67</v>
      </c>
      <c r="AY166" s="15">
        <v>82</v>
      </c>
      <c r="AZ166" s="15">
        <v>76</v>
      </c>
      <c r="BA166" s="15">
        <v>86</v>
      </c>
      <c r="BB166" s="15">
        <v>93</v>
      </c>
      <c r="BC166" s="16">
        <v>73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87</v>
      </c>
      <c r="CB166" s="15">
        <v>81</v>
      </c>
      <c r="CC166" s="15">
        <v>64</v>
      </c>
      <c r="CD166" s="15">
        <v>99</v>
      </c>
      <c r="CE166" s="15">
        <v>107</v>
      </c>
      <c r="CF166" s="15">
        <v>91</v>
      </c>
      <c r="CG166" s="15">
        <v>75</v>
      </c>
      <c r="CH166" s="15">
        <v>62</v>
      </c>
      <c r="CI166" s="15">
        <v>70</v>
      </c>
      <c r="CJ166" s="15">
        <v>85</v>
      </c>
      <c r="CK166" s="15">
        <v>79</v>
      </c>
      <c r="CL166" s="15">
        <v>89</v>
      </c>
      <c r="CM166" s="15">
        <v>96</v>
      </c>
      <c r="CN166" s="16">
        <v>76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62</v>
      </c>
      <c r="G167" s="15">
        <v>84</v>
      </c>
      <c r="H167" s="15">
        <v>65</v>
      </c>
      <c r="I167" s="15">
        <v>83</v>
      </c>
      <c r="J167" s="15">
        <v>77</v>
      </c>
      <c r="K167" s="15">
        <v>80</v>
      </c>
      <c r="L167" s="15">
        <v>60</v>
      </c>
      <c r="M167" s="15">
        <v>92</v>
      </c>
      <c r="N167" s="15">
        <v>93</v>
      </c>
      <c r="O167" s="15">
        <v>66</v>
      </c>
      <c r="P167" s="15">
        <v>63</v>
      </c>
      <c r="Q167" s="15">
        <v>57</v>
      </c>
      <c r="R167" s="15">
        <v>74</v>
      </c>
      <c r="S167" s="16">
        <v>64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59</v>
      </c>
      <c r="AQ167" s="15">
        <v>84</v>
      </c>
      <c r="AR167" s="15">
        <v>78</v>
      </c>
      <c r="AS167" s="15">
        <v>83</v>
      </c>
      <c r="AT167" s="15">
        <v>77</v>
      </c>
      <c r="AU167" s="15">
        <v>80</v>
      </c>
      <c r="AV167" s="15">
        <v>60</v>
      </c>
      <c r="AW167" s="15">
        <v>92</v>
      </c>
      <c r="AX167" s="15">
        <v>93</v>
      </c>
      <c r="AY167" s="15">
        <v>66</v>
      </c>
      <c r="AZ167" s="15">
        <v>63</v>
      </c>
      <c r="BA167" s="15">
        <v>57</v>
      </c>
      <c r="BB167" s="15">
        <v>74</v>
      </c>
      <c r="BC167" s="16">
        <v>64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62</v>
      </c>
      <c r="CB167" s="15">
        <v>87</v>
      </c>
      <c r="CC167" s="15">
        <v>71</v>
      </c>
      <c r="CD167" s="15">
        <v>86</v>
      </c>
      <c r="CE167" s="15">
        <v>80</v>
      </c>
      <c r="CF167" s="15">
        <v>83</v>
      </c>
      <c r="CG167" s="15">
        <v>63</v>
      </c>
      <c r="CH167" s="15">
        <v>95</v>
      </c>
      <c r="CI167" s="15">
        <v>96</v>
      </c>
      <c r="CJ167" s="15">
        <v>69</v>
      </c>
      <c r="CK167" s="15">
        <v>66</v>
      </c>
      <c r="CL167" s="15">
        <v>60</v>
      </c>
      <c r="CM167" s="15">
        <v>77</v>
      </c>
      <c r="CN167" s="16">
        <v>67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76</v>
      </c>
      <c r="G168" s="15">
        <v>63</v>
      </c>
      <c r="H168" s="15">
        <v>70</v>
      </c>
      <c r="I168" s="15">
        <v>74</v>
      </c>
      <c r="J168" s="15">
        <v>77</v>
      </c>
      <c r="K168" s="15">
        <v>84</v>
      </c>
      <c r="L168" s="15">
        <v>80</v>
      </c>
      <c r="M168" s="15">
        <v>93</v>
      </c>
      <c r="N168" s="15">
        <v>82</v>
      </c>
      <c r="O168" s="15">
        <v>79</v>
      </c>
      <c r="P168" s="15">
        <v>93</v>
      </c>
      <c r="Q168" s="15">
        <v>61</v>
      </c>
      <c r="R168" s="15">
        <v>75</v>
      </c>
      <c r="S168" s="16">
        <v>89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73</v>
      </c>
      <c r="AQ168" s="15">
        <v>63</v>
      </c>
      <c r="AR168" s="15">
        <v>84</v>
      </c>
      <c r="AS168" s="15">
        <v>74</v>
      </c>
      <c r="AT168" s="15">
        <v>77</v>
      </c>
      <c r="AU168" s="15">
        <v>84</v>
      </c>
      <c r="AV168" s="15">
        <v>80</v>
      </c>
      <c r="AW168" s="15">
        <v>93</v>
      </c>
      <c r="AX168" s="15">
        <v>82</v>
      </c>
      <c r="AY168" s="15">
        <v>79</v>
      </c>
      <c r="AZ168" s="15">
        <v>93</v>
      </c>
      <c r="BA168" s="15">
        <v>61</v>
      </c>
      <c r="BB168" s="15">
        <v>75</v>
      </c>
      <c r="BC168" s="16">
        <v>89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>
        <v>76</v>
      </c>
      <c r="CB168" s="15">
        <v>66</v>
      </c>
      <c r="CC168" s="15">
        <v>79</v>
      </c>
      <c r="CD168" s="15">
        <v>77</v>
      </c>
      <c r="CE168" s="15">
        <v>80</v>
      </c>
      <c r="CF168" s="15">
        <v>87</v>
      </c>
      <c r="CG168" s="15">
        <v>83</v>
      </c>
      <c r="CH168" s="15">
        <v>96</v>
      </c>
      <c r="CI168" s="15">
        <v>85</v>
      </c>
      <c r="CJ168" s="15">
        <v>82</v>
      </c>
      <c r="CK168" s="15">
        <v>96</v>
      </c>
      <c r="CL168" s="15">
        <v>64</v>
      </c>
      <c r="CM168" s="15">
        <v>78</v>
      </c>
      <c r="CN168" s="16">
        <v>92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6"/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73</v>
      </c>
      <c r="AQ169" s="15">
        <v>57</v>
      </c>
      <c r="AR169" s="15">
        <v>56</v>
      </c>
      <c r="AS169" s="15">
        <v>79</v>
      </c>
      <c r="AT169" s="15">
        <v>59</v>
      </c>
      <c r="AU169" s="15">
        <v>58</v>
      </c>
      <c r="AV169" s="15">
        <v>88</v>
      </c>
      <c r="AW169" s="15"/>
      <c r="AX169" s="15"/>
      <c r="AY169" s="15"/>
      <c r="AZ169" s="15"/>
      <c r="BA169" s="15"/>
      <c r="BB169" s="15"/>
      <c r="BC169" s="16"/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>
        <v>75</v>
      </c>
      <c r="CB169" s="15">
        <v>59</v>
      </c>
      <c r="CC169" s="15">
        <v>58</v>
      </c>
      <c r="CD169" s="15">
        <v>81</v>
      </c>
      <c r="CE169" s="15">
        <v>61</v>
      </c>
      <c r="CF169" s="15">
        <v>60</v>
      </c>
      <c r="CG169" s="15">
        <v>90</v>
      </c>
      <c r="CH169" s="15">
        <v>75</v>
      </c>
      <c r="CI169" s="15">
        <v>95</v>
      </c>
      <c r="CJ169" s="15">
        <v>68</v>
      </c>
      <c r="CK169" s="15">
        <v>65</v>
      </c>
      <c r="CL169" s="15">
        <v>59</v>
      </c>
      <c r="CM169" s="15">
        <v>76</v>
      </c>
      <c r="CN169" s="16">
        <v>66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>
        <v>83</v>
      </c>
      <c r="CB170" s="19">
        <v>77</v>
      </c>
      <c r="CC170" s="19">
        <v>60</v>
      </c>
      <c r="CD170" s="19">
        <v>95</v>
      </c>
      <c r="CE170" s="19">
        <v>103</v>
      </c>
      <c r="CF170" s="19">
        <v>87</v>
      </c>
      <c r="CG170" s="19">
        <v>71</v>
      </c>
      <c r="CH170" s="19">
        <v>58</v>
      </c>
      <c r="CI170" s="19">
        <v>81</v>
      </c>
      <c r="CJ170" s="19">
        <v>78</v>
      </c>
      <c r="CK170" s="19">
        <v>92</v>
      </c>
      <c r="CL170" s="19">
        <v>60</v>
      </c>
      <c r="CM170" s="19">
        <v>74</v>
      </c>
      <c r="CN170" s="20">
        <v>88</v>
      </c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44</v>
      </c>
      <c r="D171" s="88"/>
      <c r="E171" s="91"/>
      <c r="F171" s="9">
        <v>74</v>
      </c>
      <c r="G171" s="10">
        <v>90</v>
      </c>
      <c r="H171" s="10">
        <v>90</v>
      </c>
      <c r="I171" s="10">
        <v>82</v>
      </c>
      <c r="J171" s="10">
        <v>72</v>
      </c>
      <c r="K171" s="10">
        <v>80</v>
      </c>
      <c r="L171" s="10">
        <v>76</v>
      </c>
      <c r="M171" s="10">
        <v>70</v>
      </c>
      <c r="N171" s="10">
        <v>92</v>
      </c>
      <c r="O171" s="10">
        <v>-4</v>
      </c>
      <c r="P171" s="10">
        <v>68</v>
      </c>
      <c r="Q171" s="10">
        <v>67</v>
      </c>
      <c r="R171" s="10">
        <v>59</v>
      </c>
      <c r="S171" s="11">
        <v>56</v>
      </c>
      <c r="T171" s="14">
        <v>79</v>
      </c>
      <c r="U171" s="15">
        <v>80</v>
      </c>
      <c r="V171" s="15">
        <v>74</v>
      </c>
      <c r="W171" s="15">
        <v>72</v>
      </c>
      <c r="X171" s="15">
        <v>74</v>
      </c>
      <c r="Y171" s="15">
        <v>69</v>
      </c>
      <c r="Z171" s="15">
        <v>74</v>
      </c>
      <c r="AA171" s="15">
        <v>75</v>
      </c>
      <c r="AB171" s="15">
        <v>74</v>
      </c>
      <c r="AC171" s="15">
        <v>76</v>
      </c>
      <c r="AD171" s="15">
        <v>77</v>
      </c>
      <c r="AE171" s="15">
        <v>72</v>
      </c>
      <c r="AF171" s="15">
        <v>72</v>
      </c>
      <c r="AG171" s="16">
        <v>73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74</v>
      </c>
      <c r="AQ171" s="10">
        <v>71</v>
      </c>
      <c r="AR171" s="10">
        <v>99</v>
      </c>
      <c r="AS171" s="10">
        <v>76</v>
      </c>
      <c r="AT171" s="10">
        <v>91</v>
      </c>
      <c r="AU171" s="10">
        <v>55</v>
      </c>
      <c r="AV171" s="10">
        <v>74</v>
      </c>
      <c r="AW171" s="10">
        <v>95</v>
      </c>
      <c r="AX171" s="10">
        <v>75</v>
      </c>
      <c r="AY171" s="10">
        <v>2</v>
      </c>
      <c r="AZ171" s="10">
        <v>83</v>
      </c>
      <c r="BA171" s="10">
        <v>77</v>
      </c>
      <c r="BB171" s="10">
        <v>73</v>
      </c>
      <c r="BC171" s="11">
        <v>60</v>
      </c>
      <c r="BD171" s="14">
        <v>51</v>
      </c>
      <c r="BE171" s="15">
        <v>65</v>
      </c>
      <c r="BF171" s="15">
        <v>70</v>
      </c>
      <c r="BG171" s="15">
        <v>59</v>
      </c>
      <c r="BH171" s="15">
        <v>74</v>
      </c>
      <c r="BI171" s="15">
        <v>69</v>
      </c>
      <c r="BJ171" s="15">
        <v>53</v>
      </c>
      <c r="BK171" s="15">
        <v>54</v>
      </c>
      <c r="BL171" s="15">
        <v>71</v>
      </c>
      <c r="BM171" s="15">
        <v>53</v>
      </c>
      <c r="BN171" s="15">
        <v>65</v>
      </c>
      <c r="BO171" s="15">
        <v>62</v>
      </c>
      <c r="BP171" s="15">
        <v>78</v>
      </c>
      <c r="BQ171" s="16">
        <v>65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91"/>
      <c r="CA171" s="9">
        <v>69</v>
      </c>
      <c r="CB171" s="10">
        <v>65</v>
      </c>
      <c r="CC171" s="10">
        <v>78</v>
      </c>
      <c r="CD171" s="10">
        <v>90</v>
      </c>
      <c r="CE171" s="10">
        <v>95</v>
      </c>
      <c r="CF171" s="10">
        <v>82</v>
      </c>
      <c r="CG171" s="10">
        <v>70</v>
      </c>
      <c r="CH171" s="10">
        <v>96</v>
      </c>
      <c r="CI171" s="10">
        <v>64</v>
      </c>
      <c r="CJ171" s="10">
        <v>0</v>
      </c>
      <c r="CK171" s="10">
        <v>56</v>
      </c>
      <c r="CL171" s="10">
        <v>94</v>
      </c>
      <c r="CM171" s="10">
        <v>70</v>
      </c>
      <c r="CN171" s="11">
        <v>90</v>
      </c>
      <c r="CO171" s="14">
        <v>74</v>
      </c>
      <c r="CP171" s="15">
        <v>78</v>
      </c>
      <c r="CQ171" s="15">
        <v>72</v>
      </c>
      <c r="CR171" s="15">
        <v>77</v>
      </c>
      <c r="CS171" s="15">
        <v>49</v>
      </c>
      <c r="CT171" s="15">
        <v>76</v>
      </c>
      <c r="CU171" s="15">
        <v>74</v>
      </c>
      <c r="CV171" s="15">
        <v>59</v>
      </c>
      <c r="CW171" s="15">
        <v>80</v>
      </c>
      <c r="CX171" s="15">
        <v>57</v>
      </c>
      <c r="CY171" s="15">
        <v>77</v>
      </c>
      <c r="CZ171" s="15">
        <v>69</v>
      </c>
      <c r="DA171" s="15">
        <v>50</v>
      </c>
      <c r="DB171" s="16">
        <v>53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72</v>
      </c>
      <c r="G172" s="15">
        <v>94</v>
      </c>
      <c r="H172" s="15">
        <v>90</v>
      </c>
      <c r="I172" s="15">
        <v>86</v>
      </c>
      <c r="J172" s="15">
        <v>82</v>
      </c>
      <c r="K172" s="15">
        <v>74</v>
      </c>
      <c r="L172" s="15">
        <v>87</v>
      </c>
      <c r="M172" s="15">
        <v>86</v>
      </c>
      <c r="N172" s="15">
        <v>80</v>
      </c>
      <c r="O172" s="15">
        <v>-4</v>
      </c>
      <c r="P172" s="15">
        <v>108</v>
      </c>
      <c r="Q172" s="15">
        <v>106</v>
      </c>
      <c r="R172" s="15">
        <v>90</v>
      </c>
      <c r="S172" s="16">
        <v>86</v>
      </c>
      <c r="T172" s="14">
        <v>76</v>
      </c>
      <c r="U172" s="15">
        <v>79</v>
      </c>
      <c r="V172" s="15">
        <v>82</v>
      </c>
      <c r="W172" s="15">
        <v>75</v>
      </c>
      <c r="X172" s="15">
        <v>78</v>
      </c>
      <c r="Y172" s="15">
        <v>76</v>
      </c>
      <c r="Z172" s="15">
        <v>76</v>
      </c>
      <c r="AA172" s="15">
        <v>81</v>
      </c>
      <c r="AB172" s="15">
        <v>85</v>
      </c>
      <c r="AC172" s="15">
        <v>83</v>
      </c>
      <c r="AD172" s="15">
        <v>79</v>
      </c>
      <c r="AE172" s="15">
        <v>83</v>
      </c>
      <c r="AF172" s="15">
        <v>80</v>
      </c>
      <c r="AG172" s="16">
        <v>84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71</v>
      </c>
      <c r="AQ172" s="15">
        <v>76</v>
      </c>
      <c r="AR172" s="15">
        <v>75</v>
      </c>
      <c r="AS172" s="15">
        <v>85</v>
      </c>
      <c r="AT172" s="15">
        <v>88</v>
      </c>
      <c r="AU172" s="15">
        <v>72</v>
      </c>
      <c r="AV172" s="15">
        <v>81</v>
      </c>
      <c r="AW172" s="15">
        <v>80</v>
      </c>
      <c r="AX172" s="15">
        <v>73</v>
      </c>
      <c r="AY172" s="15">
        <v>-5</v>
      </c>
      <c r="AZ172" s="15">
        <v>80</v>
      </c>
      <c r="BA172" s="15">
        <v>68</v>
      </c>
      <c r="BB172" s="15">
        <v>61</v>
      </c>
      <c r="BC172" s="16">
        <v>68</v>
      </c>
      <c r="BD172" s="14">
        <v>65</v>
      </c>
      <c r="BE172" s="15">
        <v>76</v>
      </c>
      <c r="BF172" s="15">
        <v>71</v>
      </c>
      <c r="BG172" s="15">
        <v>80</v>
      </c>
      <c r="BH172" s="15">
        <v>59</v>
      </c>
      <c r="BI172" s="15">
        <v>63</v>
      </c>
      <c r="BJ172" s="15">
        <v>78</v>
      </c>
      <c r="BK172" s="15">
        <v>68</v>
      </c>
      <c r="BL172" s="15">
        <v>84</v>
      </c>
      <c r="BM172" s="15">
        <v>72</v>
      </c>
      <c r="BN172" s="15">
        <v>63</v>
      </c>
      <c r="BO172" s="15">
        <v>81</v>
      </c>
      <c r="BP172" s="15">
        <v>77</v>
      </c>
      <c r="BQ172" s="16">
        <v>74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97</v>
      </c>
      <c r="CB172" s="15">
        <v>73</v>
      </c>
      <c r="CC172" s="15">
        <v>87</v>
      </c>
      <c r="CD172" s="15">
        <v>85</v>
      </c>
      <c r="CE172" s="15">
        <v>83</v>
      </c>
      <c r="CF172" s="15">
        <v>68</v>
      </c>
      <c r="CG172" s="15">
        <v>86</v>
      </c>
      <c r="CH172" s="15">
        <v>101</v>
      </c>
      <c r="CI172" s="15">
        <v>80</v>
      </c>
      <c r="CJ172" s="15">
        <v>0</v>
      </c>
      <c r="CK172" s="15">
        <v>83</v>
      </c>
      <c r="CL172" s="15">
        <v>74</v>
      </c>
      <c r="CM172" s="15">
        <v>73</v>
      </c>
      <c r="CN172" s="16">
        <v>71</v>
      </c>
      <c r="CO172" s="14">
        <v>74</v>
      </c>
      <c r="CP172" s="15">
        <v>62</v>
      </c>
      <c r="CQ172" s="15">
        <v>55</v>
      </c>
      <c r="CR172" s="15">
        <v>50</v>
      </c>
      <c r="CS172" s="15">
        <v>61</v>
      </c>
      <c r="CT172" s="15">
        <v>77</v>
      </c>
      <c r="CU172" s="15">
        <v>71</v>
      </c>
      <c r="CV172" s="15">
        <v>70</v>
      </c>
      <c r="CW172" s="15">
        <v>60</v>
      </c>
      <c r="CX172" s="15">
        <v>74</v>
      </c>
      <c r="CY172" s="15">
        <v>57</v>
      </c>
      <c r="CZ172" s="15">
        <v>52</v>
      </c>
      <c r="DA172" s="15">
        <v>77</v>
      </c>
      <c r="DB172" s="16">
        <v>70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74</v>
      </c>
      <c r="G173" s="15">
        <v>82</v>
      </c>
      <c r="H173" s="15">
        <v>72</v>
      </c>
      <c r="I173" s="15">
        <v>95</v>
      </c>
      <c r="J173" s="15">
        <v>74</v>
      </c>
      <c r="K173" s="15">
        <v>59</v>
      </c>
      <c r="L173" s="15">
        <v>57</v>
      </c>
      <c r="M173" s="15">
        <v>76</v>
      </c>
      <c r="N173" s="15">
        <v>86</v>
      </c>
      <c r="O173" s="15">
        <v>-4</v>
      </c>
      <c r="P173" s="15">
        <v>85</v>
      </c>
      <c r="Q173" s="15">
        <v>79</v>
      </c>
      <c r="R173" s="15">
        <v>82</v>
      </c>
      <c r="S173" s="16">
        <v>60</v>
      </c>
      <c r="T173" s="14">
        <v>79</v>
      </c>
      <c r="U173" s="15">
        <v>78</v>
      </c>
      <c r="V173" s="15">
        <v>79</v>
      </c>
      <c r="W173" s="15">
        <v>71</v>
      </c>
      <c r="X173" s="15">
        <v>72</v>
      </c>
      <c r="Y173" s="15">
        <v>72</v>
      </c>
      <c r="Z173" s="15">
        <v>75</v>
      </c>
      <c r="AA173" s="15">
        <v>77</v>
      </c>
      <c r="AB173" s="15">
        <v>72</v>
      </c>
      <c r="AC173" s="15">
        <v>76</v>
      </c>
      <c r="AD173" s="15">
        <v>73</v>
      </c>
      <c r="AE173" s="15">
        <v>77</v>
      </c>
      <c r="AF173" s="15">
        <v>71</v>
      </c>
      <c r="AG173" s="16">
        <v>79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83</v>
      </c>
      <c r="AQ173" s="15">
        <v>83</v>
      </c>
      <c r="AR173" s="15">
        <v>83</v>
      </c>
      <c r="AS173" s="15">
        <v>88</v>
      </c>
      <c r="AT173" s="15">
        <v>72</v>
      </c>
      <c r="AU173" s="15">
        <v>65</v>
      </c>
      <c r="AV173" s="15">
        <v>88</v>
      </c>
      <c r="AW173" s="15">
        <v>79</v>
      </c>
      <c r="AX173" s="15">
        <v>64</v>
      </c>
      <c r="AY173" s="15">
        <v>2</v>
      </c>
      <c r="AZ173" s="15">
        <v>60</v>
      </c>
      <c r="BA173" s="15">
        <v>74</v>
      </c>
      <c r="BB173" s="15">
        <v>73</v>
      </c>
      <c r="BC173" s="16">
        <v>81</v>
      </c>
      <c r="BD173" s="14">
        <v>82</v>
      </c>
      <c r="BE173" s="15">
        <v>75</v>
      </c>
      <c r="BF173" s="15">
        <v>78</v>
      </c>
      <c r="BG173" s="15">
        <v>78</v>
      </c>
      <c r="BH173" s="15">
        <v>83</v>
      </c>
      <c r="BI173" s="15">
        <v>64</v>
      </c>
      <c r="BJ173" s="15">
        <v>74</v>
      </c>
      <c r="BK173" s="15">
        <v>63</v>
      </c>
      <c r="BL173" s="15">
        <v>81</v>
      </c>
      <c r="BM173" s="15">
        <v>84</v>
      </c>
      <c r="BN173" s="15">
        <v>69</v>
      </c>
      <c r="BO173" s="15">
        <v>65</v>
      </c>
      <c r="BP173" s="15">
        <v>81</v>
      </c>
      <c r="BQ173" s="16">
        <v>69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84</v>
      </c>
      <c r="CB173" s="15">
        <v>73</v>
      </c>
      <c r="CC173" s="15">
        <v>68</v>
      </c>
      <c r="CD173" s="15">
        <v>75</v>
      </c>
      <c r="CE173" s="15">
        <v>84</v>
      </c>
      <c r="CF173" s="15">
        <v>78</v>
      </c>
      <c r="CG173" s="15">
        <v>97</v>
      </c>
      <c r="CH173" s="15">
        <v>86</v>
      </c>
      <c r="CI173" s="15">
        <v>81</v>
      </c>
      <c r="CJ173" s="15">
        <v>0</v>
      </c>
      <c r="CK173" s="15">
        <v>90</v>
      </c>
      <c r="CL173" s="15">
        <v>60</v>
      </c>
      <c r="CM173" s="15">
        <v>94</v>
      </c>
      <c r="CN173" s="16">
        <v>60</v>
      </c>
      <c r="CO173" s="14">
        <v>72</v>
      </c>
      <c r="CP173" s="15">
        <v>90</v>
      </c>
      <c r="CQ173" s="15">
        <v>92</v>
      </c>
      <c r="CR173" s="15">
        <v>87</v>
      </c>
      <c r="CS173" s="15">
        <v>69</v>
      </c>
      <c r="CT173" s="15">
        <v>77</v>
      </c>
      <c r="CU173" s="15">
        <v>70</v>
      </c>
      <c r="CV173" s="15">
        <v>84</v>
      </c>
      <c r="CW173" s="15">
        <v>94</v>
      </c>
      <c r="CX173" s="15">
        <v>73</v>
      </c>
      <c r="CY173" s="15">
        <v>74</v>
      </c>
      <c r="CZ173" s="15">
        <v>74</v>
      </c>
      <c r="DA173" s="15">
        <v>71</v>
      </c>
      <c r="DB173" s="16">
        <v>66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88</v>
      </c>
      <c r="G174" s="15">
        <v>84</v>
      </c>
      <c r="H174" s="15">
        <v>74</v>
      </c>
      <c r="I174" s="15">
        <v>79</v>
      </c>
      <c r="J174" s="15">
        <v>84</v>
      </c>
      <c r="K174" s="15">
        <v>73</v>
      </c>
      <c r="L174" s="15">
        <v>58</v>
      </c>
      <c r="M174" s="15">
        <v>76</v>
      </c>
      <c r="N174" s="15">
        <v>65</v>
      </c>
      <c r="O174" s="15">
        <v>-4</v>
      </c>
      <c r="P174" s="15">
        <v>76</v>
      </c>
      <c r="Q174" s="15">
        <v>79</v>
      </c>
      <c r="R174" s="15">
        <v>86</v>
      </c>
      <c r="S174" s="16">
        <v>87</v>
      </c>
      <c r="T174" s="14">
        <v>60</v>
      </c>
      <c r="U174" s="15">
        <v>55</v>
      </c>
      <c r="V174" s="15">
        <v>49</v>
      </c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85</v>
      </c>
      <c r="AQ174" s="15">
        <v>73</v>
      </c>
      <c r="AR174" s="15">
        <v>89</v>
      </c>
      <c r="AS174" s="15">
        <v>80</v>
      </c>
      <c r="AT174" s="15">
        <v>73</v>
      </c>
      <c r="AU174" s="15">
        <v>86</v>
      </c>
      <c r="AV174" s="15">
        <v>82</v>
      </c>
      <c r="AW174" s="15">
        <v>76</v>
      </c>
      <c r="AX174" s="15">
        <v>73</v>
      </c>
      <c r="AY174" s="15">
        <v>81</v>
      </c>
      <c r="AZ174" s="15">
        <v>66</v>
      </c>
      <c r="BA174" s="15">
        <v>63</v>
      </c>
      <c r="BB174" s="15">
        <v>73</v>
      </c>
      <c r="BC174" s="16">
        <v>83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70</v>
      </c>
      <c r="CB174" s="15">
        <v>77</v>
      </c>
      <c r="CC174" s="15">
        <v>86</v>
      </c>
      <c r="CD174" s="15">
        <v>76</v>
      </c>
      <c r="CE174" s="15">
        <v>88</v>
      </c>
      <c r="CF174" s="15">
        <v>95</v>
      </c>
      <c r="CG174" s="15">
        <v>91</v>
      </c>
      <c r="CH174" s="15">
        <v>82</v>
      </c>
      <c r="CI174" s="15">
        <v>81</v>
      </c>
      <c r="CJ174" s="15">
        <v>0</v>
      </c>
      <c r="CK174" s="15">
        <v>72</v>
      </c>
      <c r="CL174" s="15">
        <v>92</v>
      </c>
      <c r="CM174" s="15">
        <v>99</v>
      </c>
      <c r="CN174" s="16">
        <v>75</v>
      </c>
      <c r="CO174" s="14">
        <v>56</v>
      </c>
      <c r="CP174" s="15">
        <v>71</v>
      </c>
      <c r="CQ174" s="15">
        <v>69</v>
      </c>
      <c r="CR174" s="15">
        <v>57</v>
      </c>
      <c r="CS174" s="15">
        <v>68</v>
      </c>
      <c r="CT174" s="15">
        <v>61</v>
      </c>
      <c r="CU174" s="15">
        <v>73</v>
      </c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72</v>
      </c>
      <c r="G175" s="15">
        <v>68</v>
      </c>
      <c r="H175" s="15">
        <v>91</v>
      </c>
      <c r="I175" s="15">
        <v>94</v>
      </c>
      <c r="J175" s="15">
        <v>86</v>
      </c>
      <c r="K175" s="15">
        <v>69</v>
      </c>
      <c r="L175" s="15">
        <v>85</v>
      </c>
      <c r="M175" s="15">
        <v>89</v>
      </c>
      <c r="N175" s="15">
        <v>58</v>
      </c>
      <c r="O175" s="15">
        <v>57</v>
      </c>
      <c r="P175" s="15">
        <v>88</v>
      </c>
      <c r="Q175" s="15">
        <v>68</v>
      </c>
      <c r="R175" s="15">
        <v>67</v>
      </c>
      <c r="S175" s="16">
        <v>66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86</v>
      </c>
      <c r="AQ175" s="15">
        <v>82</v>
      </c>
      <c r="AR175" s="15">
        <v>76</v>
      </c>
      <c r="AS175" s="15">
        <v>73</v>
      </c>
      <c r="AT175" s="15">
        <v>81</v>
      </c>
      <c r="AU175" s="15">
        <v>66</v>
      </c>
      <c r="AV175" s="15">
        <v>63</v>
      </c>
      <c r="AW175" s="15">
        <v>67</v>
      </c>
      <c r="AX175" s="15">
        <v>83</v>
      </c>
      <c r="AY175" s="15">
        <v>2</v>
      </c>
      <c r="AZ175" s="15">
        <v>85</v>
      </c>
      <c r="BA175" s="15">
        <v>79</v>
      </c>
      <c r="BB175" s="15">
        <v>59</v>
      </c>
      <c r="BC175" s="16">
        <v>87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71</v>
      </c>
      <c r="CB175" s="15">
        <v>67</v>
      </c>
      <c r="CC175" s="15">
        <v>80</v>
      </c>
      <c r="CD175" s="15">
        <v>75</v>
      </c>
      <c r="CE175" s="15">
        <v>97</v>
      </c>
      <c r="CF175" s="15">
        <v>89</v>
      </c>
      <c r="CG175" s="15">
        <v>72</v>
      </c>
      <c r="CH175" s="15">
        <v>98</v>
      </c>
      <c r="CI175" s="15">
        <v>66</v>
      </c>
      <c r="CJ175" s="15">
        <v>2</v>
      </c>
      <c r="CK175" s="15">
        <v>58</v>
      </c>
      <c r="CL175" s="15">
        <v>96</v>
      </c>
      <c r="CM175" s="15">
        <v>75</v>
      </c>
      <c r="CN175" s="16">
        <v>92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68</v>
      </c>
      <c r="G176" s="15">
        <v>91</v>
      </c>
      <c r="H176" s="15">
        <v>90</v>
      </c>
      <c r="I176" s="15">
        <v>74</v>
      </c>
      <c r="J176" s="15">
        <v>70</v>
      </c>
      <c r="K176" s="15">
        <v>71</v>
      </c>
      <c r="L176" s="15">
        <v>58</v>
      </c>
      <c r="M176" s="15">
        <v>90</v>
      </c>
      <c r="N176" s="15">
        <v>68</v>
      </c>
      <c r="O176" s="15">
        <v>79</v>
      </c>
      <c r="P176" s="15">
        <v>71</v>
      </c>
      <c r="Q176" s="15">
        <v>88</v>
      </c>
      <c r="R176" s="15">
        <v>69</v>
      </c>
      <c r="S176" s="16">
        <v>68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75</v>
      </c>
      <c r="AQ176" s="15">
        <v>72</v>
      </c>
      <c r="AR176" s="15">
        <v>90</v>
      </c>
      <c r="AS176" s="15">
        <v>57</v>
      </c>
      <c r="AT176" s="15">
        <v>92</v>
      </c>
      <c r="AU176" s="15">
        <v>70</v>
      </c>
      <c r="AV176" s="15">
        <v>75</v>
      </c>
      <c r="AW176" s="15">
        <v>96</v>
      </c>
      <c r="AX176" s="15">
        <v>76</v>
      </c>
      <c r="AY176" s="15">
        <v>3</v>
      </c>
      <c r="AZ176" s="15">
        <v>84</v>
      </c>
      <c r="BA176" s="15">
        <v>78</v>
      </c>
      <c r="BB176" s="15">
        <v>74</v>
      </c>
      <c r="BC176" s="16">
        <v>61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99</v>
      </c>
      <c r="CB176" s="15">
        <v>75</v>
      </c>
      <c r="CC176" s="15">
        <v>89</v>
      </c>
      <c r="CD176" s="15">
        <v>95</v>
      </c>
      <c r="CE176" s="15">
        <v>85</v>
      </c>
      <c r="CF176" s="15">
        <v>70</v>
      </c>
      <c r="CG176" s="15">
        <v>88</v>
      </c>
      <c r="CH176" s="15">
        <v>99</v>
      </c>
      <c r="CI176" s="15">
        <v>82</v>
      </c>
      <c r="CJ176" s="15">
        <v>2</v>
      </c>
      <c r="CK176" s="15">
        <v>85</v>
      </c>
      <c r="CL176" s="15">
        <v>76</v>
      </c>
      <c r="CM176" s="15">
        <v>78</v>
      </c>
      <c r="CN176" s="16">
        <v>73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75</v>
      </c>
      <c r="G177" s="15">
        <v>85</v>
      </c>
      <c r="H177" s="15">
        <v>76</v>
      </c>
      <c r="I177" s="15">
        <v>88</v>
      </c>
      <c r="J177" s="15">
        <v>71</v>
      </c>
      <c r="K177" s="15">
        <v>69</v>
      </c>
      <c r="L177" s="15">
        <v>78</v>
      </c>
      <c r="M177" s="15">
        <v>75</v>
      </c>
      <c r="N177" s="15">
        <v>88</v>
      </c>
      <c r="O177" s="15">
        <v>90</v>
      </c>
      <c r="P177" s="15">
        <v>96</v>
      </c>
      <c r="Q177" s="15">
        <v>90</v>
      </c>
      <c r="R177" s="15">
        <v>85</v>
      </c>
      <c r="S177" s="16">
        <v>79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79</v>
      </c>
      <c r="AQ177" s="15">
        <v>84</v>
      </c>
      <c r="AR177" s="15">
        <v>83</v>
      </c>
      <c r="AS177" s="15">
        <v>93</v>
      </c>
      <c r="AT177" s="15">
        <v>96</v>
      </c>
      <c r="AU177" s="15">
        <v>80</v>
      </c>
      <c r="AV177" s="15">
        <v>89</v>
      </c>
      <c r="AW177" s="15">
        <v>88</v>
      </c>
      <c r="AX177" s="15">
        <v>81</v>
      </c>
      <c r="AY177" s="15">
        <v>3</v>
      </c>
      <c r="AZ177" s="15">
        <v>93</v>
      </c>
      <c r="BA177" s="15">
        <v>76</v>
      </c>
      <c r="BB177" s="15">
        <v>69</v>
      </c>
      <c r="BC177" s="16">
        <v>69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86</v>
      </c>
      <c r="CB177" s="15">
        <v>75</v>
      </c>
      <c r="CC177" s="15">
        <v>70</v>
      </c>
      <c r="CD177" s="15">
        <v>77</v>
      </c>
      <c r="CE177" s="15">
        <v>86</v>
      </c>
      <c r="CF177" s="15">
        <v>80</v>
      </c>
      <c r="CG177" s="15">
        <v>99</v>
      </c>
      <c r="CH177" s="15">
        <v>88</v>
      </c>
      <c r="CI177" s="15">
        <v>83</v>
      </c>
      <c r="CJ177" s="15">
        <v>2</v>
      </c>
      <c r="CK177" s="15">
        <v>92</v>
      </c>
      <c r="CL177" s="15">
        <v>80</v>
      </c>
      <c r="CM177" s="15">
        <v>99</v>
      </c>
      <c r="CN177" s="16">
        <v>62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89</v>
      </c>
      <c r="G178" s="15">
        <v>73</v>
      </c>
      <c r="H178" s="15">
        <v>81</v>
      </c>
      <c r="I178" s="15">
        <v>78</v>
      </c>
      <c r="J178" s="15">
        <v>77</v>
      </c>
      <c r="K178" s="15">
        <v>86</v>
      </c>
      <c r="L178" s="15">
        <v>92</v>
      </c>
      <c r="M178" s="15">
        <v>89</v>
      </c>
      <c r="N178" s="15">
        <v>72</v>
      </c>
      <c r="O178" s="15">
        <v>79</v>
      </c>
      <c r="P178" s="15">
        <v>88</v>
      </c>
      <c r="Q178" s="15">
        <v>93</v>
      </c>
      <c r="R178" s="15">
        <v>80</v>
      </c>
      <c r="S178" s="16">
        <v>72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94</v>
      </c>
      <c r="AQ178" s="15">
        <v>84</v>
      </c>
      <c r="AR178" s="15">
        <v>84</v>
      </c>
      <c r="AS178" s="15">
        <v>89</v>
      </c>
      <c r="AT178" s="15">
        <v>73</v>
      </c>
      <c r="AU178" s="15">
        <v>66</v>
      </c>
      <c r="AV178" s="15">
        <v>89</v>
      </c>
      <c r="AW178" s="15">
        <v>80</v>
      </c>
      <c r="AX178" s="15">
        <v>65</v>
      </c>
      <c r="AY178" s="15">
        <v>3</v>
      </c>
      <c r="AZ178" s="15">
        <v>61</v>
      </c>
      <c r="BA178" s="15">
        <v>75</v>
      </c>
      <c r="BB178" s="15">
        <v>74</v>
      </c>
      <c r="BC178" s="16">
        <v>82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72</v>
      </c>
      <c r="CB178" s="15">
        <v>79</v>
      </c>
      <c r="CC178" s="15">
        <v>50</v>
      </c>
      <c r="CD178" s="15">
        <v>80</v>
      </c>
      <c r="CE178" s="15">
        <v>92</v>
      </c>
      <c r="CF178" s="15">
        <v>99</v>
      </c>
      <c r="CG178" s="15">
        <v>95</v>
      </c>
      <c r="CH178" s="15">
        <v>86</v>
      </c>
      <c r="CI178" s="15">
        <v>85</v>
      </c>
      <c r="CJ178" s="15">
        <v>4</v>
      </c>
      <c r="CK178" s="15">
        <v>76</v>
      </c>
      <c r="CL178" s="15">
        <v>96</v>
      </c>
      <c r="CM178" s="15">
        <v>90</v>
      </c>
      <c r="CN178" s="16">
        <v>77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89</v>
      </c>
      <c r="G179" s="15">
        <v>72</v>
      </c>
      <c r="H179" s="15">
        <v>68</v>
      </c>
      <c r="I179" s="15">
        <v>74</v>
      </c>
      <c r="J179" s="15">
        <v>88</v>
      </c>
      <c r="K179" s="15">
        <v>98</v>
      </c>
      <c r="L179" s="15">
        <v>94</v>
      </c>
      <c r="M179" s="15">
        <v>69</v>
      </c>
      <c r="N179" s="15">
        <v>82</v>
      </c>
      <c r="O179" s="15">
        <v>97</v>
      </c>
      <c r="P179" s="15">
        <v>87</v>
      </c>
      <c r="Q179" s="15">
        <v>88</v>
      </c>
      <c r="R179" s="15">
        <v>89</v>
      </c>
      <c r="S179" s="16">
        <v>69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86</v>
      </c>
      <c r="AQ179" s="15">
        <v>74</v>
      </c>
      <c r="AR179" s="15">
        <v>90</v>
      </c>
      <c r="AS179" s="15">
        <v>81</v>
      </c>
      <c r="AT179" s="15">
        <v>74</v>
      </c>
      <c r="AU179" s="15">
        <v>87</v>
      </c>
      <c r="AV179" s="15">
        <v>83</v>
      </c>
      <c r="AW179" s="15">
        <v>77</v>
      </c>
      <c r="AX179" s="15">
        <v>74</v>
      </c>
      <c r="AY179" s="15">
        <v>82</v>
      </c>
      <c r="AZ179" s="15">
        <v>67</v>
      </c>
      <c r="BA179" s="15">
        <v>64</v>
      </c>
      <c r="BB179" s="15">
        <v>74</v>
      </c>
      <c r="BC179" s="16">
        <v>84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83</v>
      </c>
      <c r="CB179" s="15">
        <v>69</v>
      </c>
      <c r="CC179" s="15">
        <v>82</v>
      </c>
      <c r="CD179" s="15">
        <v>79</v>
      </c>
      <c r="CE179" s="15">
        <v>95</v>
      </c>
      <c r="CF179" s="15">
        <v>93</v>
      </c>
      <c r="CG179" s="15">
        <v>76</v>
      </c>
      <c r="CH179" s="15">
        <v>83</v>
      </c>
      <c r="CI179" s="15">
        <v>70</v>
      </c>
      <c r="CJ179" s="15">
        <v>6</v>
      </c>
      <c r="CK179" s="15">
        <v>89</v>
      </c>
      <c r="CL179" s="15">
        <v>90</v>
      </c>
      <c r="CM179" s="15">
        <v>79</v>
      </c>
      <c r="CN179" s="16">
        <v>94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6"/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87</v>
      </c>
      <c r="AQ180" s="15">
        <v>83</v>
      </c>
      <c r="AR180" s="15">
        <v>77</v>
      </c>
      <c r="AS180" s="15">
        <v>74</v>
      </c>
      <c r="AT180" s="15">
        <v>82</v>
      </c>
      <c r="AU180" s="15">
        <v>67</v>
      </c>
      <c r="AV180" s="15">
        <v>64</v>
      </c>
      <c r="AW180" s="15">
        <v>68</v>
      </c>
      <c r="AX180" s="15">
        <v>84</v>
      </c>
      <c r="AY180" s="15">
        <v>3</v>
      </c>
      <c r="AZ180" s="15">
        <v>86</v>
      </c>
      <c r="BA180" s="15">
        <v>80</v>
      </c>
      <c r="BB180" s="15">
        <v>60</v>
      </c>
      <c r="BC180" s="16">
        <v>88</v>
      </c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>
        <v>96</v>
      </c>
      <c r="CB180" s="15">
        <v>65</v>
      </c>
      <c r="CC180" s="15">
        <v>78</v>
      </c>
      <c r="CD180" s="15">
        <v>99</v>
      </c>
      <c r="CE180" s="15">
        <v>89</v>
      </c>
      <c r="CF180" s="15">
        <v>74</v>
      </c>
      <c r="CG180" s="15">
        <v>92</v>
      </c>
      <c r="CH180" s="15">
        <v>103</v>
      </c>
      <c r="CI180" s="15">
        <v>86</v>
      </c>
      <c r="CJ180" s="15">
        <v>6</v>
      </c>
      <c r="CK180" s="15">
        <v>89</v>
      </c>
      <c r="CL180" s="15">
        <v>80</v>
      </c>
      <c r="CM180" s="15">
        <v>82</v>
      </c>
      <c r="CN180" s="16">
        <v>90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>
        <v>97</v>
      </c>
      <c r="CB181" s="19">
        <v>80</v>
      </c>
      <c r="CC181" s="19">
        <v>87</v>
      </c>
      <c r="CD181" s="19">
        <v>81</v>
      </c>
      <c r="CE181" s="19">
        <v>90</v>
      </c>
      <c r="CF181" s="19">
        <v>79</v>
      </c>
      <c r="CG181" s="19">
        <v>90</v>
      </c>
      <c r="CH181" s="19">
        <v>92</v>
      </c>
      <c r="CI181" s="19">
        <v>87</v>
      </c>
      <c r="CJ181" s="19">
        <v>6</v>
      </c>
      <c r="CK181" s="19">
        <v>96</v>
      </c>
      <c r="CL181" s="19">
        <v>76</v>
      </c>
      <c r="CM181" s="19">
        <v>96</v>
      </c>
      <c r="CN181" s="20">
        <v>71</v>
      </c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45</v>
      </c>
      <c r="D182" s="89"/>
      <c r="E182" s="91"/>
      <c r="F182" s="9">
        <v>85</v>
      </c>
      <c r="G182" s="10">
        <v>77</v>
      </c>
      <c r="H182" s="10">
        <v>90</v>
      </c>
      <c r="I182" s="10">
        <v>83</v>
      </c>
      <c r="J182" s="10">
        <v>89</v>
      </c>
      <c r="K182" s="10">
        <v>92</v>
      </c>
      <c r="L182" s="10">
        <v>80</v>
      </c>
      <c r="M182" s="10">
        <v>90</v>
      </c>
      <c r="N182" s="10">
        <v>84</v>
      </c>
      <c r="O182" s="10">
        <v>8</v>
      </c>
      <c r="P182" s="10">
        <v>95</v>
      </c>
      <c r="Q182" s="10">
        <v>83</v>
      </c>
      <c r="R182" s="10">
        <v>80</v>
      </c>
      <c r="S182" s="11">
        <v>79</v>
      </c>
      <c r="T182" s="14">
        <v>68</v>
      </c>
      <c r="U182" s="15">
        <v>65</v>
      </c>
      <c r="V182" s="15">
        <v>76</v>
      </c>
      <c r="W182" s="15">
        <v>83</v>
      </c>
      <c r="X182" s="15">
        <v>80</v>
      </c>
      <c r="Y182" s="15">
        <v>71</v>
      </c>
      <c r="Z182" s="15">
        <v>84</v>
      </c>
      <c r="AA182" s="15">
        <v>67</v>
      </c>
      <c r="AB182" s="15">
        <v>68</v>
      </c>
      <c r="AC182" s="15">
        <v>84</v>
      </c>
      <c r="AD182" s="15">
        <v>79</v>
      </c>
      <c r="AE182" s="15">
        <v>72</v>
      </c>
      <c r="AF182" s="15">
        <v>75</v>
      </c>
      <c r="AG182" s="16">
        <v>84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 t="s">
        <v>46</v>
      </c>
      <c r="AP182" s="9">
        <v>91</v>
      </c>
      <c r="AQ182" s="10">
        <v>85</v>
      </c>
      <c r="AR182" s="10">
        <v>82</v>
      </c>
      <c r="AS182" s="10">
        <v>99</v>
      </c>
      <c r="AT182" s="10">
        <v>87</v>
      </c>
      <c r="AU182" s="10">
        <v>84</v>
      </c>
      <c r="AV182" s="10">
        <v>95</v>
      </c>
      <c r="AW182" s="10">
        <v>94</v>
      </c>
      <c r="AX182" s="10">
        <v>98</v>
      </c>
      <c r="AY182" s="10">
        <v>21</v>
      </c>
      <c r="AZ182" s="10">
        <v>89</v>
      </c>
      <c r="BA182" s="10">
        <v>90</v>
      </c>
      <c r="BB182" s="10">
        <v>98</v>
      </c>
      <c r="BC182" s="11">
        <v>97</v>
      </c>
      <c r="BD182" s="14">
        <v>86</v>
      </c>
      <c r="BE182" s="15">
        <v>93</v>
      </c>
      <c r="BF182" s="15">
        <v>91</v>
      </c>
      <c r="BG182" s="15">
        <v>83</v>
      </c>
      <c r="BH182" s="15">
        <v>70</v>
      </c>
      <c r="BI182" s="15">
        <v>70</v>
      </c>
      <c r="BJ182" s="15">
        <v>97</v>
      </c>
      <c r="BK182" s="15">
        <v>79</v>
      </c>
      <c r="BL182" s="15">
        <v>76</v>
      </c>
      <c r="BM182" s="15">
        <v>92</v>
      </c>
      <c r="BN182" s="15">
        <v>82</v>
      </c>
      <c r="BO182" s="15">
        <v>80</v>
      </c>
      <c r="BP182" s="15">
        <v>97</v>
      </c>
      <c r="BQ182" s="16">
        <v>84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91" t="s">
        <v>47</v>
      </c>
      <c r="CA182" s="9">
        <v>89</v>
      </c>
      <c r="CB182" s="10">
        <v>90</v>
      </c>
      <c r="CC182" s="10">
        <v>91</v>
      </c>
      <c r="CD182" s="10">
        <v>106</v>
      </c>
      <c r="CE182" s="10">
        <v>102</v>
      </c>
      <c r="CF182" s="10">
        <v>87</v>
      </c>
      <c r="CG182" s="10">
        <v>105</v>
      </c>
      <c r="CH182" s="10">
        <v>118</v>
      </c>
      <c r="CI182" s="10">
        <v>80</v>
      </c>
      <c r="CJ182" s="10">
        <v>14</v>
      </c>
      <c r="CK182" s="10">
        <v>117</v>
      </c>
      <c r="CL182" s="10">
        <v>94</v>
      </c>
      <c r="CM182" s="10">
        <v>109</v>
      </c>
      <c r="CN182" s="11">
        <v>109</v>
      </c>
      <c r="CO182" s="14">
        <v>82</v>
      </c>
      <c r="CP182" s="15">
        <v>75</v>
      </c>
      <c r="CQ182" s="15">
        <v>80</v>
      </c>
      <c r="CR182" s="15">
        <v>88</v>
      </c>
      <c r="CS182" s="15">
        <v>89</v>
      </c>
      <c r="CT182" s="15">
        <v>83</v>
      </c>
      <c r="CU182" s="15">
        <v>75</v>
      </c>
      <c r="CV182" s="15">
        <v>79</v>
      </c>
      <c r="CW182" s="15">
        <v>91</v>
      </c>
      <c r="CX182" s="15">
        <v>86</v>
      </c>
      <c r="CY182" s="15">
        <v>68</v>
      </c>
      <c r="CZ182" s="15">
        <v>73</v>
      </c>
      <c r="DA182" s="15">
        <v>90</v>
      </c>
      <c r="DB182" s="16">
        <v>87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74</v>
      </c>
      <c r="G183" s="15">
        <v>71</v>
      </c>
      <c r="H183" s="15">
        <v>79</v>
      </c>
      <c r="I183" s="15">
        <v>90</v>
      </c>
      <c r="J183" s="15">
        <v>97</v>
      </c>
      <c r="K183" s="15">
        <v>93</v>
      </c>
      <c r="L183" s="15">
        <v>89</v>
      </c>
      <c r="M183" s="15">
        <v>92</v>
      </c>
      <c r="N183" s="15">
        <v>102</v>
      </c>
      <c r="O183" s="15">
        <v>11</v>
      </c>
      <c r="P183" s="15">
        <v>101</v>
      </c>
      <c r="Q183" s="15">
        <v>80</v>
      </c>
      <c r="R183" s="15">
        <v>108</v>
      </c>
      <c r="S183" s="16">
        <v>106</v>
      </c>
      <c r="T183" s="14">
        <v>80</v>
      </c>
      <c r="U183" s="15">
        <v>70</v>
      </c>
      <c r="V183" s="15">
        <v>81</v>
      </c>
      <c r="W183" s="15">
        <v>81</v>
      </c>
      <c r="X183" s="15">
        <v>69</v>
      </c>
      <c r="Y183" s="15">
        <v>85</v>
      </c>
      <c r="Z183" s="15">
        <v>79</v>
      </c>
      <c r="AA183" s="15">
        <v>79</v>
      </c>
      <c r="AB183" s="15">
        <v>79</v>
      </c>
      <c r="AC183" s="15">
        <v>81</v>
      </c>
      <c r="AD183" s="15">
        <v>86</v>
      </c>
      <c r="AE183" s="15">
        <v>72</v>
      </c>
      <c r="AF183" s="15">
        <v>79</v>
      </c>
      <c r="AG183" s="16">
        <v>83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101</v>
      </c>
      <c r="AQ183" s="15">
        <v>111</v>
      </c>
      <c r="AR183" s="15">
        <v>91</v>
      </c>
      <c r="AS183" s="15">
        <v>90</v>
      </c>
      <c r="AT183" s="15">
        <v>97</v>
      </c>
      <c r="AU183" s="15">
        <v>82</v>
      </c>
      <c r="AV183" s="15">
        <v>88</v>
      </c>
      <c r="AW183" s="15">
        <v>106</v>
      </c>
      <c r="AX183" s="15">
        <v>104</v>
      </c>
      <c r="AY183" s="15">
        <v>21</v>
      </c>
      <c r="AZ183" s="15">
        <v>97</v>
      </c>
      <c r="BA183" s="15">
        <v>102</v>
      </c>
      <c r="BB183" s="15">
        <v>105</v>
      </c>
      <c r="BC183" s="16">
        <v>103</v>
      </c>
      <c r="BD183" s="14">
        <v>83</v>
      </c>
      <c r="BE183" s="15">
        <v>89</v>
      </c>
      <c r="BF183" s="15">
        <v>72</v>
      </c>
      <c r="BG183" s="15">
        <v>87</v>
      </c>
      <c r="BH183" s="15">
        <v>86</v>
      </c>
      <c r="BI183" s="15">
        <v>84</v>
      </c>
      <c r="BJ183" s="15">
        <v>84</v>
      </c>
      <c r="BK183" s="15">
        <v>91</v>
      </c>
      <c r="BL183" s="15">
        <v>97</v>
      </c>
      <c r="BM183" s="15">
        <v>80</v>
      </c>
      <c r="BN183" s="15">
        <v>77</v>
      </c>
      <c r="BO183" s="15">
        <v>95</v>
      </c>
      <c r="BP183" s="15">
        <v>95</v>
      </c>
      <c r="BQ183" s="16">
        <v>79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90</v>
      </c>
      <c r="CB183" s="15">
        <v>85</v>
      </c>
      <c r="CC183" s="15">
        <v>96</v>
      </c>
      <c r="CD183" s="15">
        <v>98</v>
      </c>
      <c r="CE183" s="15">
        <v>94</v>
      </c>
      <c r="CF183" s="15">
        <v>62</v>
      </c>
      <c r="CG183" s="15">
        <v>87</v>
      </c>
      <c r="CH183" s="15">
        <v>114</v>
      </c>
      <c r="CI183" s="15">
        <v>75</v>
      </c>
      <c r="CJ183" s="15">
        <v>14</v>
      </c>
      <c r="CK183" s="15">
        <v>76</v>
      </c>
      <c r="CL183" s="15">
        <v>106</v>
      </c>
      <c r="CM183" s="15">
        <v>99</v>
      </c>
      <c r="CN183" s="16">
        <v>85</v>
      </c>
      <c r="CO183" s="14">
        <v>73</v>
      </c>
      <c r="CP183" s="15">
        <v>79</v>
      </c>
      <c r="CQ183" s="15">
        <v>83</v>
      </c>
      <c r="CR183" s="15">
        <v>97</v>
      </c>
      <c r="CS183" s="15">
        <v>82</v>
      </c>
      <c r="CT183" s="15">
        <v>83</v>
      </c>
      <c r="CU183" s="15">
        <v>83</v>
      </c>
      <c r="CV183" s="15">
        <v>79</v>
      </c>
      <c r="CW183" s="15">
        <v>74</v>
      </c>
      <c r="CX183" s="15">
        <v>83</v>
      </c>
      <c r="CY183" s="15">
        <v>62</v>
      </c>
      <c r="CZ183" s="15">
        <v>92</v>
      </c>
      <c r="DA183" s="15">
        <v>63</v>
      </c>
      <c r="DB183" s="16">
        <v>65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100</v>
      </c>
      <c r="G184" s="15">
        <v>100</v>
      </c>
      <c r="H184" s="15">
        <v>115</v>
      </c>
      <c r="I184" s="15">
        <v>81</v>
      </c>
      <c r="J184" s="15">
        <v>89</v>
      </c>
      <c r="K184" s="15">
        <v>99</v>
      </c>
      <c r="L184" s="15">
        <v>102</v>
      </c>
      <c r="M184" s="15">
        <v>81</v>
      </c>
      <c r="N184" s="15">
        <v>90</v>
      </c>
      <c r="O184" s="15">
        <v>11</v>
      </c>
      <c r="P184" s="15">
        <v>90</v>
      </c>
      <c r="Q184" s="15">
        <v>90</v>
      </c>
      <c r="R184" s="15">
        <v>96</v>
      </c>
      <c r="S184" s="16">
        <v>85</v>
      </c>
      <c r="T184" s="14">
        <v>96</v>
      </c>
      <c r="U184" s="15">
        <v>79</v>
      </c>
      <c r="V184" s="15">
        <v>92</v>
      </c>
      <c r="W184" s="15">
        <v>96</v>
      </c>
      <c r="X184" s="15">
        <v>86</v>
      </c>
      <c r="Y184" s="15">
        <v>80</v>
      </c>
      <c r="Z184" s="15">
        <v>97</v>
      </c>
      <c r="AA184" s="15">
        <v>89</v>
      </c>
      <c r="AB184" s="15">
        <v>94</v>
      </c>
      <c r="AC184" s="15">
        <v>97</v>
      </c>
      <c r="AD184" s="15">
        <v>84</v>
      </c>
      <c r="AE184" s="15">
        <v>87</v>
      </c>
      <c r="AF184" s="15">
        <v>92</v>
      </c>
      <c r="AG184" s="16">
        <v>80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102</v>
      </c>
      <c r="AQ184" s="15">
        <v>97</v>
      </c>
      <c r="AR184" s="15">
        <v>112</v>
      </c>
      <c r="AS184" s="15">
        <v>108</v>
      </c>
      <c r="AT184" s="15">
        <v>111</v>
      </c>
      <c r="AU184" s="15">
        <v>98</v>
      </c>
      <c r="AV184" s="15">
        <v>89</v>
      </c>
      <c r="AW184" s="15">
        <v>96</v>
      </c>
      <c r="AX184" s="15">
        <v>110</v>
      </c>
      <c r="AY184" s="15">
        <v>21</v>
      </c>
      <c r="AZ184" s="15">
        <v>98</v>
      </c>
      <c r="BA184" s="15">
        <v>61</v>
      </c>
      <c r="BB184" s="15">
        <v>112</v>
      </c>
      <c r="BC184" s="16">
        <v>106</v>
      </c>
      <c r="BD184" s="14">
        <v>84</v>
      </c>
      <c r="BE184" s="15">
        <v>73</v>
      </c>
      <c r="BF184" s="15">
        <v>82</v>
      </c>
      <c r="BG184" s="15">
        <v>80</v>
      </c>
      <c r="BH184" s="15">
        <v>93</v>
      </c>
      <c r="BI184" s="15">
        <v>89</v>
      </c>
      <c r="BJ184" s="15">
        <v>70</v>
      </c>
      <c r="BK184" s="15">
        <v>79</v>
      </c>
      <c r="BL184" s="15">
        <v>90</v>
      </c>
      <c r="BM184" s="15">
        <v>75</v>
      </c>
      <c r="BN184" s="15">
        <v>85</v>
      </c>
      <c r="BO184" s="15">
        <v>81</v>
      </c>
      <c r="BP184" s="15">
        <v>94</v>
      </c>
      <c r="BQ184" s="16">
        <v>86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103</v>
      </c>
      <c r="CB184" s="15">
        <v>99</v>
      </c>
      <c r="CC184" s="15">
        <v>107</v>
      </c>
      <c r="CD184" s="15">
        <v>100</v>
      </c>
      <c r="CE184" s="15">
        <v>113</v>
      </c>
      <c r="CF184" s="15">
        <v>96</v>
      </c>
      <c r="CG184" s="15">
        <v>91</v>
      </c>
      <c r="CH184" s="15">
        <v>99</v>
      </c>
      <c r="CI184" s="15">
        <v>70</v>
      </c>
      <c r="CJ184" s="15">
        <v>9</v>
      </c>
      <c r="CK184" s="15">
        <v>98</v>
      </c>
      <c r="CL184" s="15">
        <v>91</v>
      </c>
      <c r="CM184" s="15">
        <v>106</v>
      </c>
      <c r="CN184" s="16">
        <v>109</v>
      </c>
      <c r="CO184" s="14">
        <v>89</v>
      </c>
      <c r="CP184" s="15">
        <v>89</v>
      </c>
      <c r="CQ184" s="15">
        <v>94</v>
      </c>
      <c r="CR184" s="15">
        <v>95</v>
      </c>
      <c r="CS184" s="15">
        <v>89</v>
      </c>
      <c r="CT184" s="15">
        <v>86</v>
      </c>
      <c r="CU184" s="15">
        <v>70</v>
      </c>
      <c r="CV184" s="15">
        <v>70</v>
      </c>
      <c r="CW184" s="15">
        <v>90</v>
      </c>
      <c r="CX184" s="15">
        <v>93</v>
      </c>
      <c r="CY184" s="15">
        <v>97</v>
      </c>
      <c r="CZ184" s="15">
        <v>97</v>
      </c>
      <c r="DA184" s="15">
        <v>96</v>
      </c>
      <c r="DB184" s="16">
        <v>83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94</v>
      </c>
      <c r="G185" s="15">
        <v>97</v>
      </c>
      <c r="H185" s="15">
        <v>75</v>
      </c>
      <c r="I185" s="15">
        <v>95</v>
      </c>
      <c r="J185" s="15">
        <v>91</v>
      </c>
      <c r="K185" s="15">
        <v>81</v>
      </c>
      <c r="L185" s="15">
        <v>86</v>
      </c>
      <c r="M185" s="15">
        <v>91</v>
      </c>
      <c r="N185" s="15">
        <v>80</v>
      </c>
      <c r="O185" s="15">
        <v>11</v>
      </c>
      <c r="P185" s="15">
        <v>89</v>
      </c>
      <c r="Q185" s="15">
        <v>96</v>
      </c>
      <c r="R185" s="15">
        <v>83</v>
      </c>
      <c r="S185" s="16">
        <v>84</v>
      </c>
      <c r="T185" s="14">
        <v>83</v>
      </c>
      <c r="U185" s="15">
        <v>72</v>
      </c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89</v>
      </c>
      <c r="AQ185" s="15">
        <v>83</v>
      </c>
      <c r="AR185" s="15">
        <v>80</v>
      </c>
      <c r="AS185" s="15">
        <v>97</v>
      </c>
      <c r="AT185" s="15">
        <v>85</v>
      </c>
      <c r="AU185" s="15">
        <v>92</v>
      </c>
      <c r="AV185" s="15">
        <v>93</v>
      </c>
      <c r="AW185" s="15">
        <v>92</v>
      </c>
      <c r="AX185" s="15">
        <v>96</v>
      </c>
      <c r="AY185" s="15">
        <v>19</v>
      </c>
      <c r="AZ185" s="15">
        <v>87</v>
      </c>
      <c r="BA185" s="15">
        <v>86</v>
      </c>
      <c r="BB185" s="15">
        <v>96</v>
      </c>
      <c r="BC185" s="16">
        <v>95</v>
      </c>
      <c r="BD185" s="14">
        <v>78</v>
      </c>
      <c r="BE185" s="15">
        <v>69</v>
      </c>
      <c r="BF185" s="15">
        <v>70</v>
      </c>
      <c r="BG185" s="15">
        <v>84</v>
      </c>
      <c r="BH185" s="15">
        <v>69</v>
      </c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105</v>
      </c>
      <c r="CB185" s="15">
        <v>97</v>
      </c>
      <c r="CC185" s="15">
        <v>91</v>
      </c>
      <c r="CD185" s="15">
        <v>106</v>
      </c>
      <c r="CE185" s="15">
        <v>104</v>
      </c>
      <c r="CF185" s="15">
        <v>100</v>
      </c>
      <c r="CG185" s="15">
        <v>92</v>
      </c>
      <c r="CH185" s="15">
        <v>91</v>
      </c>
      <c r="CI185" s="15">
        <v>93</v>
      </c>
      <c r="CJ185" s="15">
        <v>9</v>
      </c>
      <c r="CK185" s="15">
        <v>79</v>
      </c>
      <c r="CL185" s="15">
        <v>98</v>
      </c>
      <c r="CM185" s="15">
        <v>79</v>
      </c>
      <c r="CN185" s="16">
        <v>82</v>
      </c>
      <c r="CO185" s="14">
        <v>79</v>
      </c>
      <c r="CP185" s="15">
        <v>89</v>
      </c>
      <c r="CQ185" s="15">
        <v>96</v>
      </c>
      <c r="CR185" s="15">
        <v>90</v>
      </c>
      <c r="CS185" s="15">
        <v>94</v>
      </c>
      <c r="CT185" s="15">
        <v>76</v>
      </c>
      <c r="CU185" s="15">
        <v>95</v>
      </c>
      <c r="CV185" s="15">
        <v>97</v>
      </c>
      <c r="CW185" s="15">
        <v>75</v>
      </c>
      <c r="CX185" s="15">
        <v>97</v>
      </c>
      <c r="CY185" s="15">
        <v>60</v>
      </c>
      <c r="CZ185" s="15">
        <v>93</v>
      </c>
      <c r="DA185" s="15">
        <v>76</v>
      </c>
      <c r="DB185" s="16">
        <v>82</v>
      </c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98</v>
      </c>
      <c r="G186" s="15">
        <v>70</v>
      </c>
      <c r="H186" s="15">
        <v>95</v>
      </c>
      <c r="I186" s="15">
        <v>96</v>
      </c>
      <c r="J186" s="15">
        <v>96</v>
      </c>
      <c r="K186" s="15">
        <v>93</v>
      </c>
      <c r="L186" s="15">
        <v>91</v>
      </c>
      <c r="M186" s="15">
        <v>89</v>
      </c>
      <c r="N186" s="15">
        <v>90</v>
      </c>
      <c r="O186" s="15">
        <v>9</v>
      </c>
      <c r="P186" s="15">
        <v>90</v>
      </c>
      <c r="Q186" s="15">
        <v>87</v>
      </c>
      <c r="R186" s="15">
        <v>84</v>
      </c>
      <c r="S186" s="16">
        <v>90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99</v>
      </c>
      <c r="AQ186" s="15">
        <v>98</v>
      </c>
      <c r="AR186" s="15">
        <v>89</v>
      </c>
      <c r="AS186" s="15">
        <v>88</v>
      </c>
      <c r="AT186" s="15">
        <v>95</v>
      </c>
      <c r="AU186" s="15">
        <v>80</v>
      </c>
      <c r="AV186" s="15">
        <v>86</v>
      </c>
      <c r="AW186" s="15">
        <v>104</v>
      </c>
      <c r="AX186" s="15">
        <v>90</v>
      </c>
      <c r="AY186" s="15">
        <v>19</v>
      </c>
      <c r="AZ186" s="15">
        <v>95</v>
      </c>
      <c r="BA186" s="15">
        <v>100</v>
      </c>
      <c r="BB186" s="15">
        <v>103</v>
      </c>
      <c r="BC186" s="16">
        <v>101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87</v>
      </c>
      <c r="CB186" s="15">
        <v>88</v>
      </c>
      <c r="CC186" s="15">
        <v>84</v>
      </c>
      <c r="CD186" s="15">
        <v>99</v>
      </c>
      <c r="CE186" s="15">
        <v>95</v>
      </c>
      <c r="CF186" s="15">
        <v>80</v>
      </c>
      <c r="CG186" s="15">
        <v>98</v>
      </c>
      <c r="CH186" s="15">
        <v>111</v>
      </c>
      <c r="CI186" s="15">
        <v>73</v>
      </c>
      <c r="CJ186" s="15">
        <v>7</v>
      </c>
      <c r="CK186" s="15">
        <v>110</v>
      </c>
      <c r="CL186" s="15">
        <v>87</v>
      </c>
      <c r="CM186" s="15">
        <v>102</v>
      </c>
      <c r="CN186" s="16">
        <v>107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82</v>
      </c>
      <c r="G187" s="15">
        <v>80</v>
      </c>
      <c r="H187" s="15">
        <v>77</v>
      </c>
      <c r="I187" s="15">
        <v>99</v>
      </c>
      <c r="J187" s="15">
        <v>95</v>
      </c>
      <c r="K187" s="15">
        <v>91</v>
      </c>
      <c r="L187" s="15">
        <v>87</v>
      </c>
      <c r="M187" s="15">
        <v>90</v>
      </c>
      <c r="N187" s="15">
        <v>89</v>
      </c>
      <c r="O187" s="15">
        <v>9</v>
      </c>
      <c r="P187" s="15">
        <v>99</v>
      </c>
      <c r="Q187" s="15">
        <v>89</v>
      </c>
      <c r="R187" s="15">
        <v>106</v>
      </c>
      <c r="S187" s="16">
        <v>104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100</v>
      </c>
      <c r="AQ187" s="15">
        <v>95</v>
      </c>
      <c r="AR187" s="15">
        <v>90</v>
      </c>
      <c r="AS187" s="15">
        <v>106</v>
      </c>
      <c r="AT187" s="15">
        <v>109</v>
      </c>
      <c r="AU187" s="15">
        <v>96</v>
      </c>
      <c r="AV187" s="15">
        <v>70</v>
      </c>
      <c r="AW187" s="15">
        <v>94</v>
      </c>
      <c r="AX187" s="15">
        <v>99</v>
      </c>
      <c r="AY187" s="15">
        <v>19</v>
      </c>
      <c r="AZ187" s="15">
        <v>96</v>
      </c>
      <c r="BA187" s="15">
        <v>59</v>
      </c>
      <c r="BB187" s="15">
        <v>89</v>
      </c>
      <c r="BC187" s="16">
        <v>104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86</v>
      </c>
      <c r="CB187" s="15">
        <v>81</v>
      </c>
      <c r="CC187" s="15">
        <v>87</v>
      </c>
      <c r="CD187" s="15">
        <v>89</v>
      </c>
      <c r="CE187" s="15">
        <v>85</v>
      </c>
      <c r="CF187" s="15">
        <v>53</v>
      </c>
      <c r="CG187" s="15">
        <v>78</v>
      </c>
      <c r="CH187" s="15">
        <v>105</v>
      </c>
      <c r="CI187" s="15">
        <v>90</v>
      </c>
      <c r="CJ187" s="15">
        <v>5</v>
      </c>
      <c r="CK187" s="15">
        <v>67</v>
      </c>
      <c r="CL187" s="15">
        <v>97</v>
      </c>
      <c r="CM187" s="15">
        <v>96</v>
      </c>
      <c r="CN187" s="16">
        <v>81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99</v>
      </c>
      <c r="G188" s="15">
        <v>99</v>
      </c>
      <c r="H188" s="15">
        <v>99</v>
      </c>
      <c r="I188" s="15">
        <v>89</v>
      </c>
      <c r="J188" s="15">
        <v>87</v>
      </c>
      <c r="K188" s="15">
        <v>95</v>
      </c>
      <c r="L188" s="15">
        <v>99</v>
      </c>
      <c r="M188" s="15">
        <v>89</v>
      </c>
      <c r="N188" s="15">
        <v>88</v>
      </c>
      <c r="O188" s="15">
        <v>9</v>
      </c>
      <c r="P188" s="15">
        <v>84</v>
      </c>
      <c r="Q188" s="15">
        <v>78</v>
      </c>
      <c r="R188" s="15">
        <v>90</v>
      </c>
      <c r="S188" s="16">
        <v>95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87</v>
      </c>
      <c r="AQ188" s="15">
        <v>81</v>
      </c>
      <c r="AR188" s="15">
        <v>78</v>
      </c>
      <c r="AS188" s="15">
        <v>95</v>
      </c>
      <c r="AT188" s="15">
        <v>83</v>
      </c>
      <c r="AU188" s="15">
        <v>80</v>
      </c>
      <c r="AV188" s="15">
        <v>91</v>
      </c>
      <c r="AW188" s="15">
        <v>90</v>
      </c>
      <c r="AX188" s="15">
        <v>94</v>
      </c>
      <c r="AY188" s="15">
        <v>17</v>
      </c>
      <c r="AZ188" s="15">
        <v>95</v>
      </c>
      <c r="BA188" s="15">
        <v>84</v>
      </c>
      <c r="BB188" s="15">
        <v>94</v>
      </c>
      <c r="BC188" s="16">
        <v>93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99</v>
      </c>
      <c r="CB188" s="15">
        <v>95</v>
      </c>
      <c r="CC188" s="15">
        <v>103</v>
      </c>
      <c r="CD188" s="15">
        <v>96</v>
      </c>
      <c r="CE188" s="15">
        <v>109</v>
      </c>
      <c r="CF188" s="15">
        <v>92</v>
      </c>
      <c r="CG188" s="15">
        <v>87</v>
      </c>
      <c r="CH188" s="15">
        <v>95</v>
      </c>
      <c r="CI188" s="15">
        <v>86</v>
      </c>
      <c r="CJ188" s="15">
        <v>5</v>
      </c>
      <c r="CK188" s="15">
        <v>94</v>
      </c>
      <c r="CL188" s="15">
        <v>87</v>
      </c>
      <c r="CM188" s="15">
        <v>102</v>
      </c>
      <c r="CN188" s="16">
        <v>105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92</v>
      </c>
      <c r="G189" s="15">
        <v>95</v>
      </c>
      <c r="H189" s="15">
        <v>90</v>
      </c>
      <c r="I189" s="15">
        <v>93</v>
      </c>
      <c r="J189" s="15">
        <v>94</v>
      </c>
      <c r="K189" s="15">
        <v>86</v>
      </c>
      <c r="L189" s="15">
        <v>84</v>
      </c>
      <c r="M189" s="15">
        <v>89</v>
      </c>
      <c r="N189" s="15">
        <v>78</v>
      </c>
      <c r="O189" s="15">
        <v>9</v>
      </c>
      <c r="P189" s="15">
        <v>95</v>
      </c>
      <c r="Q189" s="15">
        <v>86</v>
      </c>
      <c r="R189" s="15">
        <v>82</v>
      </c>
      <c r="S189" s="16">
        <v>83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96</v>
      </c>
      <c r="AQ189" s="15">
        <v>98</v>
      </c>
      <c r="AR189" s="15">
        <v>87</v>
      </c>
      <c r="AS189" s="15">
        <v>86</v>
      </c>
      <c r="AT189" s="15">
        <v>93</v>
      </c>
      <c r="AU189" s="15">
        <v>78</v>
      </c>
      <c r="AV189" s="15">
        <v>84</v>
      </c>
      <c r="AW189" s="15">
        <v>100</v>
      </c>
      <c r="AX189" s="15">
        <v>99</v>
      </c>
      <c r="AY189" s="15">
        <v>17</v>
      </c>
      <c r="AZ189" s="15">
        <v>93</v>
      </c>
      <c r="BA189" s="15">
        <v>98</v>
      </c>
      <c r="BB189" s="15">
        <v>101</v>
      </c>
      <c r="BC189" s="16">
        <v>99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101</v>
      </c>
      <c r="CB189" s="15">
        <v>93</v>
      </c>
      <c r="CC189" s="15">
        <v>92</v>
      </c>
      <c r="CD189" s="15">
        <v>107</v>
      </c>
      <c r="CE189" s="15">
        <v>105</v>
      </c>
      <c r="CF189" s="15">
        <v>101</v>
      </c>
      <c r="CG189" s="15">
        <v>93</v>
      </c>
      <c r="CH189" s="15">
        <v>92</v>
      </c>
      <c r="CI189" s="15">
        <v>94</v>
      </c>
      <c r="CJ189" s="15">
        <v>10</v>
      </c>
      <c r="CK189" s="15">
        <v>80</v>
      </c>
      <c r="CL189" s="15">
        <v>99</v>
      </c>
      <c r="CM189" s="15">
        <v>80</v>
      </c>
      <c r="CN189" s="16">
        <v>78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96</v>
      </c>
      <c r="G190" s="15">
        <v>99</v>
      </c>
      <c r="H190" s="15">
        <v>93</v>
      </c>
      <c r="I190" s="15">
        <v>94</v>
      </c>
      <c r="J190" s="15">
        <v>99</v>
      </c>
      <c r="K190" s="15">
        <v>91</v>
      </c>
      <c r="L190" s="15">
        <v>86</v>
      </c>
      <c r="M190" s="15">
        <v>87</v>
      </c>
      <c r="N190" s="15">
        <v>90</v>
      </c>
      <c r="O190" s="15">
        <v>7</v>
      </c>
      <c r="P190" s="15">
        <v>89</v>
      </c>
      <c r="Q190" s="15">
        <v>90</v>
      </c>
      <c r="R190" s="15">
        <v>95</v>
      </c>
      <c r="S190" s="16">
        <v>92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98</v>
      </c>
      <c r="AQ190" s="15">
        <v>93</v>
      </c>
      <c r="AR190" s="15">
        <v>99</v>
      </c>
      <c r="AS190" s="15">
        <v>100</v>
      </c>
      <c r="AT190" s="15">
        <v>107</v>
      </c>
      <c r="AU190" s="15">
        <v>94</v>
      </c>
      <c r="AV190" s="15">
        <v>98</v>
      </c>
      <c r="AW190" s="15">
        <v>92</v>
      </c>
      <c r="AX190" s="15">
        <v>98</v>
      </c>
      <c r="AY190" s="15">
        <v>17</v>
      </c>
      <c r="AZ190" s="15">
        <v>104</v>
      </c>
      <c r="BA190" s="15">
        <v>57</v>
      </c>
      <c r="BB190" s="15">
        <v>97</v>
      </c>
      <c r="BC190" s="16">
        <v>102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83</v>
      </c>
      <c r="CB190" s="15">
        <v>84</v>
      </c>
      <c r="CC190" s="15">
        <v>85</v>
      </c>
      <c r="CD190" s="15">
        <v>100</v>
      </c>
      <c r="CE190" s="15">
        <v>96</v>
      </c>
      <c r="CF190" s="15">
        <v>81</v>
      </c>
      <c r="CG190" s="15">
        <v>99</v>
      </c>
      <c r="CH190" s="15">
        <v>99</v>
      </c>
      <c r="CI190" s="15">
        <v>74</v>
      </c>
      <c r="CJ190" s="15">
        <v>8</v>
      </c>
      <c r="CK190" s="15">
        <v>111</v>
      </c>
      <c r="CL190" s="15">
        <v>88</v>
      </c>
      <c r="CM190" s="15">
        <v>103</v>
      </c>
      <c r="CN190" s="16">
        <v>103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98</v>
      </c>
      <c r="G191" s="15">
        <v>100</v>
      </c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6"/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85</v>
      </c>
      <c r="AQ191" s="15">
        <v>87</v>
      </c>
      <c r="AR191" s="15">
        <v>76</v>
      </c>
      <c r="AS191" s="15">
        <v>93</v>
      </c>
      <c r="AT191" s="15">
        <v>81</v>
      </c>
      <c r="AU191" s="15">
        <v>86</v>
      </c>
      <c r="AV191" s="15">
        <v>89</v>
      </c>
      <c r="AW191" s="15">
        <v>88</v>
      </c>
      <c r="AX191" s="15">
        <v>92</v>
      </c>
      <c r="AY191" s="15">
        <v>15</v>
      </c>
      <c r="AZ191" s="15">
        <v>83</v>
      </c>
      <c r="BA191" s="15">
        <v>82</v>
      </c>
      <c r="BB191" s="15">
        <v>92</v>
      </c>
      <c r="BC191" s="16">
        <v>91</v>
      </c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>
        <v>82</v>
      </c>
      <c r="CB191" s="15">
        <v>77</v>
      </c>
      <c r="CC191" s="15">
        <v>88</v>
      </c>
      <c r="CD191" s="15">
        <v>90</v>
      </c>
      <c r="CE191" s="15">
        <v>86</v>
      </c>
      <c r="CF191" s="15">
        <v>54</v>
      </c>
      <c r="CG191" s="15">
        <v>79</v>
      </c>
      <c r="CH191" s="15">
        <v>106</v>
      </c>
      <c r="CI191" s="15">
        <v>67</v>
      </c>
      <c r="CJ191" s="15">
        <v>6</v>
      </c>
      <c r="CK191" s="15">
        <v>68</v>
      </c>
      <c r="CL191" s="15">
        <v>98</v>
      </c>
      <c r="CM191" s="15">
        <v>97</v>
      </c>
      <c r="CN191" s="16">
        <v>77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>
        <v>95</v>
      </c>
      <c r="CB192" s="19">
        <v>91</v>
      </c>
      <c r="CC192" s="19">
        <v>104</v>
      </c>
      <c r="CD192" s="19">
        <v>97</v>
      </c>
      <c r="CE192" s="19">
        <v>110</v>
      </c>
      <c r="CF192" s="19">
        <v>93</v>
      </c>
      <c r="CG192" s="19">
        <v>88</v>
      </c>
      <c r="CH192" s="19">
        <v>96</v>
      </c>
      <c r="CI192" s="19">
        <v>67</v>
      </c>
      <c r="CJ192" s="19">
        <v>6</v>
      </c>
      <c r="CK192" s="19">
        <v>95</v>
      </c>
      <c r="CL192" s="19">
        <v>88</v>
      </c>
      <c r="CM192" s="19">
        <v>103</v>
      </c>
      <c r="CN192" s="20">
        <v>101</v>
      </c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48</v>
      </c>
      <c r="D193" s="27"/>
      <c r="E193" s="91"/>
      <c r="F193" s="9">
        <v>85</v>
      </c>
      <c r="G193" s="10">
        <v>57</v>
      </c>
      <c r="H193" s="10">
        <v>82</v>
      </c>
      <c r="I193" s="10">
        <v>83</v>
      </c>
      <c r="J193" s="10">
        <v>89</v>
      </c>
      <c r="K193" s="10">
        <v>80</v>
      </c>
      <c r="L193" s="10">
        <v>68</v>
      </c>
      <c r="M193" s="10">
        <v>76</v>
      </c>
      <c r="N193" s="10">
        <v>72</v>
      </c>
      <c r="O193" s="10">
        <v>-4</v>
      </c>
      <c r="P193" s="10">
        <v>74</v>
      </c>
      <c r="Q193" s="10">
        <v>71</v>
      </c>
      <c r="R193" s="10">
        <v>68</v>
      </c>
      <c r="S193" s="11">
        <v>67</v>
      </c>
      <c r="T193" s="14">
        <v>58</v>
      </c>
      <c r="U193" s="15">
        <v>59</v>
      </c>
      <c r="V193" s="15">
        <v>56</v>
      </c>
      <c r="W193" s="15">
        <v>77</v>
      </c>
      <c r="X193" s="15">
        <v>78</v>
      </c>
      <c r="Y193" s="15">
        <v>64</v>
      </c>
      <c r="Z193" s="15">
        <v>78</v>
      </c>
      <c r="AA193" s="15">
        <v>71</v>
      </c>
      <c r="AB193" s="15">
        <v>64</v>
      </c>
      <c r="AC193" s="15">
        <v>61</v>
      </c>
      <c r="AD193" s="15">
        <v>77</v>
      </c>
      <c r="AE193" s="15">
        <v>79</v>
      </c>
      <c r="AF193" s="15">
        <v>64</v>
      </c>
      <c r="AG193" s="16">
        <v>57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 t="s">
        <v>49</v>
      </c>
      <c r="AP193" s="9">
        <v>81</v>
      </c>
      <c r="AQ193" s="10">
        <v>75</v>
      </c>
      <c r="AR193" s="10">
        <v>72</v>
      </c>
      <c r="AS193" s="10">
        <v>89</v>
      </c>
      <c r="AT193" s="10">
        <v>77</v>
      </c>
      <c r="AU193" s="10">
        <v>74</v>
      </c>
      <c r="AV193" s="10">
        <v>85</v>
      </c>
      <c r="AW193" s="10">
        <v>84</v>
      </c>
      <c r="AX193" s="10">
        <v>88</v>
      </c>
      <c r="AY193" s="10">
        <v>11</v>
      </c>
      <c r="AZ193" s="10">
        <v>79</v>
      </c>
      <c r="BA193" s="10">
        <v>78</v>
      </c>
      <c r="BB193" s="10">
        <v>88</v>
      </c>
      <c r="BC193" s="11">
        <v>87</v>
      </c>
      <c r="BD193" s="14">
        <v>78</v>
      </c>
      <c r="BE193" s="15">
        <v>72</v>
      </c>
      <c r="BF193" s="15">
        <v>79</v>
      </c>
      <c r="BG193" s="15">
        <v>62</v>
      </c>
      <c r="BH193" s="15">
        <v>74</v>
      </c>
      <c r="BI193" s="15">
        <v>86</v>
      </c>
      <c r="BJ193" s="15">
        <v>83</v>
      </c>
      <c r="BK193" s="15">
        <v>71</v>
      </c>
      <c r="BL193" s="15">
        <v>70</v>
      </c>
      <c r="BM193" s="15">
        <v>63</v>
      </c>
      <c r="BN193" s="15">
        <v>63</v>
      </c>
      <c r="BO193" s="15">
        <v>59</v>
      </c>
      <c r="BP193" s="15">
        <v>70</v>
      </c>
      <c r="BQ193" s="16">
        <v>75</v>
      </c>
      <c r="BR193" s="12"/>
      <c r="BS193" s="13"/>
      <c r="BT193" s="12" t="s">
        <v>60</v>
      </c>
      <c r="BW193" s="82">
        <v>18</v>
      </c>
      <c r="BX193" s="112" t="s">
        <v>48</v>
      </c>
      <c r="BY193" s="27"/>
      <c r="BZ193" s="91" t="s">
        <v>50</v>
      </c>
      <c r="CA193" s="9">
        <v>75</v>
      </c>
      <c r="CB193" s="10">
        <v>76</v>
      </c>
      <c r="CC193" s="10">
        <v>77</v>
      </c>
      <c r="CD193" s="10">
        <v>92</v>
      </c>
      <c r="CE193" s="10">
        <v>88</v>
      </c>
      <c r="CF193" s="10">
        <v>73</v>
      </c>
      <c r="CG193" s="10">
        <v>91</v>
      </c>
      <c r="CH193" s="10">
        <v>70</v>
      </c>
      <c r="CI193" s="10">
        <v>74</v>
      </c>
      <c r="CJ193" s="10">
        <v>8</v>
      </c>
      <c r="CK193" s="10">
        <v>80</v>
      </c>
      <c r="CL193" s="10">
        <v>88</v>
      </c>
      <c r="CM193" s="10">
        <v>84</v>
      </c>
      <c r="CN193" s="11">
        <v>91</v>
      </c>
      <c r="CO193" s="14">
        <v>65</v>
      </c>
      <c r="CP193" s="15">
        <v>90</v>
      </c>
      <c r="CQ193" s="15">
        <v>83</v>
      </c>
      <c r="CR193" s="15">
        <v>61</v>
      </c>
      <c r="CS193" s="15">
        <v>90</v>
      </c>
      <c r="CT193" s="15">
        <v>78</v>
      </c>
      <c r="CU193" s="15">
        <v>63</v>
      </c>
      <c r="CV193" s="15">
        <v>86</v>
      </c>
      <c r="CW193" s="15">
        <v>60</v>
      </c>
      <c r="CX193" s="15">
        <v>61</v>
      </c>
      <c r="CY193" s="15">
        <v>77</v>
      </c>
      <c r="CZ193" s="15">
        <v>69</v>
      </c>
      <c r="DA193" s="15">
        <v>64</v>
      </c>
      <c r="DB193" s="16">
        <v>64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59</v>
      </c>
      <c r="G194" s="15">
        <v>56</v>
      </c>
      <c r="H194" s="15">
        <v>64</v>
      </c>
      <c r="I194" s="15">
        <v>86</v>
      </c>
      <c r="J194" s="15">
        <v>82</v>
      </c>
      <c r="K194" s="15">
        <v>78</v>
      </c>
      <c r="L194" s="15">
        <v>74</v>
      </c>
      <c r="M194" s="15">
        <v>77</v>
      </c>
      <c r="N194" s="15">
        <v>87</v>
      </c>
      <c r="O194" s="15">
        <v>-4</v>
      </c>
      <c r="P194" s="15">
        <v>86</v>
      </c>
      <c r="Q194" s="15">
        <v>80</v>
      </c>
      <c r="R194" s="15">
        <v>108</v>
      </c>
      <c r="S194" s="16">
        <v>106</v>
      </c>
      <c r="T194" s="14">
        <v>65</v>
      </c>
      <c r="U194" s="15">
        <v>68</v>
      </c>
      <c r="V194" s="15">
        <v>78</v>
      </c>
      <c r="W194" s="15">
        <v>77</v>
      </c>
      <c r="X194" s="15">
        <v>73</v>
      </c>
      <c r="Y194" s="15">
        <v>59</v>
      </c>
      <c r="Z194" s="15">
        <v>68</v>
      </c>
      <c r="AA194" s="15">
        <v>65</v>
      </c>
      <c r="AB194" s="15">
        <v>67</v>
      </c>
      <c r="AC194" s="15">
        <v>61</v>
      </c>
      <c r="AD194" s="15">
        <v>56</v>
      </c>
      <c r="AE194" s="15">
        <v>78</v>
      </c>
      <c r="AF194" s="15">
        <v>55</v>
      </c>
      <c r="AG194" s="16">
        <v>64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104</v>
      </c>
      <c r="AQ194" s="15">
        <v>101</v>
      </c>
      <c r="AR194" s="15">
        <v>81</v>
      </c>
      <c r="AS194" s="15">
        <v>80</v>
      </c>
      <c r="AT194" s="15">
        <v>87</v>
      </c>
      <c r="AU194" s="15">
        <v>72</v>
      </c>
      <c r="AV194" s="15">
        <v>78</v>
      </c>
      <c r="AW194" s="15">
        <v>96</v>
      </c>
      <c r="AX194" s="15">
        <v>94</v>
      </c>
      <c r="AY194" s="15">
        <v>11</v>
      </c>
      <c r="AZ194" s="15">
        <v>87</v>
      </c>
      <c r="BA194" s="15">
        <v>92</v>
      </c>
      <c r="BB194" s="15">
        <v>95</v>
      </c>
      <c r="BC194" s="16">
        <v>93</v>
      </c>
      <c r="BD194" s="14">
        <v>67</v>
      </c>
      <c r="BE194" s="15">
        <v>73</v>
      </c>
      <c r="BF194" s="15">
        <v>72</v>
      </c>
      <c r="BG194" s="15">
        <v>89</v>
      </c>
      <c r="BH194" s="15">
        <v>85</v>
      </c>
      <c r="BI194" s="15">
        <v>78</v>
      </c>
      <c r="BJ194" s="15">
        <v>89</v>
      </c>
      <c r="BK194" s="15">
        <v>82</v>
      </c>
      <c r="BL194" s="15">
        <v>67</v>
      </c>
      <c r="BM194" s="15">
        <v>72</v>
      </c>
      <c r="BN194" s="15">
        <v>68</v>
      </c>
      <c r="BO194" s="15">
        <v>83</v>
      </c>
      <c r="BP194" s="15">
        <v>69</v>
      </c>
      <c r="BQ194" s="16">
        <v>85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76</v>
      </c>
      <c r="CB194" s="15">
        <v>71</v>
      </c>
      <c r="CC194" s="15">
        <v>82</v>
      </c>
      <c r="CD194" s="15">
        <v>84</v>
      </c>
      <c r="CE194" s="15">
        <v>80</v>
      </c>
      <c r="CF194" s="15">
        <v>48</v>
      </c>
      <c r="CG194" s="15">
        <v>73</v>
      </c>
      <c r="CH194" s="15">
        <v>96</v>
      </c>
      <c r="CI194" s="15">
        <v>69</v>
      </c>
      <c r="CJ194" s="15">
        <v>8</v>
      </c>
      <c r="CK194" s="15">
        <v>70</v>
      </c>
      <c r="CL194" s="15">
        <v>81</v>
      </c>
      <c r="CM194" s="15">
        <v>99</v>
      </c>
      <c r="CN194" s="16">
        <v>67</v>
      </c>
      <c r="CO194" s="14">
        <v>81</v>
      </c>
      <c r="CP194" s="15">
        <v>62</v>
      </c>
      <c r="CQ194" s="15">
        <v>78</v>
      </c>
      <c r="CR194" s="15">
        <v>61</v>
      </c>
      <c r="CS194" s="15">
        <v>80</v>
      </c>
      <c r="CT194" s="15">
        <v>65</v>
      </c>
      <c r="CU194" s="15">
        <v>76</v>
      </c>
      <c r="CV194" s="15">
        <v>61</v>
      </c>
      <c r="CW194" s="15">
        <v>63</v>
      </c>
      <c r="CX194" s="15">
        <v>80</v>
      </c>
      <c r="CY194" s="15">
        <v>87</v>
      </c>
      <c r="CZ194" s="15">
        <v>60</v>
      </c>
      <c r="DA194" s="15">
        <v>88</v>
      </c>
      <c r="DB194" s="16">
        <v>81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90</v>
      </c>
      <c r="G195" s="15">
        <v>86</v>
      </c>
      <c r="H195" s="15">
        <v>86</v>
      </c>
      <c r="I195" s="15">
        <v>66</v>
      </c>
      <c r="J195" s="15">
        <v>74</v>
      </c>
      <c r="K195" s="15">
        <v>64</v>
      </c>
      <c r="L195" s="15">
        <v>87</v>
      </c>
      <c r="M195" s="15">
        <v>66</v>
      </c>
      <c r="N195" s="15">
        <v>75</v>
      </c>
      <c r="O195" s="15">
        <v>-4</v>
      </c>
      <c r="P195" s="15">
        <v>57</v>
      </c>
      <c r="Q195" s="15">
        <v>61</v>
      </c>
      <c r="R195" s="15">
        <v>86</v>
      </c>
      <c r="S195" s="16">
        <v>85</v>
      </c>
      <c r="T195" s="14">
        <v>69</v>
      </c>
      <c r="U195" s="15">
        <v>61</v>
      </c>
      <c r="V195" s="15">
        <v>69</v>
      </c>
      <c r="W195" s="15">
        <v>56</v>
      </c>
      <c r="X195" s="15">
        <v>61</v>
      </c>
      <c r="Y195" s="15">
        <v>58</v>
      </c>
      <c r="Z195" s="15">
        <v>79</v>
      </c>
      <c r="AA195" s="15">
        <v>78</v>
      </c>
      <c r="AB195" s="15">
        <v>61</v>
      </c>
      <c r="AC195" s="15">
        <v>66</v>
      </c>
      <c r="AD195" s="15">
        <v>65</v>
      </c>
      <c r="AE195" s="15">
        <v>57</v>
      </c>
      <c r="AF195" s="15">
        <v>70</v>
      </c>
      <c r="AG195" s="16">
        <v>63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92</v>
      </c>
      <c r="AQ195" s="15">
        <v>87</v>
      </c>
      <c r="AR195" s="15">
        <v>102</v>
      </c>
      <c r="AS195" s="15">
        <v>98</v>
      </c>
      <c r="AT195" s="15">
        <v>101</v>
      </c>
      <c r="AU195" s="15">
        <v>88</v>
      </c>
      <c r="AV195" s="15">
        <v>62</v>
      </c>
      <c r="AW195" s="15">
        <v>86</v>
      </c>
      <c r="AX195" s="15">
        <v>100</v>
      </c>
      <c r="AY195" s="15">
        <v>11</v>
      </c>
      <c r="AZ195" s="15">
        <v>88</v>
      </c>
      <c r="BA195" s="15">
        <v>51</v>
      </c>
      <c r="BB195" s="15">
        <v>102</v>
      </c>
      <c r="BC195" s="16">
        <v>96</v>
      </c>
      <c r="BD195" s="14">
        <v>80</v>
      </c>
      <c r="BE195" s="15">
        <v>69</v>
      </c>
      <c r="BF195" s="15">
        <v>74</v>
      </c>
      <c r="BG195" s="15">
        <v>82</v>
      </c>
      <c r="BH195" s="15">
        <v>82</v>
      </c>
      <c r="BI195" s="15">
        <v>67</v>
      </c>
      <c r="BJ195" s="15">
        <v>80</v>
      </c>
      <c r="BK195" s="15">
        <v>78</v>
      </c>
      <c r="BL195" s="15">
        <v>77</v>
      </c>
      <c r="BM195" s="15">
        <v>85</v>
      </c>
      <c r="BN195" s="15">
        <v>84</v>
      </c>
      <c r="BO195" s="15">
        <v>85</v>
      </c>
      <c r="BP195" s="15">
        <v>69</v>
      </c>
      <c r="BQ195" s="16">
        <v>81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89</v>
      </c>
      <c r="CB195" s="15">
        <v>78</v>
      </c>
      <c r="CC195" s="15">
        <v>91</v>
      </c>
      <c r="CD195" s="15">
        <v>84</v>
      </c>
      <c r="CE195" s="15">
        <v>97</v>
      </c>
      <c r="CF195" s="15">
        <v>80</v>
      </c>
      <c r="CG195" s="15">
        <v>75</v>
      </c>
      <c r="CH195" s="15">
        <v>83</v>
      </c>
      <c r="CI195" s="15">
        <v>54</v>
      </c>
      <c r="CJ195" s="15">
        <v>-7</v>
      </c>
      <c r="CK195" s="15">
        <v>82</v>
      </c>
      <c r="CL195" s="15">
        <v>75</v>
      </c>
      <c r="CM195" s="15">
        <v>105</v>
      </c>
      <c r="CN195" s="16">
        <v>91</v>
      </c>
      <c r="CO195" s="14">
        <v>76</v>
      </c>
      <c r="CP195" s="15">
        <v>80</v>
      </c>
      <c r="CQ195" s="15">
        <v>77</v>
      </c>
      <c r="CR195" s="15">
        <v>81</v>
      </c>
      <c r="CS195" s="15">
        <v>81</v>
      </c>
      <c r="CT195" s="15">
        <v>64</v>
      </c>
      <c r="CU195" s="15">
        <v>78</v>
      </c>
      <c r="CV195" s="15">
        <v>86</v>
      </c>
      <c r="CW195" s="15">
        <v>82</v>
      </c>
      <c r="CX195" s="15">
        <v>71</v>
      </c>
      <c r="CY195" s="15">
        <v>60</v>
      </c>
      <c r="CZ195" s="15">
        <v>85</v>
      </c>
      <c r="DA195" s="15">
        <v>70</v>
      </c>
      <c r="DB195" s="16">
        <v>76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79</v>
      </c>
      <c r="G196" s="15">
        <v>82</v>
      </c>
      <c r="H196" s="15">
        <v>60</v>
      </c>
      <c r="I196" s="15">
        <v>80</v>
      </c>
      <c r="J196" s="15">
        <v>76</v>
      </c>
      <c r="K196" s="15">
        <v>66</v>
      </c>
      <c r="L196" s="15">
        <v>71</v>
      </c>
      <c r="M196" s="15">
        <v>76</v>
      </c>
      <c r="N196" s="15">
        <v>65</v>
      </c>
      <c r="O196" s="15">
        <v>-4</v>
      </c>
      <c r="P196" s="15">
        <v>58</v>
      </c>
      <c r="Q196" s="15">
        <v>74</v>
      </c>
      <c r="R196" s="15">
        <v>64</v>
      </c>
      <c r="S196" s="16">
        <v>87</v>
      </c>
      <c r="T196" s="14">
        <v>62</v>
      </c>
      <c r="U196" s="15">
        <v>57</v>
      </c>
      <c r="V196" s="15">
        <v>64</v>
      </c>
      <c r="W196" s="15">
        <v>67</v>
      </c>
      <c r="X196" s="15">
        <v>79</v>
      </c>
      <c r="Y196" s="15">
        <v>67</v>
      </c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80</v>
      </c>
      <c r="AQ196" s="15">
        <v>74</v>
      </c>
      <c r="AR196" s="15">
        <v>71</v>
      </c>
      <c r="AS196" s="15">
        <v>88</v>
      </c>
      <c r="AT196" s="15">
        <v>76</v>
      </c>
      <c r="AU196" s="15">
        <v>73</v>
      </c>
      <c r="AV196" s="15">
        <v>84</v>
      </c>
      <c r="AW196" s="15">
        <v>83</v>
      </c>
      <c r="AX196" s="15">
        <v>87</v>
      </c>
      <c r="AY196" s="15">
        <v>10</v>
      </c>
      <c r="AZ196" s="15">
        <v>78</v>
      </c>
      <c r="BA196" s="15">
        <v>77</v>
      </c>
      <c r="BB196" s="15">
        <v>87</v>
      </c>
      <c r="BC196" s="16">
        <v>86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91</v>
      </c>
      <c r="CB196" s="15">
        <v>76</v>
      </c>
      <c r="CC196" s="15">
        <v>75</v>
      </c>
      <c r="CD196" s="15">
        <v>90</v>
      </c>
      <c r="CE196" s="15">
        <v>88</v>
      </c>
      <c r="CF196" s="15">
        <v>84</v>
      </c>
      <c r="CG196" s="15">
        <v>76</v>
      </c>
      <c r="CH196" s="15">
        <v>75</v>
      </c>
      <c r="CI196" s="15">
        <v>77</v>
      </c>
      <c r="CJ196" s="15">
        <v>-7</v>
      </c>
      <c r="CK196" s="15">
        <v>64</v>
      </c>
      <c r="CL196" s="15">
        <v>73</v>
      </c>
      <c r="CM196" s="15">
        <v>87</v>
      </c>
      <c r="CN196" s="16">
        <v>90</v>
      </c>
      <c r="CO196" s="14">
        <v>61</v>
      </c>
      <c r="CP196" s="15">
        <v>82</v>
      </c>
      <c r="CQ196" s="15">
        <v>71</v>
      </c>
      <c r="CR196" s="15">
        <v>89</v>
      </c>
      <c r="CS196" s="15">
        <v>81</v>
      </c>
      <c r="CT196" s="15">
        <v>82</v>
      </c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80</v>
      </c>
      <c r="G197" s="15">
        <v>83</v>
      </c>
      <c r="H197" s="15">
        <v>61</v>
      </c>
      <c r="I197" s="15">
        <v>81</v>
      </c>
      <c r="J197" s="15">
        <v>77</v>
      </c>
      <c r="K197" s="15">
        <v>67</v>
      </c>
      <c r="L197" s="15">
        <v>72</v>
      </c>
      <c r="M197" s="15">
        <v>77</v>
      </c>
      <c r="N197" s="15">
        <v>66</v>
      </c>
      <c r="O197" s="15">
        <v>-3</v>
      </c>
      <c r="P197" s="15">
        <v>59</v>
      </c>
      <c r="Q197" s="15">
        <v>75</v>
      </c>
      <c r="R197" s="15">
        <v>65</v>
      </c>
      <c r="S197" s="16">
        <v>88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103</v>
      </c>
      <c r="AQ197" s="15">
        <v>100</v>
      </c>
      <c r="AR197" s="15">
        <v>80</v>
      </c>
      <c r="AS197" s="15">
        <v>79</v>
      </c>
      <c r="AT197" s="15">
        <v>86</v>
      </c>
      <c r="AU197" s="15">
        <v>71</v>
      </c>
      <c r="AV197" s="15">
        <v>77</v>
      </c>
      <c r="AW197" s="15">
        <v>95</v>
      </c>
      <c r="AX197" s="15">
        <v>93</v>
      </c>
      <c r="AY197" s="15">
        <v>10</v>
      </c>
      <c r="AZ197" s="15">
        <v>86</v>
      </c>
      <c r="BA197" s="15">
        <v>91</v>
      </c>
      <c r="BB197" s="15">
        <v>94</v>
      </c>
      <c r="BC197" s="16">
        <v>92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73</v>
      </c>
      <c r="CB197" s="15">
        <v>67</v>
      </c>
      <c r="CC197" s="15">
        <v>68</v>
      </c>
      <c r="CD197" s="15">
        <v>83</v>
      </c>
      <c r="CE197" s="15">
        <v>79</v>
      </c>
      <c r="CF197" s="15">
        <v>64</v>
      </c>
      <c r="CG197" s="15">
        <v>82</v>
      </c>
      <c r="CH197" s="15">
        <v>95</v>
      </c>
      <c r="CI197" s="15">
        <v>57</v>
      </c>
      <c r="CJ197" s="15">
        <v>-9</v>
      </c>
      <c r="CK197" s="15">
        <v>94</v>
      </c>
      <c r="CL197" s="15">
        <v>71</v>
      </c>
      <c r="CM197" s="15">
        <v>98</v>
      </c>
      <c r="CN197" s="16">
        <v>89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88</v>
      </c>
      <c r="G198" s="15">
        <v>84</v>
      </c>
      <c r="H198" s="15">
        <v>84</v>
      </c>
      <c r="I198" s="15">
        <v>64</v>
      </c>
      <c r="J198" s="15">
        <v>72</v>
      </c>
      <c r="K198" s="15">
        <v>62</v>
      </c>
      <c r="L198" s="15">
        <v>85</v>
      </c>
      <c r="M198" s="15">
        <v>64</v>
      </c>
      <c r="N198" s="15">
        <v>73</v>
      </c>
      <c r="O198" s="15">
        <v>-6</v>
      </c>
      <c r="P198" s="15">
        <v>55</v>
      </c>
      <c r="Q198" s="15">
        <v>59</v>
      </c>
      <c r="R198" s="15">
        <v>86</v>
      </c>
      <c r="S198" s="16">
        <v>85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91</v>
      </c>
      <c r="AQ198" s="15">
        <v>86</v>
      </c>
      <c r="AR198" s="15">
        <v>101</v>
      </c>
      <c r="AS198" s="15">
        <v>97</v>
      </c>
      <c r="AT198" s="15">
        <v>100</v>
      </c>
      <c r="AU198" s="15">
        <v>87</v>
      </c>
      <c r="AV198" s="15">
        <v>61</v>
      </c>
      <c r="AW198" s="15">
        <v>85</v>
      </c>
      <c r="AX198" s="15">
        <v>99</v>
      </c>
      <c r="AY198" s="15">
        <v>10</v>
      </c>
      <c r="AZ198" s="15">
        <v>87</v>
      </c>
      <c r="BA198" s="15">
        <v>50</v>
      </c>
      <c r="BB198" s="15">
        <v>101</v>
      </c>
      <c r="BC198" s="16">
        <v>95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74</v>
      </c>
      <c r="CB198" s="15">
        <v>62</v>
      </c>
      <c r="CC198" s="15">
        <v>73</v>
      </c>
      <c r="CD198" s="15">
        <v>75</v>
      </c>
      <c r="CE198" s="15">
        <v>71</v>
      </c>
      <c r="CF198" s="15">
        <v>39</v>
      </c>
      <c r="CG198" s="15">
        <v>64</v>
      </c>
      <c r="CH198" s="15">
        <v>91</v>
      </c>
      <c r="CI198" s="15">
        <v>52</v>
      </c>
      <c r="CJ198" s="15">
        <v>-9</v>
      </c>
      <c r="CK198" s="15">
        <v>53</v>
      </c>
      <c r="CL198" s="15">
        <v>83</v>
      </c>
      <c r="CM198" s="15">
        <v>97</v>
      </c>
      <c r="CN198" s="16">
        <v>65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86</v>
      </c>
      <c r="G199" s="15">
        <v>82</v>
      </c>
      <c r="H199" s="15">
        <v>82</v>
      </c>
      <c r="I199" s="15">
        <v>62</v>
      </c>
      <c r="J199" s="15">
        <v>70</v>
      </c>
      <c r="K199" s="15">
        <v>60</v>
      </c>
      <c r="L199" s="15">
        <v>83</v>
      </c>
      <c r="M199" s="15">
        <v>62</v>
      </c>
      <c r="N199" s="15">
        <v>71</v>
      </c>
      <c r="O199" s="15">
        <v>-8</v>
      </c>
      <c r="P199" s="15">
        <v>53</v>
      </c>
      <c r="Q199" s="15">
        <v>57</v>
      </c>
      <c r="R199" s="15">
        <v>84</v>
      </c>
      <c r="S199" s="16">
        <v>83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101</v>
      </c>
      <c r="AQ199" s="15">
        <v>98</v>
      </c>
      <c r="AR199" s="15">
        <v>78</v>
      </c>
      <c r="AS199" s="15">
        <v>77</v>
      </c>
      <c r="AT199" s="15">
        <v>84</v>
      </c>
      <c r="AU199" s="15">
        <v>69</v>
      </c>
      <c r="AV199" s="15">
        <v>75</v>
      </c>
      <c r="AW199" s="15">
        <v>93</v>
      </c>
      <c r="AX199" s="15">
        <v>91</v>
      </c>
      <c r="AY199" s="15">
        <v>8</v>
      </c>
      <c r="AZ199" s="15">
        <v>84</v>
      </c>
      <c r="BA199" s="15">
        <v>89</v>
      </c>
      <c r="BB199" s="15">
        <v>92</v>
      </c>
      <c r="BC199" s="16">
        <v>90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87</v>
      </c>
      <c r="CB199" s="15">
        <v>83</v>
      </c>
      <c r="CC199" s="15">
        <v>96</v>
      </c>
      <c r="CD199" s="15">
        <v>89</v>
      </c>
      <c r="CE199" s="15">
        <v>90</v>
      </c>
      <c r="CF199" s="15">
        <v>85</v>
      </c>
      <c r="CG199" s="15">
        <v>80</v>
      </c>
      <c r="CH199" s="15">
        <v>84</v>
      </c>
      <c r="CI199" s="15">
        <v>67</v>
      </c>
      <c r="CJ199" s="15">
        <v>6</v>
      </c>
      <c r="CK199" s="15">
        <v>95</v>
      </c>
      <c r="CL199" s="15">
        <v>88</v>
      </c>
      <c r="CM199" s="15">
        <v>103</v>
      </c>
      <c r="CN199" s="16">
        <v>89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80</v>
      </c>
      <c r="G200" s="15">
        <v>70</v>
      </c>
      <c r="H200" s="15">
        <v>59</v>
      </c>
      <c r="I200" s="15">
        <v>88</v>
      </c>
      <c r="J200" s="15">
        <v>70</v>
      </c>
      <c r="K200" s="15">
        <v>58</v>
      </c>
      <c r="L200" s="15">
        <v>81</v>
      </c>
      <c r="M200" s="15">
        <v>60</v>
      </c>
      <c r="N200" s="15">
        <v>69</v>
      </c>
      <c r="O200" s="15">
        <v>-10</v>
      </c>
      <c r="P200" s="15">
        <v>51</v>
      </c>
      <c r="Q200" s="15">
        <v>55</v>
      </c>
      <c r="R200" s="15">
        <v>82</v>
      </c>
      <c r="S200" s="16">
        <v>81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89</v>
      </c>
      <c r="AQ200" s="15">
        <v>84</v>
      </c>
      <c r="AR200" s="15">
        <v>99</v>
      </c>
      <c r="AS200" s="15">
        <v>95</v>
      </c>
      <c r="AT200" s="15">
        <v>98</v>
      </c>
      <c r="AU200" s="15">
        <v>85</v>
      </c>
      <c r="AV200" s="15">
        <v>59</v>
      </c>
      <c r="AW200" s="15">
        <v>83</v>
      </c>
      <c r="AX200" s="15">
        <v>97</v>
      </c>
      <c r="AY200" s="15">
        <v>8</v>
      </c>
      <c r="AZ200" s="15">
        <v>85</v>
      </c>
      <c r="BA200" s="15">
        <v>48</v>
      </c>
      <c r="BB200" s="15">
        <v>99</v>
      </c>
      <c r="BC200" s="16">
        <v>93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89</v>
      </c>
      <c r="CB200" s="15">
        <v>81</v>
      </c>
      <c r="CC200" s="15">
        <v>80</v>
      </c>
      <c r="CD200" s="15">
        <v>95</v>
      </c>
      <c r="CE200" s="15">
        <v>93</v>
      </c>
      <c r="CF200" s="15">
        <v>89</v>
      </c>
      <c r="CG200" s="15">
        <v>81</v>
      </c>
      <c r="CH200" s="15">
        <v>76</v>
      </c>
      <c r="CI200" s="15">
        <v>90</v>
      </c>
      <c r="CJ200" s="15">
        <v>6</v>
      </c>
      <c r="CK200" s="15">
        <v>77</v>
      </c>
      <c r="CL200" s="15">
        <v>86</v>
      </c>
      <c r="CM200" s="15">
        <v>85</v>
      </c>
      <c r="CN200" s="16">
        <v>88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86</v>
      </c>
      <c r="G201" s="15">
        <v>82</v>
      </c>
      <c r="H201" s="15">
        <v>82</v>
      </c>
      <c r="I201" s="15">
        <v>62</v>
      </c>
      <c r="J201" s="15">
        <v>70</v>
      </c>
      <c r="K201" s="15">
        <v>60</v>
      </c>
      <c r="L201" s="15">
        <v>83</v>
      </c>
      <c r="M201" s="15">
        <v>62</v>
      </c>
      <c r="N201" s="15">
        <v>71</v>
      </c>
      <c r="O201" s="15">
        <v>-8</v>
      </c>
      <c r="P201" s="15">
        <v>53</v>
      </c>
      <c r="Q201" s="15">
        <v>57</v>
      </c>
      <c r="R201" s="15">
        <v>84</v>
      </c>
      <c r="S201" s="16">
        <v>83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77</v>
      </c>
      <c r="AQ201" s="15">
        <v>71</v>
      </c>
      <c r="AR201" s="15">
        <v>68</v>
      </c>
      <c r="AS201" s="15">
        <v>85</v>
      </c>
      <c r="AT201" s="15">
        <v>73</v>
      </c>
      <c r="AU201" s="15">
        <v>70</v>
      </c>
      <c r="AV201" s="15">
        <v>81</v>
      </c>
      <c r="AW201" s="15">
        <v>80</v>
      </c>
      <c r="AX201" s="15">
        <v>84</v>
      </c>
      <c r="AY201" s="15">
        <v>7</v>
      </c>
      <c r="AZ201" s="15">
        <v>75</v>
      </c>
      <c r="BA201" s="15">
        <v>74</v>
      </c>
      <c r="BB201" s="15">
        <v>84</v>
      </c>
      <c r="BC201" s="16">
        <v>83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67</v>
      </c>
      <c r="CB201" s="15">
        <v>68</v>
      </c>
      <c r="CC201" s="15">
        <v>69</v>
      </c>
      <c r="CD201" s="15">
        <v>84</v>
      </c>
      <c r="CE201" s="15">
        <v>80</v>
      </c>
      <c r="CF201" s="15">
        <v>65</v>
      </c>
      <c r="CG201" s="15">
        <v>83</v>
      </c>
      <c r="CH201" s="15">
        <v>96</v>
      </c>
      <c r="CI201" s="15">
        <v>70</v>
      </c>
      <c r="CJ201" s="15">
        <v>4</v>
      </c>
      <c r="CK201" s="15">
        <v>90</v>
      </c>
      <c r="CL201" s="15">
        <v>84</v>
      </c>
      <c r="CM201" s="15">
        <v>99</v>
      </c>
      <c r="CN201" s="16">
        <v>87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>
        <v>86</v>
      </c>
      <c r="G202" s="15">
        <v>86</v>
      </c>
      <c r="H202" s="15">
        <v>86</v>
      </c>
      <c r="I202" s="15">
        <v>66</v>
      </c>
      <c r="J202" s="15">
        <v>74</v>
      </c>
      <c r="K202" s="15">
        <v>64</v>
      </c>
      <c r="L202" s="15"/>
      <c r="M202" s="15"/>
      <c r="N202" s="15"/>
      <c r="O202" s="15"/>
      <c r="P202" s="15"/>
      <c r="Q202" s="15"/>
      <c r="R202" s="15"/>
      <c r="S202" s="16"/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100</v>
      </c>
      <c r="AQ202" s="15">
        <v>97</v>
      </c>
      <c r="AR202" s="15">
        <v>77</v>
      </c>
      <c r="AS202" s="15">
        <v>76</v>
      </c>
      <c r="AT202" s="15">
        <v>83</v>
      </c>
      <c r="AU202" s="15">
        <v>68</v>
      </c>
      <c r="AV202" s="15">
        <v>74</v>
      </c>
      <c r="AW202" s="15">
        <v>92</v>
      </c>
      <c r="AX202" s="15">
        <v>90</v>
      </c>
      <c r="AY202" s="15">
        <v>7</v>
      </c>
      <c r="AZ202" s="15">
        <v>83</v>
      </c>
      <c r="BA202" s="15">
        <v>88</v>
      </c>
      <c r="BB202" s="15">
        <v>91</v>
      </c>
      <c r="BC202" s="16">
        <v>89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>
        <v>68</v>
      </c>
      <c r="CB202" s="15">
        <v>63</v>
      </c>
      <c r="CC202" s="15">
        <v>74</v>
      </c>
      <c r="CD202" s="15">
        <v>76</v>
      </c>
      <c r="CE202" s="15">
        <v>72</v>
      </c>
      <c r="CF202" s="15">
        <v>80</v>
      </c>
      <c r="CG202" s="15">
        <v>65</v>
      </c>
      <c r="CH202" s="15">
        <v>92</v>
      </c>
      <c r="CI202" s="15">
        <v>65</v>
      </c>
      <c r="CJ202" s="15">
        <v>4</v>
      </c>
      <c r="CK202" s="15">
        <v>66</v>
      </c>
      <c r="CL202" s="15">
        <v>96</v>
      </c>
      <c r="CM202" s="15">
        <v>95</v>
      </c>
      <c r="CN202" s="16">
        <v>63</v>
      </c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>
        <v>81</v>
      </c>
      <c r="CB203" s="19">
        <v>77</v>
      </c>
      <c r="CC203" s="19">
        <v>90</v>
      </c>
      <c r="CD203" s="19">
        <v>83</v>
      </c>
      <c r="CE203" s="19">
        <v>96</v>
      </c>
      <c r="CF203" s="19">
        <v>79</v>
      </c>
      <c r="CG203" s="19">
        <v>74</v>
      </c>
      <c r="CH203" s="19">
        <v>82</v>
      </c>
      <c r="CI203" s="19">
        <v>65</v>
      </c>
      <c r="CJ203" s="19">
        <v>4</v>
      </c>
      <c r="CK203" s="19">
        <v>93</v>
      </c>
      <c r="CL203" s="19">
        <v>86</v>
      </c>
      <c r="CM203" s="19">
        <v>90</v>
      </c>
      <c r="CN203" s="20">
        <v>87</v>
      </c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51</v>
      </c>
      <c r="D204" s="88"/>
      <c r="E204" s="91"/>
      <c r="F204" s="9">
        <v>71</v>
      </c>
      <c r="G204" s="10">
        <v>66</v>
      </c>
      <c r="H204" s="10">
        <v>65</v>
      </c>
      <c r="I204" s="10">
        <v>79</v>
      </c>
      <c r="J204" s="10">
        <v>58</v>
      </c>
      <c r="K204" s="10">
        <v>69</v>
      </c>
      <c r="L204" s="10">
        <v>70</v>
      </c>
      <c r="M204" s="10">
        <v>57</v>
      </c>
      <c r="N204" s="10">
        <v>56</v>
      </c>
      <c r="O204" s="10">
        <v>-4</v>
      </c>
      <c r="P204" s="10">
        <v>66</v>
      </c>
      <c r="Q204" s="10">
        <v>65</v>
      </c>
      <c r="R204" s="10">
        <v>72</v>
      </c>
      <c r="S204" s="11">
        <v>80</v>
      </c>
      <c r="T204" s="14">
        <v>52</v>
      </c>
      <c r="U204" s="15">
        <v>55</v>
      </c>
      <c r="V204" s="15">
        <v>74</v>
      </c>
      <c r="W204" s="15">
        <v>75</v>
      </c>
      <c r="X204" s="15">
        <v>70</v>
      </c>
      <c r="Y204" s="15">
        <v>78</v>
      </c>
      <c r="Z204" s="15">
        <v>59</v>
      </c>
      <c r="AA204" s="15">
        <v>69</v>
      </c>
      <c r="AB204" s="15">
        <v>60</v>
      </c>
      <c r="AC204" s="15">
        <v>60</v>
      </c>
      <c r="AD204" s="15">
        <v>61</v>
      </c>
      <c r="AE204" s="15">
        <v>72</v>
      </c>
      <c r="AF204" s="15">
        <v>67</v>
      </c>
      <c r="AG204" s="16">
        <v>51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78</v>
      </c>
      <c r="AQ204" s="10">
        <v>86</v>
      </c>
      <c r="AR204" s="10">
        <v>87</v>
      </c>
      <c r="AS204" s="10">
        <v>62</v>
      </c>
      <c r="AT204" s="10">
        <v>88</v>
      </c>
      <c r="AU204" s="10">
        <v>66</v>
      </c>
      <c r="AV204" s="10">
        <v>74</v>
      </c>
      <c r="AW204" s="10">
        <v>78</v>
      </c>
      <c r="AX204" s="10">
        <v>97</v>
      </c>
      <c r="AY204" s="10">
        <v>8</v>
      </c>
      <c r="AZ204" s="10">
        <v>81</v>
      </c>
      <c r="BA204" s="10">
        <v>76</v>
      </c>
      <c r="BB204" s="10">
        <v>91</v>
      </c>
      <c r="BC204" s="11">
        <v>110</v>
      </c>
      <c r="BD204" s="14">
        <v>76</v>
      </c>
      <c r="BE204" s="15">
        <v>59</v>
      </c>
      <c r="BF204" s="15">
        <v>67</v>
      </c>
      <c r="BG204" s="15">
        <v>58</v>
      </c>
      <c r="BH204" s="15">
        <v>61</v>
      </c>
      <c r="BI204" s="15">
        <v>64</v>
      </c>
      <c r="BJ204" s="15">
        <v>65</v>
      </c>
      <c r="BK204" s="15">
        <v>67</v>
      </c>
      <c r="BL204" s="15">
        <v>59</v>
      </c>
      <c r="BM204" s="15">
        <v>62</v>
      </c>
      <c r="BN204" s="15">
        <v>73</v>
      </c>
      <c r="BO204" s="15">
        <v>70</v>
      </c>
      <c r="BP204" s="15">
        <v>78</v>
      </c>
      <c r="BQ204" s="16">
        <v>62</v>
      </c>
      <c r="BR204" s="12"/>
      <c r="BS204" s="13"/>
      <c r="BT204" s="12" t="s">
        <v>60</v>
      </c>
      <c r="BW204" s="83">
        <v>19</v>
      </c>
      <c r="BX204" s="112" t="s">
        <v>51</v>
      </c>
      <c r="BY204" s="88"/>
      <c r="BZ204" s="91"/>
      <c r="CA204" s="9">
        <v>80</v>
      </c>
      <c r="CB204" s="10">
        <v>69</v>
      </c>
      <c r="CC204" s="10">
        <v>87</v>
      </c>
      <c r="CD204" s="10">
        <v>52</v>
      </c>
      <c r="CE204" s="10">
        <v>86</v>
      </c>
      <c r="CF204" s="10">
        <v>76</v>
      </c>
      <c r="CG204" s="10">
        <v>92</v>
      </c>
      <c r="CH204" s="10">
        <v>80</v>
      </c>
      <c r="CI204" s="10">
        <v>83</v>
      </c>
      <c r="CJ204" s="10">
        <v>4</v>
      </c>
      <c r="CK204" s="10">
        <v>76</v>
      </c>
      <c r="CL204" s="10">
        <v>69</v>
      </c>
      <c r="CM204" s="10">
        <v>56</v>
      </c>
      <c r="CN204" s="11">
        <v>38</v>
      </c>
      <c r="CO204" s="14">
        <f ca="1">RANDBETWEEN(60,80)</f>
        <v>77</v>
      </c>
      <c r="CP204" s="15">
        <f t="shared" ref="CP204:DB206" ca="1" si="0">RANDBETWEEN(60,80)</f>
        <v>62</v>
      </c>
      <c r="CQ204" s="15">
        <f t="shared" ca="1" si="0"/>
        <v>62</v>
      </c>
      <c r="CR204" s="15">
        <f t="shared" ca="1" si="0"/>
        <v>74</v>
      </c>
      <c r="CS204" s="15">
        <f t="shared" ca="1" si="0"/>
        <v>63</v>
      </c>
      <c r="CT204" s="15">
        <f t="shared" ca="1" si="0"/>
        <v>62</v>
      </c>
      <c r="CU204" s="15">
        <f t="shared" ca="1" si="0"/>
        <v>66</v>
      </c>
      <c r="CV204" s="15">
        <f t="shared" ca="1" si="0"/>
        <v>77</v>
      </c>
      <c r="CW204" s="15">
        <f t="shared" ca="1" si="0"/>
        <v>74</v>
      </c>
      <c r="CX204" s="15">
        <f t="shared" ca="1" si="0"/>
        <v>66</v>
      </c>
      <c r="CY204" s="15">
        <f t="shared" ca="1" si="0"/>
        <v>65</v>
      </c>
      <c r="CZ204" s="15">
        <f t="shared" ca="1" si="0"/>
        <v>76</v>
      </c>
      <c r="DA204" s="15">
        <f t="shared" ca="1" si="0"/>
        <v>73</v>
      </c>
      <c r="DB204" s="16">
        <f t="shared" ca="1" si="0"/>
        <v>72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76</v>
      </c>
      <c r="G205" s="15">
        <v>46</v>
      </c>
      <c r="H205" s="15">
        <v>67</v>
      </c>
      <c r="I205" s="15">
        <v>68</v>
      </c>
      <c r="J205" s="15">
        <v>75</v>
      </c>
      <c r="K205" s="15">
        <v>78</v>
      </c>
      <c r="L205" s="15">
        <v>72</v>
      </c>
      <c r="M205" s="15">
        <v>71</v>
      </c>
      <c r="N205" s="15">
        <v>80</v>
      </c>
      <c r="O205" s="15">
        <v>-4</v>
      </c>
      <c r="P205" s="15">
        <v>75</v>
      </c>
      <c r="Q205" s="15">
        <v>78</v>
      </c>
      <c r="R205" s="15">
        <v>49</v>
      </c>
      <c r="S205" s="16">
        <v>61</v>
      </c>
      <c r="T205" s="14">
        <v>67</v>
      </c>
      <c r="U205" s="15">
        <v>50</v>
      </c>
      <c r="V205" s="15">
        <v>58</v>
      </c>
      <c r="W205" s="15">
        <v>65</v>
      </c>
      <c r="X205" s="15">
        <v>59</v>
      </c>
      <c r="Y205" s="15">
        <v>61</v>
      </c>
      <c r="Z205" s="15">
        <v>65</v>
      </c>
      <c r="AA205" s="15">
        <v>55</v>
      </c>
      <c r="AB205" s="15">
        <v>56</v>
      </c>
      <c r="AC205" s="15">
        <v>58</v>
      </c>
      <c r="AD205" s="15">
        <v>62</v>
      </c>
      <c r="AE205" s="15">
        <v>55</v>
      </c>
      <c r="AF205" s="15">
        <v>55</v>
      </c>
      <c r="AG205" s="16">
        <v>70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58</v>
      </c>
      <c r="AQ205" s="15">
        <v>57</v>
      </c>
      <c r="AR205" s="15">
        <v>64</v>
      </c>
      <c r="AS205" s="15">
        <v>81</v>
      </c>
      <c r="AT205" s="15">
        <v>70</v>
      </c>
      <c r="AU205" s="15">
        <v>104</v>
      </c>
      <c r="AV205" s="15">
        <v>76</v>
      </c>
      <c r="AW205" s="15">
        <v>90</v>
      </c>
      <c r="AX205" s="15">
        <v>90</v>
      </c>
      <c r="AY205" s="15">
        <v>8</v>
      </c>
      <c r="AZ205" s="15">
        <v>75</v>
      </c>
      <c r="BA205" s="15">
        <v>60</v>
      </c>
      <c r="BB205" s="15">
        <v>74</v>
      </c>
      <c r="BC205" s="16">
        <v>82</v>
      </c>
      <c r="BD205" s="14">
        <v>75</v>
      </c>
      <c r="BE205" s="15">
        <v>70</v>
      </c>
      <c r="BF205" s="15">
        <v>80</v>
      </c>
      <c r="BG205" s="15">
        <v>77</v>
      </c>
      <c r="BH205" s="15">
        <v>81</v>
      </c>
      <c r="BI205" s="15">
        <v>83</v>
      </c>
      <c r="BJ205" s="15">
        <v>82</v>
      </c>
      <c r="BK205" s="15">
        <v>75</v>
      </c>
      <c r="BL205" s="15">
        <v>66</v>
      </c>
      <c r="BM205" s="15">
        <v>77</v>
      </c>
      <c r="BN205" s="15">
        <v>82</v>
      </c>
      <c r="BO205" s="15">
        <v>68</v>
      </c>
      <c r="BP205" s="15">
        <v>74</v>
      </c>
      <c r="BQ205" s="16">
        <v>73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90</v>
      </c>
      <c r="CB205" s="15">
        <v>58</v>
      </c>
      <c r="CC205" s="15">
        <v>78</v>
      </c>
      <c r="CD205" s="15">
        <v>59</v>
      </c>
      <c r="CE205" s="15">
        <v>64</v>
      </c>
      <c r="CF205" s="15">
        <v>89</v>
      </c>
      <c r="CG205" s="15">
        <v>91</v>
      </c>
      <c r="CH205" s="15">
        <v>91</v>
      </c>
      <c r="CI205" s="15">
        <v>89</v>
      </c>
      <c r="CJ205" s="15">
        <v>4</v>
      </c>
      <c r="CK205" s="15">
        <v>81</v>
      </c>
      <c r="CL205" s="15">
        <v>74</v>
      </c>
      <c r="CM205" s="15">
        <v>88</v>
      </c>
      <c r="CN205" s="16">
        <v>79</v>
      </c>
      <c r="CO205" s="14">
        <f t="shared" ref="CO205:CO206" ca="1" si="1">RANDBETWEEN(60,80)</f>
        <v>69</v>
      </c>
      <c r="CP205" s="15">
        <f t="shared" ca="1" si="0"/>
        <v>70</v>
      </c>
      <c r="CQ205" s="15">
        <f t="shared" ca="1" si="0"/>
        <v>63</v>
      </c>
      <c r="CR205" s="15">
        <f t="shared" ca="1" si="0"/>
        <v>68</v>
      </c>
      <c r="CS205" s="15">
        <f t="shared" ca="1" si="0"/>
        <v>78</v>
      </c>
      <c r="CT205" s="15">
        <f t="shared" ca="1" si="0"/>
        <v>74</v>
      </c>
      <c r="CU205" s="15">
        <v>70</v>
      </c>
      <c r="CV205" s="15">
        <f t="shared" ca="1" si="0"/>
        <v>63</v>
      </c>
      <c r="CW205" s="15">
        <f t="shared" ca="1" si="0"/>
        <v>77</v>
      </c>
      <c r="CX205" s="15">
        <f t="shared" ca="1" si="0"/>
        <v>62</v>
      </c>
      <c r="CY205" s="15">
        <f t="shared" ca="1" si="0"/>
        <v>61</v>
      </c>
      <c r="CZ205" s="15">
        <f t="shared" ca="1" si="0"/>
        <v>76</v>
      </c>
      <c r="DA205" s="15">
        <f t="shared" ca="1" si="0"/>
        <v>73</v>
      </c>
      <c r="DB205" s="16">
        <f t="shared" ca="1" si="0"/>
        <v>77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53</v>
      </c>
      <c r="G206" s="15">
        <v>61</v>
      </c>
      <c r="H206" s="15">
        <v>66</v>
      </c>
      <c r="I206" s="15">
        <v>77</v>
      </c>
      <c r="J206" s="15">
        <v>76</v>
      </c>
      <c r="K206" s="15">
        <v>83</v>
      </c>
      <c r="L206" s="15">
        <v>79</v>
      </c>
      <c r="M206" s="15">
        <v>67</v>
      </c>
      <c r="N206" s="15">
        <v>75</v>
      </c>
      <c r="O206" s="15">
        <v>-4</v>
      </c>
      <c r="P206" s="15">
        <v>56</v>
      </c>
      <c r="Q206" s="15">
        <v>54</v>
      </c>
      <c r="R206" s="15">
        <v>54</v>
      </c>
      <c r="S206" s="16">
        <v>56</v>
      </c>
      <c r="T206" s="14">
        <v>70</v>
      </c>
      <c r="U206" s="15">
        <v>71</v>
      </c>
      <c r="V206" s="15">
        <v>59</v>
      </c>
      <c r="W206" s="15">
        <v>59</v>
      </c>
      <c r="X206" s="15">
        <v>69</v>
      </c>
      <c r="Y206" s="15">
        <v>57</v>
      </c>
      <c r="Z206" s="15">
        <v>71</v>
      </c>
      <c r="AA206" s="15">
        <v>49</v>
      </c>
      <c r="AB206" s="15">
        <v>58</v>
      </c>
      <c r="AC206" s="15">
        <v>68</v>
      </c>
      <c r="AD206" s="15">
        <v>57</v>
      </c>
      <c r="AE206" s="15">
        <v>55</v>
      </c>
      <c r="AF206" s="15">
        <v>59</v>
      </c>
      <c r="AG206" s="16">
        <v>67</v>
      </c>
      <c r="AH206" s="17"/>
      <c r="AI206" s="13"/>
      <c r="AJ206" s="17" t="s">
        <v>60</v>
      </c>
      <c r="AL206" s="83"/>
      <c r="AM206" s="113"/>
      <c r="AN206" s="89"/>
      <c r="AO206" s="91"/>
      <c r="AP206" s="14">
        <v>92</v>
      </c>
      <c r="AQ206" s="15">
        <v>96</v>
      </c>
      <c r="AR206" s="15">
        <v>81</v>
      </c>
      <c r="AS206" s="15">
        <v>91</v>
      </c>
      <c r="AT206" s="15">
        <v>92</v>
      </c>
      <c r="AU206" s="15">
        <v>92</v>
      </c>
      <c r="AV206" s="15">
        <v>85</v>
      </c>
      <c r="AW206" s="15">
        <v>80</v>
      </c>
      <c r="AX206" s="15">
        <v>78</v>
      </c>
      <c r="AY206" s="15">
        <v>8</v>
      </c>
      <c r="AZ206" s="15">
        <v>92</v>
      </c>
      <c r="BA206" s="15">
        <v>85</v>
      </c>
      <c r="BB206" s="15">
        <v>54</v>
      </c>
      <c r="BC206" s="16">
        <v>75</v>
      </c>
      <c r="BD206" s="14">
        <v>81</v>
      </c>
      <c r="BE206" s="15">
        <v>67</v>
      </c>
      <c r="BF206" s="15">
        <v>73</v>
      </c>
      <c r="BG206" s="15">
        <v>73</v>
      </c>
      <c r="BH206" s="15">
        <v>69</v>
      </c>
      <c r="BI206" s="15">
        <v>81</v>
      </c>
      <c r="BJ206" s="15">
        <v>82</v>
      </c>
      <c r="BK206" s="15">
        <v>81</v>
      </c>
      <c r="BL206" s="15">
        <v>77</v>
      </c>
      <c r="BM206" s="15">
        <v>67</v>
      </c>
      <c r="BN206" s="15">
        <v>70</v>
      </c>
      <c r="BO206" s="15">
        <v>79</v>
      </c>
      <c r="BP206" s="15">
        <v>77</v>
      </c>
      <c r="BQ206" s="16">
        <v>73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v>66</v>
      </c>
      <c r="CB206" s="15">
        <v>67</v>
      </c>
      <c r="CC206" s="15">
        <v>84</v>
      </c>
      <c r="CD206" s="15">
        <v>75</v>
      </c>
      <c r="CE206" s="15">
        <v>74</v>
      </c>
      <c r="CF206" s="15">
        <v>87</v>
      </c>
      <c r="CG206" s="15">
        <v>73</v>
      </c>
      <c r="CH206" s="15">
        <v>49</v>
      </c>
      <c r="CI206" s="15">
        <v>80</v>
      </c>
      <c r="CJ206" s="15">
        <v>4</v>
      </c>
      <c r="CK206" s="15">
        <v>70</v>
      </c>
      <c r="CL206" s="15">
        <v>55</v>
      </c>
      <c r="CM206" s="15">
        <v>68</v>
      </c>
      <c r="CN206" s="16">
        <v>66</v>
      </c>
      <c r="CO206" s="14">
        <f t="shared" ca="1" si="1"/>
        <v>71</v>
      </c>
      <c r="CP206" s="15">
        <f t="shared" ca="1" si="0"/>
        <v>69</v>
      </c>
      <c r="CQ206" s="15">
        <f t="shared" ca="1" si="0"/>
        <v>63</v>
      </c>
      <c r="CR206" s="15">
        <f t="shared" ca="1" si="0"/>
        <v>63</v>
      </c>
      <c r="CS206" s="15">
        <f t="shared" ca="1" si="0"/>
        <v>78</v>
      </c>
      <c r="CT206" s="15">
        <f t="shared" ca="1" si="0"/>
        <v>71</v>
      </c>
      <c r="CU206" s="15">
        <f t="shared" ca="1" si="0"/>
        <v>65</v>
      </c>
      <c r="CV206" s="15">
        <f t="shared" ca="1" si="0"/>
        <v>80</v>
      </c>
      <c r="CW206" s="15">
        <f t="shared" ca="1" si="0"/>
        <v>64</v>
      </c>
      <c r="CX206" s="15">
        <f t="shared" ca="1" si="0"/>
        <v>73</v>
      </c>
      <c r="CY206" s="15">
        <f t="shared" ca="1" si="0"/>
        <v>62</v>
      </c>
      <c r="CZ206" s="15">
        <f t="shared" ca="1" si="0"/>
        <v>60</v>
      </c>
      <c r="DA206" s="15">
        <f t="shared" ca="1" si="0"/>
        <v>61</v>
      </c>
      <c r="DB206" s="16">
        <f t="shared" ca="1" si="0"/>
        <v>62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60</v>
      </c>
      <c r="G207" s="15">
        <v>68</v>
      </c>
      <c r="H207" s="15">
        <v>73</v>
      </c>
      <c r="I207" s="15">
        <v>81</v>
      </c>
      <c r="J207" s="15">
        <v>80</v>
      </c>
      <c r="K207" s="15">
        <v>87</v>
      </c>
      <c r="L207" s="15">
        <v>83</v>
      </c>
      <c r="M207" s="15">
        <v>71</v>
      </c>
      <c r="N207" s="15">
        <v>79</v>
      </c>
      <c r="O207" s="15">
        <v>0</v>
      </c>
      <c r="P207" s="15">
        <v>60</v>
      </c>
      <c r="Q207" s="15">
        <v>61</v>
      </c>
      <c r="R207" s="15">
        <v>61</v>
      </c>
      <c r="S207" s="16">
        <v>63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73</v>
      </c>
      <c r="AQ207" s="15">
        <v>63</v>
      </c>
      <c r="AR207" s="15">
        <v>44</v>
      </c>
      <c r="AS207" s="15">
        <v>72</v>
      </c>
      <c r="AT207" s="15">
        <v>85</v>
      </c>
      <c r="AU207" s="15">
        <v>64</v>
      </c>
      <c r="AV207" s="15">
        <v>81</v>
      </c>
      <c r="AW207" s="15">
        <v>70</v>
      </c>
      <c r="AX207" s="15">
        <v>90</v>
      </c>
      <c r="AY207" s="15">
        <v>76</v>
      </c>
      <c r="AZ207" s="15">
        <v>90</v>
      </c>
      <c r="BA207" s="15">
        <v>77</v>
      </c>
      <c r="BB207" s="15">
        <v>60</v>
      </c>
      <c r="BC207" s="16">
        <v>75</v>
      </c>
      <c r="BD207" s="14">
        <v>53</v>
      </c>
      <c r="BE207" s="15">
        <v>69</v>
      </c>
      <c r="BF207" s="15">
        <v>56</v>
      </c>
      <c r="BG207" s="15">
        <v>50</v>
      </c>
      <c r="BH207" s="15">
        <v>79</v>
      </c>
      <c r="BI207" s="15">
        <v>65</v>
      </c>
      <c r="BJ207" s="15">
        <v>72</v>
      </c>
      <c r="BK207" s="15">
        <v>65</v>
      </c>
      <c r="BL207" s="15">
        <v>70</v>
      </c>
      <c r="BM207" s="15">
        <v>69</v>
      </c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v>64</v>
      </c>
      <c r="CB207" s="15">
        <v>83</v>
      </c>
      <c r="CC207" s="15">
        <v>80</v>
      </c>
      <c r="CD207" s="15">
        <v>78</v>
      </c>
      <c r="CE207" s="15">
        <v>71</v>
      </c>
      <c r="CF207" s="15">
        <v>85</v>
      </c>
      <c r="CG207" s="15">
        <v>82</v>
      </c>
      <c r="CH207" s="15">
        <v>69</v>
      </c>
      <c r="CI207" s="15">
        <v>84</v>
      </c>
      <c r="CJ207" s="15">
        <v>8</v>
      </c>
      <c r="CK207" s="15">
        <v>75</v>
      </c>
      <c r="CL207" s="15">
        <v>83</v>
      </c>
      <c r="CM207" s="15">
        <v>80</v>
      </c>
      <c r="CN207" s="16">
        <v>67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77</v>
      </c>
      <c r="G208" s="15">
        <v>76</v>
      </c>
      <c r="H208" s="15">
        <v>71</v>
      </c>
      <c r="I208" s="15">
        <v>66</v>
      </c>
      <c r="J208" s="15">
        <v>73</v>
      </c>
      <c r="K208" s="15">
        <v>76</v>
      </c>
      <c r="L208" s="15">
        <v>70</v>
      </c>
      <c r="M208" s="15">
        <v>69</v>
      </c>
      <c r="N208" s="15">
        <v>78</v>
      </c>
      <c r="O208" s="15">
        <v>-6</v>
      </c>
      <c r="P208" s="15">
        <v>73</v>
      </c>
      <c r="Q208" s="15">
        <v>79</v>
      </c>
      <c r="R208" s="15">
        <v>50</v>
      </c>
      <c r="S208" s="16">
        <v>62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80</v>
      </c>
      <c r="AQ208" s="15">
        <v>88</v>
      </c>
      <c r="AR208" s="15">
        <v>89</v>
      </c>
      <c r="AS208" s="15">
        <v>64</v>
      </c>
      <c r="AT208" s="15">
        <v>90</v>
      </c>
      <c r="AU208" s="15">
        <v>79</v>
      </c>
      <c r="AV208" s="15">
        <v>76</v>
      </c>
      <c r="AW208" s="15">
        <v>80</v>
      </c>
      <c r="AX208" s="15">
        <v>99</v>
      </c>
      <c r="AY208" s="15">
        <v>10</v>
      </c>
      <c r="AZ208" s="15">
        <v>83</v>
      </c>
      <c r="BA208" s="15">
        <v>78</v>
      </c>
      <c r="BB208" s="15">
        <v>93</v>
      </c>
      <c r="BC208" s="16">
        <v>112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94</v>
      </c>
      <c r="CB208" s="15">
        <v>67</v>
      </c>
      <c r="CC208" s="15">
        <v>89</v>
      </c>
      <c r="CD208" s="15">
        <v>54</v>
      </c>
      <c r="CE208" s="15">
        <v>88</v>
      </c>
      <c r="CF208" s="15">
        <v>78</v>
      </c>
      <c r="CG208" s="15">
        <v>94</v>
      </c>
      <c r="CH208" s="15">
        <v>82</v>
      </c>
      <c r="CI208" s="15">
        <v>85</v>
      </c>
      <c r="CJ208" s="15">
        <v>6</v>
      </c>
      <c r="CK208" s="15">
        <v>78</v>
      </c>
      <c r="CL208" s="15">
        <v>71</v>
      </c>
      <c r="CM208" s="15">
        <v>58</v>
      </c>
      <c r="CN208" s="16">
        <v>36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68</v>
      </c>
      <c r="G209" s="15">
        <v>61</v>
      </c>
      <c r="H209" s="15">
        <v>67</v>
      </c>
      <c r="I209" s="15">
        <v>75</v>
      </c>
      <c r="J209" s="15">
        <v>74</v>
      </c>
      <c r="K209" s="15">
        <v>81</v>
      </c>
      <c r="L209" s="15">
        <v>77</v>
      </c>
      <c r="M209" s="15">
        <v>65</v>
      </c>
      <c r="N209" s="15">
        <v>73</v>
      </c>
      <c r="O209" s="15">
        <v>-6</v>
      </c>
      <c r="P209" s="15">
        <v>54</v>
      </c>
      <c r="Q209" s="15">
        <v>55</v>
      </c>
      <c r="R209" s="15">
        <v>55</v>
      </c>
      <c r="S209" s="16">
        <v>65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56</v>
      </c>
      <c r="AQ209" s="15">
        <v>55</v>
      </c>
      <c r="AR209" s="15">
        <v>62</v>
      </c>
      <c r="AS209" s="15">
        <v>79</v>
      </c>
      <c r="AT209" s="15">
        <v>68</v>
      </c>
      <c r="AU209" s="15">
        <v>99</v>
      </c>
      <c r="AV209" s="15">
        <v>74</v>
      </c>
      <c r="AW209" s="15">
        <v>88</v>
      </c>
      <c r="AX209" s="15">
        <v>75</v>
      </c>
      <c r="AY209" s="15">
        <v>6</v>
      </c>
      <c r="AZ209" s="15">
        <v>73</v>
      </c>
      <c r="BA209" s="15">
        <v>58</v>
      </c>
      <c r="BB209" s="15">
        <v>72</v>
      </c>
      <c r="BC209" s="16">
        <v>80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102</v>
      </c>
      <c r="CB209" s="15">
        <v>56</v>
      </c>
      <c r="CC209" s="15">
        <v>80</v>
      </c>
      <c r="CD209" s="15">
        <v>61</v>
      </c>
      <c r="CE209" s="15">
        <v>66</v>
      </c>
      <c r="CF209" s="15">
        <v>91</v>
      </c>
      <c r="CG209" s="15">
        <v>93</v>
      </c>
      <c r="CH209" s="15">
        <v>93</v>
      </c>
      <c r="CI209" s="15">
        <v>91</v>
      </c>
      <c r="CJ209" s="15">
        <v>6</v>
      </c>
      <c r="CK209" s="15">
        <v>83</v>
      </c>
      <c r="CL209" s="15">
        <v>76</v>
      </c>
      <c r="CM209" s="15">
        <v>90</v>
      </c>
      <c r="CN209" s="16">
        <v>77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61</v>
      </c>
      <c r="G210" s="15">
        <v>69</v>
      </c>
      <c r="H210" s="15">
        <v>74</v>
      </c>
      <c r="I210" s="15">
        <v>82</v>
      </c>
      <c r="J210" s="15">
        <v>81</v>
      </c>
      <c r="K210" s="15">
        <v>88</v>
      </c>
      <c r="L210" s="15">
        <v>84</v>
      </c>
      <c r="M210" s="15">
        <v>72</v>
      </c>
      <c r="N210" s="15">
        <v>80</v>
      </c>
      <c r="O210" s="15">
        <v>1</v>
      </c>
      <c r="P210" s="15">
        <v>61</v>
      </c>
      <c r="Q210" s="15">
        <v>62</v>
      </c>
      <c r="R210" s="15">
        <v>62</v>
      </c>
      <c r="S210" s="16">
        <v>64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90</v>
      </c>
      <c r="AQ210" s="15">
        <v>94</v>
      </c>
      <c r="AR210" s="15">
        <v>79</v>
      </c>
      <c r="AS210" s="15">
        <v>89</v>
      </c>
      <c r="AT210" s="15">
        <v>90</v>
      </c>
      <c r="AU210" s="15">
        <v>90</v>
      </c>
      <c r="AV210" s="15">
        <v>83</v>
      </c>
      <c r="AW210" s="15">
        <v>78</v>
      </c>
      <c r="AX210" s="15">
        <v>76</v>
      </c>
      <c r="AY210" s="15">
        <v>6</v>
      </c>
      <c r="AZ210" s="15">
        <v>90</v>
      </c>
      <c r="BA210" s="15">
        <v>83</v>
      </c>
      <c r="BB210" s="15">
        <v>52</v>
      </c>
      <c r="BC210" s="16">
        <v>73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64</v>
      </c>
      <c r="CB210" s="15">
        <v>65</v>
      </c>
      <c r="CC210" s="15">
        <v>86</v>
      </c>
      <c r="CD210" s="15">
        <v>77</v>
      </c>
      <c r="CE210" s="15">
        <v>76</v>
      </c>
      <c r="CF210" s="15">
        <v>89</v>
      </c>
      <c r="CG210" s="15">
        <v>75</v>
      </c>
      <c r="CH210" s="15">
        <v>51</v>
      </c>
      <c r="CI210" s="15">
        <v>82</v>
      </c>
      <c r="CJ210" s="15">
        <v>6</v>
      </c>
      <c r="CK210" s="15">
        <v>72</v>
      </c>
      <c r="CL210" s="15">
        <v>57</v>
      </c>
      <c r="CM210" s="15">
        <v>70</v>
      </c>
      <c r="CN210" s="16">
        <v>64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80</v>
      </c>
      <c r="G211" s="15">
        <v>76</v>
      </c>
      <c r="H211" s="15">
        <v>72</v>
      </c>
      <c r="I211" s="15">
        <v>70</v>
      </c>
      <c r="J211" s="15">
        <v>77</v>
      </c>
      <c r="K211" s="15">
        <v>80</v>
      </c>
      <c r="L211" s="15">
        <v>74</v>
      </c>
      <c r="M211" s="15">
        <v>73</v>
      </c>
      <c r="N211" s="15">
        <v>82</v>
      </c>
      <c r="O211" s="15">
        <v>-2</v>
      </c>
      <c r="P211" s="15">
        <v>77</v>
      </c>
      <c r="Q211" s="15">
        <v>80</v>
      </c>
      <c r="R211" s="15">
        <v>63</v>
      </c>
      <c r="S211" s="16">
        <v>63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71</v>
      </c>
      <c r="AQ211" s="15">
        <v>41</v>
      </c>
      <c r="AR211" s="15">
        <v>42</v>
      </c>
      <c r="AS211" s="15">
        <v>70</v>
      </c>
      <c r="AT211" s="15">
        <v>83</v>
      </c>
      <c r="AU211" s="15">
        <v>62</v>
      </c>
      <c r="AV211" s="15">
        <v>79</v>
      </c>
      <c r="AW211" s="15">
        <v>68</v>
      </c>
      <c r="AX211" s="15">
        <v>102</v>
      </c>
      <c r="AY211" s="15">
        <v>74</v>
      </c>
      <c r="AZ211" s="15">
        <v>88</v>
      </c>
      <c r="BA211" s="15">
        <v>75</v>
      </c>
      <c r="BB211" s="15">
        <v>68</v>
      </c>
      <c r="BC211" s="16">
        <v>73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62</v>
      </c>
      <c r="CB211" s="15">
        <v>81</v>
      </c>
      <c r="CC211" s="15">
        <v>78</v>
      </c>
      <c r="CD211" s="15">
        <v>76</v>
      </c>
      <c r="CE211" s="15">
        <v>69</v>
      </c>
      <c r="CF211" s="15">
        <v>83</v>
      </c>
      <c r="CG211" s="15">
        <v>80</v>
      </c>
      <c r="CH211" s="15">
        <v>67</v>
      </c>
      <c r="CI211" s="15">
        <v>82</v>
      </c>
      <c r="CJ211" s="15">
        <v>6</v>
      </c>
      <c r="CK211" s="15">
        <v>73</v>
      </c>
      <c r="CL211" s="15">
        <v>81</v>
      </c>
      <c r="CM211" s="15">
        <v>78</v>
      </c>
      <c r="CN211" s="16">
        <v>65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70</v>
      </c>
      <c r="G212" s="15">
        <v>63</v>
      </c>
      <c r="H212" s="15">
        <v>69</v>
      </c>
      <c r="I212" s="15">
        <v>80</v>
      </c>
      <c r="J212" s="15">
        <v>79</v>
      </c>
      <c r="K212" s="15">
        <v>86</v>
      </c>
      <c r="L212" s="15">
        <v>81</v>
      </c>
      <c r="M212" s="15">
        <v>70</v>
      </c>
      <c r="N212" s="15">
        <v>78</v>
      </c>
      <c r="O212" s="15">
        <v>-1</v>
      </c>
      <c r="P212" s="15">
        <v>58</v>
      </c>
      <c r="Q212" s="15">
        <v>57</v>
      </c>
      <c r="R212" s="15">
        <v>57</v>
      </c>
      <c r="S212" s="16">
        <v>67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78</v>
      </c>
      <c r="AQ212" s="15">
        <v>86</v>
      </c>
      <c r="AR212" s="15">
        <v>87</v>
      </c>
      <c r="AS212" s="15">
        <v>62</v>
      </c>
      <c r="AT212" s="15">
        <v>88</v>
      </c>
      <c r="AU212" s="15">
        <v>66</v>
      </c>
      <c r="AV212" s="15">
        <v>74</v>
      </c>
      <c r="AW212" s="15">
        <v>78</v>
      </c>
      <c r="AX212" s="15">
        <v>97</v>
      </c>
      <c r="AY212" s="15">
        <v>8</v>
      </c>
      <c r="AZ212" s="15">
        <v>81</v>
      </c>
      <c r="BA212" s="15">
        <v>76</v>
      </c>
      <c r="BB212" s="15">
        <v>91</v>
      </c>
      <c r="BC212" s="16">
        <v>110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>
        <v>42</v>
      </c>
      <c r="CB212" s="15">
        <v>65</v>
      </c>
      <c r="CC212" s="15">
        <v>87</v>
      </c>
      <c r="CD212" s="15">
        <v>52</v>
      </c>
      <c r="CE212" s="15">
        <v>86</v>
      </c>
      <c r="CF212" s="15">
        <v>76</v>
      </c>
      <c r="CG212" s="15">
        <v>92</v>
      </c>
      <c r="CH212" s="15">
        <v>80</v>
      </c>
      <c r="CI212" s="15">
        <v>83</v>
      </c>
      <c r="CJ212" s="15">
        <v>4</v>
      </c>
      <c r="CK212" s="15">
        <v>76</v>
      </c>
      <c r="CL212" s="15">
        <v>69</v>
      </c>
      <c r="CM212" s="15">
        <v>56</v>
      </c>
      <c r="CN212" s="16">
        <v>34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>
        <v>63</v>
      </c>
      <c r="G213" s="15">
        <v>71</v>
      </c>
      <c r="H213" s="15">
        <v>76</v>
      </c>
      <c r="I213" s="15">
        <v>87</v>
      </c>
      <c r="J213" s="15">
        <v>86</v>
      </c>
      <c r="K213" s="15">
        <v>93</v>
      </c>
      <c r="L213" s="15">
        <v>89</v>
      </c>
      <c r="M213" s="15"/>
      <c r="N213" s="15"/>
      <c r="O213" s="15"/>
      <c r="P213" s="15"/>
      <c r="Q213" s="15"/>
      <c r="R213" s="15"/>
      <c r="S213" s="16"/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>
        <v>100</v>
      </c>
      <c r="CB213" s="15">
        <v>54</v>
      </c>
      <c r="CC213" s="15">
        <v>78</v>
      </c>
      <c r="CD213" s="15">
        <v>59</v>
      </c>
      <c r="CE213" s="15">
        <v>64</v>
      </c>
      <c r="CF213" s="15">
        <v>89</v>
      </c>
      <c r="CG213" s="15">
        <v>91</v>
      </c>
      <c r="CH213" s="15">
        <v>91</v>
      </c>
      <c r="CI213" s="15">
        <v>89</v>
      </c>
      <c r="CJ213" s="15">
        <v>4</v>
      </c>
      <c r="CK213" s="15">
        <v>81</v>
      </c>
      <c r="CL213" s="15">
        <v>74</v>
      </c>
      <c r="CM213" s="15">
        <v>88</v>
      </c>
      <c r="CN213" s="16">
        <v>75</v>
      </c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>
        <v>62</v>
      </c>
      <c r="CB214" s="19">
        <v>63</v>
      </c>
      <c r="CC214" s="19">
        <v>84</v>
      </c>
      <c r="CD214" s="19">
        <v>75</v>
      </c>
      <c r="CE214" s="19">
        <v>74</v>
      </c>
      <c r="CF214" s="19">
        <v>87</v>
      </c>
      <c r="CG214" s="19">
        <v>73</v>
      </c>
      <c r="CH214" s="19">
        <v>49</v>
      </c>
      <c r="CI214" s="19">
        <v>80</v>
      </c>
      <c r="CJ214" s="19">
        <v>4</v>
      </c>
      <c r="CK214" s="19">
        <v>70</v>
      </c>
      <c r="CL214" s="19">
        <v>55</v>
      </c>
      <c r="CM214" s="19">
        <v>68</v>
      </c>
      <c r="CN214" s="20">
        <v>62</v>
      </c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52</v>
      </c>
      <c r="D215" s="89"/>
      <c r="E215" s="91"/>
      <c r="F215" s="9">
        <v>60</v>
      </c>
      <c r="G215" s="10">
        <v>67</v>
      </c>
      <c r="H215" s="10">
        <v>76</v>
      </c>
      <c r="I215" s="10">
        <v>60</v>
      </c>
      <c r="J215" s="10">
        <v>69</v>
      </c>
      <c r="K215" s="10">
        <v>70</v>
      </c>
      <c r="L215" s="10">
        <v>60</v>
      </c>
      <c r="M215" s="10">
        <v>57</v>
      </c>
      <c r="N215" s="10">
        <v>62</v>
      </c>
      <c r="O215" s="10">
        <v>-4</v>
      </c>
      <c r="P215" s="10">
        <v>39</v>
      </c>
      <c r="Q215" s="10">
        <v>66</v>
      </c>
      <c r="R215" s="10">
        <v>72</v>
      </c>
      <c r="S215" s="11">
        <v>79</v>
      </c>
      <c r="T215" s="14">
        <v>64</v>
      </c>
      <c r="U215" s="15">
        <v>55</v>
      </c>
      <c r="V215" s="15">
        <v>58</v>
      </c>
      <c r="W215" s="15">
        <v>70</v>
      </c>
      <c r="X215" s="15">
        <v>63</v>
      </c>
      <c r="Y215" s="15">
        <v>69</v>
      </c>
      <c r="Z215" s="15">
        <v>74</v>
      </c>
      <c r="AA215" s="15">
        <v>68</v>
      </c>
      <c r="AB215" s="15">
        <v>55</v>
      </c>
      <c r="AC215" s="15">
        <v>68</v>
      </c>
      <c r="AD215" s="15">
        <v>57</v>
      </c>
      <c r="AE215" s="15">
        <v>74</v>
      </c>
      <c r="AF215" s="15">
        <v>69</v>
      </c>
      <c r="AG215" s="16">
        <v>55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 t="s">
        <v>53</v>
      </c>
      <c r="AP215" s="9">
        <v>86</v>
      </c>
      <c r="AQ215" s="10">
        <v>70</v>
      </c>
      <c r="AR215" s="10">
        <v>83</v>
      </c>
      <c r="AS215" s="10">
        <v>84</v>
      </c>
      <c r="AT215" s="10">
        <v>83</v>
      </c>
      <c r="AU215" s="10">
        <v>71</v>
      </c>
      <c r="AV215" s="10">
        <v>70</v>
      </c>
      <c r="AW215" s="10">
        <v>79</v>
      </c>
      <c r="AX215" s="10">
        <v>88</v>
      </c>
      <c r="AY215" s="10">
        <v>12</v>
      </c>
      <c r="AZ215" s="10">
        <v>92</v>
      </c>
      <c r="BA215" s="10">
        <v>68</v>
      </c>
      <c r="BB215" s="10">
        <v>63</v>
      </c>
      <c r="BC215" s="11">
        <v>62</v>
      </c>
      <c r="BD215" s="14">
        <v>53</v>
      </c>
      <c r="BE215" s="15">
        <v>51</v>
      </c>
      <c r="BF215" s="15">
        <v>77</v>
      </c>
      <c r="BG215" s="15">
        <v>59</v>
      </c>
      <c r="BH215" s="15">
        <v>68</v>
      </c>
      <c r="BI215" s="15">
        <v>56</v>
      </c>
      <c r="BJ215" s="15">
        <v>66</v>
      </c>
      <c r="BK215" s="15">
        <v>55</v>
      </c>
      <c r="BL215" s="15">
        <v>63</v>
      </c>
      <c r="BM215" s="15">
        <v>59</v>
      </c>
      <c r="BN215" s="15">
        <v>51</v>
      </c>
      <c r="BO215" s="15">
        <v>79</v>
      </c>
      <c r="BP215" s="15">
        <v>58</v>
      </c>
      <c r="BQ215" s="16">
        <v>52</v>
      </c>
      <c r="BR215" s="12"/>
      <c r="BS215" s="13"/>
      <c r="BT215" s="12" t="s">
        <v>60</v>
      </c>
      <c r="BW215" s="83">
        <v>20</v>
      </c>
      <c r="BX215" s="112" t="s">
        <v>52</v>
      </c>
      <c r="BY215" s="89"/>
      <c r="BZ215" s="91" t="s">
        <v>54</v>
      </c>
      <c r="CA215" s="9">
        <v>73</v>
      </c>
      <c r="CB215" s="10">
        <v>76</v>
      </c>
      <c r="CC215" s="10">
        <v>68</v>
      </c>
      <c r="CD215" s="10">
        <v>73</v>
      </c>
      <c r="CE215" s="10">
        <v>76</v>
      </c>
      <c r="CF215" s="10">
        <v>73</v>
      </c>
      <c r="CG215" s="10">
        <v>72</v>
      </c>
      <c r="CH215" s="10">
        <v>79</v>
      </c>
      <c r="CI215" s="10">
        <v>85</v>
      </c>
      <c r="CJ215" s="10">
        <v>12</v>
      </c>
      <c r="CK215" s="10">
        <v>90</v>
      </c>
      <c r="CL215" s="10">
        <v>82</v>
      </c>
      <c r="CM215" s="10">
        <v>71</v>
      </c>
      <c r="CN215" s="11">
        <v>78</v>
      </c>
      <c r="CO215" s="14">
        <v>62</v>
      </c>
      <c r="CP215" s="15">
        <v>74</v>
      </c>
      <c r="CQ215" s="15">
        <v>76</v>
      </c>
      <c r="CR215" s="15">
        <v>79</v>
      </c>
      <c r="CS215" s="15">
        <v>78</v>
      </c>
      <c r="CT215" s="15">
        <v>78</v>
      </c>
      <c r="CU215" s="15">
        <v>77</v>
      </c>
      <c r="CV215" s="15">
        <v>70</v>
      </c>
      <c r="CW215" s="15">
        <v>50</v>
      </c>
      <c r="CX215" s="15">
        <v>73</v>
      </c>
      <c r="CY215" s="15">
        <v>69</v>
      </c>
      <c r="CZ215" s="15">
        <v>69</v>
      </c>
      <c r="DA215" s="15">
        <v>83</v>
      </c>
      <c r="DB215" s="16">
        <v>80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87</v>
      </c>
      <c r="G216" s="15">
        <v>83</v>
      </c>
      <c r="H216" s="15">
        <v>76</v>
      </c>
      <c r="I216" s="15">
        <v>64</v>
      </c>
      <c r="J216" s="15">
        <v>71</v>
      </c>
      <c r="K216" s="15">
        <v>74</v>
      </c>
      <c r="L216" s="15">
        <v>66</v>
      </c>
      <c r="M216" s="15">
        <v>82</v>
      </c>
      <c r="N216" s="15">
        <v>72</v>
      </c>
      <c r="O216" s="15">
        <v>6</v>
      </c>
      <c r="P216" s="15">
        <v>74</v>
      </c>
      <c r="Q216" s="15">
        <v>73</v>
      </c>
      <c r="R216" s="15">
        <v>68</v>
      </c>
      <c r="S216" s="16">
        <v>81</v>
      </c>
      <c r="T216" s="14">
        <v>61</v>
      </c>
      <c r="U216" s="15">
        <v>74</v>
      </c>
      <c r="V216" s="15">
        <v>61</v>
      </c>
      <c r="W216" s="15">
        <v>70</v>
      </c>
      <c r="X216" s="15">
        <v>63</v>
      </c>
      <c r="Y216" s="15">
        <v>60</v>
      </c>
      <c r="Z216" s="15">
        <v>58</v>
      </c>
      <c r="AA216" s="15">
        <v>67</v>
      </c>
      <c r="AB216" s="15">
        <v>61</v>
      </c>
      <c r="AC216" s="15">
        <v>56</v>
      </c>
      <c r="AD216" s="15">
        <v>72</v>
      </c>
      <c r="AE216" s="15">
        <v>55</v>
      </c>
      <c r="AF216" s="15">
        <v>69</v>
      </c>
      <c r="AG216" s="16">
        <v>71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77</v>
      </c>
      <c r="AQ216" s="15">
        <v>93</v>
      </c>
      <c r="AR216" s="15">
        <v>67</v>
      </c>
      <c r="AS216" s="15">
        <v>74</v>
      </c>
      <c r="AT216" s="15">
        <v>80</v>
      </c>
      <c r="AU216" s="15">
        <v>72</v>
      </c>
      <c r="AV216" s="15">
        <v>74</v>
      </c>
      <c r="AW216" s="15">
        <v>74</v>
      </c>
      <c r="AX216" s="15">
        <v>97</v>
      </c>
      <c r="AY216" s="15">
        <v>12</v>
      </c>
      <c r="AZ216" s="15">
        <v>98</v>
      </c>
      <c r="BA216" s="15">
        <v>97</v>
      </c>
      <c r="BB216" s="15">
        <v>95</v>
      </c>
      <c r="BC216" s="16">
        <v>75</v>
      </c>
      <c r="BD216" s="14">
        <v>80</v>
      </c>
      <c r="BE216" s="15">
        <v>88</v>
      </c>
      <c r="BF216" s="15">
        <v>86</v>
      </c>
      <c r="BG216" s="15">
        <v>71</v>
      </c>
      <c r="BH216" s="15">
        <v>68</v>
      </c>
      <c r="BI216" s="15">
        <v>73</v>
      </c>
      <c r="BJ216" s="15">
        <v>83</v>
      </c>
      <c r="BK216" s="15">
        <v>59</v>
      </c>
      <c r="BL216" s="15">
        <v>82</v>
      </c>
      <c r="BM216" s="15">
        <v>71</v>
      </c>
      <c r="BN216" s="15">
        <v>82</v>
      </c>
      <c r="BO216" s="15">
        <v>85</v>
      </c>
      <c r="BP216" s="15">
        <v>80</v>
      </c>
      <c r="BQ216" s="16">
        <v>91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72</v>
      </c>
      <c r="CB216" s="15">
        <v>70</v>
      </c>
      <c r="CC216" s="15">
        <v>82</v>
      </c>
      <c r="CD216" s="15">
        <v>71</v>
      </c>
      <c r="CE216" s="15">
        <v>64</v>
      </c>
      <c r="CF216" s="15">
        <v>77</v>
      </c>
      <c r="CG216" s="15">
        <v>80</v>
      </c>
      <c r="CH216" s="15">
        <v>72</v>
      </c>
      <c r="CI216" s="15">
        <v>70</v>
      </c>
      <c r="CJ216" s="15">
        <v>12</v>
      </c>
      <c r="CK216" s="15">
        <v>82</v>
      </c>
      <c r="CL216" s="15">
        <v>71</v>
      </c>
      <c r="CM216" s="15">
        <v>64</v>
      </c>
      <c r="CN216" s="16">
        <v>77</v>
      </c>
      <c r="CO216" s="14">
        <v>61</v>
      </c>
      <c r="CP216" s="15">
        <v>71</v>
      </c>
      <c r="CQ216" s="15">
        <v>80</v>
      </c>
      <c r="CR216" s="15">
        <v>60</v>
      </c>
      <c r="CS216" s="15">
        <v>68</v>
      </c>
      <c r="CT216" s="15">
        <v>75</v>
      </c>
      <c r="CU216" s="15">
        <v>64</v>
      </c>
      <c r="CV216" s="15">
        <v>83</v>
      </c>
      <c r="CW216" s="15">
        <v>75</v>
      </c>
      <c r="CX216" s="15">
        <v>82</v>
      </c>
      <c r="CY216" s="15">
        <v>79</v>
      </c>
      <c r="CZ216" s="15">
        <v>74</v>
      </c>
      <c r="DA216" s="15">
        <v>84</v>
      </c>
      <c r="DB216" s="16">
        <v>83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76</v>
      </c>
      <c r="G217" s="15">
        <v>77</v>
      </c>
      <c r="H217" s="15">
        <v>86</v>
      </c>
      <c r="I217" s="15">
        <v>92</v>
      </c>
      <c r="J217" s="15">
        <v>79</v>
      </c>
      <c r="K217" s="15">
        <v>80</v>
      </c>
      <c r="L217" s="15">
        <v>70</v>
      </c>
      <c r="M217" s="15">
        <v>67</v>
      </c>
      <c r="N217" s="15">
        <v>72</v>
      </c>
      <c r="O217" s="15">
        <v>6</v>
      </c>
      <c r="P217" s="15">
        <v>66</v>
      </c>
      <c r="Q217" s="15">
        <v>77</v>
      </c>
      <c r="R217" s="15">
        <v>76</v>
      </c>
      <c r="S217" s="16">
        <v>82</v>
      </c>
      <c r="T217" s="14">
        <v>68</v>
      </c>
      <c r="U217" s="15">
        <v>64</v>
      </c>
      <c r="V217" s="15">
        <v>61</v>
      </c>
      <c r="W217" s="15">
        <v>50</v>
      </c>
      <c r="X217" s="15">
        <v>64</v>
      </c>
      <c r="Y217" s="15">
        <v>69</v>
      </c>
      <c r="Z217" s="15">
        <v>69</v>
      </c>
      <c r="AA217" s="15">
        <v>65</v>
      </c>
      <c r="AB217" s="15">
        <v>56</v>
      </c>
      <c r="AC217" s="15">
        <v>52</v>
      </c>
      <c r="AD217" s="15">
        <v>57</v>
      </c>
      <c r="AE217" s="15">
        <v>59</v>
      </c>
      <c r="AF217" s="15">
        <v>62</v>
      </c>
      <c r="AG217" s="16">
        <v>51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96</v>
      </c>
      <c r="AQ217" s="15">
        <v>89</v>
      </c>
      <c r="AR217" s="15">
        <v>83</v>
      </c>
      <c r="AS217" s="15">
        <v>85</v>
      </c>
      <c r="AT217" s="15">
        <v>88</v>
      </c>
      <c r="AU217" s="15">
        <v>84</v>
      </c>
      <c r="AV217" s="15">
        <v>83</v>
      </c>
      <c r="AW217" s="15">
        <v>72</v>
      </c>
      <c r="AX217" s="15">
        <v>61</v>
      </c>
      <c r="AY217" s="15">
        <v>12</v>
      </c>
      <c r="AZ217" s="15">
        <v>76</v>
      </c>
      <c r="BA217" s="15">
        <v>72</v>
      </c>
      <c r="BB217" s="15">
        <v>61</v>
      </c>
      <c r="BC217" s="16">
        <v>92</v>
      </c>
      <c r="BD217" s="14">
        <v>64</v>
      </c>
      <c r="BE217" s="15">
        <v>64</v>
      </c>
      <c r="BF217" s="15">
        <v>91</v>
      </c>
      <c r="BG217" s="15">
        <v>62</v>
      </c>
      <c r="BH217" s="15">
        <v>60</v>
      </c>
      <c r="BI217" s="15">
        <v>71</v>
      </c>
      <c r="BJ217" s="15">
        <v>71</v>
      </c>
      <c r="BK217" s="15">
        <v>72</v>
      </c>
      <c r="BL217" s="15">
        <v>57</v>
      </c>
      <c r="BM217" s="15">
        <v>46</v>
      </c>
      <c r="BN217" s="15">
        <v>69</v>
      </c>
      <c r="BO217" s="15">
        <v>78</v>
      </c>
      <c r="BP217" s="15">
        <v>66</v>
      </c>
      <c r="BQ217" s="16">
        <v>62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80</v>
      </c>
      <c r="CB217" s="15">
        <v>72</v>
      </c>
      <c r="CC217" s="15">
        <v>70</v>
      </c>
      <c r="CD217" s="15">
        <v>78</v>
      </c>
      <c r="CE217" s="15">
        <v>65</v>
      </c>
      <c r="CF217" s="15">
        <v>64</v>
      </c>
      <c r="CG217" s="15">
        <v>76</v>
      </c>
      <c r="CH217" s="15">
        <v>88</v>
      </c>
      <c r="CI217" s="15">
        <v>65</v>
      </c>
      <c r="CJ217" s="15">
        <v>12</v>
      </c>
      <c r="CK217" s="15">
        <v>72</v>
      </c>
      <c r="CL217" s="15">
        <v>65</v>
      </c>
      <c r="CM217" s="15">
        <v>76</v>
      </c>
      <c r="CN217" s="16">
        <v>87</v>
      </c>
      <c r="CO217" s="14">
        <v>61</v>
      </c>
      <c r="CP217" s="15">
        <v>50</v>
      </c>
      <c r="CQ217" s="15">
        <v>81</v>
      </c>
      <c r="CR217" s="15">
        <v>70</v>
      </c>
      <c r="CS217" s="15">
        <v>74</v>
      </c>
      <c r="CT217" s="15">
        <v>82</v>
      </c>
      <c r="CU217" s="15">
        <v>63</v>
      </c>
      <c r="CV217" s="15">
        <v>75</v>
      </c>
      <c r="CW217" s="15">
        <v>66</v>
      </c>
      <c r="CX217" s="15">
        <v>63</v>
      </c>
      <c r="CY217" s="15">
        <v>79</v>
      </c>
      <c r="CZ217" s="15">
        <v>64</v>
      </c>
      <c r="DA217" s="15">
        <v>81</v>
      </c>
      <c r="DB217" s="16">
        <v>79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62</v>
      </c>
      <c r="G218" s="15">
        <v>69</v>
      </c>
      <c r="H218" s="15">
        <v>78</v>
      </c>
      <c r="I218" s="15">
        <v>49</v>
      </c>
      <c r="J218" s="15">
        <v>71</v>
      </c>
      <c r="K218" s="15">
        <v>72</v>
      </c>
      <c r="L218" s="15">
        <v>62</v>
      </c>
      <c r="M218" s="15">
        <v>59</v>
      </c>
      <c r="N218" s="15">
        <v>64</v>
      </c>
      <c r="O218" s="15">
        <v>-2</v>
      </c>
      <c r="P218" s="15">
        <v>41</v>
      </c>
      <c r="Q218" s="15">
        <v>68</v>
      </c>
      <c r="R218" s="15">
        <v>74</v>
      </c>
      <c r="S218" s="16">
        <v>81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89</v>
      </c>
      <c r="AQ218" s="15">
        <v>71</v>
      </c>
      <c r="AR218" s="15">
        <v>61</v>
      </c>
      <c r="AS218" s="15">
        <v>68</v>
      </c>
      <c r="AT218" s="15">
        <v>90</v>
      </c>
      <c r="AU218" s="15">
        <v>86</v>
      </c>
      <c r="AV218" s="15">
        <v>85</v>
      </c>
      <c r="AW218" s="15">
        <v>74</v>
      </c>
      <c r="AX218" s="15">
        <v>63</v>
      </c>
      <c r="AY218" s="15">
        <v>14</v>
      </c>
      <c r="AZ218" s="15">
        <v>78</v>
      </c>
      <c r="BA218" s="15">
        <v>74</v>
      </c>
      <c r="BB218" s="15">
        <v>63</v>
      </c>
      <c r="BC218" s="16">
        <v>94</v>
      </c>
      <c r="BD218" s="14">
        <v>63</v>
      </c>
      <c r="BE218" s="15">
        <v>54</v>
      </c>
      <c r="BF218" s="15">
        <v>67</v>
      </c>
      <c r="BG218" s="15">
        <v>66</v>
      </c>
      <c r="BH218" s="15">
        <v>67</v>
      </c>
      <c r="BI218" s="15">
        <v>86</v>
      </c>
      <c r="BJ218" s="15">
        <v>75</v>
      </c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77</v>
      </c>
      <c r="CB218" s="15">
        <v>74</v>
      </c>
      <c r="CC218" s="15">
        <v>76</v>
      </c>
      <c r="CD218" s="15">
        <v>40</v>
      </c>
      <c r="CE218" s="15">
        <v>85</v>
      </c>
      <c r="CF218" s="15">
        <v>57</v>
      </c>
      <c r="CG218" s="15">
        <v>58</v>
      </c>
      <c r="CH218" s="15">
        <v>68</v>
      </c>
      <c r="CI218" s="15">
        <v>70</v>
      </c>
      <c r="CJ218" s="15">
        <v>12</v>
      </c>
      <c r="CK218" s="15">
        <v>74</v>
      </c>
      <c r="CL218" s="15">
        <v>63</v>
      </c>
      <c r="CM218" s="15">
        <v>66</v>
      </c>
      <c r="CN218" s="16">
        <v>64</v>
      </c>
      <c r="CO218" s="14">
        <v>85</v>
      </c>
      <c r="CP218" s="15">
        <v>72</v>
      </c>
      <c r="CQ218" s="15">
        <v>65</v>
      </c>
      <c r="CR218" s="15">
        <v>71</v>
      </c>
      <c r="CS218" s="15">
        <v>50</v>
      </c>
      <c r="CT218" s="15">
        <v>66</v>
      </c>
      <c r="CU218" s="15">
        <v>67</v>
      </c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79</v>
      </c>
      <c r="G219" s="15">
        <v>55</v>
      </c>
      <c r="H219" s="15">
        <v>68</v>
      </c>
      <c r="I219" s="15">
        <v>56</v>
      </c>
      <c r="J219" s="15">
        <v>63</v>
      </c>
      <c r="K219" s="15">
        <v>66</v>
      </c>
      <c r="L219" s="15">
        <v>58</v>
      </c>
      <c r="M219" s="15">
        <v>74</v>
      </c>
      <c r="N219" s="15">
        <v>64</v>
      </c>
      <c r="O219" s="15">
        <v>-2</v>
      </c>
      <c r="P219" s="15">
        <v>66</v>
      </c>
      <c r="Q219" s="15">
        <v>71</v>
      </c>
      <c r="R219" s="15">
        <v>60</v>
      </c>
      <c r="S219" s="16">
        <v>73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84</v>
      </c>
      <c r="AQ219" s="15">
        <v>68</v>
      </c>
      <c r="AR219" s="15">
        <v>81</v>
      </c>
      <c r="AS219" s="15">
        <v>82</v>
      </c>
      <c r="AT219" s="15">
        <v>81</v>
      </c>
      <c r="AU219" s="15">
        <v>69</v>
      </c>
      <c r="AV219" s="15">
        <v>68</v>
      </c>
      <c r="AW219" s="15">
        <v>77</v>
      </c>
      <c r="AX219" s="15">
        <v>86</v>
      </c>
      <c r="AY219" s="15">
        <v>10</v>
      </c>
      <c r="AZ219" s="15">
        <v>67</v>
      </c>
      <c r="BA219" s="15">
        <v>66</v>
      </c>
      <c r="BB219" s="15">
        <v>61</v>
      </c>
      <c r="BC219" s="16">
        <v>63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89</v>
      </c>
      <c r="CB219" s="15">
        <v>75</v>
      </c>
      <c r="CC219" s="15">
        <v>67</v>
      </c>
      <c r="CD219" s="15">
        <v>72</v>
      </c>
      <c r="CE219" s="15">
        <v>80</v>
      </c>
      <c r="CF219" s="15">
        <v>72</v>
      </c>
      <c r="CG219" s="15">
        <v>71</v>
      </c>
      <c r="CH219" s="15">
        <v>78</v>
      </c>
      <c r="CI219" s="15">
        <v>69</v>
      </c>
      <c r="CJ219" s="15">
        <v>11</v>
      </c>
      <c r="CK219" s="15">
        <v>90</v>
      </c>
      <c r="CL219" s="15">
        <v>81</v>
      </c>
      <c r="CM219" s="15">
        <v>70</v>
      </c>
      <c r="CN219" s="16">
        <v>77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76</v>
      </c>
      <c r="G220" s="15">
        <v>77</v>
      </c>
      <c r="H220" s="15">
        <v>86</v>
      </c>
      <c r="I220" s="15">
        <v>92</v>
      </c>
      <c r="J220" s="15">
        <v>79</v>
      </c>
      <c r="K220" s="15">
        <v>80</v>
      </c>
      <c r="L220" s="15">
        <v>70</v>
      </c>
      <c r="M220" s="15">
        <v>67</v>
      </c>
      <c r="N220" s="15">
        <v>72</v>
      </c>
      <c r="O220" s="15">
        <v>6</v>
      </c>
      <c r="P220" s="15">
        <v>59</v>
      </c>
      <c r="Q220" s="15">
        <v>77</v>
      </c>
      <c r="R220" s="15">
        <v>76</v>
      </c>
      <c r="S220" s="16">
        <v>82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75</v>
      </c>
      <c r="AQ220" s="15">
        <v>91</v>
      </c>
      <c r="AR220" s="15">
        <v>65</v>
      </c>
      <c r="AS220" s="15">
        <v>54</v>
      </c>
      <c r="AT220" s="15">
        <v>78</v>
      </c>
      <c r="AU220" s="15">
        <v>70</v>
      </c>
      <c r="AV220" s="15">
        <v>72</v>
      </c>
      <c r="AW220" s="15">
        <v>72</v>
      </c>
      <c r="AX220" s="15">
        <v>62</v>
      </c>
      <c r="AY220" s="15">
        <v>10</v>
      </c>
      <c r="AZ220" s="15">
        <v>74</v>
      </c>
      <c r="BA220" s="15">
        <v>95</v>
      </c>
      <c r="BB220" s="15">
        <v>93</v>
      </c>
      <c r="BC220" s="16">
        <v>65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71</v>
      </c>
      <c r="CB220" s="15">
        <v>69</v>
      </c>
      <c r="CC220" s="15">
        <v>81</v>
      </c>
      <c r="CD220" s="15">
        <v>70</v>
      </c>
      <c r="CE220" s="15">
        <v>63</v>
      </c>
      <c r="CF220" s="15">
        <v>76</v>
      </c>
      <c r="CG220" s="15">
        <v>79</v>
      </c>
      <c r="CH220" s="15">
        <v>71</v>
      </c>
      <c r="CI220" s="15">
        <v>82</v>
      </c>
      <c r="CJ220" s="15">
        <v>11</v>
      </c>
      <c r="CK220" s="15">
        <v>81</v>
      </c>
      <c r="CL220" s="15">
        <v>70</v>
      </c>
      <c r="CM220" s="15">
        <v>63</v>
      </c>
      <c r="CN220" s="16">
        <v>76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74</v>
      </c>
      <c r="G221" s="15">
        <v>69</v>
      </c>
      <c r="H221" s="15">
        <v>78</v>
      </c>
      <c r="I221" s="15">
        <v>64</v>
      </c>
      <c r="J221" s="15">
        <v>71</v>
      </c>
      <c r="K221" s="15">
        <v>72</v>
      </c>
      <c r="L221" s="15">
        <v>62</v>
      </c>
      <c r="M221" s="15">
        <v>74</v>
      </c>
      <c r="N221" s="15">
        <v>64</v>
      </c>
      <c r="O221" s="15">
        <v>-2</v>
      </c>
      <c r="P221" s="15">
        <v>79</v>
      </c>
      <c r="Q221" s="15">
        <v>68</v>
      </c>
      <c r="R221" s="15">
        <v>74</v>
      </c>
      <c r="S221" s="16">
        <v>81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74</v>
      </c>
      <c r="AQ221" s="15">
        <v>85</v>
      </c>
      <c r="AR221" s="15">
        <v>79</v>
      </c>
      <c r="AS221" s="15">
        <v>81</v>
      </c>
      <c r="AT221" s="15">
        <v>84</v>
      </c>
      <c r="AU221" s="15">
        <v>59</v>
      </c>
      <c r="AV221" s="15">
        <v>68</v>
      </c>
      <c r="AW221" s="15">
        <v>68</v>
      </c>
      <c r="AX221" s="15">
        <v>57</v>
      </c>
      <c r="AY221" s="15">
        <v>8</v>
      </c>
      <c r="AZ221" s="15">
        <v>72</v>
      </c>
      <c r="BA221" s="15">
        <v>74</v>
      </c>
      <c r="BB221" s="15">
        <v>57</v>
      </c>
      <c r="BC221" s="16">
        <v>67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79</v>
      </c>
      <c r="CB221" s="15">
        <v>71</v>
      </c>
      <c r="CC221" s="15">
        <v>69</v>
      </c>
      <c r="CD221" s="15">
        <v>77</v>
      </c>
      <c r="CE221" s="15">
        <v>64</v>
      </c>
      <c r="CF221" s="15">
        <v>63</v>
      </c>
      <c r="CG221" s="15">
        <v>75</v>
      </c>
      <c r="CH221" s="15">
        <v>87</v>
      </c>
      <c r="CI221" s="15">
        <v>64</v>
      </c>
      <c r="CJ221" s="15">
        <v>11</v>
      </c>
      <c r="CK221" s="15">
        <v>71</v>
      </c>
      <c r="CL221" s="15">
        <v>64</v>
      </c>
      <c r="CM221" s="15">
        <v>75</v>
      </c>
      <c r="CN221" s="16">
        <v>76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79</v>
      </c>
      <c r="G222" s="15">
        <v>59</v>
      </c>
      <c r="H222" s="15">
        <v>68</v>
      </c>
      <c r="I222" s="15">
        <v>56</v>
      </c>
      <c r="J222" s="15">
        <v>63</v>
      </c>
      <c r="K222" s="15">
        <v>66</v>
      </c>
      <c r="L222" s="15">
        <v>58</v>
      </c>
      <c r="M222" s="15">
        <v>74</v>
      </c>
      <c r="N222" s="15">
        <v>64</v>
      </c>
      <c r="O222" s="15">
        <v>-2</v>
      </c>
      <c r="P222" s="15">
        <v>66</v>
      </c>
      <c r="Q222" s="15">
        <v>71</v>
      </c>
      <c r="R222" s="15">
        <v>60</v>
      </c>
      <c r="S222" s="16">
        <v>73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87</v>
      </c>
      <c r="AQ222" s="15">
        <v>67</v>
      </c>
      <c r="AR222" s="15">
        <v>57</v>
      </c>
      <c r="AS222" s="15">
        <v>64</v>
      </c>
      <c r="AT222" s="15">
        <v>86</v>
      </c>
      <c r="AU222" s="15">
        <v>70</v>
      </c>
      <c r="AV222" s="15">
        <v>81</v>
      </c>
      <c r="AW222" s="15">
        <v>70</v>
      </c>
      <c r="AX222" s="15">
        <v>59</v>
      </c>
      <c r="AY222" s="15">
        <v>10</v>
      </c>
      <c r="AZ222" s="15">
        <v>74</v>
      </c>
      <c r="BA222" s="15">
        <v>75</v>
      </c>
      <c r="BB222" s="15">
        <v>59</v>
      </c>
      <c r="BC222" s="16">
        <v>69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76</v>
      </c>
      <c r="CB222" s="15">
        <v>73</v>
      </c>
      <c r="CC222" s="15">
        <v>75</v>
      </c>
      <c r="CD222" s="15">
        <v>39</v>
      </c>
      <c r="CE222" s="15">
        <v>84</v>
      </c>
      <c r="CF222" s="15">
        <v>56</v>
      </c>
      <c r="CG222" s="15">
        <v>57</v>
      </c>
      <c r="CH222" s="15">
        <v>67</v>
      </c>
      <c r="CI222" s="15">
        <v>69</v>
      </c>
      <c r="CJ222" s="15">
        <v>11</v>
      </c>
      <c r="CK222" s="15">
        <v>73</v>
      </c>
      <c r="CL222" s="15">
        <v>62</v>
      </c>
      <c r="CM222" s="15">
        <v>65</v>
      </c>
      <c r="CN222" s="16">
        <v>63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80</v>
      </c>
      <c r="G223" s="15">
        <v>95</v>
      </c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6"/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82</v>
      </c>
      <c r="AQ223" s="15">
        <v>64</v>
      </c>
      <c r="AR223" s="15">
        <v>77</v>
      </c>
      <c r="AS223" s="15">
        <v>78</v>
      </c>
      <c r="AT223" s="15">
        <v>77</v>
      </c>
      <c r="AU223" s="15">
        <v>65</v>
      </c>
      <c r="AV223" s="15">
        <v>64</v>
      </c>
      <c r="AW223" s="15">
        <v>73</v>
      </c>
      <c r="AX223" s="15">
        <v>82</v>
      </c>
      <c r="AY223" s="15">
        <v>6</v>
      </c>
      <c r="AZ223" s="15">
        <v>63</v>
      </c>
      <c r="BA223" s="15">
        <v>62</v>
      </c>
      <c r="BB223" s="15">
        <v>57</v>
      </c>
      <c r="BC223" s="16">
        <v>71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>
        <v>71</v>
      </c>
      <c r="CB223" s="15">
        <v>74</v>
      </c>
      <c r="CC223" s="15">
        <v>66</v>
      </c>
      <c r="CD223" s="15">
        <v>71</v>
      </c>
      <c r="CE223" s="15">
        <v>74</v>
      </c>
      <c r="CF223" s="15">
        <v>71</v>
      </c>
      <c r="CG223" s="15">
        <v>70</v>
      </c>
      <c r="CH223" s="15">
        <v>77</v>
      </c>
      <c r="CI223" s="15">
        <v>75</v>
      </c>
      <c r="CJ223" s="15">
        <v>10</v>
      </c>
      <c r="CK223" s="15">
        <v>95</v>
      </c>
      <c r="CL223" s="15">
        <v>80</v>
      </c>
      <c r="CM223" s="15">
        <v>69</v>
      </c>
      <c r="CN223" s="16">
        <v>76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6"/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>
        <v>75</v>
      </c>
      <c r="CB224" s="15">
        <v>72</v>
      </c>
      <c r="CC224" s="15">
        <v>74</v>
      </c>
      <c r="CD224" s="15">
        <v>38</v>
      </c>
      <c r="CE224" s="15">
        <v>83</v>
      </c>
      <c r="CF224" s="15">
        <v>55</v>
      </c>
      <c r="CG224" s="15">
        <v>56</v>
      </c>
      <c r="CH224" s="15">
        <v>66</v>
      </c>
      <c r="CI224" s="15">
        <v>68</v>
      </c>
      <c r="CJ224" s="15">
        <v>10</v>
      </c>
      <c r="CK224" s="15">
        <v>72</v>
      </c>
      <c r="CL224" s="15">
        <v>61</v>
      </c>
      <c r="CM224" s="15">
        <v>64</v>
      </c>
      <c r="CN224" s="16">
        <v>62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>
        <v>70</v>
      </c>
      <c r="CB225" s="19">
        <v>73</v>
      </c>
      <c r="CC225" s="19">
        <v>65</v>
      </c>
      <c r="CD225" s="19">
        <v>70</v>
      </c>
      <c r="CE225" s="19">
        <v>73</v>
      </c>
      <c r="CF225" s="19">
        <v>70</v>
      </c>
      <c r="CG225" s="19">
        <v>69</v>
      </c>
      <c r="CH225" s="19">
        <v>76</v>
      </c>
      <c r="CI225" s="19">
        <v>67</v>
      </c>
      <c r="CJ225" s="19">
        <v>9</v>
      </c>
      <c r="CK225" s="19">
        <v>100</v>
      </c>
      <c r="CL225" s="19">
        <v>79</v>
      </c>
      <c r="CM225" s="19">
        <v>68</v>
      </c>
      <c r="CN225" s="20">
        <v>75</v>
      </c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/>
      <c r="F226" s="9">
        <v>80</v>
      </c>
      <c r="G226" s="10">
        <v>68</v>
      </c>
      <c r="H226" s="10">
        <v>79</v>
      </c>
      <c r="I226" s="10">
        <v>48</v>
      </c>
      <c r="J226" s="10">
        <v>70</v>
      </c>
      <c r="K226" s="10">
        <v>71</v>
      </c>
      <c r="L226" s="10">
        <v>61</v>
      </c>
      <c r="M226" s="10">
        <v>70</v>
      </c>
      <c r="N226" s="10">
        <v>63</v>
      </c>
      <c r="O226" s="10">
        <v>-3</v>
      </c>
      <c r="P226" s="10">
        <v>75</v>
      </c>
      <c r="Q226" s="10">
        <v>67</v>
      </c>
      <c r="R226" s="10">
        <v>73</v>
      </c>
      <c r="S226" s="11">
        <v>86</v>
      </c>
      <c r="T226" s="14">
        <v>55</v>
      </c>
      <c r="U226" s="15">
        <v>67</v>
      </c>
      <c r="V226" s="15">
        <v>64</v>
      </c>
      <c r="W226" s="15">
        <v>70</v>
      </c>
      <c r="X226" s="15">
        <v>60</v>
      </c>
      <c r="Y226" s="15">
        <v>70</v>
      </c>
      <c r="Z226" s="15">
        <v>67</v>
      </c>
      <c r="AA226" s="15">
        <v>66</v>
      </c>
      <c r="AB226" s="15">
        <v>63</v>
      </c>
      <c r="AC226" s="15">
        <v>53</v>
      </c>
      <c r="AD226" s="15">
        <v>60</v>
      </c>
      <c r="AE226" s="15">
        <v>52</v>
      </c>
      <c r="AF226" s="15">
        <v>69</v>
      </c>
      <c r="AG226" s="16">
        <v>66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63</v>
      </c>
      <c r="AQ226" s="10">
        <v>70</v>
      </c>
      <c r="AR226" s="10">
        <v>81</v>
      </c>
      <c r="AS226" s="10">
        <v>50</v>
      </c>
      <c r="AT226" s="10">
        <v>72</v>
      </c>
      <c r="AU226" s="10">
        <v>73</v>
      </c>
      <c r="AV226" s="10">
        <v>63</v>
      </c>
      <c r="AW226" s="10">
        <v>71</v>
      </c>
      <c r="AX226" s="10">
        <v>75</v>
      </c>
      <c r="AY226" s="10">
        <v>-1</v>
      </c>
      <c r="AZ226" s="10">
        <v>63</v>
      </c>
      <c r="BA226" s="10">
        <v>70</v>
      </c>
      <c r="BB226" s="10">
        <v>80</v>
      </c>
      <c r="BC226" s="11">
        <v>82</v>
      </c>
      <c r="BD226" s="14">
        <v>60</v>
      </c>
      <c r="BE226" s="15">
        <v>77</v>
      </c>
      <c r="BF226" s="15">
        <v>59</v>
      </c>
      <c r="BG226" s="15">
        <v>65</v>
      </c>
      <c r="BH226" s="15">
        <v>60</v>
      </c>
      <c r="BI226" s="15">
        <v>59</v>
      </c>
      <c r="BJ226" s="15">
        <v>74</v>
      </c>
      <c r="BK226" s="15">
        <v>66</v>
      </c>
      <c r="BL226" s="15">
        <v>67</v>
      </c>
      <c r="BM226" s="15">
        <v>72</v>
      </c>
      <c r="BN226" s="15">
        <v>63</v>
      </c>
      <c r="BO226" s="15">
        <v>73</v>
      </c>
      <c r="BP226" s="15">
        <v>59</v>
      </c>
      <c r="BQ226" s="16">
        <v>72</v>
      </c>
      <c r="BR226" s="12"/>
      <c r="BS226" s="13"/>
      <c r="BT226" s="12" t="s">
        <v>60</v>
      </c>
      <c r="BW226" s="83">
        <v>21</v>
      </c>
      <c r="BX226" s="112" t="s">
        <v>55</v>
      </c>
      <c r="BY226" s="88"/>
      <c r="BZ226" s="91" t="s">
        <v>57</v>
      </c>
      <c r="CA226" s="9">
        <v>84</v>
      </c>
      <c r="CB226" s="10">
        <v>61</v>
      </c>
      <c r="CC226" s="10">
        <v>72</v>
      </c>
      <c r="CD226" s="10">
        <v>86</v>
      </c>
      <c r="CE226" s="10">
        <v>63</v>
      </c>
      <c r="CF226" s="10">
        <v>64</v>
      </c>
      <c r="CG226" s="10">
        <v>54</v>
      </c>
      <c r="CH226" s="10">
        <v>51</v>
      </c>
      <c r="CI226" s="10">
        <v>56</v>
      </c>
      <c r="CJ226" s="10">
        <v>-10</v>
      </c>
      <c r="CK226" s="10">
        <v>79</v>
      </c>
      <c r="CL226" s="10">
        <v>60</v>
      </c>
      <c r="CM226" s="10">
        <v>66</v>
      </c>
      <c r="CN226" s="11">
        <v>73</v>
      </c>
      <c r="CO226" s="14">
        <v>65</v>
      </c>
      <c r="CP226" s="15">
        <v>73</v>
      </c>
      <c r="CQ226" s="15">
        <v>70</v>
      </c>
      <c r="CR226" s="15">
        <v>62</v>
      </c>
      <c r="CS226" s="15">
        <v>69</v>
      </c>
      <c r="CT226" s="15">
        <v>63</v>
      </c>
      <c r="CU226" s="15">
        <v>75</v>
      </c>
      <c r="CV226" s="15">
        <v>68</v>
      </c>
      <c r="CW226" s="15">
        <v>60</v>
      </c>
      <c r="CX226" s="15">
        <v>75</v>
      </c>
      <c r="CY226" s="15">
        <v>70</v>
      </c>
      <c r="CZ226" s="15">
        <v>63</v>
      </c>
      <c r="DA226" s="15">
        <v>60</v>
      </c>
      <c r="DB226" s="16">
        <v>75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78</v>
      </c>
      <c r="G227" s="15">
        <v>54</v>
      </c>
      <c r="H227" s="15">
        <v>67</v>
      </c>
      <c r="I227" s="15">
        <v>55</v>
      </c>
      <c r="J227" s="15">
        <v>62</v>
      </c>
      <c r="K227" s="15">
        <v>65</v>
      </c>
      <c r="L227" s="15">
        <v>77</v>
      </c>
      <c r="M227" s="15">
        <v>73</v>
      </c>
      <c r="N227" s="15">
        <v>63</v>
      </c>
      <c r="O227" s="15">
        <v>-3</v>
      </c>
      <c r="P227" s="15">
        <v>85</v>
      </c>
      <c r="Q227" s="15">
        <v>74</v>
      </c>
      <c r="R227" s="15">
        <v>76</v>
      </c>
      <c r="S227" s="16">
        <v>70</v>
      </c>
      <c r="T227" s="14">
        <v>72</v>
      </c>
      <c r="U227" s="15">
        <v>68</v>
      </c>
      <c r="V227" s="15">
        <v>61</v>
      </c>
      <c r="W227" s="15">
        <v>71</v>
      </c>
      <c r="X227" s="15">
        <v>68</v>
      </c>
      <c r="Y227" s="15">
        <v>57</v>
      </c>
      <c r="Z227" s="15">
        <v>62</v>
      </c>
      <c r="AA227" s="15">
        <v>66</v>
      </c>
      <c r="AB227" s="15">
        <v>72</v>
      </c>
      <c r="AC227" s="15">
        <v>65</v>
      </c>
      <c r="AD227" s="15">
        <v>63</v>
      </c>
      <c r="AE227" s="15">
        <v>61</v>
      </c>
      <c r="AF227" s="15">
        <v>59</v>
      </c>
      <c r="AG227" s="16">
        <v>53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80</v>
      </c>
      <c r="AQ227" s="15">
        <v>56</v>
      </c>
      <c r="AR227" s="15">
        <v>69</v>
      </c>
      <c r="AS227" s="15">
        <v>57</v>
      </c>
      <c r="AT227" s="15">
        <v>64</v>
      </c>
      <c r="AU227" s="15">
        <v>67</v>
      </c>
      <c r="AV227" s="15">
        <v>79</v>
      </c>
      <c r="AW227" s="15">
        <v>75</v>
      </c>
      <c r="AX227" s="15">
        <v>65</v>
      </c>
      <c r="AY227" s="15">
        <v>-1</v>
      </c>
      <c r="AZ227" s="15">
        <v>67</v>
      </c>
      <c r="BA227" s="15">
        <v>66</v>
      </c>
      <c r="BB227" s="15">
        <v>61</v>
      </c>
      <c r="BC227" s="16">
        <v>74</v>
      </c>
      <c r="BD227" s="14">
        <v>62</v>
      </c>
      <c r="BE227" s="15">
        <v>72</v>
      </c>
      <c r="BF227" s="15">
        <v>55</v>
      </c>
      <c r="BG227" s="15">
        <v>59</v>
      </c>
      <c r="BH227" s="15">
        <v>74</v>
      </c>
      <c r="BI227" s="15">
        <v>69</v>
      </c>
      <c r="BJ227" s="15">
        <v>74</v>
      </c>
      <c r="BK227" s="15">
        <v>66</v>
      </c>
      <c r="BL227" s="15">
        <v>60</v>
      </c>
      <c r="BM227" s="15">
        <v>71</v>
      </c>
      <c r="BN227" s="15">
        <v>62</v>
      </c>
      <c r="BO227" s="15">
        <v>76</v>
      </c>
      <c r="BP227" s="15">
        <v>61</v>
      </c>
      <c r="BQ227" s="16">
        <v>72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71</v>
      </c>
      <c r="CB227" s="15">
        <v>53</v>
      </c>
      <c r="CC227" s="15">
        <v>66</v>
      </c>
      <c r="CD227" s="15">
        <v>54</v>
      </c>
      <c r="CE227" s="15">
        <v>55</v>
      </c>
      <c r="CF227" s="15">
        <v>58</v>
      </c>
      <c r="CG227" s="15">
        <v>70</v>
      </c>
      <c r="CH227" s="15">
        <v>71</v>
      </c>
      <c r="CI227" s="15">
        <v>61</v>
      </c>
      <c r="CJ227" s="15">
        <v>-5</v>
      </c>
      <c r="CK227" s="15">
        <v>63</v>
      </c>
      <c r="CL227" s="15">
        <v>62</v>
      </c>
      <c r="CM227" s="15">
        <v>80</v>
      </c>
      <c r="CN227" s="16">
        <v>65</v>
      </c>
      <c r="CO227" s="14">
        <v>65</v>
      </c>
      <c r="CP227" s="15">
        <v>64</v>
      </c>
      <c r="CQ227" s="15">
        <v>75</v>
      </c>
      <c r="CR227" s="15">
        <v>65</v>
      </c>
      <c r="CS227" s="15">
        <v>70</v>
      </c>
      <c r="CT227" s="15">
        <v>75</v>
      </c>
      <c r="CU227" s="15">
        <v>71</v>
      </c>
      <c r="CV227" s="15">
        <v>75</v>
      </c>
      <c r="CW227" s="15">
        <v>75</v>
      </c>
      <c r="CX227" s="15">
        <v>62</v>
      </c>
      <c r="CY227" s="15">
        <v>60</v>
      </c>
      <c r="CZ227" s="15">
        <v>66</v>
      </c>
      <c r="DA227" s="15">
        <v>70</v>
      </c>
      <c r="DB227" s="16">
        <v>68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70</v>
      </c>
      <c r="G228" s="15">
        <v>78</v>
      </c>
      <c r="H228" s="15">
        <v>77</v>
      </c>
      <c r="I228" s="15">
        <v>83</v>
      </c>
      <c r="J228" s="15">
        <v>70</v>
      </c>
      <c r="K228" s="15">
        <v>71</v>
      </c>
      <c r="L228" s="15">
        <v>81</v>
      </c>
      <c r="M228" s="15">
        <v>58</v>
      </c>
      <c r="N228" s="15">
        <v>83</v>
      </c>
      <c r="O228" s="15">
        <v>-3</v>
      </c>
      <c r="P228" s="15">
        <v>67</v>
      </c>
      <c r="Q228" s="15">
        <v>68</v>
      </c>
      <c r="R228" s="15">
        <v>77</v>
      </c>
      <c r="S228" s="16">
        <v>69</v>
      </c>
      <c r="T228" s="14">
        <v>53</v>
      </c>
      <c r="U228" s="15">
        <v>53</v>
      </c>
      <c r="V228" s="15">
        <v>70</v>
      </c>
      <c r="W228" s="15">
        <v>66</v>
      </c>
      <c r="X228" s="15">
        <v>57</v>
      </c>
      <c r="Y228" s="15">
        <v>49</v>
      </c>
      <c r="Z228" s="15">
        <v>53</v>
      </c>
      <c r="AA228" s="15">
        <v>67</v>
      </c>
      <c r="AB228" s="15">
        <v>65</v>
      </c>
      <c r="AC228" s="15">
        <v>53</v>
      </c>
      <c r="AD228" s="15">
        <v>52</v>
      </c>
      <c r="AE228" s="15">
        <v>65</v>
      </c>
      <c r="AF228" s="15">
        <v>67</v>
      </c>
      <c r="AG228" s="16">
        <v>55</v>
      </c>
      <c r="AH228" s="17"/>
      <c r="AI228" s="13"/>
      <c r="AJ228" s="17" t="s">
        <v>60</v>
      </c>
      <c r="AL228" s="83"/>
      <c r="AM228" s="113"/>
      <c r="AN228" s="89"/>
      <c r="AO228" s="91"/>
      <c r="AP228" s="14">
        <v>69</v>
      </c>
      <c r="AQ228" s="15">
        <v>70</v>
      </c>
      <c r="AR228" s="15">
        <v>79</v>
      </c>
      <c r="AS228" s="15">
        <v>85</v>
      </c>
      <c r="AT228" s="15">
        <v>72</v>
      </c>
      <c r="AU228" s="15">
        <v>73</v>
      </c>
      <c r="AV228" s="15">
        <v>63</v>
      </c>
      <c r="AW228" s="15">
        <v>60</v>
      </c>
      <c r="AX228" s="15">
        <v>65</v>
      </c>
      <c r="AY228" s="15">
        <v>-1</v>
      </c>
      <c r="AZ228" s="15">
        <v>52</v>
      </c>
      <c r="BA228" s="15">
        <v>70</v>
      </c>
      <c r="BB228" s="15">
        <v>79</v>
      </c>
      <c r="BC228" s="16">
        <v>75</v>
      </c>
      <c r="BD228" s="14">
        <v>78</v>
      </c>
      <c r="BE228" s="15">
        <v>75</v>
      </c>
      <c r="BF228" s="15">
        <v>60</v>
      </c>
      <c r="BG228" s="15">
        <v>70</v>
      </c>
      <c r="BH228" s="15">
        <v>59</v>
      </c>
      <c r="BI228" s="15">
        <v>70</v>
      </c>
      <c r="BJ228" s="15">
        <v>66</v>
      </c>
      <c r="BK228" s="15">
        <v>73</v>
      </c>
      <c r="BL228" s="15">
        <v>59</v>
      </c>
      <c r="BM228" s="15">
        <v>64</v>
      </c>
      <c r="BN228" s="15">
        <v>67</v>
      </c>
      <c r="BO228" s="15">
        <v>79</v>
      </c>
      <c r="BP228" s="15">
        <v>63</v>
      </c>
      <c r="BQ228" s="16">
        <v>77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81</v>
      </c>
      <c r="CB228" s="15">
        <v>67</v>
      </c>
      <c r="CC228" s="15">
        <v>80</v>
      </c>
      <c r="CD228" s="15">
        <v>82</v>
      </c>
      <c r="CE228" s="15">
        <v>79</v>
      </c>
      <c r="CF228" s="15">
        <v>74</v>
      </c>
      <c r="CG228" s="15">
        <v>80</v>
      </c>
      <c r="CH228" s="15">
        <v>94</v>
      </c>
      <c r="CI228" s="15">
        <v>61</v>
      </c>
      <c r="CJ228" s="15">
        <v>-5</v>
      </c>
      <c r="CK228" s="15">
        <v>77</v>
      </c>
      <c r="CL228" s="15">
        <v>66</v>
      </c>
      <c r="CM228" s="15">
        <v>70</v>
      </c>
      <c r="CN228" s="16">
        <v>66</v>
      </c>
      <c r="CO228" s="14">
        <v>62</v>
      </c>
      <c r="CP228" s="15">
        <v>63</v>
      </c>
      <c r="CQ228" s="15">
        <v>71</v>
      </c>
      <c r="CR228" s="15">
        <v>70</v>
      </c>
      <c r="CS228" s="15">
        <v>67</v>
      </c>
      <c r="CT228" s="15">
        <v>69</v>
      </c>
      <c r="CU228" s="15">
        <v>66</v>
      </c>
      <c r="CV228" s="15">
        <v>69</v>
      </c>
      <c r="CW228" s="15">
        <v>70</v>
      </c>
      <c r="CX228" s="15">
        <v>69</v>
      </c>
      <c r="CY228" s="15">
        <v>66</v>
      </c>
      <c r="CZ228" s="15">
        <v>68</v>
      </c>
      <c r="DA228" s="15">
        <v>63</v>
      </c>
      <c r="DB228" s="16">
        <v>66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73</v>
      </c>
      <c r="G229" s="15">
        <v>69</v>
      </c>
      <c r="H229" s="15">
        <v>80</v>
      </c>
      <c r="I229" s="15">
        <v>69</v>
      </c>
      <c r="J229" s="15">
        <v>71</v>
      </c>
      <c r="K229" s="15">
        <v>80</v>
      </c>
      <c r="L229" s="15">
        <v>62</v>
      </c>
      <c r="M229" s="15">
        <v>78</v>
      </c>
      <c r="N229" s="15">
        <v>80</v>
      </c>
      <c r="O229" s="15">
        <v>-2</v>
      </c>
      <c r="P229" s="15">
        <v>75</v>
      </c>
      <c r="Q229" s="15">
        <v>68</v>
      </c>
      <c r="R229" s="15">
        <v>74</v>
      </c>
      <c r="S229" s="16">
        <v>79</v>
      </c>
      <c r="T229" s="14">
        <v>49</v>
      </c>
      <c r="U229" s="15">
        <v>69</v>
      </c>
      <c r="V229" s="15">
        <v>63</v>
      </c>
      <c r="W229" s="15">
        <v>68</v>
      </c>
      <c r="X229" s="15">
        <v>67</v>
      </c>
      <c r="Y229" s="15">
        <v>58</v>
      </c>
      <c r="Z229" s="15">
        <v>66</v>
      </c>
      <c r="AA229" s="15">
        <v>57</v>
      </c>
      <c r="AB229" s="15">
        <v>59</v>
      </c>
      <c r="AC229" s="15">
        <v>67</v>
      </c>
      <c r="AD229" s="15">
        <v>65</v>
      </c>
      <c r="AE229" s="15">
        <v>52</v>
      </c>
      <c r="AF229" s="15">
        <v>62</v>
      </c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69</v>
      </c>
      <c r="AQ229" s="15">
        <v>76</v>
      </c>
      <c r="AR229" s="15">
        <v>87</v>
      </c>
      <c r="AS229" s="15">
        <v>56</v>
      </c>
      <c r="AT229" s="15">
        <v>78</v>
      </c>
      <c r="AU229" s="15">
        <v>79</v>
      </c>
      <c r="AV229" s="15">
        <v>69</v>
      </c>
      <c r="AW229" s="15">
        <v>70</v>
      </c>
      <c r="AX229" s="15">
        <v>86</v>
      </c>
      <c r="AY229" s="15">
        <v>5</v>
      </c>
      <c r="AZ229" s="15">
        <v>58</v>
      </c>
      <c r="BA229" s="15">
        <v>75</v>
      </c>
      <c r="BB229" s="15">
        <v>81</v>
      </c>
      <c r="BC229" s="16">
        <v>83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70</v>
      </c>
      <c r="CB229" s="15">
        <v>73</v>
      </c>
      <c r="CC229" s="15">
        <v>84</v>
      </c>
      <c r="CD229" s="15">
        <v>69</v>
      </c>
      <c r="CE229" s="15">
        <v>69</v>
      </c>
      <c r="CF229" s="15">
        <v>89</v>
      </c>
      <c r="CG229" s="15">
        <v>70</v>
      </c>
      <c r="CH229" s="15">
        <v>62</v>
      </c>
      <c r="CI229" s="15">
        <v>67</v>
      </c>
      <c r="CJ229" s="15">
        <v>1</v>
      </c>
      <c r="CK229" s="15">
        <v>72</v>
      </c>
      <c r="CL229" s="15">
        <v>71</v>
      </c>
      <c r="CM229" s="15">
        <v>72</v>
      </c>
      <c r="CN229" s="16">
        <v>74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73</v>
      </c>
      <c r="G230" s="15">
        <v>53</v>
      </c>
      <c r="H230" s="15">
        <v>66</v>
      </c>
      <c r="I230" s="15">
        <v>64</v>
      </c>
      <c r="J230" s="15">
        <v>61</v>
      </c>
      <c r="K230" s="15">
        <v>64</v>
      </c>
      <c r="L230" s="15">
        <v>76</v>
      </c>
      <c r="M230" s="15">
        <v>72</v>
      </c>
      <c r="N230" s="15">
        <v>82</v>
      </c>
      <c r="O230" s="15">
        <v>-4</v>
      </c>
      <c r="P230" s="15">
        <v>64</v>
      </c>
      <c r="Q230" s="15">
        <v>83</v>
      </c>
      <c r="R230" s="15">
        <v>58</v>
      </c>
      <c r="S230" s="16">
        <v>82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86</v>
      </c>
      <c r="AQ230" s="15">
        <v>70</v>
      </c>
      <c r="AR230" s="15">
        <v>85</v>
      </c>
      <c r="AS230" s="15">
        <v>80</v>
      </c>
      <c r="AT230" s="15">
        <v>70</v>
      </c>
      <c r="AU230" s="15">
        <v>73</v>
      </c>
      <c r="AV230" s="15">
        <v>85</v>
      </c>
      <c r="AW230" s="15">
        <v>81</v>
      </c>
      <c r="AX230" s="15">
        <v>71</v>
      </c>
      <c r="AY230" s="15">
        <v>5</v>
      </c>
      <c r="AZ230" s="15">
        <v>73</v>
      </c>
      <c r="BA230" s="15">
        <v>72</v>
      </c>
      <c r="BB230" s="15">
        <v>67</v>
      </c>
      <c r="BC230" s="16">
        <v>75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77</v>
      </c>
      <c r="CB230" s="15">
        <v>59</v>
      </c>
      <c r="CC230" s="15">
        <v>72</v>
      </c>
      <c r="CD230" s="15">
        <v>60</v>
      </c>
      <c r="CE230" s="15">
        <v>70</v>
      </c>
      <c r="CF230" s="15">
        <v>84</v>
      </c>
      <c r="CG230" s="15">
        <v>80</v>
      </c>
      <c r="CH230" s="15">
        <v>77</v>
      </c>
      <c r="CI230" s="15">
        <v>67</v>
      </c>
      <c r="CJ230" s="15">
        <v>1</v>
      </c>
      <c r="CK230" s="15">
        <v>69</v>
      </c>
      <c r="CL230" s="15">
        <v>68</v>
      </c>
      <c r="CM230" s="15">
        <v>58</v>
      </c>
      <c r="CN230" s="16">
        <v>66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70</v>
      </c>
      <c r="G231" s="15">
        <v>69</v>
      </c>
      <c r="H231" s="15">
        <v>78</v>
      </c>
      <c r="I231" s="15">
        <v>84</v>
      </c>
      <c r="J231" s="15">
        <v>71</v>
      </c>
      <c r="K231" s="15">
        <v>80</v>
      </c>
      <c r="L231" s="15">
        <v>70</v>
      </c>
      <c r="M231" s="15">
        <v>79</v>
      </c>
      <c r="N231" s="15">
        <v>74</v>
      </c>
      <c r="O231" s="15">
        <v>-2</v>
      </c>
      <c r="P231" s="15">
        <v>60</v>
      </c>
      <c r="Q231" s="15">
        <v>79</v>
      </c>
      <c r="R231" s="15">
        <v>78</v>
      </c>
      <c r="S231" s="16">
        <v>74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75</v>
      </c>
      <c r="AQ231" s="15">
        <v>79</v>
      </c>
      <c r="AR231" s="15">
        <v>90</v>
      </c>
      <c r="AS231" s="15">
        <v>91</v>
      </c>
      <c r="AT231" s="15">
        <v>78</v>
      </c>
      <c r="AU231" s="15">
        <v>79</v>
      </c>
      <c r="AV231" s="15">
        <v>69</v>
      </c>
      <c r="AW231" s="15">
        <v>66</v>
      </c>
      <c r="AX231" s="15">
        <v>80</v>
      </c>
      <c r="AY231" s="15">
        <v>5</v>
      </c>
      <c r="AZ231" s="15">
        <v>55</v>
      </c>
      <c r="BA231" s="15">
        <v>76</v>
      </c>
      <c r="BB231" s="15">
        <v>85</v>
      </c>
      <c r="BC231" s="16">
        <v>76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66</v>
      </c>
      <c r="CB231" s="15">
        <v>73</v>
      </c>
      <c r="CC231" s="15">
        <v>82</v>
      </c>
      <c r="CD231" s="15">
        <v>88</v>
      </c>
      <c r="CE231" s="15">
        <v>69</v>
      </c>
      <c r="CF231" s="15">
        <v>87</v>
      </c>
      <c r="CG231" s="15">
        <v>76</v>
      </c>
      <c r="CH231" s="15">
        <v>69</v>
      </c>
      <c r="CI231" s="15">
        <v>80</v>
      </c>
      <c r="CJ231" s="15">
        <v>1</v>
      </c>
      <c r="CK231" s="15">
        <v>69</v>
      </c>
      <c r="CL231" s="15">
        <v>72</v>
      </c>
      <c r="CM231" s="15">
        <v>76</v>
      </c>
      <c r="CN231" s="16">
        <v>67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63</v>
      </c>
      <c r="G232" s="15">
        <v>70</v>
      </c>
      <c r="H232" s="15">
        <v>81</v>
      </c>
      <c r="I232" s="15">
        <v>90</v>
      </c>
      <c r="J232" s="15">
        <v>72</v>
      </c>
      <c r="K232" s="15">
        <v>73</v>
      </c>
      <c r="L232" s="15">
        <v>63</v>
      </c>
      <c r="M232" s="15">
        <v>69</v>
      </c>
      <c r="N232" s="15">
        <v>70</v>
      </c>
      <c r="O232" s="15">
        <v>-1</v>
      </c>
      <c r="P232" s="15">
        <v>72</v>
      </c>
      <c r="Q232" s="15">
        <v>82</v>
      </c>
      <c r="R232" s="15">
        <v>80</v>
      </c>
      <c r="S232" s="16">
        <v>82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70</v>
      </c>
      <c r="AQ232" s="15">
        <v>77</v>
      </c>
      <c r="AR232" s="15">
        <v>88</v>
      </c>
      <c r="AS232" s="15">
        <v>67</v>
      </c>
      <c r="AT232" s="15">
        <v>80</v>
      </c>
      <c r="AU232" s="15">
        <v>81</v>
      </c>
      <c r="AV232" s="15">
        <v>70</v>
      </c>
      <c r="AW232" s="15">
        <v>67</v>
      </c>
      <c r="AX232" s="15">
        <v>72</v>
      </c>
      <c r="AY232" s="15">
        <v>6</v>
      </c>
      <c r="AZ232" s="15">
        <v>69</v>
      </c>
      <c r="BA232" s="15">
        <v>76</v>
      </c>
      <c r="BB232" s="15">
        <v>82</v>
      </c>
      <c r="BC232" s="16">
        <v>84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77</v>
      </c>
      <c r="CB232" s="15">
        <v>80</v>
      </c>
      <c r="CC232" s="15">
        <v>85</v>
      </c>
      <c r="CD232" s="15">
        <v>54</v>
      </c>
      <c r="CE232" s="15">
        <v>70</v>
      </c>
      <c r="CF232" s="15">
        <v>80</v>
      </c>
      <c r="CG232" s="15">
        <v>61</v>
      </c>
      <c r="CH232" s="15">
        <v>63</v>
      </c>
      <c r="CI232" s="15">
        <v>90</v>
      </c>
      <c r="CJ232" s="15">
        <v>2</v>
      </c>
      <c r="CK232" s="15">
        <v>50</v>
      </c>
      <c r="CL232" s="15">
        <v>72</v>
      </c>
      <c r="CM232" s="15">
        <v>73</v>
      </c>
      <c r="CN232" s="16">
        <v>75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80</v>
      </c>
      <c r="G233" s="15">
        <v>56</v>
      </c>
      <c r="H233" s="15">
        <v>69</v>
      </c>
      <c r="I233" s="15">
        <v>57</v>
      </c>
      <c r="J233" s="15">
        <v>74</v>
      </c>
      <c r="K233" s="15">
        <v>73</v>
      </c>
      <c r="L233" s="15">
        <v>79</v>
      </c>
      <c r="M233" s="15">
        <v>78</v>
      </c>
      <c r="N233" s="15">
        <v>69</v>
      </c>
      <c r="O233" s="15">
        <v>-1</v>
      </c>
      <c r="P233" s="15">
        <v>79</v>
      </c>
      <c r="Q233" s="15">
        <v>77</v>
      </c>
      <c r="R233" s="15">
        <v>70</v>
      </c>
      <c r="S233" s="16">
        <v>74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87</v>
      </c>
      <c r="AQ233" s="15">
        <v>63</v>
      </c>
      <c r="AR233" s="15">
        <v>76</v>
      </c>
      <c r="AS233" s="15">
        <v>64</v>
      </c>
      <c r="AT233" s="15">
        <v>71</v>
      </c>
      <c r="AU233" s="15">
        <v>74</v>
      </c>
      <c r="AV233" s="15">
        <v>86</v>
      </c>
      <c r="AW233" s="15">
        <v>82</v>
      </c>
      <c r="AX233" s="15">
        <v>72</v>
      </c>
      <c r="AY233" s="15">
        <v>6</v>
      </c>
      <c r="AZ233" s="15">
        <v>74</v>
      </c>
      <c r="BA233" s="15">
        <v>73</v>
      </c>
      <c r="BB233" s="15">
        <v>68</v>
      </c>
      <c r="BC233" s="16">
        <v>76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78</v>
      </c>
      <c r="CB233" s="15">
        <v>60</v>
      </c>
      <c r="CC233" s="15">
        <v>73</v>
      </c>
      <c r="CD233" s="15">
        <v>61</v>
      </c>
      <c r="CE233" s="15">
        <v>77</v>
      </c>
      <c r="CF233" s="15">
        <v>79</v>
      </c>
      <c r="CG233" s="15">
        <v>77</v>
      </c>
      <c r="CH233" s="15">
        <v>78</v>
      </c>
      <c r="CI233" s="15">
        <v>68</v>
      </c>
      <c r="CJ233" s="15">
        <v>2</v>
      </c>
      <c r="CK233" s="15">
        <v>70</v>
      </c>
      <c r="CL233" s="15">
        <v>69</v>
      </c>
      <c r="CM233" s="15">
        <v>59</v>
      </c>
      <c r="CN233" s="16">
        <v>80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6"/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63</v>
      </c>
      <c r="AQ234" s="15">
        <v>63</v>
      </c>
      <c r="AR234" s="15">
        <v>60</v>
      </c>
      <c r="AS234" s="15">
        <v>75</v>
      </c>
      <c r="AT234" s="15">
        <v>75</v>
      </c>
      <c r="AU234" s="15">
        <v>50</v>
      </c>
      <c r="AV234" s="15">
        <v>55</v>
      </c>
      <c r="AW234" s="15">
        <v>60</v>
      </c>
      <c r="AX234" s="15">
        <v>79</v>
      </c>
      <c r="AY234" s="15">
        <v>54</v>
      </c>
      <c r="AZ234" s="15">
        <v>60</v>
      </c>
      <c r="BA234" s="15">
        <v>80</v>
      </c>
      <c r="BB234" s="15">
        <v>53</v>
      </c>
      <c r="BC234" s="16">
        <v>50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80</v>
      </c>
      <c r="CB234" s="15">
        <v>78</v>
      </c>
      <c r="CC234" s="15">
        <v>75</v>
      </c>
      <c r="CD234" s="15">
        <v>90</v>
      </c>
      <c r="CE234" s="15">
        <v>84</v>
      </c>
      <c r="CF234" s="15">
        <v>76</v>
      </c>
      <c r="CG234" s="15">
        <v>76</v>
      </c>
      <c r="CH234" s="15">
        <v>91</v>
      </c>
      <c r="CI234" s="15">
        <v>84</v>
      </c>
      <c r="CJ234" s="15">
        <v>85</v>
      </c>
      <c r="CK234" s="15">
        <v>91</v>
      </c>
      <c r="CL234" s="15">
        <v>76</v>
      </c>
      <c r="CM234" s="15">
        <v>79</v>
      </c>
      <c r="CN234" s="16">
        <v>76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6"/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>
        <v>70</v>
      </c>
      <c r="CB235" s="15">
        <v>76</v>
      </c>
      <c r="CC235" s="15">
        <v>73</v>
      </c>
      <c r="CD235" s="15">
        <v>88</v>
      </c>
      <c r="CE235" s="15">
        <v>82</v>
      </c>
      <c r="CF235" s="15">
        <v>74</v>
      </c>
      <c r="CG235" s="15">
        <v>74</v>
      </c>
      <c r="CH235" s="15">
        <v>89</v>
      </c>
      <c r="CI235" s="15">
        <v>82</v>
      </c>
      <c r="CJ235" s="15">
        <v>83</v>
      </c>
      <c r="CK235" s="15">
        <v>89</v>
      </c>
      <c r="CL235" s="15">
        <v>80</v>
      </c>
      <c r="CM235" s="15">
        <v>84</v>
      </c>
      <c r="CN235" s="16">
        <v>74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>
        <v>53</v>
      </c>
      <c r="CB236" s="19">
        <v>53</v>
      </c>
      <c r="CC236" s="19">
        <v>50</v>
      </c>
      <c r="CD236" s="19">
        <v>65</v>
      </c>
      <c r="CE236" s="19">
        <v>65</v>
      </c>
      <c r="CF236" s="19">
        <v>80</v>
      </c>
      <c r="CG236" s="19">
        <v>57</v>
      </c>
      <c r="CH236" s="19">
        <v>87</v>
      </c>
      <c r="CI236" s="19">
        <v>80</v>
      </c>
      <c r="CJ236" s="19">
        <v>81</v>
      </c>
      <c r="CK236" s="19">
        <v>87</v>
      </c>
      <c r="CL236" s="19">
        <v>72</v>
      </c>
      <c r="CM236" s="19">
        <v>60</v>
      </c>
      <c r="CN236" s="20">
        <v>57</v>
      </c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topLeftCell="AL1" zoomScale="53" zoomScaleNormal="53" workbookViewId="0">
      <selection activeCell="BW5" sqref="BW5:DE5"/>
    </sheetView>
  </sheetViews>
  <sheetFormatPr defaultColWidth="9.140625"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141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142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141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145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146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147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 t="s">
        <v>59</v>
      </c>
      <c r="F6" s="9">
        <v>49</v>
      </c>
      <c r="G6" s="10">
        <v>56</v>
      </c>
      <c r="H6" s="10">
        <v>67</v>
      </c>
      <c r="I6" s="10">
        <v>36</v>
      </c>
      <c r="J6" s="10">
        <v>58</v>
      </c>
      <c r="K6" s="10">
        <v>59</v>
      </c>
      <c r="L6" s="10">
        <v>49</v>
      </c>
      <c r="M6" s="10">
        <v>46</v>
      </c>
      <c r="N6" s="10">
        <v>51</v>
      </c>
      <c r="O6" s="10">
        <v>-15</v>
      </c>
      <c r="P6" s="10">
        <v>28</v>
      </c>
      <c r="Q6" s="10">
        <v>55</v>
      </c>
      <c r="R6" s="10">
        <v>61</v>
      </c>
      <c r="S6" s="11">
        <v>68</v>
      </c>
      <c r="T6" s="9">
        <v>45</v>
      </c>
      <c r="U6" s="10">
        <v>32</v>
      </c>
      <c r="V6" s="10">
        <v>50</v>
      </c>
      <c r="W6" s="10">
        <v>45</v>
      </c>
      <c r="X6" s="10">
        <v>53</v>
      </c>
      <c r="Y6" s="10">
        <v>50</v>
      </c>
      <c r="Z6" s="10">
        <v>47</v>
      </c>
      <c r="AA6" s="10">
        <v>52</v>
      </c>
      <c r="AB6" s="10">
        <v>53</v>
      </c>
      <c r="AC6" s="10">
        <v>45</v>
      </c>
      <c r="AD6" s="10">
        <v>55</v>
      </c>
      <c r="AE6" s="10">
        <v>40</v>
      </c>
      <c r="AF6" s="10">
        <v>47</v>
      </c>
      <c r="AG6" s="11">
        <v>49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43</v>
      </c>
      <c r="AQ6" s="10">
        <v>61</v>
      </c>
      <c r="AR6" s="10">
        <v>60</v>
      </c>
      <c r="AS6" s="10">
        <v>49</v>
      </c>
      <c r="AT6" s="10">
        <v>52</v>
      </c>
      <c r="AU6" s="10">
        <v>53</v>
      </c>
      <c r="AV6" s="10">
        <v>51</v>
      </c>
      <c r="AW6" s="10">
        <v>57</v>
      </c>
      <c r="AX6" s="10">
        <v>53</v>
      </c>
      <c r="AY6" s="10">
        <v>-14</v>
      </c>
      <c r="AZ6" s="10">
        <v>44</v>
      </c>
      <c r="BA6" s="10">
        <v>73</v>
      </c>
      <c r="BB6" s="10">
        <v>64</v>
      </c>
      <c r="BC6" s="11">
        <v>59</v>
      </c>
      <c r="BD6" s="9">
        <v>51</v>
      </c>
      <c r="BE6" s="10">
        <v>46</v>
      </c>
      <c r="BF6" s="10">
        <v>48</v>
      </c>
      <c r="BG6" s="10">
        <v>43</v>
      </c>
      <c r="BH6" s="10">
        <v>51</v>
      </c>
      <c r="BI6" s="10">
        <v>48</v>
      </c>
      <c r="BJ6" s="10">
        <v>60</v>
      </c>
      <c r="BK6" s="10">
        <v>59</v>
      </c>
      <c r="BL6" s="10">
        <v>61</v>
      </c>
      <c r="BM6" s="10">
        <v>56</v>
      </c>
      <c r="BN6" s="10">
        <v>62</v>
      </c>
      <c r="BO6" s="10">
        <v>60</v>
      </c>
      <c r="BP6" s="10">
        <v>55</v>
      </c>
      <c r="BQ6" s="11">
        <v>46</v>
      </c>
      <c r="BR6" s="12"/>
      <c r="BS6" s="13" t="s">
        <v>60</v>
      </c>
      <c r="BT6" s="12" t="s">
        <v>60</v>
      </c>
      <c r="BW6" s="82"/>
      <c r="BX6" s="85" t="s">
        <v>11</v>
      </c>
      <c r="BY6" s="88"/>
      <c r="BZ6" s="91"/>
      <c r="CA6" s="9">
        <v>43</v>
      </c>
      <c r="CB6" s="10">
        <v>50</v>
      </c>
      <c r="CC6" s="10">
        <v>61</v>
      </c>
      <c r="CD6" s="10">
        <v>30</v>
      </c>
      <c r="CE6" s="10">
        <v>52</v>
      </c>
      <c r="CF6" s="10">
        <v>53</v>
      </c>
      <c r="CG6" s="10">
        <v>43</v>
      </c>
      <c r="CH6" s="10">
        <v>40</v>
      </c>
      <c r="CI6" s="10">
        <v>45</v>
      </c>
      <c r="CJ6" s="10">
        <v>-21</v>
      </c>
      <c r="CK6" s="10">
        <v>22</v>
      </c>
      <c r="CL6" s="10">
        <v>49</v>
      </c>
      <c r="CM6" s="10">
        <v>55</v>
      </c>
      <c r="CN6" s="11">
        <v>62</v>
      </c>
      <c r="CO6" s="9">
        <v>57</v>
      </c>
      <c r="CP6" s="10">
        <v>46</v>
      </c>
      <c r="CQ6" s="10">
        <v>51</v>
      </c>
      <c r="CR6" s="10">
        <v>49</v>
      </c>
      <c r="CS6" s="10">
        <v>53</v>
      </c>
      <c r="CT6" s="10">
        <v>53</v>
      </c>
      <c r="CU6" s="10">
        <v>42</v>
      </c>
      <c r="CV6" s="10">
        <v>55</v>
      </c>
      <c r="CW6" s="10">
        <v>43</v>
      </c>
      <c r="CX6" s="10">
        <v>56</v>
      </c>
      <c r="CY6" s="10">
        <v>57</v>
      </c>
      <c r="CZ6" s="10">
        <v>42</v>
      </c>
      <c r="DA6" s="10">
        <v>53</v>
      </c>
      <c r="DB6" s="11">
        <v>51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66</v>
      </c>
      <c r="G7" s="15">
        <v>42</v>
      </c>
      <c r="H7" s="15">
        <v>55</v>
      </c>
      <c r="I7" s="15">
        <v>43</v>
      </c>
      <c r="J7" s="15">
        <v>50</v>
      </c>
      <c r="K7" s="15">
        <v>53</v>
      </c>
      <c r="L7" s="15">
        <v>65</v>
      </c>
      <c r="M7" s="15">
        <v>61</v>
      </c>
      <c r="N7" s="15">
        <v>51</v>
      </c>
      <c r="O7" s="15">
        <v>-15</v>
      </c>
      <c r="P7" s="15">
        <v>53</v>
      </c>
      <c r="Q7" s="15">
        <v>52</v>
      </c>
      <c r="R7" s="15">
        <v>47</v>
      </c>
      <c r="S7" s="16">
        <v>60</v>
      </c>
      <c r="T7" s="14">
        <v>45</v>
      </c>
      <c r="U7" s="15">
        <v>51</v>
      </c>
      <c r="V7" s="15">
        <v>53</v>
      </c>
      <c r="W7" s="15">
        <v>55</v>
      </c>
      <c r="X7" s="15">
        <v>45</v>
      </c>
      <c r="Y7" s="15">
        <v>40</v>
      </c>
      <c r="Z7" s="15">
        <v>49</v>
      </c>
      <c r="AA7" s="15">
        <v>44</v>
      </c>
      <c r="AB7" s="15">
        <v>43</v>
      </c>
      <c r="AC7" s="15">
        <v>47</v>
      </c>
      <c r="AD7" s="15">
        <v>45</v>
      </c>
      <c r="AE7" s="15">
        <v>44</v>
      </c>
      <c r="AF7" s="15">
        <v>45</v>
      </c>
      <c r="AG7" s="16">
        <v>45</v>
      </c>
      <c r="AH7" s="17"/>
      <c r="AI7" s="13"/>
      <c r="AJ7" s="17" t="s">
        <v>60</v>
      </c>
      <c r="AL7" s="83"/>
      <c r="AM7" s="86"/>
      <c r="AN7" s="89"/>
      <c r="AO7" s="91"/>
      <c r="AP7" s="14">
        <v>63</v>
      </c>
      <c r="AQ7" s="15">
        <v>67</v>
      </c>
      <c r="AR7" s="15">
        <v>89</v>
      </c>
      <c r="AS7" s="15">
        <v>71</v>
      </c>
      <c r="AT7" s="15">
        <v>68</v>
      </c>
      <c r="AU7" s="15">
        <v>57</v>
      </c>
      <c r="AV7" s="15">
        <v>74</v>
      </c>
      <c r="AW7" s="15">
        <v>57</v>
      </c>
      <c r="AX7" s="15">
        <v>43</v>
      </c>
      <c r="AY7" s="15">
        <v>-14</v>
      </c>
      <c r="AZ7" s="15">
        <v>43</v>
      </c>
      <c r="BA7" s="15">
        <v>59</v>
      </c>
      <c r="BB7" s="15">
        <v>56</v>
      </c>
      <c r="BC7" s="16">
        <v>51</v>
      </c>
      <c r="BD7" s="14">
        <v>53</v>
      </c>
      <c r="BE7" s="15">
        <v>49</v>
      </c>
      <c r="BF7" s="15">
        <v>51</v>
      </c>
      <c r="BG7" s="15">
        <v>40</v>
      </c>
      <c r="BH7" s="15">
        <v>43</v>
      </c>
      <c r="BI7" s="15">
        <v>38</v>
      </c>
      <c r="BJ7" s="15">
        <v>53</v>
      </c>
      <c r="BK7" s="15">
        <v>51</v>
      </c>
      <c r="BL7" s="15">
        <v>56</v>
      </c>
      <c r="BM7" s="15">
        <v>55</v>
      </c>
      <c r="BN7" s="15">
        <v>52</v>
      </c>
      <c r="BO7" s="15">
        <v>50</v>
      </c>
      <c r="BP7" s="15">
        <v>42</v>
      </c>
      <c r="BQ7" s="16">
        <v>40</v>
      </c>
      <c r="BR7" s="17"/>
      <c r="BS7" s="13" t="s">
        <v>60</v>
      </c>
      <c r="BT7" s="17" t="s">
        <v>60</v>
      </c>
      <c r="BW7" s="83"/>
      <c r="BX7" s="86"/>
      <c r="BY7" s="89"/>
      <c r="BZ7" s="91"/>
      <c r="CA7" s="14">
        <v>60</v>
      </c>
      <c r="CB7" s="15">
        <v>36</v>
      </c>
      <c r="CC7" s="15">
        <v>49</v>
      </c>
      <c r="CD7" s="15">
        <v>37</v>
      </c>
      <c r="CE7" s="15">
        <v>44</v>
      </c>
      <c r="CF7" s="15">
        <v>47</v>
      </c>
      <c r="CG7" s="15">
        <v>59</v>
      </c>
      <c r="CH7" s="15">
        <v>55</v>
      </c>
      <c r="CI7" s="15">
        <v>45</v>
      </c>
      <c r="CJ7" s="15">
        <v>-21</v>
      </c>
      <c r="CK7" s="15">
        <v>47</v>
      </c>
      <c r="CL7" s="15">
        <v>46</v>
      </c>
      <c r="CM7" s="15">
        <v>41</v>
      </c>
      <c r="CN7" s="16">
        <v>54</v>
      </c>
      <c r="CO7" s="14">
        <v>50</v>
      </c>
      <c r="CP7" s="15">
        <v>57</v>
      </c>
      <c r="CQ7" s="15">
        <v>48</v>
      </c>
      <c r="CR7" s="15">
        <v>55</v>
      </c>
      <c r="CS7" s="15">
        <v>42</v>
      </c>
      <c r="CT7" s="15">
        <v>47</v>
      </c>
      <c r="CU7" s="15">
        <v>55</v>
      </c>
      <c r="CV7" s="15">
        <v>46</v>
      </c>
      <c r="CW7" s="15">
        <v>56</v>
      </c>
      <c r="CX7" s="15">
        <v>45</v>
      </c>
      <c r="CY7" s="15">
        <v>43</v>
      </c>
      <c r="CZ7" s="15">
        <v>52</v>
      </c>
      <c r="DA7" s="15">
        <v>50</v>
      </c>
      <c r="DB7" s="16">
        <v>54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55</v>
      </c>
      <c r="G8" s="15">
        <v>56</v>
      </c>
      <c r="H8" s="15">
        <v>65</v>
      </c>
      <c r="I8" s="15">
        <v>71</v>
      </c>
      <c r="J8" s="15">
        <v>58</v>
      </c>
      <c r="K8" s="15">
        <v>59</v>
      </c>
      <c r="L8" s="15">
        <v>49</v>
      </c>
      <c r="M8" s="15">
        <v>46</v>
      </c>
      <c r="N8" s="15">
        <v>51</v>
      </c>
      <c r="O8" s="15">
        <v>-15</v>
      </c>
      <c r="P8" s="15">
        <v>28</v>
      </c>
      <c r="Q8" s="15">
        <v>56</v>
      </c>
      <c r="R8" s="15">
        <v>65</v>
      </c>
      <c r="S8" s="16">
        <v>61</v>
      </c>
      <c r="T8" s="14">
        <v>55</v>
      </c>
      <c r="U8" s="15">
        <v>53</v>
      </c>
      <c r="V8" s="15">
        <v>48</v>
      </c>
      <c r="W8" s="15">
        <v>49</v>
      </c>
      <c r="X8" s="15">
        <v>54</v>
      </c>
      <c r="Y8" s="15">
        <v>52</v>
      </c>
      <c r="Z8" s="15">
        <v>55</v>
      </c>
      <c r="AA8" s="15">
        <v>46</v>
      </c>
      <c r="AB8" s="15">
        <v>46</v>
      </c>
      <c r="AC8" s="15">
        <v>50</v>
      </c>
      <c r="AD8" s="15">
        <v>40</v>
      </c>
      <c r="AE8" s="15">
        <v>49</v>
      </c>
      <c r="AF8" s="15">
        <v>48</v>
      </c>
      <c r="AG8" s="16">
        <v>50</v>
      </c>
      <c r="AH8" s="17"/>
      <c r="AI8" s="13"/>
      <c r="AJ8" s="17" t="s">
        <v>60</v>
      </c>
      <c r="AL8" s="83"/>
      <c r="AM8" s="86"/>
      <c r="AN8" s="89"/>
      <c r="AO8" s="91"/>
      <c r="AP8" s="14">
        <v>87</v>
      </c>
      <c r="AQ8" s="15">
        <v>46</v>
      </c>
      <c r="AR8" s="15">
        <v>57</v>
      </c>
      <c r="AS8" s="15">
        <v>44</v>
      </c>
      <c r="AT8" s="15">
        <v>43</v>
      </c>
      <c r="AU8" s="15">
        <v>57</v>
      </c>
      <c r="AV8" s="15">
        <v>57</v>
      </c>
      <c r="AW8" s="15">
        <v>64</v>
      </c>
      <c r="AX8" s="15">
        <v>52</v>
      </c>
      <c r="AY8" s="15">
        <v>-14</v>
      </c>
      <c r="AZ8" s="15">
        <v>52</v>
      </c>
      <c r="BA8" s="15">
        <v>44</v>
      </c>
      <c r="BB8" s="15">
        <v>72</v>
      </c>
      <c r="BC8" s="16">
        <v>71</v>
      </c>
      <c r="BD8" s="14">
        <v>51</v>
      </c>
      <c r="BE8" s="15">
        <v>46</v>
      </c>
      <c r="BF8" s="15">
        <v>46</v>
      </c>
      <c r="BG8" s="15">
        <v>52</v>
      </c>
      <c r="BH8" s="15">
        <v>47</v>
      </c>
      <c r="BI8" s="15">
        <v>54</v>
      </c>
      <c r="BJ8" s="15">
        <v>47</v>
      </c>
      <c r="BK8" s="15">
        <v>46</v>
      </c>
      <c r="BL8" s="15">
        <v>52</v>
      </c>
      <c r="BM8" s="15">
        <v>48</v>
      </c>
      <c r="BN8" s="15">
        <v>53</v>
      </c>
      <c r="BO8" s="15">
        <v>51</v>
      </c>
      <c r="BP8" s="15">
        <v>46</v>
      </c>
      <c r="BQ8" s="16">
        <v>55</v>
      </c>
      <c r="BR8" s="17"/>
      <c r="BS8" s="13" t="s">
        <v>60</v>
      </c>
      <c r="BT8" s="17" t="s">
        <v>60</v>
      </c>
      <c r="BW8" s="83"/>
      <c r="BX8" s="86"/>
      <c r="BY8" s="89"/>
      <c r="BZ8" s="91"/>
      <c r="CA8" s="14">
        <v>49</v>
      </c>
      <c r="CB8" s="15">
        <v>50</v>
      </c>
      <c r="CC8" s="15">
        <v>59</v>
      </c>
      <c r="CD8" s="15">
        <v>65</v>
      </c>
      <c r="CE8" s="15">
        <v>52</v>
      </c>
      <c r="CF8" s="15">
        <v>53</v>
      </c>
      <c r="CG8" s="15">
        <v>43</v>
      </c>
      <c r="CH8" s="15">
        <v>40</v>
      </c>
      <c r="CI8" s="15">
        <v>45</v>
      </c>
      <c r="CJ8" s="15">
        <v>-21</v>
      </c>
      <c r="CK8" s="15">
        <v>22</v>
      </c>
      <c r="CL8" s="15">
        <v>50</v>
      </c>
      <c r="CM8" s="15">
        <v>59</v>
      </c>
      <c r="CN8" s="16">
        <v>55</v>
      </c>
      <c r="CO8" s="14">
        <v>47</v>
      </c>
      <c r="CP8" s="15">
        <v>46</v>
      </c>
      <c r="CQ8" s="15">
        <v>41</v>
      </c>
      <c r="CR8" s="15">
        <v>44</v>
      </c>
      <c r="CS8" s="15">
        <v>43</v>
      </c>
      <c r="CT8" s="15">
        <v>46</v>
      </c>
      <c r="CU8" s="15">
        <v>48</v>
      </c>
      <c r="CV8" s="15">
        <v>43</v>
      </c>
      <c r="CW8" s="15">
        <v>54</v>
      </c>
      <c r="CX8" s="15">
        <v>51</v>
      </c>
      <c r="CY8" s="15">
        <v>57</v>
      </c>
      <c r="CZ8" s="15">
        <v>56</v>
      </c>
      <c r="DA8" s="15">
        <v>45</v>
      </c>
      <c r="DB8" s="16">
        <v>53</v>
      </c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50</v>
      </c>
      <c r="G9" s="15">
        <v>57</v>
      </c>
      <c r="H9" s="15">
        <v>68</v>
      </c>
      <c r="I9" s="15">
        <v>37</v>
      </c>
      <c r="J9" s="15">
        <v>59</v>
      </c>
      <c r="K9" s="15">
        <v>60</v>
      </c>
      <c r="L9" s="15">
        <v>50</v>
      </c>
      <c r="M9" s="15">
        <v>47</v>
      </c>
      <c r="N9" s="15">
        <v>52</v>
      </c>
      <c r="O9" s="15">
        <v>-14</v>
      </c>
      <c r="P9" s="15">
        <v>29</v>
      </c>
      <c r="Q9" s="15">
        <v>56</v>
      </c>
      <c r="R9" s="15">
        <v>62</v>
      </c>
      <c r="S9" s="16">
        <v>69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57</v>
      </c>
      <c r="AQ9" s="15">
        <v>63</v>
      </c>
      <c r="AR9" s="15">
        <v>67</v>
      </c>
      <c r="AS9" s="15">
        <v>71</v>
      </c>
      <c r="AT9" s="15">
        <v>68</v>
      </c>
      <c r="AU9" s="15">
        <v>57</v>
      </c>
      <c r="AV9" s="15">
        <v>74</v>
      </c>
      <c r="AW9" s="15">
        <v>57</v>
      </c>
      <c r="AX9" s="15">
        <v>43</v>
      </c>
      <c r="AY9" s="15">
        <v>-14</v>
      </c>
      <c r="AZ9" s="15">
        <v>53</v>
      </c>
      <c r="BA9" s="15">
        <v>57</v>
      </c>
      <c r="BB9" s="15">
        <v>44</v>
      </c>
      <c r="BC9" s="16">
        <v>43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 t="s">
        <v>60</v>
      </c>
      <c r="BT9" s="17" t="s">
        <v>60</v>
      </c>
      <c r="BW9" s="83"/>
      <c r="BX9" s="86"/>
      <c r="BY9" s="89"/>
      <c r="BZ9" s="91"/>
      <c r="CA9" s="14">
        <v>49</v>
      </c>
      <c r="CB9" s="15">
        <v>56</v>
      </c>
      <c r="CC9" s="15">
        <v>67</v>
      </c>
      <c r="CD9" s="15">
        <v>36</v>
      </c>
      <c r="CE9" s="15">
        <v>58</v>
      </c>
      <c r="CF9" s="15">
        <v>59</v>
      </c>
      <c r="CG9" s="15">
        <v>49</v>
      </c>
      <c r="CH9" s="15">
        <v>46</v>
      </c>
      <c r="CI9" s="15">
        <v>51</v>
      </c>
      <c r="CJ9" s="15">
        <v>-15</v>
      </c>
      <c r="CK9" s="15">
        <v>28</v>
      </c>
      <c r="CL9" s="15">
        <v>55</v>
      </c>
      <c r="CM9" s="15">
        <v>61</v>
      </c>
      <c r="CN9" s="16">
        <v>63</v>
      </c>
      <c r="CO9" s="14">
        <v>54</v>
      </c>
      <c r="CP9" s="15">
        <v>48</v>
      </c>
      <c r="CQ9" s="15">
        <v>54</v>
      </c>
      <c r="CR9" s="15">
        <v>43</v>
      </c>
      <c r="CS9" s="15">
        <v>52</v>
      </c>
      <c r="CT9" s="15">
        <v>42</v>
      </c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67</v>
      </c>
      <c r="G10" s="15">
        <v>43</v>
      </c>
      <c r="H10" s="15">
        <v>56</v>
      </c>
      <c r="I10" s="15">
        <v>44</v>
      </c>
      <c r="J10" s="15">
        <v>51</v>
      </c>
      <c r="K10" s="15">
        <v>54</v>
      </c>
      <c r="L10" s="15">
        <v>66</v>
      </c>
      <c r="M10" s="15">
        <v>62</v>
      </c>
      <c r="N10" s="15">
        <v>52</v>
      </c>
      <c r="O10" s="15">
        <v>-14</v>
      </c>
      <c r="P10" s="15">
        <v>54</v>
      </c>
      <c r="Q10" s="15">
        <v>53</v>
      </c>
      <c r="R10" s="15">
        <v>48</v>
      </c>
      <c r="S10" s="16">
        <v>61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41</v>
      </c>
      <c r="AQ10" s="15">
        <v>59</v>
      </c>
      <c r="AR10" s="15">
        <v>59</v>
      </c>
      <c r="AS10" s="15">
        <v>47</v>
      </c>
      <c r="AT10" s="15">
        <v>50</v>
      </c>
      <c r="AU10" s="15">
        <v>51</v>
      </c>
      <c r="AV10" s="15">
        <v>49</v>
      </c>
      <c r="AW10" s="15">
        <v>55</v>
      </c>
      <c r="AX10" s="15">
        <v>51</v>
      </c>
      <c r="AY10" s="15">
        <v>-16</v>
      </c>
      <c r="AZ10" s="15">
        <v>62</v>
      </c>
      <c r="BA10" s="15">
        <v>71</v>
      </c>
      <c r="BB10" s="15">
        <v>62</v>
      </c>
      <c r="BC10" s="16">
        <v>57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 t="s">
        <v>60</v>
      </c>
      <c r="BT10" s="17" t="s">
        <v>60</v>
      </c>
      <c r="BW10" s="83"/>
      <c r="BX10" s="86"/>
      <c r="BY10" s="89"/>
      <c r="BZ10" s="91"/>
      <c r="CA10" s="14">
        <v>66</v>
      </c>
      <c r="CB10" s="15">
        <v>42</v>
      </c>
      <c r="CC10" s="15">
        <v>55</v>
      </c>
      <c r="CD10" s="15">
        <v>43</v>
      </c>
      <c r="CE10" s="15">
        <v>50</v>
      </c>
      <c r="CF10" s="15">
        <v>53</v>
      </c>
      <c r="CG10" s="15">
        <v>65</v>
      </c>
      <c r="CH10" s="15">
        <v>61</v>
      </c>
      <c r="CI10" s="15">
        <v>51</v>
      </c>
      <c r="CJ10" s="15">
        <v>-15</v>
      </c>
      <c r="CK10" s="15">
        <v>53</v>
      </c>
      <c r="CL10" s="15">
        <v>52</v>
      </c>
      <c r="CM10" s="15">
        <v>47</v>
      </c>
      <c r="CN10" s="16">
        <v>55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56</v>
      </c>
      <c r="G11" s="15">
        <v>57</v>
      </c>
      <c r="H11" s="15">
        <v>66</v>
      </c>
      <c r="I11" s="15">
        <v>72</v>
      </c>
      <c r="J11" s="15">
        <v>59</v>
      </c>
      <c r="K11" s="15">
        <v>60</v>
      </c>
      <c r="L11" s="15">
        <v>50</v>
      </c>
      <c r="M11" s="15">
        <v>47</v>
      </c>
      <c r="N11" s="15">
        <v>52</v>
      </c>
      <c r="O11" s="15">
        <v>-14</v>
      </c>
      <c r="P11" s="15">
        <v>29</v>
      </c>
      <c r="Q11" s="15">
        <v>57</v>
      </c>
      <c r="R11" s="15">
        <v>66</v>
      </c>
      <c r="S11" s="16">
        <v>62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61</v>
      </c>
      <c r="AQ11" s="15">
        <v>65</v>
      </c>
      <c r="AR11" s="15">
        <v>87</v>
      </c>
      <c r="AS11" s="15">
        <v>69</v>
      </c>
      <c r="AT11" s="15">
        <v>66</v>
      </c>
      <c r="AU11" s="15">
        <v>49</v>
      </c>
      <c r="AV11" s="15">
        <v>72</v>
      </c>
      <c r="AW11" s="15">
        <v>60</v>
      </c>
      <c r="AX11" s="15">
        <v>41</v>
      </c>
      <c r="AY11" s="15">
        <v>-16</v>
      </c>
      <c r="AZ11" s="15">
        <v>51</v>
      </c>
      <c r="BA11" s="15">
        <v>57</v>
      </c>
      <c r="BB11" s="15">
        <v>54</v>
      </c>
      <c r="BC11" s="16">
        <v>49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 t="s">
        <v>60</v>
      </c>
      <c r="BT11" s="17" t="s">
        <v>60</v>
      </c>
      <c r="BW11" s="83"/>
      <c r="BX11" s="86"/>
      <c r="BY11" s="89"/>
      <c r="BZ11" s="91"/>
      <c r="CA11" s="14">
        <v>55</v>
      </c>
      <c r="CB11" s="15">
        <v>56</v>
      </c>
      <c r="CC11" s="15">
        <v>65</v>
      </c>
      <c r="CD11" s="15">
        <v>71</v>
      </c>
      <c r="CE11" s="15">
        <v>58</v>
      </c>
      <c r="CF11" s="15">
        <v>59</v>
      </c>
      <c r="CG11" s="15">
        <v>49</v>
      </c>
      <c r="CH11" s="15">
        <v>46</v>
      </c>
      <c r="CI11" s="15">
        <v>51</v>
      </c>
      <c r="CJ11" s="15">
        <v>-15</v>
      </c>
      <c r="CK11" s="15">
        <v>28</v>
      </c>
      <c r="CL11" s="15">
        <v>56</v>
      </c>
      <c r="CM11" s="15">
        <v>65</v>
      </c>
      <c r="CN11" s="16">
        <v>56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51</v>
      </c>
      <c r="G12" s="15">
        <v>58</v>
      </c>
      <c r="H12" s="15">
        <v>69</v>
      </c>
      <c r="I12" s="15">
        <v>38</v>
      </c>
      <c r="J12" s="15">
        <v>60</v>
      </c>
      <c r="K12" s="15">
        <v>61</v>
      </c>
      <c r="L12" s="15">
        <v>51</v>
      </c>
      <c r="M12" s="15">
        <v>48</v>
      </c>
      <c r="N12" s="15">
        <v>53</v>
      </c>
      <c r="O12" s="15">
        <v>-13</v>
      </c>
      <c r="P12" s="15">
        <v>30</v>
      </c>
      <c r="Q12" s="15">
        <v>57</v>
      </c>
      <c r="R12" s="15">
        <v>63</v>
      </c>
      <c r="S12" s="16">
        <v>70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85</v>
      </c>
      <c r="AQ12" s="15">
        <v>61</v>
      </c>
      <c r="AR12" s="15">
        <v>64</v>
      </c>
      <c r="AS12" s="15">
        <v>51</v>
      </c>
      <c r="AT12" s="15">
        <v>41</v>
      </c>
      <c r="AU12" s="15">
        <v>50</v>
      </c>
      <c r="AV12" s="15">
        <v>55</v>
      </c>
      <c r="AW12" s="15">
        <v>56</v>
      </c>
      <c r="AX12" s="15">
        <v>59</v>
      </c>
      <c r="AY12" s="15">
        <v>-16</v>
      </c>
      <c r="AZ12" s="15">
        <v>50</v>
      </c>
      <c r="BA12" s="15">
        <v>42</v>
      </c>
      <c r="BB12" s="15">
        <v>70</v>
      </c>
      <c r="BC12" s="16">
        <v>69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 t="s">
        <v>60</v>
      </c>
      <c r="BT12" s="17" t="s">
        <v>60</v>
      </c>
      <c r="BW12" s="83"/>
      <c r="BX12" s="86"/>
      <c r="BY12" s="89"/>
      <c r="BZ12" s="91"/>
      <c r="CA12" s="14">
        <v>50</v>
      </c>
      <c r="CB12" s="15">
        <v>57</v>
      </c>
      <c r="CC12" s="15">
        <v>68</v>
      </c>
      <c r="CD12" s="15">
        <v>37</v>
      </c>
      <c r="CE12" s="15">
        <v>59</v>
      </c>
      <c r="CF12" s="15">
        <v>60</v>
      </c>
      <c r="CG12" s="15">
        <v>50</v>
      </c>
      <c r="CH12" s="15">
        <v>47</v>
      </c>
      <c r="CI12" s="15">
        <v>52</v>
      </c>
      <c r="CJ12" s="15">
        <v>-14</v>
      </c>
      <c r="CK12" s="15">
        <v>29</v>
      </c>
      <c r="CL12" s="15">
        <v>56</v>
      </c>
      <c r="CM12" s="15">
        <v>62</v>
      </c>
      <c r="CN12" s="16">
        <v>64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68</v>
      </c>
      <c r="G13" s="15">
        <v>44</v>
      </c>
      <c r="H13" s="15">
        <v>57</v>
      </c>
      <c r="I13" s="15">
        <v>45</v>
      </c>
      <c r="J13" s="15">
        <v>52</v>
      </c>
      <c r="K13" s="15">
        <v>55</v>
      </c>
      <c r="L13" s="15">
        <v>67</v>
      </c>
      <c r="M13" s="15">
        <v>63</v>
      </c>
      <c r="N13" s="15">
        <v>53</v>
      </c>
      <c r="O13" s="15">
        <v>-13</v>
      </c>
      <c r="P13" s="15">
        <v>40</v>
      </c>
      <c r="Q13" s="15">
        <v>54</v>
      </c>
      <c r="R13" s="15">
        <v>49</v>
      </c>
      <c r="S13" s="16">
        <v>62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60</v>
      </c>
      <c r="AQ13" s="15">
        <v>61</v>
      </c>
      <c r="AR13" s="15">
        <v>65</v>
      </c>
      <c r="AS13" s="15">
        <v>69</v>
      </c>
      <c r="AT13" s="15">
        <v>66</v>
      </c>
      <c r="AU13" s="15">
        <v>55</v>
      </c>
      <c r="AV13" s="15">
        <v>72</v>
      </c>
      <c r="AW13" s="15">
        <v>55</v>
      </c>
      <c r="AX13" s="15">
        <v>41</v>
      </c>
      <c r="AY13" s="15">
        <v>-16</v>
      </c>
      <c r="AZ13" s="15">
        <v>52</v>
      </c>
      <c r="BA13" s="15">
        <v>55</v>
      </c>
      <c r="BB13" s="15">
        <v>42</v>
      </c>
      <c r="BC13" s="16">
        <v>58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 t="s">
        <v>60</v>
      </c>
      <c r="BT13" s="17" t="s">
        <v>60</v>
      </c>
      <c r="BW13" s="83"/>
      <c r="BX13" s="86"/>
      <c r="BY13" s="89"/>
      <c r="BZ13" s="91"/>
      <c r="CA13" s="14">
        <v>67</v>
      </c>
      <c r="CB13" s="15">
        <v>43</v>
      </c>
      <c r="CC13" s="15">
        <v>56</v>
      </c>
      <c r="CD13" s="15">
        <v>44</v>
      </c>
      <c r="CE13" s="15">
        <v>51</v>
      </c>
      <c r="CF13" s="15">
        <v>54</v>
      </c>
      <c r="CG13" s="15">
        <v>66</v>
      </c>
      <c r="CH13" s="15">
        <v>62</v>
      </c>
      <c r="CI13" s="15">
        <v>52</v>
      </c>
      <c r="CJ13" s="15">
        <v>-14</v>
      </c>
      <c r="CK13" s="15">
        <v>54</v>
      </c>
      <c r="CL13" s="15">
        <v>53</v>
      </c>
      <c r="CM13" s="15">
        <v>48</v>
      </c>
      <c r="CN13" s="16">
        <v>56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6"/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73</v>
      </c>
      <c r="AQ14" s="15">
        <v>59</v>
      </c>
      <c r="AR14" s="15">
        <v>63</v>
      </c>
      <c r="AS14" s="15">
        <v>61</v>
      </c>
      <c r="AT14" s="15">
        <v>64</v>
      </c>
      <c r="AU14" s="15">
        <v>53</v>
      </c>
      <c r="AV14" s="15">
        <v>70</v>
      </c>
      <c r="AW14" s="15">
        <v>63</v>
      </c>
      <c r="AX14" s="15">
        <v>50</v>
      </c>
      <c r="AY14" s="15">
        <v>-18</v>
      </c>
      <c r="AZ14" s="15">
        <v>54</v>
      </c>
      <c r="BA14" s="15">
        <v>53</v>
      </c>
      <c r="BB14" s="15">
        <v>40</v>
      </c>
      <c r="BC14" s="16">
        <v>39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 t="s">
        <v>60</v>
      </c>
      <c r="BT14" s="17" t="s">
        <v>60</v>
      </c>
      <c r="BW14" s="83"/>
      <c r="BX14" s="86"/>
      <c r="BY14" s="89"/>
      <c r="BZ14" s="91"/>
      <c r="CA14" s="14">
        <v>61</v>
      </c>
      <c r="CB14" s="15">
        <v>61</v>
      </c>
      <c r="CC14" s="15">
        <v>58</v>
      </c>
      <c r="CD14" s="15">
        <v>73</v>
      </c>
      <c r="CE14" s="15">
        <v>73</v>
      </c>
      <c r="CF14" s="15">
        <v>65</v>
      </c>
      <c r="CG14" s="15">
        <v>65</v>
      </c>
      <c r="CH14" s="15">
        <v>75</v>
      </c>
      <c r="CI14" s="15">
        <v>68</v>
      </c>
      <c r="CJ14" s="15">
        <v>69</v>
      </c>
      <c r="CK14" s="15">
        <v>75</v>
      </c>
      <c r="CL14" s="15">
        <v>60</v>
      </c>
      <c r="CM14" s="15">
        <v>68</v>
      </c>
      <c r="CN14" s="16">
        <v>65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46</v>
      </c>
      <c r="AQ15" s="15">
        <v>58</v>
      </c>
      <c r="AR15" s="15">
        <v>50</v>
      </c>
      <c r="AS15" s="15">
        <v>52</v>
      </c>
      <c r="AT15" s="15">
        <v>61</v>
      </c>
      <c r="AU15" s="15">
        <v>46</v>
      </c>
      <c r="AV15" s="15"/>
      <c r="AW15" s="15"/>
      <c r="AX15" s="15"/>
      <c r="AY15" s="15"/>
      <c r="AZ15" s="15"/>
      <c r="BA15" s="15"/>
      <c r="BB15" s="15"/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 t="s">
        <v>60</v>
      </c>
      <c r="BT15" s="17" t="s">
        <v>60</v>
      </c>
      <c r="BW15" s="83"/>
      <c r="BX15" s="86"/>
      <c r="BY15" s="89"/>
      <c r="BZ15" s="91"/>
      <c r="CA15" s="14">
        <v>59</v>
      </c>
      <c r="CB15" s="15">
        <v>59</v>
      </c>
      <c r="CC15" s="15">
        <v>56</v>
      </c>
      <c r="CD15" s="15">
        <v>71</v>
      </c>
      <c r="CE15" s="15">
        <v>71</v>
      </c>
      <c r="CF15" s="15">
        <v>63</v>
      </c>
      <c r="CG15" s="15">
        <v>63</v>
      </c>
      <c r="CH15" s="15">
        <v>73</v>
      </c>
      <c r="CI15" s="15">
        <v>66</v>
      </c>
      <c r="CJ15" s="15">
        <v>67</v>
      </c>
      <c r="CK15" s="15">
        <v>73</v>
      </c>
      <c r="CL15" s="15">
        <v>58</v>
      </c>
      <c r="CM15" s="15">
        <v>66</v>
      </c>
      <c r="CN15" s="16">
        <v>63</v>
      </c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 t="s">
        <v>60</v>
      </c>
      <c r="BT16" s="21" t="s">
        <v>60</v>
      </c>
      <c r="BW16" s="83"/>
      <c r="BX16" s="87"/>
      <c r="BY16" s="89"/>
      <c r="BZ16" s="92"/>
      <c r="CA16" s="18">
        <v>57</v>
      </c>
      <c r="CB16" s="19">
        <v>57</v>
      </c>
      <c r="CC16" s="19">
        <v>54</v>
      </c>
      <c r="CD16" s="19">
        <v>69</v>
      </c>
      <c r="CE16" s="19">
        <v>69</v>
      </c>
      <c r="CF16" s="19">
        <v>61</v>
      </c>
      <c r="CG16" s="19">
        <v>61</v>
      </c>
      <c r="CH16" s="19">
        <v>71</v>
      </c>
      <c r="CI16" s="19">
        <v>64</v>
      </c>
      <c r="CJ16" s="19">
        <v>65</v>
      </c>
      <c r="CK16" s="19">
        <v>71</v>
      </c>
      <c r="CL16" s="19">
        <v>56</v>
      </c>
      <c r="CM16" s="19">
        <v>64</v>
      </c>
      <c r="CN16" s="20">
        <v>61</v>
      </c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61</v>
      </c>
      <c r="D17" s="89"/>
      <c r="E17" s="93" t="s">
        <v>59</v>
      </c>
      <c r="F17" s="9">
        <v>64</v>
      </c>
      <c r="G17" s="10">
        <v>71</v>
      </c>
      <c r="H17" s="10">
        <v>80</v>
      </c>
      <c r="I17" s="10">
        <v>51</v>
      </c>
      <c r="J17" s="10">
        <v>73</v>
      </c>
      <c r="K17" s="10">
        <v>74</v>
      </c>
      <c r="L17" s="10">
        <v>64</v>
      </c>
      <c r="M17" s="10">
        <v>61</v>
      </c>
      <c r="N17" s="10">
        <v>66</v>
      </c>
      <c r="O17" s="10"/>
      <c r="P17" s="10">
        <v>50</v>
      </c>
      <c r="Q17" s="10">
        <v>70</v>
      </c>
      <c r="R17" s="10">
        <v>76</v>
      </c>
      <c r="S17" s="11">
        <v>83</v>
      </c>
      <c r="T17" s="14">
        <v>48</v>
      </c>
      <c r="U17" s="15">
        <v>49</v>
      </c>
      <c r="V17" s="15">
        <v>66</v>
      </c>
      <c r="W17" s="15">
        <v>41</v>
      </c>
      <c r="X17" s="15">
        <v>41</v>
      </c>
      <c r="Y17" s="15">
        <v>69</v>
      </c>
      <c r="Z17" s="15">
        <v>42</v>
      </c>
      <c r="AA17" s="15">
        <v>71</v>
      </c>
      <c r="AB17" s="15">
        <v>41</v>
      </c>
      <c r="AC17" s="15">
        <v>47</v>
      </c>
      <c r="AD17" s="15">
        <v>64</v>
      </c>
      <c r="AE17" s="15">
        <v>49</v>
      </c>
      <c r="AF17" s="15">
        <v>56</v>
      </c>
      <c r="AG17" s="16">
        <v>58</v>
      </c>
      <c r="AH17" s="12"/>
      <c r="AI17" s="13"/>
      <c r="AJ17" s="12" t="s">
        <v>60</v>
      </c>
      <c r="AL17" s="83">
        <v>2</v>
      </c>
      <c r="AM17" s="85" t="s">
        <v>61</v>
      </c>
      <c r="AN17" s="89"/>
      <c r="AO17" s="93" t="s">
        <v>14</v>
      </c>
      <c r="AP17" s="9">
        <v>58</v>
      </c>
      <c r="AQ17" s="10">
        <v>70</v>
      </c>
      <c r="AR17" s="10">
        <v>71</v>
      </c>
      <c r="AS17" s="10">
        <v>75</v>
      </c>
      <c r="AT17" s="10">
        <v>72</v>
      </c>
      <c r="AU17" s="10">
        <v>46</v>
      </c>
      <c r="AV17" s="10">
        <v>72</v>
      </c>
      <c r="AW17" s="10">
        <v>68</v>
      </c>
      <c r="AX17" s="10">
        <v>74</v>
      </c>
      <c r="AY17" s="10">
        <v>-6</v>
      </c>
      <c r="AZ17" s="10">
        <v>67</v>
      </c>
      <c r="BA17" s="10">
        <v>61</v>
      </c>
      <c r="BB17" s="10">
        <v>63</v>
      </c>
      <c r="BC17" s="11">
        <v>66</v>
      </c>
      <c r="BD17" s="14">
        <v>40</v>
      </c>
      <c r="BE17" s="15">
        <v>60</v>
      </c>
      <c r="BF17" s="15">
        <v>61</v>
      </c>
      <c r="BG17" s="15">
        <v>45</v>
      </c>
      <c r="BH17" s="15">
        <v>50</v>
      </c>
      <c r="BI17" s="15">
        <v>53</v>
      </c>
      <c r="BJ17" s="15">
        <v>56</v>
      </c>
      <c r="BK17" s="15">
        <v>70</v>
      </c>
      <c r="BL17" s="15">
        <v>60</v>
      </c>
      <c r="BM17" s="15">
        <v>54</v>
      </c>
      <c r="BN17" s="15">
        <v>68</v>
      </c>
      <c r="BO17" s="15">
        <v>71</v>
      </c>
      <c r="BP17" s="15">
        <v>77</v>
      </c>
      <c r="BQ17" s="16">
        <v>70</v>
      </c>
      <c r="BR17" s="12"/>
      <c r="BS17" s="13"/>
      <c r="BT17" s="12" t="s">
        <v>60</v>
      </c>
      <c r="BW17" s="83">
        <v>1</v>
      </c>
      <c r="BX17" s="85" t="s">
        <v>61</v>
      </c>
      <c r="BY17" s="89"/>
      <c r="BZ17" s="93" t="s">
        <v>15</v>
      </c>
      <c r="CA17" s="9">
        <v>61</v>
      </c>
      <c r="CB17" s="10">
        <v>64</v>
      </c>
      <c r="CC17" s="10">
        <v>56</v>
      </c>
      <c r="CD17" s="10">
        <v>61</v>
      </c>
      <c r="CE17" s="10">
        <v>64</v>
      </c>
      <c r="CF17" s="10">
        <v>61</v>
      </c>
      <c r="CG17" s="10">
        <v>60</v>
      </c>
      <c r="CH17" s="10">
        <v>67</v>
      </c>
      <c r="CI17" s="10">
        <v>58</v>
      </c>
      <c r="CJ17" s="10"/>
      <c r="CK17" s="10">
        <v>96</v>
      </c>
      <c r="CL17" s="10">
        <v>70</v>
      </c>
      <c r="CM17" s="10">
        <v>59</v>
      </c>
      <c r="CN17" s="11">
        <v>66</v>
      </c>
      <c r="CO17" s="14">
        <v>59</v>
      </c>
      <c r="CP17" s="15">
        <v>52</v>
      </c>
      <c r="CQ17" s="15">
        <v>56</v>
      </c>
      <c r="CR17" s="15">
        <v>66</v>
      </c>
      <c r="CS17" s="15">
        <v>62</v>
      </c>
      <c r="CT17" s="15">
        <v>66</v>
      </c>
      <c r="CU17" s="15">
        <v>61</v>
      </c>
      <c r="CV17" s="15">
        <v>51</v>
      </c>
      <c r="CW17" s="15">
        <v>66</v>
      </c>
      <c r="CX17" s="15">
        <v>60</v>
      </c>
      <c r="CY17" s="15">
        <v>59</v>
      </c>
      <c r="CZ17" s="15">
        <v>50</v>
      </c>
      <c r="DA17" s="15">
        <v>60</v>
      </c>
      <c r="DB17" s="16">
        <v>65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81</v>
      </c>
      <c r="G18" s="15">
        <v>57</v>
      </c>
      <c r="H18" s="15">
        <v>70</v>
      </c>
      <c r="I18" s="15">
        <v>58</v>
      </c>
      <c r="J18" s="15">
        <v>65</v>
      </c>
      <c r="K18" s="15">
        <v>68</v>
      </c>
      <c r="L18" s="15">
        <v>60</v>
      </c>
      <c r="M18" s="15">
        <v>76</v>
      </c>
      <c r="N18" s="15">
        <v>66</v>
      </c>
      <c r="O18" s="15"/>
      <c r="P18" s="15">
        <v>68</v>
      </c>
      <c r="Q18" s="15">
        <v>67</v>
      </c>
      <c r="R18" s="15">
        <v>62</v>
      </c>
      <c r="S18" s="16">
        <v>75</v>
      </c>
      <c r="T18" s="14">
        <v>52</v>
      </c>
      <c r="U18" s="15">
        <v>43</v>
      </c>
      <c r="V18" s="15">
        <v>62</v>
      </c>
      <c r="W18" s="15">
        <v>40</v>
      </c>
      <c r="X18" s="15">
        <v>52</v>
      </c>
      <c r="Y18" s="15">
        <v>55</v>
      </c>
      <c r="Z18" s="15">
        <v>58</v>
      </c>
      <c r="AA18" s="15">
        <v>66</v>
      </c>
      <c r="AB18" s="15">
        <v>62</v>
      </c>
      <c r="AC18" s="15">
        <v>62</v>
      </c>
      <c r="AD18" s="15">
        <v>70</v>
      </c>
      <c r="AE18" s="15">
        <v>50</v>
      </c>
      <c r="AF18" s="15">
        <v>50</v>
      </c>
      <c r="AG18" s="16">
        <v>60</v>
      </c>
      <c r="AH18" s="17"/>
      <c r="AI18" s="13"/>
      <c r="AJ18" s="17" t="s">
        <v>60</v>
      </c>
      <c r="AL18" s="83"/>
      <c r="AM18" s="86"/>
      <c r="AN18" s="89"/>
      <c r="AO18" s="91"/>
      <c r="AP18" s="14">
        <v>72</v>
      </c>
      <c r="AQ18" s="15">
        <v>58</v>
      </c>
      <c r="AR18" s="15">
        <v>66</v>
      </c>
      <c r="AS18" s="15">
        <v>61</v>
      </c>
      <c r="AT18" s="15">
        <v>63</v>
      </c>
      <c r="AU18" s="15">
        <v>74</v>
      </c>
      <c r="AV18" s="15">
        <v>72</v>
      </c>
      <c r="AW18" s="15">
        <v>59</v>
      </c>
      <c r="AX18" s="15">
        <v>54</v>
      </c>
      <c r="AY18" s="15">
        <v>-6</v>
      </c>
      <c r="AZ18" s="15">
        <v>73</v>
      </c>
      <c r="BA18" s="15">
        <v>56</v>
      </c>
      <c r="BB18" s="15">
        <v>79</v>
      </c>
      <c r="BC18" s="16">
        <v>75</v>
      </c>
      <c r="BD18" s="14">
        <v>51</v>
      </c>
      <c r="BE18" s="15">
        <v>51</v>
      </c>
      <c r="BF18" s="15">
        <v>50</v>
      </c>
      <c r="BG18" s="15">
        <v>54</v>
      </c>
      <c r="BH18" s="15">
        <v>60</v>
      </c>
      <c r="BI18" s="15">
        <v>50</v>
      </c>
      <c r="BJ18" s="15">
        <v>55</v>
      </c>
      <c r="BK18" s="15">
        <v>55</v>
      </c>
      <c r="BL18" s="15">
        <v>56</v>
      </c>
      <c r="BM18" s="15">
        <v>58</v>
      </c>
      <c r="BN18" s="15">
        <v>52</v>
      </c>
      <c r="BO18" s="15">
        <v>58</v>
      </c>
      <c r="BP18" s="15">
        <v>65</v>
      </c>
      <c r="BQ18" s="16">
        <v>46</v>
      </c>
      <c r="BR18" s="17"/>
      <c r="BS18" s="13"/>
      <c r="BT18" s="17" t="s">
        <v>60</v>
      </c>
      <c r="BW18" s="83"/>
      <c r="BX18" s="86"/>
      <c r="BY18" s="89"/>
      <c r="BZ18" s="91"/>
      <c r="CA18" s="14">
        <v>60</v>
      </c>
      <c r="CB18" s="15">
        <v>58</v>
      </c>
      <c r="CC18" s="15">
        <v>70</v>
      </c>
      <c r="CD18" s="15">
        <v>59</v>
      </c>
      <c r="CE18" s="15">
        <v>52</v>
      </c>
      <c r="CF18" s="15">
        <v>65</v>
      </c>
      <c r="CG18" s="15">
        <v>68</v>
      </c>
      <c r="CH18" s="15">
        <v>60</v>
      </c>
      <c r="CI18" s="15">
        <v>58</v>
      </c>
      <c r="CJ18" s="15"/>
      <c r="CK18" s="15">
        <v>70</v>
      </c>
      <c r="CL18" s="15">
        <v>59</v>
      </c>
      <c r="CM18" s="15">
        <v>52</v>
      </c>
      <c r="CN18" s="16">
        <v>65</v>
      </c>
      <c r="CO18" s="14">
        <v>59</v>
      </c>
      <c r="CP18" s="15">
        <v>68</v>
      </c>
      <c r="CQ18" s="15">
        <v>57</v>
      </c>
      <c r="CR18" s="15">
        <v>62</v>
      </c>
      <c r="CS18" s="15">
        <v>62</v>
      </c>
      <c r="CT18" s="15">
        <v>67</v>
      </c>
      <c r="CU18" s="15">
        <v>68</v>
      </c>
      <c r="CV18" s="15">
        <v>67</v>
      </c>
      <c r="CW18" s="15">
        <v>65</v>
      </c>
      <c r="CX18" s="15">
        <v>65</v>
      </c>
      <c r="CY18" s="15">
        <v>54</v>
      </c>
      <c r="CZ18" s="15">
        <v>65</v>
      </c>
      <c r="DA18" s="15">
        <v>58</v>
      </c>
      <c r="DB18" s="16">
        <v>51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70</v>
      </c>
      <c r="G19" s="15">
        <v>71</v>
      </c>
      <c r="H19" s="15">
        <v>80</v>
      </c>
      <c r="I19" s="15">
        <v>86</v>
      </c>
      <c r="J19" s="15">
        <v>73</v>
      </c>
      <c r="K19" s="15">
        <v>74</v>
      </c>
      <c r="L19" s="15">
        <v>64</v>
      </c>
      <c r="M19" s="15">
        <v>61</v>
      </c>
      <c r="N19" s="15">
        <v>66</v>
      </c>
      <c r="O19" s="15"/>
      <c r="P19" s="15">
        <v>60</v>
      </c>
      <c r="Q19" s="15">
        <v>71</v>
      </c>
      <c r="R19" s="15">
        <v>70</v>
      </c>
      <c r="S19" s="16">
        <v>76</v>
      </c>
      <c r="T19" s="22">
        <v>49</v>
      </c>
      <c r="U19" s="15">
        <v>60</v>
      </c>
      <c r="V19" s="15">
        <v>49</v>
      </c>
      <c r="W19" s="15">
        <v>65</v>
      </c>
      <c r="X19" s="15">
        <v>60</v>
      </c>
      <c r="Y19" s="15">
        <v>55</v>
      </c>
      <c r="Z19" s="15">
        <v>67</v>
      </c>
      <c r="AA19" s="15">
        <v>52</v>
      </c>
      <c r="AB19" s="15">
        <v>56</v>
      </c>
      <c r="AC19" s="15">
        <v>62</v>
      </c>
      <c r="AD19" s="15">
        <v>58</v>
      </c>
      <c r="AE19" s="15">
        <v>45</v>
      </c>
      <c r="AF19" s="23">
        <v>69</v>
      </c>
      <c r="AG19" s="15">
        <v>60</v>
      </c>
      <c r="AH19" s="17"/>
      <c r="AI19" s="13"/>
      <c r="AJ19" s="17" t="s">
        <v>60</v>
      </c>
      <c r="AL19" s="83"/>
      <c r="AM19" s="86"/>
      <c r="AN19" s="89"/>
      <c r="AO19" s="91"/>
      <c r="AP19" s="14">
        <v>74</v>
      </c>
      <c r="AQ19" s="15">
        <v>66</v>
      </c>
      <c r="AR19" s="15">
        <v>74</v>
      </c>
      <c r="AS19" s="15">
        <v>76</v>
      </c>
      <c r="AT19" s="15">
        <v>68</v>
      </c>
      <c r="AU19" s="15">
        <v>73</v>
      </c>
      <c r="AV19" s="15">
        <v>74</v>
      </c>
      <c r="AW19" s="15">
        <v>59</v>
      </c>
      <c r="AX19" s="15">
        <v>73</v>
      </c>
      <c r="AY19" s="15">
        <v>-6</v>
      </c>
      <c r="AZ19" s="15">
        <v>61</v>
      </c>
      <c r="BA19" s="15">
        <v>75</v>
      </c>
      <c r="BB19" s="15">
        <v>71</v>
      </c>
      <c r="BC19" s="16">
        <v>68</v>
      </c>
      <c r="BD19" s="22">
        <v>45</v>
      </c>
      <c r="BE19" s="15">
        <v>66</v>
      </c>
      <c r="BF19" s="15">
        <v>59</v>
      </c>
      <c r="BG19" s="15">
        <v>66</v>
      </c>
      <c r="BH19" s="15">
        <v>59</v>
      </c>
      <c r="BI19" s="15">
        <v>62</v>
      </c>
      <c r="BJ19" s="15">
        <v>52</v>
      </c>
      <c r="BK19" s="15">
        <v>46</v>
      </c>
      <c r="BL19" s="15">
        <v>61</v>
      </c>
      <c r="BM19" s="15">
        <v>54</v>
      </c>
      <c r="BN19" s="15">
        <v>54</v>
      </c>
      <c r="BO19" s="15">
        <v>62</v>
      </c>
      <c r="BP19" s="23">
        <v>58</v>
      </c>
      <c r="BQ19" s="15">
        <v>59</v>
      </c>
      <c r="BR19" s="17"/>
      <c r="BS19" s="13"/>
      <c r="BT19" s="17" t="s">
        <v>60</v>
      </c>
      <c r="BW19" s="83"/>
      <c r="BX19" s="86"/>
      <c r="BY19" s="89"/>
      <c r="BZ19" s="91"/>
      <c r="CA19" s="14">
        <v>68</v>
      </c>
      <c r="CB19" s="15">
        <v>60</v>
      </c>
      <c r="CC19" s="15">
        <v>58</v>
      </c>
      <c r="CD19" s="15">
        <v>66</v>
      </c>
      <c r="CE19" s="15">
        <v>53</v>
      </c>
      <c r="CF19" s="15">
        <v>52</v>
      </c>
      <c r="CG19" s="15">
        <v>64</v>
      </c>
      <c r="CH19" s="15">
        <v>76</v>
      </c>
      <c r="CI19" s="15">
        <v>53</v>
      </c>
      <c r="CJ19" s="15"/>
      <c r="CK19" s="15">
        <v>60</v>
      </c>
      <c r="CL19" s="15">
        <v>53</v>
      </c>
      <c r="CM19" s="15">
        <v>64</v>
      </c>
      <c r="CN19" s="16">
        <v>65</v>
      </c>
      <c r="CO19" s="22">
        <v>56</v>
      </c>
      <c r="CP19" s="15">
        <v>57</v>
      </c>
      <c r="CQ19" s="15">
        <v>63</v>
      </c>
      <c r="CR19" s="15">
        <v>60</v>
      </c>
      <c r="CS19" s="15">
        <v>62</v>
      </c>
      <c r="CT19" s="15">
        <v>58</v>
      </c>
      <c r="CU19" s="15">
        <v>65</v>
      </c>
      <c r="CV19" s="15">
        <v>68</v>
      </c>
      <c r="CW19" s="15">
        <v>65</v>
      </c>
      <c r="CX19" s="15">
        <v>56</v>
      </c>
      <c r="CY19" s="15">
        <v>43</v>
      </c>
      <c r="CZ19" s="15">
        <v>59</v>
      </c>
      <c r="DA19" s="23">
        <v>51</v>
      </c>
      <c r="DB19" s="15">
        <v>44</v>
      </c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56</v>
      </c>
      <c r="G20" s="15">
        <v>63</v>
      </c>
      <c r="H20" s="15">
        <v>72</v>
      </c>
      <c r="I20" s="15">
        <v>43</v>
      </c>
      <c r="J20" s="15">
        <v>65</v>
      </c>
      <c r="K20" s="15">
        <v>66</v>
      </c>
      <c r="L20" s="15">
        <v>56</v>
      </c>
      <c r="M20" s="15">
        <v>53</v>
      </c>
      <c r="N20" s="15">
        <v>58</v>
      </c>
      <c r="O20" s="15">
        <v>-8</v>
      </c>
      <c r="P20" s="15">
        <v>35</v>
      </c>
      <c r="Q20" s="15">
        <v>62</v>
      </c>
      <c r="R20" s="15">
        <v>68</v>
      </c>
      <c r="S20" s="16">
        <v>75</v>
      </c>
      <c r="T20" s="22">
        <v>59</v>
      </c>
      <c r="U20" s="15">
        <v>46</v>
      </c>
      <c r="V20" s="15">
        <v>50</v>
      </c>
      <c r="W20" s="15">
        <v>59</v>
      </c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76</v>
      </c>
      <c r="AQ20" s="15">
        <v>57</v>
      </c>
      <c r="AR20" s="15">
        <v>77</v>
      </c>
      <c r="AS20" s="15">
        <v>75</v>
      </c>
      <c r="AT20" s="15">
        <v>75</v>
      </c>
      <c r="AU20" s="15">
        <v>53</v>
      </c>
      <c r="AV20" s="15">
        <v>70</v>
      </c>
      <c r="AW20" s="15">
        <v>68</v>
      </c>
      <c r="AX20" s="15">
        <v>69</v>
      </c>
      <c r="AY20" s="15">
        <v>-6</v>
      </c>
      <c r="AZ20" s="15">
        <v>70</v>
      </c>
      <c r="BA20" s="15">
        <v>73</v>
      </c>
      <c r="BB20" s="15">
        <v>53</v>
      </c>
      <c r="BC20" s="16">
        <v>77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65</v>
      </c>
      <c r="CB20" s="15">
        <v>62</v>
      </c>
      <c r="CC20" s="15">
        <v>64</v>
      </c>
      <c r="CD20" s="15">
        <v>28</v>
      </c>
      <c r="CE20" s="15">
        <v>73</v>
      </c>
      <c r="CF20" s="15">
        <v>45</v>
      </c>
      <c r="CG20" s="15">
        <v>46</v>
      </c>
      <c r="CH20" s="15">
        <v>56</v>
      </c>
      <c r="CI20" s="15">
        <v>58</v>
      </c>
      <c r="CJ20" s="15"/>
      <c r="CK20" s="15">
        <v>62</v>
      </c>
      <c r="CL20" s="15">
        <v>51</v>
      </c>
      <c r="CM20" s="15">
        <v>54</v>
      </c>
      <c r="CN20" s="16">
        <v>52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73</v>
      </c>
      <c r="G21" s="15">
        <v>49</v>
      </c>
      <c r="H21" s="15">
        <v>62</v>
      </c>
      <c r="I21" s="15">
        <v>50</v>
      </c>
      <c r="J21" s="15">
        <v>57</v>
      </c>
      <c r="K21" s="15">
        <v>60</v>
      </c>
      <c r="L21" s="15">
        <v>52</v>
      </c>
      <c r="M21" s="15">
        <v>68</v>
      </c>
      <c r="N21" s="15">
        <v>58</v>
      </c>
      <c r="O21" s="15">
        <v>-8</v>
      </c>
      <c r="P21" s="15">
        <v>60</v>
      </c>
      <c r="Q21" s="15">
        <v>65</v>
      </c>
      <c r="R21" s="15">
        <v>54</v>
      </c>
      <c r="S21" s="16">
        <v>67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59</v>
      </c>
      <c r="AQ21" s="15">
        <v>71</v>
      </c>
      <c r="AR21" s="15">
        <v>72</v>
      </c>
      <c r="AS21" s="15">
        <v>76</v>
      </c>
      <c r="AT21" s="15">
        <v>73</v>
      </c>
      <c r="AU21" s="15">
        <v>47</v>
      </c>
      <c r="AV21" s="15">
        <v>73</v>
      </c>
      <c r="AW21" s="15">
        <v>69</v>
      </c>
      <c r="AX21" s="15">
        <v>75</v>
      </c>
      <c r="AY21" s="15">
        <v>-5</v>
      </c>
      <c r="AZ21" s="15">
        <v>68</v>
      </c>
      <c r="BA21" s="15">
        <v>62</v>
      </c>
      <c r="BB21" s="15">
        <v>64</v>
      </c>
      <c r="BC21" s="16">
        <v>67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60</v>
      </c>
      <c r="CB21" s="15">
        <v>63</v>
      </c>
      <c r="CC21" s="15">
        <v>55</v>
      </c>
      <c r="CD21" s="15">
        <v>60</v>
      </c>
      <c r="CE21" s="15">
        <v>63</v>
      </c>
      <c r="CF21" s="15">
        <v>60</v>
      </c>
      <c r="CG21" s="15">
        <v>59</v>
      </c>
      <c r="CH21" s="15">
        <v>66</v>
      </c>
      <c r="CI21" s="15">
        <v>57</v>
      </c>
      <c r="CJ21" s="15">
        <v>-1</v>
      </c>
      <c r="CK21" s="15">
        <v>95</v>
      </c>
      <c r="CL21" s="15">
        <v>69</v>
      </c>
      <c r="CM21" s="15">
        <v>58</v>
      </c>
      <c r="CN21" s="16">
        <v>65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62</v>
      </c>
      <c r="G22" s="15">
        <v>63</v>
      </c>
      <c r="H22" s="15">
        <v>72</v>
      </c>
      <c r="I22" s="15">
        <v>78</v>
      </c>
      <c r="J22" s="15">
        <v>65</v>
      </c>
      <c r="K22" s="15">
        <v>66</v>
      </c>
      <c r="L22" s="15">
        <v>56</v>
      </c>
      <c r="M22" s="15">
        <v>53</v>
      </c>
      <c r="N22" s="15">
        <v>58</v>
      </c>
      <c r="O22" s="15">
        <v>-8</v>
      </c>
      <c r="P22" s="15">
        <v>45</v>
      </c>
      <c r="Q22" s="15">
        <v>63</v>
      </c>
      <c r="R22" s="15">
        <v>62</v>
      </c>
      <c r="S22" s="16">
        <v>68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73</v>
      </c>
      <c r="AQ22" s="15">
        <v>59</v>
      </c>
      <c r="AR22" s="15">
        <v>67</v>
      </c>
      <c r="AS22" s="15">
        <v>62</v>
      </c>
      <c r="AT22" s="15">
        <v>64</v>
      </c>
      <c r="AU22" s="15">
        <v>75</v>
      </c>
      <c r="AV22" s="15">
        <v>73</v>
      </c>
      <c r="AW22" s="15">
        <v>60</v>
      </c>
      <c r="AX22" s="15">
        <v>55</v>
      </c>
      <c r="AY22" s="15">
        <v>-5</v>
      </c>
      <c r="AZ22" s="15">
        <v>64</v>
      </c>
      <c r="BA22" s="15">
        <v>57</v>
      </c>
      <c r="BB22" s="15">
        <v>80</v>
      </c>
      <c r="BC22" s="16">
        <v>76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59</v>
      </c>
      <c r="CB22" s="15">
        <v>57</v>
      </c>
      <c r="CC22" s="15">
        <v>69</v>
      </c>
      <c r="CD22" s="15">
        <v>58</v>
      </c>
      <c r="CE22" s="15">
        <v>51</v>
      </c>
      <c r="CF22" s="15">
        <v>64</v>
      </c>
      <c r="CG22" s="15">
        <v>67</v>
      </c>
      <c r="CH22" s="15">
        <v>59</v>
      </c>
      <c r="CI22" s="15">
        <v>57</v>
      </c>
      <c r="CJ22" s="15">
        <v>-1</v>
      </c>
      <c r="CK22" s="15">
        <v>69</v>
      </c>
      <c r="CL22" s="15">
        <v>58</v>
      </c>
      <c r="CM22" s="15">
        <v>51</v>
      </c>
      <c r="CN22" s="16">
        <v>64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60</v>
      </c>
      <c r="G23" s="15">
        <v>55</v>
      </c>
      <c r="H23" s="15">
        <v>64</v>
      </c>
      <c r="I23" s="15">
        <v>50</v>
      </c>
      <c r="J23" s="15">
        <v>57</v>
      </c>
      <c r="K23" s="15">
        <v>58</v>
      </c>
      <c r="L23" s="15">
        <v>48</v>
      </c>
      <c r="M23" s="15">
        <v>60</v>
      </c>
      <c r="N23" s="15">
        <v>50</v>
      </c>
      <c r="O23" s="15">
        <v>-16</v>
      </c>
      <c r="P23" s="15">
        <v>65</v>
      </c>
      <c r="Q23" s="15">
        <v>54</v>
      </c>
      <c r="R23" s="15">
        <v>60</v>
      </c>
      <c r="S23" s="16">
        <v>67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75</v>
      </c>
      <c r="AQ23" s="15">
        <v>67</v>
      </c>
      <c r="AR23" s="15">
        <v>75</v>
      </c>
      <c r="AS23" s="15">
        <v>77</v>
      </c>
      <c r="AT23" s="15">
        <v>69</v>
      </c>
      <c r="AU23" s="15">
        <v>56</v>
      </c>
      <c r="AV23" s="15">
        <v>75</v>
      </c>
      <c r="AW23" s="15">
        <v>60</v>
      </c>
      <c r="AX23" s="15">
        <v>74</v>
      </c>
      <c r="AY23" s="15">
        <v>-5</v>
      </c>
      <c r="AZ23" s="15">
        <v>62</v>
      </c>
      <c r="BA23" s="15">
        <v>43</v>
      </c>
      <c r="BB23" s="15">
        <v>72</v>
      </c>
      <c r="BC23" s="16">
        <v>69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67</v>
      </c>
      <c r="CB23" s="15">
        <v>59</v>
      </c>
      <c r="CC23" s="15">
        <v>57</v>
      </c>
      <c r="CD23" s="15">
        <v>65</v>
      </c>
      <c r="CE23" s="15">
        <v>52</v>
      </c>
      <c r="CF23" s="15">
        <v>51</v>
      </c>
      <c r="CG23" s="15">
        <v>63</v>
      </c>
      <c r="CH23" s="15">
        <v>75</v>
      </c>
      <c r="CI23" s="15">
        <v>52</v>
      </c>
      <c r="CJ23" s="15">
        <v>-1</v>
      </c>
      <c r="CK23" s="15">
        <v>59</v>
      </c>
      <c r="CL23" s="15">
        <v>52</v>
      </c>
      <c r="CM23" s="15">
        <v>63</v>
      </c>
      <c r="CN23" s="16">
        <v>64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65</v>
      </c>
      <c r="G24" s="15">
        <v>45</v>
      </c>
      <c r="H24" s="15">
        <v>54</v>
      </c>
      <c r="I24" s="15">
        <v>42</v>
      </c>
      <c r="J24" s="15">
        <v>49</v>
      </c>
      <c r="K24" s="15">
        <v>52</v>
      </c>
      <c r="L24" s="15">
        <v>44</v>
      </c>
      <c r="M24" s="15">
        <v>60</v>
      </c>
      <c r="N24" s="15">
        <v>50</v>
      </c>
      <c r="O24" s="15">
        <v>-16</v>
      </c>
      <c r="P24" s="15">
        <v>52</v>
      </c>
      <c r="Q24" s="15">
        <v>57</v>
      </c>
      <c r="R24" s="15">
        <v>46</v>
      </c>
      <c r="S24" s="16">
        <v>59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77</v>
      </c>
      <c r="AQ24" s="15">
        <v>58</v>
      </c>
      <c r="AR24" s="15">
        <v>54</v>
      </c>
      <c r="AS24" s="15">
        <v>76</v>
      </c>
      <c r="AT24" s="15">
        <v>49</v>
      </c>
      <c r="AU24" s="15">
        <v>54</v>
      </c>
      <c r="AV24" s="15">
        <v>71</v>
      </c>
      <c r="AW24" s="15">
        <v>69</v>
      </c>
      <c r="AX24" s="15">
        <v>70</v>
      </c>
      <c r="AY24" s="15">
        <v>-5</v>
      </c>
      <c r="AZ24" s="15">
        <v>71</v>
      </c>
      <c r="BA24" s="15">
        <v>74</v>
      </c>
      <c r="BB24" s="15">
        <v>54</v>
      </c>
      <c r="BC24" s="16">
        <v>78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64</v>
      </c>
      <c r="CB24" s="15">
        <v>61</v>
      </c>
      <c r="CC24" s="15">
        <v>63</v>
      </c>
      <c r="CD24" s="15">
        <v>27</v>
      </c>
      <c r="CE24" s="15">
        <v>72</v>
      </c>
      <c r="CF24" s="15">
        <v>44</v>
      </c>
      <c r="CG24" s="15">
        <v>45</v>
      </c>
      <c r="CH24" s="15">
        <v>55</v>
      </c>
      <c r="CI24" s="15">
        <v>57</v>
      </c>
      <c r="CJ24" s="15">
        <v>-1</v>
      </c>
      <c r="CK24" s="15">
        <v>61</v>
      </c>
      <c r="CL24" s="15">
        <v>50</v>
      </c>
      <c r="CM24" s="15">
        <v>53</v>
      </c>
      <c r="CN24" s="16">
        <v>51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56</v>
      </c>
      <c r="G25" s="15">
        <v>57</v>
      </c>
      <c r="H25" s="15">
        <v>66</v>
      </c>
      <c r="I25" s="15">
        <v>72</v>
      </c>
      <c r="J25" s="15"/>
      <c r="K25" s="15"/>
      <c r="L25" s="15"/>
      <c r="M25" s="15"/>
      <c r="N25" s="15"/>
      <c r="O25" s="15"/>
      <c r="P25" s="15"/>
      <c r="Q25" s="15"/>
      <c r="R25" s="15"/>
      <c r="S25" s="16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76</v>
      </c>
      <c r="AQ25" s="15">
        <v>57</v>
      </c>
      <c r="AR25" s="15">
        <v>53</v>
      </c>
      <c r="AS25" s="15">
        <v>75</v>
      </c>
      <c r="AT25" s="15">
        <v>48</v>
      </c>
      <c r="AU25" s="15">
        <v>51</v>
      </c>
      <c r="AV25" s="15">
        <v>70</v>
      </c>
      <c r="AW25" s="15">
        <v>68</v>
      </c>
      <c r="AX25" s="15">
        <v>69</v>
      </c>
      <c r="AY25" s="15">
        <v>-6</v>
      </c>
      <c r="AZ25" s="15">
        <v>70</v>
      </c>
      <c r="BA25" s="15">
        <v>73</v>
      </c>
      <c r="BB25" s="15">
        <v>53</v>
      </c>
      <c r="BC25" s="16">
        <v>77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59</v>
      </c>
      <c r="CB25" s="15">
        <v>62</v>
      </c>
      <c r="CC25" s="15">
        <v>54</v>
      </c>
      <c r="CD25" s="15">
        <v>59</v>
      </c>
      <c r="CE25" s="15">
        <v>62</v>
      </c>
      <c r="CF25" s="15">
        <v>59</v>
      </c>
      <c r="CG25" s="15">
        <v>58</v>
      </c>
      <c r="CH25" s="15">
        <v>65</v>
      </c>
      <c r="CI25" s="15">
        <v>56</v>
      </c>
      <c r="CJ25" s="15">
        <v>-2</v>
      </c>
      <c r="CK25" s="15">
        <v>94</v>
      </c>
      <c r="CL25" s="15">
        <v>68</v>
      </c>
      <c r="CM25" s="15">
        <v>57</v>
      </c>
      <c r="CN25" s="16">
        <v>64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6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73</v>
      </c>
      <c r="AQ26" s="15">
        <v>54</v>
      </c>
      <c r="AR26" s="15">
        <v>50</v>
      </c>
      <c r="AS26" s="15">
        <v>72</v>
      </c>
      <c r="AT26" s="15">
        <v>45</v>
      </c>
      <c r="AU26" s="15">
        <v>48</v>
      </c>
      <c r="AV26" s="15">
        <v>67</v>
      </c>
      <c r="AW26" s="15">
        <v>65</v>
      </c>
      <c r="AX26" s="15">
        <v>66</v>
      </c>
      <c r="AY26" s="15">
        <v>-9</v>
      </c>
      <c r="AZ26" s="15">
        <v>67</v>
      </c>
      <c r="BA26" s="15">
        <v>70</v>
      </c>
      <c r="BB26" s="15">
        <v>50</v>
      </c>
      <c r="BC26" s="16">
        <v>74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63</v>
      </c>
      <c r="CB26" s="15">
        <v>60</v>
      </c>
      <c r="CC26" s="15">
        <v>62</v>
      </c>
      <c r="CD26" s="15">
        <v>26</v>
      </c>
      <c r="CE26" s="15">
        <v>71</v>
      </c>
      <c r="CF26" s="15">
        <v>43</v>
      </c>
      <c r="CG26" s="15">
        <v>44</v>
      </c>
      <c r="CH26" s="15">
        <v>54</v>
      </c>
      <c r="CI26" s="15">
        <v>56</v>
      </c>
      <c r="CJ26" s="15">
        <v>-2</v>
      </c>
      <c r="CK26" s="15">
        <v>60</v>
      </c>
      <c r="CL26" s="15">
        <v>49</v>
      </c>
      <c r="CM26" s="15">
        <v>52</v>
      </c>
      <c r="CN26" s="16">
        <v>50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70</v>
      </c>
      <c r="AQ27" s="19">
        <v>51</v>
      </c>
      <c r="AR27" s="19">
        <v>47</v>
      </c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>
        <v>58</v>
      </c>
      <c r="CB27" s="19">
        <v>61</v>
      </c>
      <c r="CC27" s="19">
        <v>53</v>
      </c>
      <c r="CD27" s="19">
        <v>58</v>
      </c>
      <c r="CE27" s="19">
        <v>61</v>
      </c>
      <c r="CF27" s="19">
        <v>58</v>
      </c>
      <c r="CG27" s="19">
        <v>57</v>
      </c>
      <c r="CH27" s="19">
        <v>64</v>
      </c>
      <c r="CI27" s="19">
        <v>55</v>
      </c>
      <c r="CJ27" s="19">
        <v>-3</v>
      </c>
      <c r="CK27" s="19">
        <v>93</v>
      </c>
      <c r="CL27" s="19">
        <v>67</v>
      </c>
      <c r="CM27" s="19">
        <v>56</v>
      </c>
      <c r="CN27" s="20">
        <v>63</v>
      </c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63</v>
      </c>
      <c r="D28" s="89"/>
      <c r="E28" s="93" t="s">
        <v>62</v>
      </c>
      <c r="F28" s="9">
        <v>75</v>
      </c>
      <c r="G28" s="10">
        <v>62</v>
      </c>
      <c r="H28" s="10">
        <v>69</v>
      </c>
      <c r="I28" s="10">
        <v>83</v>
      </c>
      <c r="J28" s="10">
        <v>62</v>
      </c>
      <c r="K28" s="10">
        <v>73</v>
      </c>
      <c r="L28" s="10">
        <v>74</v>
      </c>
      <c r="M28" s="10">
        <v>61</v>
      </c>
      <c r="N28" s="10">
        <v>60</v>
      </c>
      <c r="O28" s="10"/>
      <c r="P28" s="10">
        <v>70</v>
      </c>
      <c r="Q28" s="10">
        <v>69</v>
      </c>
      <c r="R28" s="10">
        <v>76</v>
      </c>
      <c r="S28" s="11">
        <v>84</v>
      </c>
      <c r="T28" s="14">
        <v>51</v>
      </c>
      <c r="U28" s="15">
        <v>63</v>
      </c>
      <c r="V28" s="15">
        <v>50</v>
      </c>
      <c r="W28" s="15">
        <v>52</v>
      </c>
      <c r="X28" s="15">
        <v>57</v>
      </c>
      <c r="Y28" s="15">
        <v>64</v>
      </c>
      <c r="Z28" s="15">
        <v>70</v>
      </c>
      <c r="AA28" s="15">
        <v>40</v>
      </c>
      <c r="AB28" s="15">
        <v>75</v>
      </c>
      <c r="AC28" s="15">
        <v>42</v>
      </c>
      <c r="AD28" s="15">
        <v>60</v>
      </c>
      <c r="AE28" s="15">
        <v>59</v>
      </c>
      <c r="AF28" s="15">
        <v>56</v>
      </c>
      <c r="AG28" s="16">
        <v>58</v>
      </c>
      <c r="AH28" s="26"/>
      <c r="AI28" s="13"/>
      <c r="AJ28" s="12" t="s">
        <v>60</v>
      </c>
      <c r="AL28" s="82">
        <v>3</v>
      </c>
      <c r="AM28" s="94" t="s">
        <v>63</v>
      </c>
      <c r="AN28" s="89"/>
      <c r="AO28" s="93" t="s">
        <v>17</v>
      </c>
      <c r="AP28" s="9">
        <v>73</v>
      </c>
      <c r="AQ28" s="10">
        <v>64</v>
      </c>
      <c r="AR28" s="10">
        <v>74</v>
      </c>
      <c r="AS28" s="10">
        <v>69</v>
      </c>
      <c r="AT28" s="10">
        <v>82</v>
      </c>
      <c r="AU28" s="10">
        <v>83</v>
      </c>
      <c r="AV28" s="10">
        <v>85</v>
      </c>
      <c r="AW28" s="10">
        <v>65</v>
      </c>
      <c r="AX28" s="10">
        <v>66</v>
      </c>
      <c r="AY28" s="10">
        <v>74</v>
      </c>
      <c r="AZ28" s="10">
        <v>76</v>
      </c>
      <c r="BA28" s="10">
        <v>68</v>
      </c>
      <c r="BB28" s="10">
        <v>82</v>
      </c>
      <c r="BC28" s="11">
        <v>81</v>
      </c>
      <c r="BD28" s="14">
        <v>49</v>
      </c>
      <c r="BE28" s="15">
        <v>61</v>
      </c>
      <c r="BF28" s="15">
        <v>63</v>
      </c>
      <c r="BG28" s="15">
        <v>66</v>
      </c>
      <c r="BH28" s="15">
        <v>62</v>
      </c>
      <c r="BI28" s="15">
        <v>51</v>
      </c>
      <c r="BJ28" s="15">
        <v>59</v>
      </c>
      <c r="BK28" s="15">
        <v>75</v>
      </c>
      <c r="BL28" s="15">
        <v>46</v>
      </c>
      <c r="BM28" s="15">
        <v>51</v>
      </c>
      <c r="BN28" s="15">
        <v>60</v>
      </c>
      <c r="BO28" s="15">
        <v>56</v>
      </c>
      <c r="BP28" s="15">
        <v>56</v>
      </c>
      <c r="BQ28" s="16">
        <v>59</v>
      </c>
      <c r="BR28" s="26"/>
      <c r="BS28" s="13"/>
      <c r="BT28" s="12" t="s">
        <v>60</v>
      </c>
      <c r="BW28" s="82">
        <v>2</v>
      </c>
      <c r="BX28" s="94"/>
      <c r="BY28" s="89"/>
      <c r="BZ28" s="93"/>
      <c r="CA28" s="9">
        <v>50</v>
      </c>
      <c r="CB28" s="10">
        <v>73</v>
      </c>
      <c r="CC28" s="10">
        <v>83</v>
      </c>
      <c r="CD28" s="10">
        <v>48</v>
      </c>
      <c r="CE28" s="10">
        <v>82</v>
      </c>
      <c r="CF28" s="10">
        <v>72</v>
      </c>
      <c r="CG28" s="10">
        <v>88</v>
      </c>
      <c r="CH28" s="10">
        <v>76</v>
      </c>
      <c r="CI28" s="10">
        <v>79</v>
      </c>
      <c r="CJ28" s="10"/>
      <c r="CK28" s="10">
        <v>72</v>
      </c>
      <c r="CL28" s="10">
        <v>65</v>
      </c>
      <c r="CM28" s="10">
        <v>52</v>
      </c>
      <c r="CN28" s="11">
        <v>42</v>
      </c>
      <c r="CO28" s="14">
        <v>72</v>
      </c>
      <c r="CP28" s="15">
        <v>71</v>
      </c>
      <c r="CQ28" s="15">
        <v>72</v>
      </c>
      <c r="CR28" s="15">
        <v>65</v>
      </c>
      <c r="CS28" s="15">
        <v>62</v>
      </c>
      <c r="CT28" s="15">
        <v>70</v>
      </c>
      <c r="CU28" s="15">
        <v>62</v>
      </c>
      <c r="CV28" s="15">
        <v>55</v>
      </c>
      <c r="CW28" s="15">
        <v>66</v>
      </c>
      <c r="CX28" s="15">
        <v>62</v>
      </c>
      <c r="CY28" s="15">
        <v>61</v>
      </c>
      <c r="CZ28" s="15">
        <v>74</v>
      </c>
      <c r="DA28" s="15">
        <v>72</v>
      </c>
      <c r="DB28" s="16">
        <v>65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80</v>
      </c>
      <c r="G29" s="15">
        <v>42</v>
      </c>
      <c r="H29" s="15">
        <v>71</v>
      </c>
      <c r="I29" s="15">
        <v>72</v>
      </c>
      <c r="J29" s="15">
        <v>79</v>
      </c>
      <c r="K29" s="15">
        <v>82</v>
      </c>
      <c r="L29" s="15">
        <v>76</v>
      </c>
      <c r="M29" s="15">
        <v>75</v>
      </c>
      <c r="N29" s="15">
        <v>84</v>
      </c>
      <c r="O29" s="15"/>
      <c r="P29" s="15">
        <v>79</v>
      </c>
      <c r="Q29" s="15">
        <v>82</v>
      </c>
      <c r="R29" s="15">
        <v>53</v>
      </c>
      <c r="S29" s="16">
        <v>65</v>
      </c>
      <c r="T29" s="14">
        <v>60</v>
      </c>
      <c r="U29" s="15">
        <v>50</v>
      </c>
      <c r="V29" s="15">
        <v>58</v>
      </c>
      <c r="W29" s="15">
        <v>51</v>
      </c>
      <c r="X29" s="15">
        <v>62</v>
      </c>
      <c r="Y29" s="15">
        <v>51</v>
      </c>
      <c r="Z29" s="15">
        <v>69</v>
      </c>
      <c r="AA29" s="15">
        <v>41</v>
      </c>
      <c r="AB29" s="15">
        <v>70</v>
      </c>
      <c r="AC29" s="15">
        <v>63</v>
      </c>
      <c r="AD29" s="15">
        <v>75</v>
      </c>
      <c r="AE29" s="15">
        <v>55</v>
      </c>
      <c r="AF29" s="15">
        <v>60</v>
      </c>
      <c r="AG29" s="16">
        <v>61</v>
      </c>
      <c r="AH29" s="17"/>
      <c r="AI29" s="13"/>
      <c r="AJ29" s="17" t="s">
        <v>60</v>
      </c>
      <c r="AL29" s="83"/>
      <c r="AM29" s="95"/>
      <c r="AN29" s="89"/>
      <c r="AO29" s="91"/>
      <c r="AP29" s="14">
        <v>91</v>
      </c>
      <c r="AQ29" s="15">
        <v>90</v>
      </c>
      <c r="AR29" s="15">
        <v>90</v>
      </c>
      <c r="AS29" s="15">
        <v>89</v>
      </c>
      <c r="AT29" s="15">
        <v>83</v>
      </c>
      <c r="AU29" s="15">
        <v>80</v>
      </c>
      <c r="AV29" s="15">
        <v>88</v>
      </c>
      <c r="AW29" s="15">
        <v>91</v>
      </c>
      <c r="AX29" s="15">
        <v>73</v>
      </c>
      <c r="AY29" s="15">
        <v>74</v>
      </c>
      <c r="AZ29" s="15">
        <v>64</v>
      </c>
      <c r="BA29" s="15">
        <v>85</v>
      </c>
      <c r="BB29" s="15">
        <v>67</v>
      </c>
      <c r="BC29" s="16">
        <v>64</v>
      </c>
      <c r="BD29" s="14">
        <v>59</v>
      </c>
      <c r="BE29" s="15">
        <v>74</v>
      </c>
      <c r="BF29" s="15">
        <v>59</v>
      </c>
      <c r="BG29" s="15">
        <v>72</v>
      </c>
      <c r="BH29" s="15">
        <v>50</v>
      </c>
      <c r="BI29" s="15">
        <v>54</v>
      </c>
      <c r="BJ29" s="15">
        <v>66</v>
      </c>
      <c r="BK29" s="15">
        <v>56</v>
      </c>
      <c r="BL29" s="15">
        <v>66</v>
      </c>
      <c r="BM29" s="15">
        <v>66</v>
      </c>
      <c r="BN29" s="15">
        <v>57</v>
      </c>
      <c r="BO29" s="15">
        <v>61</v>
      </c>
      <c r="BP29" s="15">
        <v>75</v>
      </c>
      <c r="BQ29" s="16">
        <v>64</v>
      </c>
      <c r="BR29" s="17"/>
      <c r="BS29" s="13"/>
      <c r="BT29" s="17" t="s">
        <v>60</v>
      </c>
      <c r="BW29" s="83"/>
      <c r="BX29" s="95"/>
      <c r="BY29" s="89"/>
      <c r="BZ29" s="91"/>
      <c r="CA29" s="14">
        <v>108</v>
      </c>
      <c r="CB29" s="15">
        <v>62</v>
      </c>
      <c r="CC29" s="15">
        <v>74</v>
      </c>
      <c r="CD29" s="15">
        <v>55</v>
      </c>
      <c r="CE29" s="15">
        <v>60</v>
      </c>
      <c r="CF29" s="15">
        <v>85</v>
      </c>
      <c r="CG29" s="15">
        <v>87</v>
      </c>
      <c r="CH29" s="15">
        <v>87</v>
      </c>
      <c r="CI29" s="15">
        <v>85</v>
      </c>
      <c r="CJ29" s="15"/>
      <c r="CK29" s="15">
        <v>77</v>
      </c>
      <c r="CL29" s="15">
        <v>70</v>
      </c>
      <c r="CM29" s="15">
        <v>84</v>
      </c>
      <c r="CN29" s="16">
        <v>83</v>
      </c>
      <c r="CO29" s="14">
        <v>77</v>
      </c>
      <c r="CP29" s="15">
        <v>80</v>
      </c>
      <c r="CQ29" s="15">
        <v>70</v>
      </c>
      <c r="CR29" s="15">
        <v>68</v>
      </c>
      <c r="CS29" s="15">
        <v>61</v>
      </c>
      <c r="CT29" s="15">
        <v>78</v>
      </c>
      <c r="CU29" s="15">
        <v>83</v>
      </c>
      <c r="CV29" s="15">
        <v>63</v>
      </c>
      <c r="CW29" s="15">
        <v>73</v>
      </c>
      <c r="CX29" s="15">
        <v>76</v>
      </c>
      <c r="CY29" s="15">
        <v>76</v>
      </c>
      <c r="CZ29" s="15">
        <v>67</v>
      </c>
      <c r="DA29" s="15">
        <v>75</v>
      </c>
      <c r="DB29" s="16">
        <v>74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57</v>
      </c>
      <c r="G30" s="15">
        <v>65</v>
      </c>
      <c r="H30" s="15">
        <v>70</v>
      </c>
      <c r="I30" s="15">
        <v>81</v>
      </c>
      <c r="J30" s="15">
        <v>80</v>
      </c>
      <c r="K30" s="15">
        <v>87</v>
      </c>
      <c r="L30" s="15">
        <v>40</v>
      </c>
      <c r="M30" s="15">
        <v>71</v>
      </c>
      <c r="N30" s="15">
        <v>79</v>
      </c>
      <c r="O30" s="15"/>
      <c r="P30" s="15">
        <v>60</v>
      </c>
      <c r="Q30" s="15">
        <v>58</v>
      </c>
      <c r="R30" s="15">
        <v>58</v>
      </c>
      <c r="S30" s="16">
        <v>60</v>
      </c>
      <c r="T30" s="14">
        <v>60</v>
      </c>
      <c r="U30" s="15">
        <v>60</v>
      </c>
      <c r="V30" s="15">
        <v>50</v>
      </c>
      <c r="W30" s="15">
        <v>57</v>
      </c>
      <c r="X30" s="15">
        <v>53</v>
      </c>
      <c r="Y30" s="15">
        <v>61</v>
      </c>
      <c r="Z30" s="15">
        <v>57</v>
      </c>
      <c r="AA30" s="15">
        <v>61</v>
      </c>
      <c r="AB30" s="15">
        <v>58</v>
      </c>
      <c r="AC30" s="15">
        <v>63</v>
      </c>
      <c r="AD30" s="15">
        <v>55</v>
      </c>
      <c r="AE30" s="15">
        <v>52</v>
      </c>
      <c r="AF30" s="15"/>
      <c r="AG30" s="16"/>
      <c r="AH30" s="17"/>
      <c r="AI30" s="13"/>
      <c r="AJ30" s="17" t="s">
        <v>60</v>
      </c>
      <c r="AL30" s="83"/>
      <c r="AM30" s="95"/>
      <c r="AN30" s="89"/>
      <c r="AO30" s="91"/>
      <c r="AP30" s="14">
        <v>69</v>
      </c>
      <c r="AQ30" s="15">
        <v>78</v>
      </c>
      <c r="AR30" s="15">
        <v>47</v>
      </c>
      <c r="AS30" s="15">
        <v>82</v>
      </c>
      <c r="AT30" s="15">
        <v>78</v>
      </c>
      <c r="AU30" s="15">
        <v>78</v>
      </c>
      <c r="AV30" s="15">
        <v>75</v>
      </c>
      <c r="AW30" s="15">
        <v>76</v>
      </c>
      <c r="AX30" s="15">
        <v>78</v>
      </c>
      <c r="AY30" s="15">
        <v>84</v>
      </c>
      <c r="AZ30" s="15">
        <v>82</v>
      </c>
      <c r="BA30" s="15">
        <v>90</v>
      </c>
      <c r="BB30" s="15">
        <v>92</v>
      </c>
      <c r="BC30" s="16">
        <v>76</v>
      </c>
      <c r="BD30" s="14">
        <v>70</v>
      </c>
      <c r="BE30" s="15">
        <v>59</v>
      </c>
      <c r="BF30" s="15">
        <v>73</v>
      </c>
      <c r="BG30" s="15">
        <v>52</v>
      </c>
      <c r="BH30" s="15">
        <v>48</v>
      </c>
      <c r="BI30" s="15">
        <v>64</v>
      </c>
      <c r="BJ30" s="15">
        <v>53</v>
      </c>
      <c r="BK30" s="15">
        <v>74</v>
      </c>
      <c r="BL30" s="15">
        <v>56</v>
      </c>
      <c r="BM30" s="15">
        <v>64</v>
      </c>
      <c r="BN30" s="15">
        <v>50</v>
      </c>
      <c r="BO30" s="15">
        <v>71</v>
      </c>
      <c r="BP30" s="15">
        <v>59</v>
      </c>
      <c r="BQ30" s="16">
        <v>65</v>
      </c>
      <c r="BR30" s="17"/>
      <c r="BS30" s="13"/>
      <c r="BT30" s="17" t="s">
        <v>60</v>
      </c>
      <c r="BW30" s="83"/>
      <c r="BX30" s="95"/>
      <c r="BY30" s="89"/>
      <c r="BZ30" s="91"/>
      <c r="CA30" s="14">
        <v>70</v>
      </c>
      <c r="CB30" s="15">
        <v>71</v>
      </c>
      <c r="CC30" s="15">
        <v>80</v>
      </c>
      <c r="CD30" s="15">
        <v>71</v>
      </c>
      <c r="CE30" s="15">
        <v>70</v>
      </c>
      <c r="CF30" s="15">
        <v>83</v>
      </c>
      <c r="CG30" s="15">
        <v>69</v>
      </c>
      <c r="CH30" s="15">
        <v>45</v>
      </c>
      <c r="CI30" s="15">
        <v>76</v>
      </c>
      <c r="CJ30" s="15"/>
      <c r="CK30" s="15">
        <v>66</v>
      </c>
      <c r="CL30" s="15">
        <v>51</v>
      </c>
      <c r="CM30" s="15">
        <v>64</v>
      </c>
      <c r="CN30" s="16">
        <v>70</v>
      </c>
      <c r="CO30" s="14">
        <v>65</v>
      </c>
      <c r="CP30" s="15">
        <v>75</v>
      </c>
      <c r="CQ30" s="15">
        <v>77</v>
      </c>
      <c r="CR30" s="15">
        <v>60</v>
      </c>
      <c r="CS30" s="15">
        <v>70</v>
      </c>
      <c r="CT30" s="15">
        <v>77</v>
      </c>
      <c r="CU30" s="15">
        <v>72</v>
      </c>
      <c r="CV30" s="15">
        <v>40</v>
      </c>
      <c r="CW30" s="15">
        <v>75</v>
      </c>
      <c r="CX30" s="15">
        <v>76</v>
      </c>
      <c r="CY30" s="15">
        <v>69</v>
      </c>
      <c r="CZ30" s="15">
        <v>75</v>
      </c>
      <c r="DA30" s="15">
        <v>80</v>
      </c>
      <c r="DB30" s="16">
        <v>78</v>
      </c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f>F30+7</f>
        <v>64</v>
      </c>
      <c r="G31" s="15">
        <f t="shared" ref="G31:S31" si="0">G30+7</f>
        <v>72</v>
      </c>
      <c r="H31" s="15">
        <f t="shared" si="0"/>
        <v>77</v>
      </c>
      <c r="I31" s="15">
        <f t="shared" si="0"/>
        <v>88</v>
      </c>
      <c r="J31" s="15">
        <f t="shared" si="0"/>
        <v>87</v>
      </c>
      <c r="K31" s="15">
        <f t="shared" si="0"/>
        <v>94</v>
      </c>
      <c r="L31" s="15">
        <v>59</v>
      </c>
      <c r="M31" s="15">
        <f t="shared" si="0"/>
        <v>78</v>
      </c>
      <c r="N31" s="15">
        <f t="shared" si="0"/>
        <v>86</v>
      </c>
      <c r="O31" s="15">
        <f t="shared" si="0"/>
        <v>7</v>
      </c>
      <c r="P31" s="15">
        <f t="shared" si="0"/>
        <v>67</v>
      </c>
      <c r="Q31" s="15">
        <f t="shared" si="0"/>
        <v>65</v>
      </c>
      <c r="R31" s="15">
        <f t="shared" si="0"/>
        <v>65</v>
      </c>
      <c r="S31" s="16">
        <f t="shared" si="0"/>
        <v>67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69</v>
      </c>
      <c r="AQ31" s="15">
        <v>62</v>
      </c>
      <c r="AR31" s="15">
        <v>70</v>
      </c>
      <c r="AS31" s="15">
        <v>69</v>
      </c>
      <c r="AT31" s="15">
        <v>68</v>
      </c>
      <c r="AU31" s="15">
        <v>70</v>
      </c>
      <c r="AV31" s="15">
        <v>69</v>
      </c>
      <c r="AW31" s="15">
        <v>63</v>
      </c>
      <c r="AX31" s="15">
        <v>46</v>
      </c>
      <c r="AY31" s="15">
        <v>65</v>
      </c>
      <c r="AZ31" s="15">
        <v>65</v>
      </c>
      <c r="BA31" s="15">
        <v>63</v>
      </c>
      <c r="BB31" s="15">
        <v>81</v>
      </c>
      <c r="BC31" s="16">
        <v>91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68</v>
      </c>
      <c r="CB31" s="15">
        <v>87</v>
      </c>
      <c r="CC31" s="15">
        <v>72</v>
      </c>
      <c r="CD31" s="15">
        <v>70</v>
      </c>
      <c r="CE31" s="15">
        <v>63</v>
      </c>
      <c r="CF31" s="15">
        <v>77</v>
      </c>
      <c r="CG31" s="15">
        <v>74</v>
      </c>
      <c r="CH31" s="15">
        <v>61</v>
      </c>
      <c r="CI31" s="15">
        <v>76</v>
      </c>
      <c r="CJ31" s="15"/>
      <c r="CK31" s="15">
        <v>67</v>
      </c>
      <c r="CL31" s="15">
        <v>75</v>
      </c>
      <c r="CM31" s="15">
        <v>72</v>
      </c>
      <c r="CN31" s="16">
        <v>71</v>
      </c>
      <c r="CO31" s="14">
        <v>69</v>
      </c>
      <c r="CP31" s="15">
        <v>72</v>
      </c>
      <c r="CQ31" s="15">
        <v>63</v>
      </c>
      <c r="CR31" s="24">
        <v>61</v>
      </c>
      <c r="CS31" s="15">
        <v>78</v>
      </c>
      <c r="CT31" s="15">
        <v>62</v>
      </c>
      <c r="CU31" s="15">
        <v>71</v>
      </c>
      <c r="CV31" s="15">
        <v>66</v>
      </c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f>F29+1</f>
        <v>81</v>
      </c>
      <c r="G32" s="15">
        <v>80</v>
      </c>
      <c r="H32" s="15">
        <v>75</v>
      </c>
      <c r="I32" s="15">
        <f t="shared" ref="I32:S32" si="1">I29+1</f>
        <v>73</v>
      </c>
      <c r="J32" s="15">
        <f t="shared" si="1"/>
        <v>80</v>
      </c>
      <c r="K32" s="15">
        <f t="shared" si="1"/>
        <v>83</v>
      </c>
      <c r="L32" s="15">
        <v>60</v>
      </c>
      <c r="M32" s="15">
        <f t="shared" si="1"/>
        <v>76</v>
      </c>
      <c r="N32" s="15">
        <f t="shared" si="1"/>
        <v>85</v>
      </c>
      <c r="O32" s="15">
        <f t="shared" si="1"/>
        <v>1</v>
      </c>
      <c r="P32" s="15">
        <f t="shared" si="1"/>
        <v>80</v>
      </c>
      <c r="Q32" s="15">
        <f t="shared" si="1"/>
        <v>83</v>
      </c>
      <c r="R32" s="15">
        <f t="shared" si="1"/>
        <v>54</v>
      </c>
      <c r="S32" s="16">
        <f t="shared" si="1"/>
        <v>66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80</v>
      </c>
      <c r="AQ32" s="15">
        <v>69</v>
      </c>
      <c r="AR32" s="15">
        <v>67</v>
      </c>
      <c r="AS32" s="15">
        <v>66</v>
      </c>
      <c r="AT32" s="15">
        <v>75</v>
      </c>
      <c r="AU32" s="15">
        <v>70</v>
      </c>
      <c r="AV32" s="15">
        <v>68</v>
      </c>
      <c r="AW32" s="15">
        <v>74</v>
      </c>
      <c r="AX32" s="15">
        <v>71</v>
      </c>
      <c r="AY32" s="15">
        <v>68</v>
      </c>
      <c r="AZ32" s="15">
        <v>76</v>
      </c>
      <c r="BA32" s="15">
        <v>70</v>
      </c>
      <c r="BB32" s="15">
        <v>93</v>
      </c>
      <c r="BC32" s="16">
        <v>87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48</v>
      </c>
      <c r="CB32" s="15">
        <v>71</v>
      </c>
      <c r="CC32" s="15">
        <v>81</v>
      </c>
      <c r="CD32" s="15">
        <v>46</v>
      </c>
      <c r="CE32" s="15">
        <v>80</v>
      </c>
      <c r="CF32" s="15">
        <v>70</v>
      </c>
      <c r="CG32" s="15">
        <v>86</v>
      </c>
      <c r="CH32" s="15">
        <v>74</v>
      </c>
      <c r="CI32" s="15">
        <v>77</v>
      </c>
      <c r="CJ32" s="15">
        <v>-2</v>
      </c>
      <c r="CK32" s="15">
        <v>70</v>
      </c>
      <c r="CL32" s="15">
        <v>63</v>
      </c>
      <c r="CM32" s="15">
        <v>50</v>
      </c>
      <c r="CN32" s="16">
        <v>40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72</v>
      </c>
      <c r="G33" s="15">
        <v>65</v>
      </c>
      <c r="H33" s="15">
        <f t="shared" ref="H33:R33" si="2">H30+1</f>
        <v>71</v>
      </c>
      <c r="I33" s="15">
        <f t="shared" si="2"/>
        <v>82</v>
      </c>
      <c r="J33" s="15">
        <v>70</v>
      </c>
      <c r="K33" s="15">
        <f t="shared" si="2"/>
        <v>88</v>
      </c>
      <c r="L33" s="15">
        <v>80</v>
      </c>
      <c r="M33" s="15">
        <f t="shared" si="2"/>
        <v>72</v>
      </c>
      <c r="N33" s="15">
        <f t="shared" si="2"/>
        <v>80</v>
      </c>
      <c r="O33" s="15">
        <f t="shared" si="2"/>
        <v>1</v>
      </c>
      <c r="P33" s="15">
        <f t="shared" si="2"/>
        <v>61</v>
      </c>
      <c r="Q33" s="15">
        <f t="shared" si="2"/>
        <v>59</v>
      </c>
      <c r="R33" s="15">
        <f t="shared" si="2"/>
        <v>59</v>
      </c>
      <c r="S33" s="16">
        <v>69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75</v>
      </c>
      <c r="AQ33" s="15">
        <v>59</v>
      </c>
      <c r="AR33" s="15">
        <v>60</v>
      </c>
      <c r="AS33" s="15">
        <v>71</v>
      </c>
      <c r="AT33" s="15">
        <v>74</v>
      </c>
      <c r="AU33" s="15">
        <v>72</v>
      </c>
      <c r="AV33" s="15">
        <v>66</v>
      </c>
      <c r="AW33" s="15">
        <v>64</v>
      </c>
      <c r="AX33" s="15">
        <v>74</v>
      </c>
      <c r="AY33" s="15">
        <v>67</v>
      </c>
      <c r="AZ33" s="15">
        <v>68</v>
      </c>
      <c r="BA33" s="15">
        <v>74</v>
      </c>
      <c r="BB33" s="15">
        <v>61</v>
      </c>
      <c r="BC33" s="16">
        <v>81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106</v>
      </c>
      <c r="CB33" s="15">
        <v>60</v>
      </c>
      <c r="CC33" s="15">
        <v>72</v>
      </c>
      <c r="CD33" s="15">
        <v>53</v>
      </c>
      <c r="CE33" s="15">
        <v>58</v>
      </c>
      <c r="CF33" s="15">
        <v>83</v>
      </c>
      <c r="CG33" s="15">
        <v>85</v>
      </c>
      <c r="CH33" s="15">
        <v>85</v>
      </c>
      <c r="CI33" s="15">
        <v>83</v>
      </c>
      <c r="CJ33" s="15">
        <v>-2</v>
      </c>
      <c r="CK33" s="15">
        <v>75</v>
      </c>
      <c r="CL33" s="15">
        <v>68</v>
      </c>
      <c r="CM33" s="15">
        <v>82</v>
      </c>
      <c r="CN33" s="16">
        <v>81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f t="shared" ref="F34:S35" si="3">F31+1</f>
        <v>65</v>
      </c>
      <c r="G34" s="15">
        <f t="shared" si="3"/>
        <v>73</v>
      </c>
      <c r="H34" s="15">
        <f t="shared" si="3"/>
        <v>78</v>
      </c>
      <c r="I34" s="15">
        <f t="shared" si="3"/>
        <v>89</v>
      </c>
      <c r="J34" s="15">
        <f t="shared" si="3"/>
        <v>88</v>
      </c>
      <c r="K34" s="15">
        <f t="shared" si="3"/>
        <v>95</v>
      </c>
      <c r="L34" s="15">
        <f t="shared" si="3"/>
        <v>60</v>
      </c>
      <c r="M34" s="15">
        <f t="shared" si="3"/>
        <v>79</v>
      </c>
      <c r="N34" s="15">
        <f t="shared" si="3"/>
        <v>87</v>
      </c>
      <c r="O34" s="15">
        <f t="shared" si="3"/>
        <v>8</v>
      </c>
      <c r="P34" s="15">
        <f t="shared" si="3"/>
        <v>68</v>
      </c>
      <c r="Q34" s="15">
        <f t="shared" si="3"/>
        <v>66</v>
      </c>
      <c r="R34" s="15">
        <f t="shared" si="3"/>
        <v>66</v>
      </c>
      <c r="S34" s="16">
        <v>61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59</v>
      </c>
      <c r="AQ34" s="15">
        <v>69</v>
      </c>
      <c r="AR34" s="15">
        <v>46</v>
      </c>
      <c r="AS34" s="15">
        <v>74</v>
      </c>
      <c r="AT34" s="15">
        <v>65</v>
      </c>
      <c r="AU34" s="15">
        <v>72</v>
      </c>
      <c r="AV34" s="15">
        <v>59</v>
      </c>
      <c r="AW34" s="15">
        <v>68</v>
      </c>
      <c r="AX34" s="15">
        <v>73</v>
      </c>
      <c r="AY34" s="15">
        <v>74</v>
      </c>
      <c r="AZ34" s="15">
        <v>64</v>
      </c>
      <c r="BA34" s="15">
        <v>72</v>
      </c>
      <c r="BB34" s="15">
        <v>69</v>
      </c>
      <c r="BC34" s="16">
        <v>65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68</v>
      </c>
      <c r="CB34" s="15">
        <v>69</v>
      </c>
      <c r="CC34" s="15">
        <v>78</v>
      </c>
      <c r="CD34" s="15">
        <v>69</v>
      </c>
      <c r="CE34" s="15">
        <v>68</v>
      </c>
      <c r="CF34" s="15">
        <v>81</v>
      </c>
      <c r="CG34" s="15">
        <v>67</v>
      </c>
      <c r="CH34" s="15">
        <v>43</v>
      </c>
      <c r="CI34" s="15">
        <v>74</v>
      </c>
      <c r="CJ34" s="15">
        <v>-2</v>
      </c>
      <c r="CK34" s="15">
        <v>64</v>
      </c>
      <c r="CL34" s="15">
        <v>49</v>
      </c>
      <c r="CM34" s="15">
        <v>62</v>
      </c>
      <c r="CN34" s="16">
        <v>68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f>F32+3</f>
        <v>84</v>
      </c>
      <c r="G35" s="15">
        <v>80</v>
      </c>
      <c r="H35" s="15">
        <f t="shared" si="3"/>
        <v>76</v>
      </c>
      <c r="I35" s="15">
        <f t="shared" si="3"/>
        <v>74</v>
      </c>
      <c r="J35" s="15">
        <f t="shared" si="3"/>
        <v>81</v>
      </c>
      <c r="K35" s="15">
        <f t="shared" si="3"/>
        <v>84</v>
      </c>
      <c r="L35" s="15">
        <f t="shared" si="3"/>
        <v>61</v>
      </c>
      <c r="M35" s="15">
        <f t="shared" si="3"/>
        <v>77</v>
      </c>
      <c r="N35" s="15">
        <v>55</v>
      </c>
      <c r="O35" s="15">
        <f t="shared" si="3"/>
        <v>2</v>
      </c>
      <c r="P35" s="15">
        <v>80</v>
      </c>
      <c r="Q35" s="15">
        <f t="shared" si="3"/>
        <v>84</v>
      </c>
      <c r="R35" s="15">
        <v>60</v>
      </c>
      <c r="S35" s="16">
        <f t="shared" si="3"/>
        <v>67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65</v>
      </c>
      <c r="AQ35" s="15">
        <v>64</v>
      </c>
      <c r="AR35" s="15">
        <v>59</v>
      </c>
      <c r="AS35" s="15">
        <v>67</v>
      </c>
      <c r="AT35" s="15">
        <v>72</v>
      </c>
      <c r="AU35" s="15">
        <v>64</v>
      </c>
      <c r="AV35" s="15">
        <v>70</v>
      </c>
      <c r="AW35" s="15">
        <v>72</v>
      </c>
      <c r="AX35" s="15">
        <v>63</v>
      </c>
      <c r="AY35" s="15">
        <v>64</v>
      </c>
      <c r="AZ35" s="15">
        <v>67</v>
      </c>
      <c r="BA35" s="15">
        <v>62</v>
      </c>
      <c r="BB35" s="15">
        <v>82</v>
      </c>
      <c r="BC35" s="16">
        <v>86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66</v>
      </c>
      <c r="CB35" s="15">
        <v>85</v>
      </c>
      <c r="CC35" s="15">
        <v>70</v>
      </c>
      <c r="CD35" s="15">
        <v>68</v>
      </c>
      <c r="CE35" s="15">
        <v>61</v>
      </c>
      <c r="CF35" s="15">
        <v>75</v>
      </c>
      <c r="CG35" s="15">
        <v>72</v>
      </c>
      <c r="CH35" s="15">
        <v>59</v>
      </c>
      <c r="CI35" s="15">
        <v>74</v>
      </c>
      <c r="CJ35" s="15">
        <v>-2</v>
      </c>
      <c r="CK35" s="15">
        <v>65</v>
      </c>
      <c r="CL35" s="15">
        <v>73</v>
      </c>
      <c r="CM35" s="15">
        <v>70</v>
      </c>
      <c r="CN35" s="16">
        <v>69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f>F33+2</f>
        <v>74</v>
      </c>
      <c r="G36" s="15">
        <f t="shared" ref="G36:S37" si="4">G33+2</f>
        <v>67</v>
      </c>
      <c r="H36" s="15">
        <f t="shared" si="4"/>
        <v>73</v>
      </c>
      <c r="I36" s="15">
        <v>74</v>
      </c>
      <c r="J36" s="15">
        <f t="shared" si="4"/>
        <v>72</v>
      </c>
      <c r="K36" s="15">
        <v>75</v>
      </c>
      <c r="L36" s="15">
        <v>85</v>
      </c>
      <c r="M36" s="15">
        <f t="shared" si="4"/>
        <v>74</v>
      </c>
      <c r="N36" s="15">
        <f t="shared" si="4"/>
        <v>82</v>
      </c>
      <c r="O36" s="15">
        <f t="shared" si="4"/>
        <v>3</v>
      </c>
      <c r="P36" s="15">
        <v>62</v>
      </c>
      <c r="Q36" s="15">
        <f t="shared" si="4"/>
        <v>61</v>
      </c>
      <c r="R36" s="15">
        <f t="shared" si="4"/>
        <v>61</v>
      </c>
      <c r="S36" s="16">
        <f t="shared" si="4"/>
        <v>71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66</v>
      </c>
      <c r="AQ36" s="15">
        <v>85</v>
      </c>
      <c r="AR36" s="15">
        <v>72</v>
      </c>
      <c r="AS36" s="15">
        <v>62</v>
      </c>
      <c r="AT36" s="15">
        <v>66</v>
      </c>
      <c r="AU36" s="15">
        <v>69</v>
      </c>
      <c r="AV36" s="15">
        <v>64</v>
      </c>
      <c r="AW36" s="15">
        <v>65</v>
      </c>
      <c r="AX36" s="15">
        <v>64</v>
      </c>
      <c r="AY36" s="15">
        <v>68</v>
      </c>
      <c r="AZ36" s="15">
        <v>62</v>
      </c>
      <c r="BA36" s="15">
        <v>59</v>
      </c>
      <c r="BB36" s="15">
        <v>75</v>
      </c>
      <c r="BC36" s="16">
        <v>75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46</v>
      </c>
      <c r="CB36" s="15">
        <v>69</v>
      </c>
      <c r="CC36" s="15">
        <v>79</v>
      </c>
      <c r="CD36" s="15">
        <v>44</v>
      </c>
      <c r="CE36" s="15">
        <v>78</v>
      </c>
      <c r="CF36" s="15">
        <v>68</v>
      </c>
      <c r="CG36" s="15">
        <v>84</v>
      </c>
      <c r="CH36" s="15">
        <v>72</v>
      </c>
      <c r="CI36" s="15">
        <v>75</v>
      </c>
      <c r="CJ36" s="15">
        <v>-4</v>
      </c>
      <c r="CK36" s="15">
        <v>68</v>
      </c>
      <c r="CL36" s="15">
        <v>61</v>
      </c>
      <c r="CM36" s="15">
        <v>48</v>
      </c>
      <c r="CN36" s="16">
        <v>38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f>F34+2</f>
        <v>67</v>
      </c>
      <c r="G37" s="15">
        <f t="shared" si="4"/>
        <v>75</v>
      </c>
      <c r="H37" s="15">
        <f t="shared" si="4"/>
        <v>80</v>
      </c>
      <c r="I37" s="15">
        <f t="shared" si="4"/>
        <v>91</v>
      </c>
      <c r="J37" s="15">
        <f t="shared" si="4"/>
        <v>90</v>
      </c>
      <c r="K37" s="15">
        <f t="shared" si="4"/>
        <v>97</v>
      </c>
      <c r="L37" s="15">
        <f t="shared" si="4"/>
        <v>62</v>
      </c>
      <c r="M37" s="15">
        <f t="shared" si="4"/>
        <v>81</v>
      </c>
      <c r="N37" s="15">
        <f t="shared" si="4"/>
        <v>89</v>
      </c>
      <c r="O37" s="15">
        <f t="shared" si="4"/>
        <v>10</v>
      </c>
      <c r="P37" s="15">
        <f t="shared" si="4"/>
        <v>70</v>
      </c>
      <c r="Q37" s="15">
        <f t="shared" si="4"/>
        <v>68</v>
      </c>
      <c r="R37" s="15">
        <v>59</v>
      </c>
      <c r="S37" s="16">
        <f t="shared" si="4"/>
        <v>63</v>
      </c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93</v>
      </c>
      <c r="AQ37" s="15">
        <v>90</v>
      </c>
      <c r="AR37" s="15">
        <v>45</v>
      </c>
      <c r="AS37" s="15">
        <v>90</v>
      </c>
      <c r="AT37" s="15">
        <v>95</v>
      </c>
      <c r="AU37" s="15">
        <v>80</v>
      </c>
      <c r="AV37" s="15">
        <v>86</v>
      </c>
      <c r="AW37" s="15">
        <v>51</v>
      </c>
      <c r="AX37" s="15">
        <v>85</v>
      </c>
      <c r="AY37" s="15">
        <v>-6</v>
      </c>
      <c r="AZ37" s="15">
        <v>86</v>
      </c>
      <c r="BA37" s="15">
        <v>87</v>
      </c>
      <c r="BB37" s="15">
        <v>83</v>
      </c>
      <c r="BC37" s="16">
        <v>76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104</v>
      </c>
      <c r="CB37" s="15">
        <v>58</v>
      </c>
      <c r="CC37" s="15">
        <v>70</v>
      </c>
      <c r="CD37" s="15">
        <v>51</v>
      </c>
      <c r="CE37" s="15">
        <v>56</v>
      </c>
      <c r="CF37" s="15">
        <v>81</v>
      </c>
      <c r="CG37" s="15">
        <v>83</v>
      </c>
      <c r="CH37" s="15">
        <v>83</v>
      </c>
      <c r="CI37" s="15">
        <v>81</v>
      </c>
      <c r="CJ37" s="15">
        <v>-4</v>
      </c>
      <c r="CK37" s="15">
        <v>73</v>
      </c>
      <c r="CL37" s="15">
        <v>66</v>
      </c>
      <c r="CM37" s="15">
        <v>80</v>
      </c>
      <c r="CN37" s="16">
        <v>79</v>
      </c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20"/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76</v>
      </c>
      <c r="AQ38" s="19">
        <v>85</v>
      </c>
      <c r="AR38" s="19">
        <v>73</v>
      </c>
      <c r="AS38" s="19">
        <v>72</v>
      </c>
      <c r="AT38" s="19"/>
      <c r="AU38" s="19"/>
      <c r="AV38" s="19"/>
      <c r="AW38" s="19"/>
      <c r="AX38" s="19"/>
      <c r="AY38" s="19"/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>
        <v>66</v>
      </c>
      <c r="CB38" s="19">
        <v>67</v>
      </c>
      <c r="CC38" s="19">
        <v>76</v>
      </c>
      <c r="CD38" s="19">
        <v>67</v>
      </c>
      <c r="CE38" s="19">
        <v>66</v>
      </c>
      <c r="CF38" s="19">
        <v>79</v>
      </c>
      <c r="CG38" s="19">
        <v>65</v>
      </c>
      <c r="CH38" s="19">
        <v>41</v>
      </c>
      <c r="CI38" s="19">
        <v>72</v>
      </c>
      <c r="CJ38" s="19">
        <v>-4</v>
      </c>
      <c r="CK38" s="19">
        <v>62</v>
      </c>
      <c r="CL38" s="19">
        <v>47</v>
      </c>
      <c r="CM38" s="19">
        <v>60</v>
      </c>
      <c r="CN38" s="20">
        <v>66</v>
      </c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65</v>
      </c>
      <c r="D39" s="89"/>
      <c r="E39" s="91" t="s">
        <v>64</v>
      </c>
      <c r="F39" s="9">
        <v>89</v>
      </c>
      <c r="G39" s="10">
        <v>61</v>
      </c>
      <c r="H39" s="10">
        <v>86</v>
      </c>
      <c r="I39" s="10">
        <v>87</v>
      </c>
      <c r="J39" s="10">
        <v>93</v>
      </c>
      <c r="K39" s="10">
        <v>84</v>
      </c>
      <c r="L39" s="10">
        <v>72</v>
      </c>
      <c r="M39" s="10">
        <v>80</v>
      </c>
      <c r="N39" s="10">
        <v>76</v>
      </c>
      <c r="O39" s="10"/>
      <c r="P39" s="10">
        <v>78</v>
      </c>
      <c r="Q39" s="10">
        <v>75</v>
      </c>
      <c r="R39" s="10">
        <v>72</v>
      </c>
      <c r="S39" s="11">
        <v>71</v>
      </c>
      <c r="T39" s="14">
        <v>67</v>
      </c>
      <c r="U39" s="15">
        <v>69</v>
      </c>
      <c r="V39" s="15">
        <v>66</v>
      </c>
      <c r="W39" s="15">
        <v>73</v>
      </c>
      <c r="X39" s="15">
        <v>59</v>
      </c>
      <c r="Y39" s="15">
        <v>45</v>
      </c>
      <c r="Z39" s="15">
        <v>36</v>
      </c>
      <c r="AA39" s="15">
        <v>45</v>
      </c>
      <c r="AB39" s="15">
        <v>50</v>
      </c>
      <c r="AC39" s="15">
        <v>63</v>
      </c>
      <c r="AD39" s="15">
        <v>59</v>
      </c>
      <c r="AE39" s="15">
        <v>60</v>
      </c>
      <c r="AF39" s="15">
        <v>62</v>
      </c>
      <c r="AG39" s="16">
        <v>65</v>
      </c>
      <c r="AH39" s="12"/>
      <c r="AI39" s="13"/>
      <c r="AJ39" s="12" t="s">
        <v>60</v>
      </c>
      <c r="AL39" s="83">
        <v>4</v>
      </c>
      <c r="AM39" s="94" t="s">
        <v>65</v>
      </c>
      <c r="AN39" s="89"/>
      <c r="AO39" s="91" t="s">
        <v>20</v>
      </c>
      <c r="AP39" s="9">
        <v>90</v>
      </c>
      <c r="AQ39" s="10">
        <v>79</v>
      </c>
      <c r="AR39" s="10">
        <v>99</v>
      </c>
      <c r="AS39" s="10">
        <v>81</v>
      </c>
      <c r="AT39" s="10">
        <v>83</v>
      </c>
      <c r="AU39" s="10">
        <v>94</v>
      </c>
      <c r="AV39" s="10">
        <v>92</v>
      </c>
      <c r="AW39" s="10">
        <v>93</v>
      </c>
      <c r="AX39" s="10">
        <v>83</v>
      </c>
      <c r="AY39" s="10">
        <v>-4</v>
      </c>
      <c r="AZ39" s="10">
        <v>91</v>
      </c>
      <c r="BA39" s="10">
        <v>78</v>
      </c>
      <c r="BB39" s="10">
        <v>84</v>
      </c>
      <c r="BC39" s="11">
        <v>85</v>
      </c>
      <c r="BD39" s="14">
        <v>34</v>
      </c>
      <c r="BE39" s="15">
        <v>59</v>
      </c>
      <c r="BF39" s="15">
        <v>59</v>
      </c>
      <c r="BG39" s="15">
        <v>78</v>
      </c>
      <c r="BH39" s="15">
        <v>67</v>
      </c>
      <c r="BI39" s="15">
        <v>67</v>
      </c>
      <c r="BJ39" s="15">
        <v>67</v>
      </c>
      <c r="BK39" s="15">
        <v>62</v>
      </c>
      <c r="BL39" s="15">
        <v>72</v>
      </c>
      <c r="BM39" s="15">
        <v>62</v>
      </c>
      <c r="BN39" s="15">
        <v>59</v>
      </c>
      <c r="BO39" s="15">
        <v>78</v>
      </c>
      <c r="BP39" s="15">
        <v>65</v>
      </c>
      <c r="BQ39" s="16">
        <v>59</v>
      </c>
      <c r="BR39" s="12"/>
      <c r="BS39" s="13"/>
      <c r="BT39" s="12" t="s">
        <v>60</v>
      </c>
      <c r="BW39" s="83">
        <v>3</v>
      </c>
      <c r="BX39" s="94" t="s">
        <v>65</v>
      </c>
      <c r="BY39" s="89"/>
      <c r="BZ39" s="91" t="s">
        <v>21</v>
      </c>
      <c r="CA39" s="9">
        <v>75</v>
      </c>
      <c r="CB39" s="10">
        <v>76</v>
      </c>
      <c r="CC39" s="10">
        <v>77</v>
      </c>
      <c r="CD39" s="10">
        <v>92</v>
      </c>
      <c r="CE39" s="10">
        <v>88</v>
      </c>
      <c r="CF39" s="10">
        <v>73</v>
      </c>
      <c r="CG39" s="10">
        <v>91</v>
      </c>
      <c r="CH39" s="10">
        <v>104</v>
      </c>
      <c r="CI39" s="10">
        <v>66</v>
      </c>
      <c r="CJ39" s="10"/>
      <c r="CK39" s="10">
        <v>103</v>
      </c>
      <c r="CL39" s="10">
        <v>80</v>
      </c>
      <c r="CM39" s="10">
        <v>95</v>
      </c>
      <c r="CN39" s="11">
        <v>95</v>
      </c>
      <c r="CO39" s="14">
        <v>64</v>
      </c>
      <c r="CP39" s="15">
        <v>82</v>
      </c>
      <c r="CQ39" s="15">
        <v>74</v>
      </c>
      <c r="CR39" s="15">
        <v>62</v>
      </c>
      <c r="CS39" s="15">
        <v>83</v>
      </c>
      <c r="CT39" s="15">
        <v>62</v>
      </c>
      <c r="CU39" s="15">
        <v>85</v>
      </c>
      <c r="CV39" s="15">
        <v>74</v>
      </c>
      <c r="CW39" s="15">
        <v>76</v>
      </c>
      <c r="CX39" s="15">
        <v>71</v>
      </c>
      <c r="CY39" s="15">
        <v>76</v>
      </c>
      <c r="CZ39" s="15">
        <v>82</v>
      </c>
      <c r="DA39" s="15">
        <v>80</v>
      </c>
      <c r="DB39" s="16">
        <v>73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63</v>
      </c>
      <c r="G40" s="15">
        <v>60</v>
      </c>
      <c r="H40" s="15">
        <v>68</v>
      </c>
      <c r="I40" s="15">
        <v>90</v>
      </c>
      <c r="J40" s="15">
        <v>86</v>
      </c>
      <c r="K40" s="15">
        <v>82</v>
      </c>
      <c r="L40" s="15">
        <v>78</v>
      </c>
      <c r="M40" s="15">
        <v>81</v>
      </c>
      <c r="N40" s="15">
        <v>91</v>
      </c>
      <c r="O40" s="15"/>
      <c r="P40" s="15">
        <v>90</v>
      </c>
      <c r="Q40" s="15">
        <v>84</v>
      </c>
      <c r="R40" s="15">
        <v>112</v>
      </c>
      <c r="S40" s="16">
        <v>110</v>
      </c>
      <c r="T40" s="14">
        <v>78</v>
      </c>
      <c r="U40" s="15">
        <v>70</v>
      </c>
      <c r="V40" s="15">
        <v>69</v>
      </c>
      <c r="W40" s="15">
        <v>56</v>
      </c>
      <c r="X40" s="15">
        <v>58</v>
      </c>
      <c r="Y40" s="15">
        <v>48</v>
      </c>
      <c r="Z40" s="15">
        <v>49</v>
      </c>
      <c r="AA40" s="15">
        <v>55</v>
      </c>
      <c r="AB40" s="15">
        <v>71</v>
      </c>
      <c r="AC40" s="15">
        <v>69</v>
      </c>
      <c r="AD40" s="15">
        <v>61</v>
      </c>
      <c r="AE40" s="15">
        <v>77</v>
      </c>
      <c r="AF40" s="15">
        <v>70</v>
      </c>
      <c r="AG40" s="16">
        <v>63</v>
      </c>
      <c r="AH40" s="17"/>
      <c r="AI40" s="13"/>
      <c r="AJ40" s="17" t="s">
        <v>60</v>
      </c>
      <c r="AL40" s="83"/>
      <c r="AM40" s="95"/>
      <c r="AN40" s="89"/>
      <c r="AO40" s="91"/>
      <c r="AP40" s="14">
        <v>81</v>
      </c>
      <c r="AQ40" s="15">
        <v>66</v>
      </c>
      <c r="AR40" s="15">
        <v>72</v>
      </c>
      <c r="AS40" s="15">
        <v>86</v>
      </c>
      <c r="AT40" s="15">
        <v>86</v>
      </c>
      <c r="AU40" s="15">
        <v>73</v>
      </c>
      <c r="AV40" s="15">
        <v>73</v>
      </c>
      <c r="AW40" s="15">
        <v>95</v>
      </c>
      <c r="AX40" s="15">
        <v>91</v>
      </c>
      <c r="AY40" s="15">
        <v>-4</v>
      </c>
      <c r="AZ40" s="15">
        <v>80</v>
      </c>
      <c r="BA40" s="15">
        <v>91</v>
      </c>
      <c r="BB40" s="15">
        <v>99</v>
      </c>
      <c r="BC40" s="16">
        <v>89</v>
      </c>
      <c r="BD40" s="14">
        <v>95</v>
      </c>
      <c r="BE40" s="15">
        <v>75</v>
      </c>
      <c r="BF40" s="15">
        <v>73</v>
      </c>
      <c r="BG40" s="15">
        <v>60</v>
      </c>
      <c r="BH40" s="15">
        <v>73</v>
      </c>
      <c r="BI40" s="15">
        <v>64</v>
      </c>
      <c r="BJ40" s="15">
        <v>71</v>
      </c>
      <c r="BK40" s="15">
        <v>68</v>
      </c>
      <c r="BL40" s="15">
        <v>61</v>
      </c>
      <c r="BM40" s="15">
        <v>75</v>
      </c>
      <c r="BN40" s="15">
        <v>66</v>
      </c>
      <c r="BO40" s="15">
        <v>66</v>
      </c>
      <c r="BP40" s="15">
        <v>71</v>
      </c>
      <c r="BQ40" s="16">
        <v>62</v>
      </c>
      <c r="BR40" s="17"/>
      <c r="BS40" s="13"/>
      <c r="BT40" s="17" t="s">
        <v>60</v>
      </c>
      <c r="BW40" s="83"/>
      <c r="BX40" s="95"/>
      <c r="BY40" s="89"/>
      <c r="BZ40" s="91"/>
      <c r="CA40" s="14">
        <v>76</v>
      </c>
      <c r="CB40" s="15">
        <v>71</v>
      </c>
      <c r="CC40" s="15">
        <v>82</v>
      </c>
      <c r="CD40" s="15">
        <v>84</v>
      </c>
      <c r="CE40" s="15">
        <v>80</v>
      </c>
      <c r="CF40" s="15">
        <v>48</v>
      </c>
      <c r="CG40" s="15">
        <v>73</v>
      </c>
      <c r="CH40" s="15">
        <v>100</v>
      </c>
      <c r="CI40" s="15">
        <v>61</v>
      </c>
      <c r="CJ40" s="15"/>
      <c r="CK40" s="15">
        <v>62</v>
      </c>
      <c r="CL40" s="15">
        <v>92</v>
      </c>
      <c r="CM40" s="15">
        <v>91</v>
      </c>
      <c r="CN40" s="16">
        <v>71</v>
      </c>
      <c r="CO40" s="14">
        <v>55</v>
      </c>
      <c r="CP40" s="15">
        <v>65</v>
      </c>
      <c r="CQ40" s="15">
        <v>81</v>
      </c>
      <c r="CR40" s="15">
        <v>85</v>
      </c>
      <c r="CS40" s="15">
        <v>76</v>
      </c>
      <c r="CT40" s="15">
        <v>64</v>
      </c>
      <c r="CU40" s="15">
        <v>75</v>
      </c>
      <c r="CV40" s="15">
        <v>71</v>
      </c>
      <c r="CW40" s="15">
        <v>60</v>
      </c>
      <c r="CX40" s="15">
        <v>67</v>
      </c>
      <c r="CY40" s="15">
        <v>72</v>
      </c>
      <c r="CZ40" s="15">
        <v>77</v>
      </c>
      <c r="DA40" s="15">
        <v>76</v>
      </c>
      <c r="DB40" s="16">
        <v>75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94</v>
      </c>
      <c r="G41" s="15">
        <v>90</v>
      </c>
      <c r="H41" s="15">
        <v>90</v>
      </c>
      <c r="I41" s="15">
        <v>70</v>
      </c>
      <c r="J41" s="15">
        <v>78</v>
      </c>
      <c r="K41" s="15">
        <v>68</v>
      </c>
      <c r="L41" s="15">
        <v>91</v>
      </c>
      <c r="M41" s="15">
        <v>70</v>
      </c>
      <c r="N41" s="15">
        <v>79</v>
      </c>
      <c r="O41" s="15"/>
      <c r="P41" s="15">
        <v>61</v>
      </c>
      <c r="Q41" s="15">
        <v>65</v>
      </c>
      <c r="R41" s="15">
        <v>90</v>
      </c>
      <c r="S41" s="16">
        <v>89</v>
      </c>
      <c r="T41" s="14">
        <v>73</v>
      </c>
      <c r="U41" s="15">
        <v>65</v>
      </c>
      <c r="V41" s="15">
        <v>52</v>
      </c>
      <c r="W41" s="15">
        <v>70</v>
      </c>
      <c r="X41" s="15">
        <v>61</v>
      </c>
      <c r="Y41" s="15">
        <v>51</v>
      </c>
      <c r="Z41" s="15">
        <v>76</v>
      </c>
      <c r="AA41" s="15">
        <v>78</v>
      </c>
      <c r="AB41" s="15">
        <v>75</v>
      </c>
      <c r="AC41" s="15">
        <v>71</v>
      </c>
      <c r="AD41" s="15">
        <v>64</v>
      </c>
      <c r="AE41" s="15">
        <v>54</v>
      </c>
      <c r="AF41" s="15">
        <v>59</v>
      </c>
      <c r="AG41" s="16">
        <v>40</v>
      </c>
      <c r="AH41" s="17"/>
      <c r="AI41" s="13"/>
      <c r="AJ41" s="17" t="s">
        <v>60</v>
      </c>
      <c r="AL41" s="83"/>
      <c r="AM41" s="95"/>
      <c r="AN41" s="89"/>
      <c r="AO41" s="91"/>
      <c r="AP41" s="14">
        <v>84</v>
      </c>
      <c r="AQ41" s="15">
        <v>100</v>
      </c>
      <c r="AR41" s="15">
        <v>91</v>
      </c>
      <c r="AS41" s="15">
        <v>80</v>
      </c>
      <c r="AT41" s="15">
        <v>52</v>
      </c>
      <c r="AU41" s="15">
        <v>61</v>
      </c>
      <c r="AV41" s="15">
        <v>58</v>
      </c>
      <c r="AW41" s="15">
        <v>82</v>
      </c>
      <c r="AX41" s="15">
        <v>84</v>
      </c>
      <c r="AY41" s="15">
        <v>-4</v>
      </c>
      <c r="AZ41" s="15">
        <v>85</v>
      </c>
      <c r="BA41" s="15">
        <v>72</v>
      </c>
      <c r="BB41" s="15">
        <v>80</v>
      </c>
      <c r="BC41" s="16">
        <v>76</v>
      </c>
      <c r="BD41" s="14">
        <v>80</v>
      </c>
      <c r="BE41" s="15">
        <v>72</v>
      </c>
      <c r="BF41" s="15">
        <v>61</v>
      </c>
      <c r="BG41" s="15">
        <v>73</v>
      </c>
      <c r="BH41" s="15">
        <v>70</v>
      </c>
      <c r="BI41" s="15">
        <v>62</v>
      </c>
      <c r="BJ41" s="15">
        <v>61</v>
      </c>
      <c r="BK41" s="15">
        <v>64</v>
      </c>
      <c r="BL41" s="15">
        <v>65</v>
      </c>
      <c r="BM41" s="15">
        <v>64</v>
      </c>
      <c r="BN41" s="15">
        <v>72</v>
      </c>
      <c r="BO41" s="15">
        <v>76</v>
      </c>
      <c r="BP41" s="15">
        <v>61</v>
      </c>
      <c r="BQ41" s="16">
        <v>64</v>
      </c>
      <c r="BR41" s="17"/>
      <c r="BS41" s="13"/>
      <c r="BT41" s="17" t="s">
        <v>60</v>
      </c>
      <c r="BW41" s="83"/>
      <c r="BX41" s="95"/>
      <c r="BY41" s="89"/>
      <c r="BZ41" s="91"/>
      <c r="CA41" s="14">
        <v>89</v>
      </c>
      <c r="CB41" s="15">
        <v>85</v>
      </c>
      <c r="CC41" s="15">
        <v>98</v>
      </c>
      <c r="CD41" s="15">
        <v>91</v>
      </c>
      <c r="CE41" s="15">
        <v>104</v>
      </c>
      <c r="CF41" s="15">
        <v>87</v>
      </c>
      <c r="CG41" s="15">
        <v>82</v>
      </c>
      <c r="CH41" s="15">
        <v>90</v>
      </c>
      <c r="CI41" s="15">
        <v>61</v>
      </c>
      <c r="CJ41" s="15"/>
      <c r="CK41" s="15">
        <v>89</v>
      </c>
      <c r="CL41" s="15">
        <v>82</v>
      </c>
      <c r="CM41" s="15">
        <v>97</v>
      </c>
      <c r="CN41" s="16">
        <v>95</v>
      </c>
      <c r="CO41" s="14">
        <v>60</v>
      </c>
      <c r="CP41" s="15">
        <v>50</v>
      </c>
      <c r="CQ41" s="15">
        <v>60</v>
      </c>
      <c r="CR41" s="15">
        <v>75</v>
      </c>
      <c r="CS41" s="15">
        <v>62</v>
      </c>
      <c r="CT41" s="15">
        <v>75</v>
      </c>
      <c r="CU41" s="15">
        <v>64</v>
      </c>
      <c r="CV41" s="15">
        <v>61</v>
      </c>
      <c r="CW41" s="15">
        <v>65</v>
      </c>
      <c r="CX41" s="15">
        <v>82</v>
      </c>
      <c r="CY41" s="15">
        <v>70</v>
      </c>
      <c r="CZ41" s="15">
        <v>68</v>
      </c>
      <c r="DA41" s="15">
        <v>65</v>
      </c>
      <c r="DB41" s="16">
        <v>76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83</v>
      </c>
      <c r="G42" s="15">
        <v>86</v>
      </c>
      <c r="H42" s="15">
        <v>64</v>
      </c>
      <c r="I42" s="15">
        <v>84</v>
      </c>
      <c r="J42" s="15">
        <v>80</v>
      </c>
      <c r="K42" s="15">
        <v>70</v>
      </c>
      <c r="L42" s="15">
        <v>75</v>
      </c>
      <c r="M42" s="15">
        <v>80</v>
      </c>
      <c r="N42" s="15">
        <v>69</v>
      </c>
      <c r="O42" s="15"/>
      <c r="P42" s="15">
        <v>62</v>
      </c>
      <c r="Q42" s="15">
        <v>78</v>
      </c>
      <c r="R42" s="15">
        <v>68</v>
      </c>
      <c r="S42" s="16">
        <v>91</v>
      </c>
      <c r="T42" s="14">
        <v>55</v>
      </c>
      <c r="U42" s="15">
        <v>52</v>
      </c>
      <c r="V42" s="15">
        <v>40</v>
      </c>
      <c r="W42" s="15">
        <v>50</v>
      </c>
      <c r="X42" s="15">
        <v>70</v>
      </c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91</v>
      </c>
      <c r="AQ42" s="15">
        <v>85</v>
      </c>
      <c r="AR42" s="15">
        <v>85</v>
      </c>
      <c r="AS42" s="15">
        <v>75</v>
      </c>
      <c r="AT42" s="15">
        <v>78</v>
      </c>
      <c r="AU42" s="15">
        <v>85</v>
      </c>
      <c r="AV42" s="15">
        <v>90</v>
      </c>
      <c r="AW42" s="15">
        <v>86</v>
      </c>
      <c r="AX42" s="15">
        <v>85</v>
      </c>
      <c r="AY42" s="15">
        <v>-5</v>
      </c>
      <c r="AZ42" s="15">
        <v>76</v>
      </c>
      <c r="BA42" s="15">
        <v>73</v>
      </c>
      <c r="BB42" s="15">
        <v>80</v>
      </c>
      <c r="BC42" s="16">
        <v>76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91</v>
      </c>
      <c r="CB42" s="15">
        <v>83</v>
      </c>
      <c r="CC42" s="15">
        <v>82</v>
      </c>
      <c r="CD42" s="15">
        <v>97</v>
      </c>
      <c r="CE42" s="15">
        <v>95</v>
      </c>
      <c r="CF42" s="15">
        <v>91</v>
      </c>
      <c r="CG42" s="15">
        <v>83</v>
      </c>
      <c r="CH42" s="15">
        <v>82</v>
      </c>
      <c r="CI42" s="15">
        <v>84</v>
      </c>
      <c r="CJ42" s="15"/>
      <c r="CK42" s="15">
        <v>71</v>
      </c>
      <c r="CL42" s="15">
        <v>80</v>
      </c>
      <c r="CM42" s="15">
        <v>79</v>
      </c>
      <c r="CN42" s="16">
        <v>94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84</v>
      </c>
      <c r="G43" s="15">
        <v>87</v>
      </c>
      <c r="H43" s="15">
        <v>65</v>
      </c>
      <c r="I43" s="15">
        <v>85</v>
      </c>
      <c r="J43" s="15">
        <v>81</v>
      </c>
      <c r="K43" s="15">
        <v>71</v>
      </c>
      <c r="L43" s="15">
        <v>76</v>
      </c>
      <c r="M43" s="15">
        <v>81</v>
      </c>
      <c r="N43" s="15">
        <v>70</v>
      </c>
      <c r="O43" s="15">
        <v>1</v>
      </c>
      <c r="P43" s="15">
        <v>63</v>
      </c>
      <c r="Q43" s="15">
        <v>79</v>
      </c>
      <c r="R43" s="15">
        <v>69</v>
      </c>
      <c r="S43" s="16">
        <v>92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121</v>
      </c>
      <c r="AQ43" s="15">
        <v>76</v>
      </c>
      <c r="AR43" s="15">
        <v>96</v>
      </c>
      <c r="AS43" s="15">
        <v>78</v>
      </c>
      <c r="AT43" s="15">
        <v>80</v>
      </c>
      <c r="AU43" s="15">
        <v>85</v>
      </c>
      <c r="AV43" s="15">
        <v>89</v>
      </c>
      <c r="AW43" s="15">
        <v>84</v>
      </c>
      <c r="AX43" s="15">
        <v>80</v>
      </c>
      <c r="AY43" s="15">
        <v>-7</v>
      </c>
      <c r="AZ43" s="15">
        <v>88</v>
      </c>
      <c r="BA43" s="15">
        <v>60</v>
      </c>
      <c r="BB43" s="15">
        <v>81</v>
      </c>
      <c r="BC43" s="16">
        <v>60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73</v>
      </c>
      <c r="CB43" s="15">
        <v>74</v>
      </c>
      <c r="CC43" s="15">
        <v>75</v>
      </c>
      <c r="CD43" s="15">
        <v>90</v>
      </c>
      <c r="CE43" s="15">
        <v>86</v>
      </c>
      <c r="CF43" s="15">
        <v>71</v>
      </c>
      <c r="CG43" s="15">
        <v>89</v>
      </c>
      <c r="CH43" s="15">
        <v>102</v>
      </c>
      <c r="CI43" s="15">
        <v>64</v>
      </c>
      <c r="CJ43" s="15">
        <v>-2</v>
      </c>
      <c r="CK43" s="15">
        <v>101</v>
      </c>
      <c r="CL43" s="15">
        <v>78</v>
      </c>
      <c r="CM43" s="15">
        <v>93</v>
      </c>
      <c r="CN43" s="16">
        <v>93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94</v>
      </c>
      <c r="G44" s="15">
        <v>90</v>
      </c>
      <c r="H44" s="15">
        <v>90</v>
      </c>
      <c r="I44" s="15">
        <v>70</v>
      </c>
      <c r="J44" s="15">
        <v>78</v>
      </c>
      <c r="K44" s="15">
        <v>68</v>
      </c>
      <c r="L44" s="15">
        <v>91</v>
      </c>
      <c r="M44" s="15">
        <v>70</v>
      </c>
      <c r="N44" s="15">
        <v>79</v>
      </c>
      <c r="O44" s="15"/>
      <c r="P44" s="15">
        <v>61</v>
      </c>
      <c r="Q44" s="15">
        <v>65</v>
      </c>
      <c r="R44" s="15">
        <v>90</v>
      </c>
      <c r="S44" s="16">
        <v>89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79</v>
      </c>
      <c r="AQ44" s="15">
        <v>63</v>
      </c>
      <c r="AR44" s="15">
        <v>69</v>
      </c>
      <c r="AS44" s="15">
        <v>83</v>
      </c>
      <c r="AT44" s="15">
        <v>83</v>
      </c>
      <c r="AU44" s="15">
        <v>70</v>
      </c>
      <c r="AV44" s="15">
        <v>70</v>
      </c>
      <c r="AW44" s="15">
        <v>92</v>
      </c>
      <c r="AX44" s="15">
        <v>75</v>
      </c>
      <c r="AY44" s="15">
        <v>-7</v>
      </c>
      <c r="AZ44" s="15">
        <v>77</v>
      </c>
      <c r="BA44" s="15">
        <v>88</v>
      </c>
      <c r="BB44" s="15">
        <v>118</v>
      </c>
      <c r="BC44" s="16">
        <v>86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74</v>
      </c>
      <c r="CB44" s="15">
        <v>69</v>
      </c>
      <c r="CC44" s="15">
        <v>80</v>
      </c>
      <c r="CD44" s="15">
        <v>82</v>
      </c>
      <c r="CE44" s="15">
        <v>78</v>
      </c>
      <c r="CF44" s="15">
        <v>46</v>
      </c>
      <c r="CG44" s="15">
        <v>71</v>
      </c>
      <c r="CH44" s="15">
        <v>98</v>
      </c>
      <c r="CI44" s="15">
        <v>59</v>
      </c>
      <c r="CJ44" s="15">
        <v>-2</v>
      </c>
      <c r="CK44" s="15">
        <v>60</v>
      </c>
      <c r="CL44" s="15">
        <v>90</v>
      </c>
      <c r="CM44" s="15">
        <v>89</v>
      </c>
      <c r="CN44" s="16">
        <v>69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92</v>
      </c>
      <c r="G45" s="15">
        <v>88</v>
      </c>
      <c r="H45" s="15">
        <v>88</v>
      </c>
      <c r="I45" s="15">
        <v>68</v>
      </c>
      <c r="J45" s="15">
        <v>76</v>
      </c>
      <c r="K45" s="15">
        <v>66</v>
      </c>
      <c r="L45" s="15">
        <v>89</v>
      </c>
      <c r="M45" s="15">
        <v>68</v>
      </c>
      <c r="N45" s="15">
        <v>77</v>
      </c>
      <c r="O45" s="15">
        <v>-2</v>
      </c>
      <c r="P45" s="15">
        <v>59</v>
      </c>
      <c r="Q45" s="15">
        <v>63</v>
      </c>
      <c r="R45" s="15">
        <v>88</v>
      </c>
      <c r="S45" s="16">
        <v>87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82</v>
      </c>
      <c r="AQ45" s="15">
        <v>60</v>
      </c>
      <c r="AR45" s="15">
        <v>88</v>
      </c>
      <c r="AS45" s="15">
        <v>77</v>
      </c>
      <c r="AT45" s="15">
        <v>49</v>
      </c>
      <c r="AU45" s="15">
        <v>58</v>
      </c>
      <c r="AV45" s="15">
        <v>55</v>
      </c>
      <c r="AW45" s="15">
        <v>79</v>
      </c>
      <c r="AX45" s="15">
        <v>81</v>
      </c>
      <c r="AY45" s="15">
        <v>-7</v>
      </c>
      <c r="AZ45" s="15">
        <v>82</v>
      </c>
      <c r="BA45" s="15">
        <v>69</v>
      </c>
      <c r="BB45" s="15">
        <v>77</v>
      </c>
      <c r="BC45" s="16">
        <v>73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87</v>
      </c>
      <c r="CB45" s="15">
        <v>83</v>
      </c>
      <c r="CC45" s="15">
        <v>96</v>
      </c>
      <c r="CD45" s="15">
        <v>89</v>
      </c>
      <c r="CE45" s="15">
        <v>102</v>
      </c>
      <c r="CF45" s="15">
        <v>85</v>
      </c>
      <c r="CG45" s="15">
        <v>80</v>
      </c>
      <c r="CH45" s="15">
        <v>88</v>
      </c>
      <c r="CI45" s="15">
        <v>59</v>
      </c>
      <c r="CJ45" s="15">
        <v>-2</v>
      </c>
      <c r="CK45" s="15">
        <v>87</v>
      </c>
      <c r="CL45" s="15">
        <v>80</v>
      </c>
      <c r="CM45" s="15">
        <v>95</v>
      </c>
      <c r="CN45" s="16">
        <v>93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90</v>
      </c>
      <c r="G46" s="15">
        <v>86</v>
      </c>
      <c r="H46" s="15">
        <v>86</v>
      </c>
      <c r="I46" s="15">
        <v>66</v>
      </c>
      <c r="J46" s="15">
        <v>74</v>
      </c>
      <c r="K46" s="15">
        <v>64</v>
      </c>
      <c r="L46" s="15">
        <v>87</v>
      </c>
      <c r="M46" s="15">
        <v>66</v>
      </c>
      <c r="N46" s="15">
        <v>75</v>
      </c>
      <c r="O46" s="15">
        <v>-4</v>
      </c>
      <c r="P46" s="15">
        <v>57</v>
      </c>
      <c r="Q46" s="15">
        <v>61</v>
      </c>
      <c r="R46" s="15">
        <v>86</v>
      </c>
      <c r="S46" s="16">
        <v>85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64</v>
      </c>
      <c r="AQ46" s="15">
        <v>83</v>
      </c>
      <c r="AR46" s="15">
        <v>83</v>
      </c>
      <c r="AS46" s="15">
        <v>73</v>
      </c>
      <c r="AT46" s="15">
        <v>76</v>
      </c>
      <c r="AU46" s="15">
        <v>83</v>
      </c>
      <c r="AV46" s="15">
        <v>88</v>
      </c>
      <c r="AW46" s="15">
        <v>84</v>
      </c>
      <c r="AX46" s="15">
        <v>77</v>
      </c>
      <c r="AY46" s="15">
        <v>-7</v>
      </c>
      <c r="AZ46" s="15">
        <v>74</v>
      </c>
      <c r="BA46" s="15">
        <v>71</v>
      </c>
      <c r="BB46" s="15">
        <v>78</v>
      </c>
      <c r="BC46" s="16">
        <v>74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89</v>
      </c>
      <c r="CB46" s="15">
        <v>81</v>
      </c>
      <c r="CC46" s="15">
        <v>80</v>
      </c>
      <c r="CD46" s="15">
        <v>95</v>
      </c>
      <c r="CE46" s="15">
        <v>93</v>
      </c>
      <c r="CF46" s="15">
        <v>89</v>
      </c>
      <c r="CG46" s="15">
        <v>81</v>
      </c>
      <c r="CH46" s="15">
        <v>80</v>
      </c>
      <c r="CI46" s="15">
        <v>82</v>
      </c>
      <c r="CJ46" s="15">
        <v>-2</v>
      </c>
      <c r="CK46" s="15">
        <v>69</v>
      </c>
      <c r="CL46" s="15">
        <v>78</v>
      </c>
      <c r="CM46" s="15">
        <v>77</v>
      </c>
      <c r="CN46" s="16">
        <v>92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92</v>
      </c>
      <c r="G47" s="15">
        <v>88</v>
      </c>
      <c r="H47" s="15">
        <v>88</v>
      </c>
      <c r="I47" s="15">
        <v>68</v>
      </c>
      <c r="J47" s="15">
        <v>76</v>
      </c>
      <c r="K47" s="15">
        <v>66</v>
      </c>
      <c r="L47" s="15">
        <v>89</v>
      </c>
      <c r="M47" s="15">
        <v>68</v>
      </c>
      <c r="N47" s="15">
        <v>77</v>
      </c>
      <c r="O47" s="15">
        <v>-2</v>
      </c>
      <c r="P47" s="15">
        <v>59</v>
      </c>
      <c r="Q47" s="15">
        <v>63</v>
      </c>
      <c r="R47" s="15">
        <v>88</v>
      </c>
      <c r="S47" s="16">
        <v>87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66</v>
      </c>
      <c r="AQ47" s="15">
        <v>66</v>
      </c>
      <c r="AR47" s="15">
        <v>64</v>
      </c>
      <c r="AS47" s="15">
        <v>44</v>
      </c>
      <c r="AT47" s="15">
        <v>78</v>
      </c>
      <c r="AU47" s="15">
        <v>85</v>
      </c>
      <c r="AV47" s="15">
        <v>90</v>
      </c>
      <c r="AW47" s="15">
        <v>86</v>
      </c>
      <c r="AX47" s="15">
        <v>79</v>
      </c>
      <c r="AY47" s="15">
        <v>-5</v>
      </c>
      <c r="AZ47" s="15">
        <v>78</v>
      </c>
      <c r="BA47" s="15">
        <v>73</v>
      </c>
      <c r="BB47" s="15">
        <v>80</v>
      </c>
      <c r="BC47" s="16">
        <v>76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71</v>
      </c>
      <c r="CB47" s="15">
        <v>72</v>
      </c>
      <c r="CC47" s="15">
        <v>73</v>
      </c>
      <c r="CD47" s="15">
        <v>88</v>
      </c>
      <c r="CE47" s="15">
        <v>84</v>
      </c>
      <c r="CF47" s="15">
        <v>69</v>
      </c>
      <c r="CG47" s="15">
        <v>87</v>
      </c>
      <c r="CH47" s="15">
        <v>100</v>
      </c>
      <c r="CI47" s="15">
        <v>62</v>
      </c>
      <c r="CJ47" s="15">
        <v>-4</v>
      </c>
      <c r="CK47" s="15">
        <v>99</v>
      </c>
      <c r="CL47" s="15">
        <v>76</v>
      </c>
      <c r="CM47" s="15">
        <v>91</v>
      </c>
      <c r="CN47" s="16">
        <v>91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>
        <v>90</v>
      </c>
      <c r="G48" s="15">
        <v>90</v>
      </c>
      <c r="H48" s="15">
        <v>90</v>
      </c>
      <c r="I48" s="15">
        <v>70</v>
      </c>
      <c r="J48" s="15">
        <v>78</v>
      </c>
      <c r="K48" s="15">
        <v>68</v>
      </c>
      <c r="L48" s="15">
        <v>91</v>
      </c>
      <c r="M48" s="15">
        <v>70</v>
      </c>
      <c r="N48" s="15">
        <v>79</v>
      </c>
      <c r="O48" s="15">
        <v>0</v>
      </c>
      <c r="P48" s="15">
        <v>61</v>
      </c>
      <c r="Q48" s="15">
        <v>65</v>
      </c>
      <c r="R48" s="15">
        <v>90</v>
      </c>
      <c r="S48" s="16">
        <v>89</v>
      </c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68</v>
      </c>
      <c r="AQ48" s="15">
        <v>69</v>
      </c>
      <c r="AR48" s="15">
        <v>67</v>
      </c>
      <c r="AS48" s="15">
        <v>47</v>
      </c>
      <c r="AT48" s="15">
        <v>81</v>
      </c>
      <c r="AU48" s="15">
        <v>88</v>
      </c>
      <c r="AV48" s="15">
        <v>93</v>
      </c>
      <c r="AW48" s="15">
        <v>89</v>
      </c>
      <c r="AX48" s="15">
        <v>82</v>
      </c>
      <c r="AY48" s="15">
        <v>-2</v>
      </c>
      <c r="AZ48" s="15">
        <v>81</v>
      </c>
      <c r="BA48" s="15">
        <v>76</v>
      </c>
      <c r="BB48" s="15">
        <v>83</v>
      </c>
      <c r="BC48" s="16">
        <v>79</v>
      </c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72</v>
      </c>
      <c r="CB48" s="15">
        <v>67</v>
      </c>
      <c r="CC48" s="15">
        <v>78</v>
      </c>
      <c r="CD48" s="15">
        <v>80</v>
      </c>
      <c r="CE48" s="15">
        <v>76</v>
      </c>
      <c r="CF48" s="15">
        <v>44</v>
      </c>
      <c r="CG48" s="15">
        <v>69</v>
      </c>
      <c r="CH48" s="15">
        <v>96</v>
      </c>
      <c r="CI48" s="15">
        <v>57</v>
      </c>
      <c r="CJ48" s="15">
        <v>-4</v>
      </c>
      <c r="CK48" s="15">
        <v>58</v>
      </c>
      <c r="CL48" s="15">
        <v>88</v>
      </c>
      <c r="CM48" s="15">
        <v>87</v>
      </c>
      <c r="CN48" s="16">
        <v>67</v>
      </c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>
        <v>99</v>
      </c>
      <c r="G49" s="19">
        <v>89</v>
      </c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>
        <v>70</v>
      </c>
      <c r="AQ49" s="19">
        <v>71</v>
      </c>
      <c r="AR49" s="19">
        <v>69</v>
      </c>
      <c r="AS49" s="19">
        <v>49</v>
      </c>
      <c r="AT49" s="19">
        <v>83</v>
      </c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>
        <v>85</v>
      </c>
      <c r="CB49" s="19">
        <v>81</v>
      </c>
      <c r="CC49" s="19">
        <v>94</v>
      </c>
      <c r="CD49" s="19">
        <v>87</v>
      </c>
      <c r="CE49" s="19">
        <v>100</v>
      </c>
      <c r="CF49" s="19">
        <v>83</v>
      </c>
      <c r="CG49" s="19">
        <v>78</v>
      </c>
      <c r="CH49" s="19">
        <v>86</v>
      </c>
      <c r="CI49" s="19">
        <v>57</v>
      </c>
      <c r="CJ49" s="19">
        <v>-4</v>
      </c>
      <c r="CK49" s="19">
        <v>85</v>
      </c>
      <c r="CL49" s="19">
        <v>78</v>
      </c>
      <c r="CM49" s="19">
        <v>93</v>
      </c>
      <c r="CN49" s="20">
        <v>91</v>
      </c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 t="s">
        <v>64</v>
      </c>
      <c r="F50" s="9">
        <v>89</v>
      </c>
      <c r="G50" s="10">
        <v>61</v>
      </c>
      <c r="H50" s="10">
        <v>86</v>
      </c>
      <c r="I50" s="10">
        <v>87</v>
      </c>
      <c r="J50" s="10">
        <v>93</v>
      </c>
      <c r="K50" s="10">
        <v>84</v>
      </c>
      <c r="L50" s="10">
        <v>72</v>
      </c>
      <c r="M50" s="10">
        <v>80</v>
      </c>
      <c r="N50" s="10">
        <v>76</v>
      </c>
      <c r="O50" s="10"/>
      <c r="P50" s="10">
        <v>78</v>
      </c>
      <c r="Q50" s="10">
        <v>75</v>
      </c>
      <c r="R50" s="10">
        <v>72</v>
      </c>
      <c r="S50" s="11">
        <v>71</v>
      </c>
      <c r="T50" s="14">
        <v>67</v>
      </c>
      <c r="U50" s="15">
        <v>67</v>
      </c>
      <c r="V50" s="15">
        <v>66</v>
      </c>
      <c r="W50" s="15">
        <v>73</v>
      </c>
      <c r="X50" s="15">
        <v>45</v>
      </c>
      <c r="Y50" s="15">
        <v>80</v>
      </c>
      <c r="Z50" s="15">
        <v>60</v>
      </c>
      <c r="AA50" s="15">
        <v>36</v>
      </c>
      <c r="AB50" s="15">
        <v>33</v>
      </c>
      <c r="AC50" s="15">
        <v>42</v>
      </c>
      <c r="AD50" s="15">
        <v>60</v>
      </c>
      <c r="AE50" s="15">
        <v>72</v>
      </c>
      <c r="AF50" s="15">
        <v>68</v>
      </c>
      <c r="AG50" s="16">
        <v>63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101</v>
      </c>
      <c r="AQ50" s="10">
        <v>74</v>
      </c>
      <c r="AR50" s="10">
        <v>62</v>
      </c>
      <c r="AS50" s="10">
        <v>98</v>
      </c>
      <c r="AT50" s="10">
        <v>97</v>
      </c>
      <c r="AU50" s="10">
        <v>54</v>
      </c>
      <c r="AV50" s="10">
        <v>68</v>
      </c>
      <c r="AW50" s="10">
        <v>84</v>
      </c>
      <c r="AX50" s="10">
        <v>83</v>
      </c>
      <c r="AY50" s="10">
        <v>-17</v>
      </c>
      <c r="AZ50" s="10">
        <v>80</v>
      </c>
      <c r="BA50" s="10">
        <v>89</v>
      </c>
      <c r="BB50" s="10">
        <v>73</v>
      </c>
      <c r="BC50" s="11">
        <v>59</v>
      </c>
      <c r="BD50" s="14">
        <v>65</v>
      </c>
      <c r="BE50" s="15">
        <v>68</v>
      </c>
      <c r="BF50" s="15">
        <v>74</v>
      </c>
      <c r="BG50" s="15">
        <v>69</v>
      </c>
      <c r="BH50" s="15">
        <v>77</v>
      </c>
      <c r="BI50" s="15">
        <v>77</v>
      </c>
      <c r="BJ50" s="15">
        <v>80</v>
      </c>
      <c r="BK50" s="15">
        <v>77</v>
      </c>
      <c r="BL50" s="15">
        <v>80</v>
      </c>
      <c r="BM50" s="15">
        <v>69</v>
      </c>
      <c r="BN50" s="15">
        <v>69</v>
      </c>
      <c r="BO50" s="15">
        <v>80</v>
      </c>
      <c r="BP50" s="15">
        <v>67</v>
      </c>
      <c r="BQ50" s="16">
        <v>78</v>
      </c>
      <c r="BR50" s="12"/>
      <c r="BS50" s="13"/>
      <c r="BT50" s="12" t="s">
        <v>60</v>
      </c>
      <c r="BW50" s="82">
        <v>3</v>
      </c>
      <c r="BX50" s="97" t="s">
        <v>22</v>
      </c>
      <c r="BY50" s="89"/>
      <c r="BZ50" s="82" t="s">
        <v>21</v>
      </c>
      <c r="CA50" s="9">
        <v>75</v>
      </c>
      <c r="CB50" s="10">
        <v>76</v>
      </c>
      <c r="CC50" s="10">
        <v>77</v>
      </c>
      <c r="CD50" s="10">
        <v>92</v>
      </c>
      <c r="CE50" s="10">
        <v>88</v>
      </c>
      <c r="CF50" s="10">
        <v>73</v>
      </c>
      <c r="CG50" s="10">
        <v>91</v>
      </c>
      <c r="CH50" s="10">
        <v>104</v>
      </c>
      <c r="CI50" s="10">
        <v>66</v>
      </c>
      <c r="CJ50" s="10"/>
      <c r="CK50" s="10">
        <v>103</v>
      </c>
      <c r="CL50" s="10">
        <v>80</v>
      </c>
      <c r="CM50" s="10">
        <v>95</v>
      </c>
      <c r="CN50" s="11">
        <v>95</v>
      </c>
      <c r="CO50" s="14">
        <v>74</v>
      </c>
      <c r="CP50" s="15">
        <v>59</v>
      </c>
      <c r="CQ50" s="15">
        <v>77</v>
      </c>
      <c r="CR50" s="15">
        <v>76</v>
      </c>
      <c r="CS50" s="15">
        <v>64</v>
      </c>
      <c r="CT50" s="15">
        <v>65</v>
      </c>
      <c r="CU50" s="15">
        <v>79</v>
      </c>
      <c r="CV50" s="15">
        <v>64</v>
      </c>
      <c r="CW50" s="15">
        <v>69</v>
      </c>
      <c r="CX50" s="15">
        <v>75</v>
      </c>
      <c r="CY50" s="15">
        <v>65</v>
      </c>
      <c r="CZ50" s="15">
        <v>72</v>
      </c>
      <c r="DA50" s="15">
        <v>64</v>
      </c>
      <c r="DB50" s="16">
        <v>75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63</v>
      </c>
      <c r="G51" s="15">
        <v>60</v>
      </c>
      <c r="H51" s="15">
        <v>68</v>
      </c>
      <c r="I51" s="15">
        <v>90</v>
      </c>
      <c r="J51" s="15">
        <v>86</v>
      </c>
      <c r="K51" s="15">
        <v>82</v>
      </c>
      <c r="L51" s="15">
        <v>78</v>
      </c>
      <c r="M51" s="15">
        <v>81</v>
      </c>
      <c r="N51" s="15">
        <v>91</v>
      </c>
      <c r="O51" s="15"/>
      <c r="P51" s="15">
        <v>90</v>
      </c>
      <c r="Q51" s="15">
        <v>84</v>
      </c>
      <c r="R51" s="15">
        <v>112</v>
      </c>
      <c r="S51" s="16">
        <v>110</v>
      </c>
      <c r="T51" s="14">
        <v>69</v>
      </c>
      <c r="U51" s="15">
        <v>69</v>
      </c>
      <c r="V51" s="15">
        <v>68</v>
      </c>
      <c r="W51" s="15">
        <v>75</v>
      </c>
      <c r="X51" s="15">
        <v>47</v>
      </c>
      <c r="Y51" s="15">
        <v>61</v>
      </c>
      <c r="Z51" s="15">
        <v>56</v>
      </c>
      <c r="AA51" s="15">
        <v>50</v>
      </c>
      <c r="AB51" s="15">
        <v>49</v>
      </c>
      <c r="AC51" s="15">
        <v>64</v>
      </c>
      <c r="AD51" s="15">
        <v>70</v>
      </c>
      <c r="AE51" s="15">
        <v>48</v>
      </c>
      <c r="AF51" s="15">
        <v>41</v>
      </c>
      <c r="AG51" s="16">
        <v>52</v>
      </c>
      <c r="AH51" s="17"/>
      <c r="AI51" s="13"/>
      <c r="AJ51" s="17" t="s">
        <v>60</v>
      </c>
      <c r="AL51" s="83"/>
      <c r="AM51" s="98"/>
      <c r="AN51" s="89"/>
      <c r="AO51" s="83"/>
      <c r="AP51" s="14">
        <v>72</v>
      </c>
      <c r="AQ51" s="15">
        <v>80</v>
      </c>
      <c r="AR51" s="15">
        <v>89</v>
      </c>
      <c r="AS51" s="15">
        <v>73</v>
      </c>
      <c r="AT51" s="15">
        <v>59</v>
      </c>
      <c r="AU51" s="15">
        <v>72</v>
      </c>
      <c r="AV51" s="15">
        <v>80</v>
      </c>
      <c r="AW51" s="15">
        <v>48</v>
      </c>
      <c r="AX51" s="15">
        <v>75</v>
      </c>
      <c r="AY51" s="15">
        <v>-17</v>
      </c>
      <c r="AZ51" s="15">
        <v>95</v>
      </c>
      <c r="BA51" s="15">
        <v>108</v>
      </c>
      <c r="BB51" s="15">
        <v>86</v>
      </c>
      <c r="BC51" s="16">
        <v>90</v>
      </c>
      <c r="BD51" s="14">
        <v>67</v>
      </c>
      <c r="BE51" s="15">
        <v>65</v>
      </c>
      <c r="BF51" s="15">
        <v>72</v>
      </c>
      <c r="BG51" s="15">
        <v>69</v>
      </c>
      <c r="BH51" s="15">
        <v>76</v>
      </c>
      <c r="BI51" s="15">
        <v>68</v>
      </c>
      <c r="BJ51" s="15">
        <v>74</v>
      </c>
      <c r="BK51" s="15">
        <v>70</v>
      </c>
      <c r="BL51" s="15">
        <v>79</v>
      </c>
      <c r="BM51" s="15">
        <v>82</v>
      </c>
      <c r="BN51" s="15">
        <v>73</v>
      </c>
      <c r="BO51" s="15">
        <v>76</v>
      </c>
      <c r="BP51" s="15">
        <v>74</v>
      </c>
      <c r="BQ51" s="16">
        <v>69</v>
      </c>
      <c r="BR51" s="17"/>
      <c r="BS51" s="13"/>
      <c r="BT51" s="17" t="s">
        <v>60</v>
      </c>
      <c r="BW51" s="83"/>
      <c r="BX51" s="98"/>
      <c r="BY51" s="89"/>
      <c r="BZ51" s="83"/>
      <c r="CA51" s="14">
        <v>76</v>
      </c>
      <c r="CB51" s="15">
        <v>71</v>
      </c>
      <c r="CC51" s="15">
        <v>82</v>
      </c>
      <c r="CD51" s="15">
        <v>84</v>
      </c>
      <c r="CE51" s="15">
        <v>80</v>
      </c>
      <c r="CF51" s="15">
        <v>48</v>
      </c>
      <c r="CG51" s="15">
        <v>73</v>
      </c>
      <c r="CH51" s="15">
        <v>100</v>
      </c>
      <c r="CI51" s="15">
        <v>61</v>
      </c>
      <c r="CJ51" s="15"/>
      <c r="CK51" s="15">
        <v>62</v>
      </c>
      <c r="CL51" s="15">
        <v>92</v>
      </c>
      <c r="CM51" s="15">
        <v>91</v>
      </c>
      <c r="CN51" s="16">
        <v>71</v>
      </c>
      <c r="CO51" s="14">
        <v>70</v>
      </c>
      <c r="CP51" s="15">
        <v>82</v>
      </c>
      <c r="CQ51" s="15">
        <v>55</v>
      </c>
      <c r="CR51" s="15">
        <v>70</v>
      </c>
      <c r="CS51" s="15">
        <v>82</v>
      </c>
      <c r="CT51" s="15">
        <v>82</v>
      </c>
      <c r="CU51" s="15">
        <v>55</v>
      </c>
      <c r="CV51" s="15">
        <v>70</v>
      </c>
      <c r="CW51" s="15">
        <v>72</v>
      </c>
      <c r="CX51" s="15">
        <v>79</v>
      </c>
      <c r="CY51" s="15">
        <v>73</v>
      </c>
      <c r="CZ51" s="15">
        <v>62</v>
      </c>
      <c r="DA51" s="15">
        <v>79</v>
      </c>
      <c r="DB51" s="16">
        <v>63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94</v>
      </c>
      <c r="G52" s="15">
        <v>90</v>
      </c>
      <c r="H52" s="15">
        <v>90</v>
      </c>
      <c r="I52" s="15">
        <v>70</v>
      </c>
      <c r="J52" s="15">
        <v>78</v>
      </c>
      <c r="K52" s="15">
        <v>68</v>
      </c>
      <c r="L52" s="15">
        <v>91</v>
      </c>
      <c r="M52" s="15">
        <v>70</v>
      </c>
      <c r="N52" s="15">
        <v>79</v>
      </c>
      <c r="O52" s="15"/>
      <c r="P52" s="15">
        <v>61</v>
      </c>
      <c r="Q52" s="15">
        <v>65</v>
      </c>
      <c r="R52" s="15">
        <v>90</v>
      </c>
      <c r="S52" s="16">
        <v>89</v>
      </c>
      <c r="T52" s="14">
        <v>71</v>
      </c>
      <c r="U52" s="15">
        <v>71</v>
      </c>
      <c r="V52" s="15">
        <v>70</v>
      </c>
      <c r="W52" s="15">
        <v>77</v>
      </c>
      <c r="X52" s="15">
        <v>49</v>
      </c>
      <c r="Y52" s="15">
        <v>63</v>
      </c>
      <c r="Z52" s="15">
        <v>45</v>
      </c>
      <c r="AA52" s="15">
        <v>52</v>
      </c>
      <c r="AB52" s="15">
        <v>46</v>
      </c>
      <c r="AC52" s="15">
        <v>51</v>
      </c>
      <c r="AD52" s="15"/>
      <c r="AE52" s="15"/>
      <c r="AF52" s="15"/>
      <c r="AG52" s="16"/>
      <c r="AH52" s="17"/>
      <c r="AI52" s="13"/>
      <c r="AJ52" s="17" t="s">
        <v>60</v>
      </c>
      <c r="AL52" s="83"/>
      <c r="AM52" s="98"/>
      <c r="AN52" s="89"/>
      <c r="AO52" s="83"/>
      <c r="AP52" s="14">
        <v>38</v>
      </c>
      <c r="AQ52" s="15">
        <v>75</v>
      </c>
      <c r="AR52" s="15">
        <v>90</v>
      </c>
      <c r="AS52" s="15">
        <v>45</v>
      </c>
      <c r="AT52" s="15">
        <v>82</v>
      </c>
      <c r="AU52" s="15">
        <v>77</v>
      </c>
      <c r="AV52" s="15">
        <v>38</v>
      </c>
      <c r="AW52" s="15">
        <v>79</v>
      </c>
      <c r="AX52" s="15">
        <v>64</v>
      </c>
      <c r="AY52" s="15">
        <v>-17</v>
      </c>
      <c r="AZ52" s="15">
        <v>49</v>
      </c>
      <c r="BA52" s="15">
        <v>82</v>
      </c>
      <c r="BB52" s="15">
        <v>85</v>
      </c>
      <c r="BC52" s="16">
        <v>72</v>
      </c>
      <c r="BD52" s="14">
        <v>72</v>
      </c>
      <c r="BE52" s="15">
        <v>75</v>
      </c>
      <c r="BF52" s="15">
        <v>78</v>
      </c>
      <c r="BG52" s="15">
        <v>69</v>
      </c>
      <c r="BH52" s="15">
        <v>68</v>
      </c>
      <c r="BI52" s="15">
        <v>70</v>
      </c>
      <c r="BJ52" s="15">
        <v>66</v>
      </c>
      <c r="BK52" s="15">
        <v>72</v>
      </c>
      <c r="BL52" s="15">
        <v>79</v>
      </c>
      <c r="BM52" s="15">
        <v>68</v>
      </c>
      <c r="BN52" s="15">
        <v>78</v>
      </c>
      <c r="BO52" s="15">
        <v>80</v>
      </c>
      <c r="BP52" s="15">
        <v>74</v>
      </c>
      <c r="BQ52" s="16">
        <v>74</v>
      </c>
      <c r="BR52" s="17"/>
      <c r="BS52" s="13"/>
      <c r="BT52" s="17" t="s">
        <v>60</v>
      </c>
      <c r="BW52" s="83"/>
      <c r="BX52" s="98"/>
      <c r="BY52" s="89"/>
      <c r="BZ52" s="83"/>
      <c r="CA52" s="14">
        <v>89</v>
      </c>
      <c r="CB52" s="15">
        <v>85</v>
      </c>
      <c r="CC52" s="15">
        <v>98</v>
      </c>
      <c r="CD52" s="15">
        <v>91</v>
      </c>
      <c r="CE52" s="15">
        <v>104</v>
      </c>
      <c r="CF52" s="15">
        <v>87</v>
      </c>
      <c r="CG52" s="15">
        <v>82</v>
      </c>
      <c r="CH52" s="15">
        <v>90</v>
      </c>
      <c r="CI52" s="15">
        <v>61</v>
      </c>
      <c r="CJ52" s="15"/>
      <c r="CK52" s="15">
        <v>89</v>
      </c>
      <c r="CL52" s="15">
        <v>82</v>
      </c>
      <c r="CM52" s="15">
        <v>97</v>
      </c>
      <c r="CN52" s="16">
        <v>95</v>
      </c>
      <c r="CO52" s="14">
        <v>70</v>
      </c>
      <c r="CP52" s="15">
        <v>63</v>
      </c>
      <c r="CQ52" s="15">
        <v>75</v>
      </c>
      <c r="CR52" s="15">
        <v>71</v>
      </c>
      <c r="CS52" s="15">
        <v>74</v>
      </c>
      <c r="CT52" s="15">
        <v>65</v>
      </c>
      <c r="CU52" s="15">
        <v>75</v>
      </c>
      <c r="CV52" s="15">
        <v>76</v>
      </c>
      <c r="CW52" s="15">
        <v>76</v>
      </c>
      <c r="CX52" s="15">
        <v>70</v>
      </c>
      <c r="CY52" s="15">
        <v>65</v>
      </c>
      <c r="CZ52" s="15">
        <v>65</v>
      </c>
      <c r="DA52" s="15">
        <v>59</v>
      </c>
      <c r="DB52" s="16">
        <v>69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83</v>
      </c>
      <c r="G53" s="15">
        <v>86</v>
      </c>
      <c r="H53" s="15">
        <v>64</v>
      </c>
      <c r="I53" s="15">
        <v>84</v>
      </c>
      <c r="J53" s="15">
        <v>80</v>
      </c>
      <c r="K53" s="15">
        <v>70</v>
      </c>
      <c r="L53" s="15">
        <v>75</v>
      </c>
      <c r="M53" s="15">
        <v>80</v>
      </c>
      <c r="N53" s="15">
        <v>69</v>
      </c>
      <c r="O53" s="15"/>
      <c r="P53" s="15">
        <v>62</v>
      </c>
      <c r="Q53" s="15">
        <v>63</v>
      </c>
      <c r="R53" s="15">
        <v>69</v>
      </c>
      <c r="S53" s="16">
        <v>70</v>
      </c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85</v>
      </c>
      <c r="AQ53" s="15">
        <v>75</v>
      </c>
      <c r="AR53" s="15">
        <v>70</v>
      </c>
      <c r="AS53" s="15">
        <v>85</v>
      </c>
      <c r="AT53" s="15">
        <v>80</v>
      </c>
      <c r="AU53" s="15">
        <v>74</v>
      </c>
      <c r="AV53" s="15">
        <v>86</v>
      </c>
      <c r="AW53" s="15">
        <v>87</v>
      </c>
      <c r="AX53" s="15">
        <v>88</v>
      </c>
      <c r="AY53" s="15">
        <v>-17</v>
      </c>
      <c r="AZ53" s="15">
        <v>60</v>
      </c>
      <c r="BA53" s="15">
        <v>76</v>
      </c>
      <c r="BB53" s="15">
        <v>82</v>
      </c>
      <c r="BC53" s="16">
        <v>83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91</v>
      </c>
      <c r="CB53" s="15">
        <v>83</v>
      </c>
      <c r="CC53" s="15">
        <v>82</v>
      </c>
      <c r="CD53" s="15">
        <v>97</v>
      </c>
      <c r="CE53" s="15">
        <v>95</v>
      </c>
      <c r="CF53" s="15">
        <v>91</v>
      </c>
      <c r="CG53" s="15">
        <v>83</v>
      </c>
      <c r="CH53" s="15">
        <v>82</v>
      </c>
      <c r="CI53" s="15">
        <v>84</v>
      </c>
      <c r="CJ53" s="15"/>
      <c r="CK53" s="15">
        <v>70</v>
      </c>
      <c r="CL53" s="15">
        <v>89</v>
      </c>
      <c r="CM53" s="15">
        <v>70</v>
      </c>
      <c r="CN53" s="16">
        <v>68</v>
      </c>
      <c r="CO53" s="14">
        <v>73</v>
      </c>
      <c r="CP53" s="15">
        <v>65</v>
      </c>
      <c r="CQ53" s="15">
        <v>72</v>
      </c>
      <c r="CR53" s="15">
        <v>79</v>
      </c>
      <c r="CS53" s="15">
        <v>72</v>
      </c>
      <c r="CT53" s="15">
        <v>67</v>
      </c>
      <c r="CU53" s="15">
        <v>72</v>
      </c>
      <c r="CV53" s="15">
        <v>76</v>
      </c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87</v>
      </c>
      <c r="G54" s="15">
        <v>59</v>
      </c>
      <c r="H54" s="15">
        <v>84</v>
      </c>
      <c r="I54" s="15">
        <v>85</v>
      </c>
      <c r="J54" s="15">
        <v>91</v>
      </c>
      <c r="K54" s="15">
        <v>82</v>
      </c>
      <c r="L54" s="15">
        <v>70</v>
      </c>
      <c r="M54" s="15">
        <v>78</v>
      </c>
      <c r="N54" s="15">
        <v>74</v>
      </c>
      <c r="O54" s="15">
        <v>-2</v>
      </c>
      <c r="P54" s="15">
        <v>76</v>
      </c>
      <c r="Q54" s="15">
        <v>73</v>
      </c>
      <c r="R54" s="15">
        <v>70</v>
      </c>
      <c r="S54" s="16">
        <v>69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34</v>
      </c>
      <c r="AQ54" s="15">
        <v>71</v>
      </c>
      <c r="AR54" s="15">
        <v>62</v>
      </c>
      <c r="AS54" s="15">
        <v>41</v>
      </c>
      <c r="AT54" s="15">
        <v>78</v>
      </c>
      <c r="AU54" s="15">
        <v>73</v>
      </c>
      <c r="AV54" s="15">
        <v>34</v>
      </c>
      <c r="AW54" s="15">
        <v>75</v>
      </c>
      <c r="AX54" s="15">
        <v>60</v>
      </c>
      <c r="AY54" s="15">
        <v>-21</v>
      </c>
      <c r="AZ54" s="15">
        <v>45</v>
      </c>
      <c r="BA54" s="15">
        <v>78</v>
      </c>
      <c r="BB54" s="15">
        <v>81</v>
      </c>
      <c r="BC54" s="16">
        <v>68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73</v>
      </c>
      <c r="CB54" s="15">
        <v>74</v>
      </c>
      <c r="CC54" s="15">
        <v>75</v>
      </c>
      <c r="CD54" s="15">
        <v>90</v>
      </c>
      <c r="CE54" s="15">
        <v>86</v>
      </c>
      <c r="CF54" s="15">
        <v>71</v>
      </c>
      <c r="CG54" s="15">
        <v>89</v>
      </c>
      <c r="CH54" s="15">
        <v>102</v>
      </c>
      <c r="CI54" s="15">
        <v>64</v>
      </c>
      <c r="CJ54" s="15">
        <v>-2</v>
      </c>
      <c r="CK54" s="15">
        <v>101</v>
      </c>
      <c r="CL54" s="15">
        <v>78</v>
      </c>
      <c r="CM54" s="15">
        <v>93</v>
      </c>
      <c r="CN54" s="16">
        <v>93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61</v>
      </c>
      <c r="G55" s="15">
        <v>58</v>
      </c>
      <c r="H55" s="15">
        <v>66</v>
      </c>
      <c r="I55" s="15">
        <v>88</v>
      </c>
      <c r="J55" s="15">
        <v>84</v>
      </c>
      <c r="K55" s="15">
        <v>80</v>
      </c>
      <c r="L55" s="15">
        <v>76</v>
      </c>
      <c r="M55" s="15">
        <v>79</v>
      </c>
      <c r="N55" s="15">
        <v>89</v>
      </c>
      <c r="O55" s="15">
        <v>-2</v>
      </c>
      <c r="P55" s="15">
        <v>88</v>
      </c>
      <c r="Q55" s="15">
        <v>82</v>
      </c>
      <c r="R55" s="15">
        <v>110</v>
      </c>
      <c r="S55" s="16">
        <v>108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81</v>
      </c>
      <c r="AQ55" s="15">
        <v>71</v>
      </c>
      <c r="AR55" s="15">
        <v>95</v>
      </c>
      <c r="AS55" s="15">
        <v>81</v>
      </c>
      <c r="AT55" s="15">
        <v>76</v>
      </c>
      <c r="AU55" s="15">
        <v>70</v>
      </c>
      <c r="AV55" s="15">
        <v>82</v>
      </c>
      <c r="AW55" s="15">
        <v>83</v>
      </c>
      <c r="AX55" s="15">
        <v>84</v>
      </c>
      <c r="AY55" s="15">
        <v>-21</v>
      </c>
      <c r="AZ55" s="15">
        <v>56</v>
      </c>
      <c r="BA55" s="15">
        <v>72</v>
      </c>
      <c r="BB55" s="15">
        <v>78</v>
      </c>
      <c r="BC55" s="16">
        <v>79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72</v>
      </c>
      <c r="CB55" s="15">
        <v>67</v>
      </c>
      <c r="CC55" s="15">
        <v>78</v>
      </c>
      <c r="CD55" s="15">
        <v>80</v>
      </c>
      <c r="CE55" s="15">
        <v>76</v>
      </c>
      <c r="CF55" s="15">
        <v>44</v>
      </c>
      <c r="CG55" s="15">
        <v>69</v>
      </c>
      <c r="CH55" s="15">
        <v>96</v>
      </c>
      <c r="CI55" s="15">
        <v>57</v>
      </c>
      <c r="CJ55" s="15">
        <v>-4</v>
      </c>
      <c r="CK55" s="15">
        <v>58</v>
      </c>
      <c r="CL55" s="15">
        <v>88</v>
      </c>
      <c r="CM55" s="15">
        <v>87</v>
      </c>
      <c r="CN55" s="16">
        <v>67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92</v>
      </c>
      <c r="G56" s="15">
        <v>88</v>
      </c>
      <c r="H56" s="15">
        <v>88</v>
      </c>
      <c r="I56" s="15">
        <v>68</v>
      </c>
      <c r="J56" s="15">
        <v>76</v>
      </c>
      <c r="K56" s="15">
        <v>66</v>
      </c>
      <c r="L56" s="15">
        <v>89</v>
      </c>
      <c r="M56" s="15">
        <v>68</v>
      </c>
      <c r="N56" s="15">
        <v>77</v>
      </c>
      <c r="O56" s="15">
        <v>-2</v>
      </c>
      <c r="P56" s="15">
        <v>59</v>
      </c>
      <c r="Q56" s="15">
        <v>63</v>
      </c>
      <c r="R56" s="15">
        <v>88</v>
      </c>
      <c r="S56" s="16">
        <v>87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30</v>
      </c>
      <c r="AQ56" s="15">
        <v>67</v>
      </c>
      <c r="AR56" s="15">
        <v>98</v>
      </c>
      <c r="AS56" s="15">
        <v>37</v>
      </c>
      <c r="AT56" s="15">
        <v>74</v>
      </c>
      <c r="AU56" s="15">
        <v>69</v>
      </c>
      <c r="AV56" s="15">
        <v>30</v>
      </c>
      <c r="AW56" s="15">
        <v>71</v>
      </c>
      <c r="AX56" s="15">
        <v>56</v>
      </c>
      <c r="AY56" s="15">
        <v>-25</v>
      </c>
      <c r="AZ56" s="15">
        <v>41</v>
      </c>
      <c r="BA56" s="15">
        <v>74</v>
      </c>
      <c r="BB56" s="15">
        <v>77</v>
      </c>
      <c r="BC56" s="16">
        <v>64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85</v>
      </c>
      <c r="CB56" s="15">
        <v>81</v>
      </c>
      <c r="CC56" s="15">
        <v>94</v>
      </c>
      <c r="CD56" s="15">
        <v>87</v>
      </c>
      <c r="CE56" s="15">
        <v>100</v>
      </c>
      <c r="CF56" s="15">
        <v>83</v>
      </c>
      <c r="CG56" s="15">
        <v>78</v>
      </c>
      <c r="CH56" s="15">
        <v>86</v>
      </c>
      <c r="CI56" s="15">
        <v>57</v>
      </c>
      <c r="CJ56" s="15">
        <v>-4</v>
      </c>
      <c r="CK56" s="15">
        <v>85</v>
      </c>
      <c r="CL56" s="15">
        <v>78</v>
      </c>
      <c r="CM56" s="15">
        <v>93</v>
      </c>
      <c r="CN56" s="16">
        <v>91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81</v>
      </c>
      <c r="G57" s="15">
        <v>84</v>
      </c>
      <c r="H57" s="15">
        <v>62</v>
      </c>
      <c r="I57" s="15">
        <v>82</v>
      </c>
      <c r="J57" s="15">
        <v>78</v>
      </c>
      <c r="K57" s="15">
        <v>68</v>
      </c>
      <c r="L57" s="15">
        <v>73</v>
      </c>
      <c r="M57" s="15">
        <v>78</v>
      </c>
      <c r="N57" s="15">
        <v>67</v>
      </c>
      <c r="O57" s="15">
        <v>-2</v>
      </c>
      <c r="P57" s="15">
        <v>60</v>
      </c>
      <c r="Q57" s="15">
        <v>61</v>
      </c>
      <c r="R57" s="15">
        <v>67</v>
      </c>
      <c r="S57" s="16">
        <v>68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77</v>
      </c>
      <c r="AQ57" s="15">
        <v>67</v>
      </c>
      <c r="AR57" s="15">
        <v>70</v>
      </c>
      <c r="AS57" s="15">
        <v>77</v>
      </c>
      <c r="AT57" s="15">
        <v>72</v>
      </c>
      <c r="AU57" s="15">
        <v>66</v>
      </c>
      <c r="AV57" s="15">
        <v>78</v>
      </c>
      <c r="AW57" s="15">
        <v>79</v>
      </c>
      <c r="AX57" s="15">
        <v>80</v>
      </c>
      <c r="AY57" s="15">
        <v>-25</v>
      </c>
      <c r="AZ57" s="15">
        <v>52</v>
      </c>
      <c r="BA57" s="15">
        <v>68</v>
      </c>
      <c r="BB57" s="15">
        <v>74</v>
      </c>
      <c r="BC57" s="16">
        <v>75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87</v>
      </c>
      <c r="CB57" s="15">
        <v>79</v>
      </c>
      <c r="CC57" s="15">
        <v>78</v>
      </c>
      <c r="CD57" s="15">
        <v>93</v>
      </c>
      <c r="CE57" s="15">
        <v>91</v>
      </c>
      <c r="CF57" s="15">
        <v>87</v>
      </c>
      <c r="CG57" s="15">
        <v>79</v>
      </c>
      <c r="CH57" s="15">
        <v>78</v>
      </c>
      <c r="CI57" s="15">
        <v>80</v>
      </c>
      <c r="CJ57" s="15">
        <v>-4</v>
      </c>
      <c r="CK57" s="15">
        <v>66</v>
      </c>
      <c r="CL57" s="15">
        <v>85</v>
      </c>
      <c r="CM57" s="15">
        <v>66</v>
      </c>
      <c r="CN57" s="16">
        <v>64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>
        <v>85</v>
      </c>
      <c r="G58" s="15">
        <v>57</v>
      </c>
      <c r="H58" s="15">
        <v>82</v>
      </c>
      <c r="I58" s="15">
        <v>83</v>
      </c>
      <c r="J58" s="15">
        <v>89</v>
      </c>
      <c r="K58" s="15">
        <v>80</v>
      </c>
      <c r="L58" s="15">
        <v>68</v>
      </c>
      <c r="M58" s="15">
        <v>76</v>
      </c>
      <c r="N58" s="15">
        <v>72</v>
      </c>
      <c r="O58" s="15">
        <v>-4</v>
      </c>
      <c r="P58" s="15">
        <v>74</v>
      </c>
      <c r="Q58" s="15">
        <v>71</v>
      </c>
      <c r="R58" s="15">
        <v>68</v>
      </c>
      <c r="S58" s="16">
        <v>67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63</v>
      </c>
      <c r="AQ58" s="15">
        <v>81</v>
      </c>
      <c r="AR58" s="15">
        <v>61</v>
      </c>
      <c r="AS58" s="15">
        <v>78</v>
      </c>
      <c r="AT58" s="15">
        <v>79</v>
      </c>
      <c r="AU58" s="15">
        <v>53</v>
      </c>
      <c r="AV58" s="15">
        <v>57</v>
      </c>
      <c r="AW58" s="15">
        <v>78</v>
      </c>
      <c r="AX58" s="15">
        <v>52</v>
      </c>
      <c r="AY58" s="15">
        <v>-13</v>
      </c>
      <c r="AZ58" s="15">
        <v>94</v>
      </c>
      <c r="BA58" s="15">
        <v>103</v>
      </c>
      <c r="BB58" s="15">
        <v>67</v>
      </c>
      <c r="BC58" s="16">
        <v>72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69</v>
      </c>
      <c r="CB58" s="15">
        <v>70</v>
      </c>
      <c r="CC58" s="15">
        <v>71</v>
      </c>
      <c r="CD58" s="15">
        <v>86</v>
      </c>
      <c r="CE58" s="15">
        <v>82</v>
      </c>
      <c r="CF58" s="15">
        <v>67</v>
      </c>
      <c r="CG58" s="15">
        <v>85</v>
      </c>
      <c r="CH58" s="15">
        <v>98</v>
      </c>
      <c r="CI58" s="15">
        <v>60</v>
      </c>
      <c r="CJ58" s="15">
        <v>-6</v>
      </c>
      <c r="CK58" s="15">
        <v>97</v>
      </c>
      <c r="CL58" s="15">
        <v>74</v>
      </c>
      <c r="CM58" s="15">
        <v>89</v>
      </c>
      <c r="CN58" s="16">
        <v>89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>
        <v>63</v>
      </c>
      <c r="G59" s="15">
        <v>60</v>
      </c>
      <c r="H59" s="15">
        <v>68</v>
      </c>
      <c r="I59" s="15">
        <v>90</v>
      </c>
      <c r="J59" s="15">
        <v>86</v>
      </c>
      <c r="K59" s="15">
        <v>82</v>
      </c>
      <c r="L59" s="15">
        <v>78</v>
      </c>
      <c r="M59" s="15"/>
      <c r="N59" s="15"/>
      <c r="O59" s="15"/>
      <c r="P59" s="15"/>
      <c r="Q59" s="15"/>
      <c r="R59" s="15"/>
      <c r="S59" s="16"/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>
        <v>65</v>
      </c>
      <c r="AQ59" s="15">
        <v>79</v>
      </c>
      <c r="AR59" s="15">
        <v>71</v>
      </c>
      <c r="AS59" s="15">
        <v>60</v>
      </c>
      <c r="AT59" s="15">
        <v>71</v>
      </c>
      <c r="AU59" s="15">
        <v>85</v>
      </c>
      <c r="AV59" s="15">
        <v>71</v>
      </c>
      <c r="AW59" s="15">
        <v>74</v>
      </c>
      <c r="AX59" s="15">
        <v>71</v>
      </c>
      <c r="AY59" s="15">
        <v>-9</v>
      </c>
      <c r="AZ59" s="15">
        <v>70</v>
      </c>
      <c r="BA59" s="15">
        <v>68</v>
      </c>
      <c r="BB59" s="15">
        <v>58</v>
      </c>
      <c r="BC59" s="16">
        <v>65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>
        <v>68</v>
      </c>
      <c r="CB59" s="15">
        <v>63</v>
      </c>
      <c r="CC59" s="15">
        <v>74</v>
      </c>
      <c r="CD59" s="15">
        <v>76</v>
      </c>
      <c r="CE59" s="15">
        <v>72</v>
      </c>
      <c r="CF59" s="15">
        <v>40</v>
      </c>
      <c r="CG59" s="15">
        <v>65</v>
      </c>
      <c r="CH59" s="15">
        <v>92</v>
      </c>
      <c r="CI59" s="15">
        <v>53</v>
      </c>
      <c r="CJ59" s="15">
        <v>-8</v>
      </c>
      <c r="CK59" s="15">
        <v>54</v>
      </c>
      <c r="CL59" s="15">
        <v>84</v>
      </c>
      <c r="CM59" s="15">
        <v>83</v>
      </c>
      <c r="CN59" s="16">
        <v>63</v>
      </c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>
        <v>81</v>
      </c>
      <c r="CB60" s="19">
        <v>77</v>
      </c>
      <c r="CC60" s="19">
        <v>90</v>
      </c>
      <c r="CD60" s="19">
        <v>83</v>
      </c>
      <c r="CE60" s="19">
        <v>96</v>
      </c>
      <c r="CF60" s="19">
        <v>79</v>
      </c>
      <c r="CG60" s="19">
        <v>74</v>
      </c>
      <c r="CH60" s="19">
        <v>82</v>
      </c>
      <c r="CI60" s="19">
        <v>53</v>
      </c>
      <c r="CJ60" s="19">
        <v>-8</v>
      </c>
      <c r="CK60" s="19">
        <v>81</v>
      </c>
      <c r="CL60" s="19">
        <v>74</v>
      </c>
      <c r="CM60" s="19">
        <v>89</v>
      </c>
      <c r="CN60" s="20">
        <v>87</v>
      </c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 t="s">
        <v>66</v>
      </c>
      <c r="F61" s="9">
        <v>70</v>
      </c>
      <c r="G61" s="10">
        <v>86</v>
      </c>
      <c r="H61" s="10">
        <v>86</v>
      </c>
      <c r="I61" s="10">
        <v>78</v>
      </c>
      <c r="J61" s="10">
        <v>68</v>
      </c>
      <c r="K61" s="10">
        <v>76</v>
      </c>
      <c r="L61" s="10">
        <v>80</v>
      </c>
      <c r="M61" s="10">
        <v>74</v>
      </c>
      <c r="N61" s="10">
        <v>96</v>
      </c>
      <c r="O61" s="10"/>
      <c r="P61" s="10">
        <v>72</v>
      </c>
      <c r="Q61" s="10">
        <v>71</v>
      </c>
      <c r="R61" s="10">
        <v>63</v>
      </c>
      <c r="S61" s="11">
        <v>60</v>
      </c>
      <c r="T61" s="14">
        <v>75</v>
      </c>
      <c r="U61" s="15">
        <v>81</v>
      </c>
      <c r="V61" s="15">
        <v>80</v>
      </c>
      <c r="W61" s="15">
        <v>50</v>
      </c>
      <c r="X61" s="15">
        <v>55</v>
      </c>
      <c r="Y61" s="15">
        <v>70</v>
      </c>
      <c r="Z61" s="15">
        <v>50</v>
      </c>
      <c r="AA61" s="15">
        <v>46</v>
      </c>
      <c r="AB61" s="15">
        <v>73</v>
      </c>
      <c r="AC61" s="15">
        <v>69</v>
      </c>
      <c r="AD61" s="15">
        <v>80</v>
      </c>
      <c r="AE61" s="15">
        <v>66</v>
      </c>
      <c r="AF61" s="15">
        <v>70</v>
      </c>
      <c r="AG61" s="16">
        <v>73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89</v>
      </c>
      <c r="AQ61" s="10">
        <v>88</v>
      </c>
      <c r="AR61" s="10">
        <v>90</v>
      </c>
      <c r="AS61" s="10">
        <v>64</v>
      </c>
      <c r="AT61" s="10">
        <v>67</v>
      </c>
      <c r="AU61" s="10">
        <v>84</v>
      </c>
      <c r="AV61" s="10">
        <v>89</v>
      </c>
      <c r="AW61" s="10">
        <v>93</v>
      </c>
      <c r="AX61" s="10">
        <v>92</v>
      </c>
      <c r="AY61" s="10">
        <v>-9</v>
      </c>
      <c r="AZ61" s="10">
        <v>83</v>
      </c>
      <c r="BA61" s="10">
        <v>90</v>
      </c>
      <c r="BB61" s="10">
        <v>84</v>
      </c>
      <c r="BC61" s="11">
        <v>94</v>
      </c>
      <c r="BD61" s="14">
        <v>76</v>
      </c>
      <c r="BE61" s="15">
        <v>76</v>
      </c>
      <c r="BF61" s="15">
        <v>50</v>
      </c>
      <c r="BG61" s="15">
        <v>54</v>
      </c>
      <c r="BH61" s="15">
        <v>67</v>
      </c>
      <c r="BI61" s="15">
        <v>74</v>
      </c>
      <c r="BJ61" s="15">
        <v>74</v>
      </c>
      <c r="BK61" s="15">
        <v>73</v>
      </c>
      <c r="BL61" s="15">
        <v>69</v>
      </c>
      <c r="BM61" s="15">
        <v>76</v>
      </c>
      <c r="BN61" s="15">
        <v>76</v>
      </c>
      <c r="BO61" s="15">
        <v>77</v>
      </c>
      <c r="BP61" s="15">
        <v>62</v>
      </c>
      <c r="BQ61" s="16">
        <v>61</v>
      </c>
      <c r="BR61" s="12"/>
      <c r="BS61" s="13"/>
      <c r="BT61" s="12" t="s">
        <v>60</v>
      </c>
      <c r="BW61" s="82">
        <v>4</v>
      </c>
      <c r="BX61" s="100" t="s">
        <v>23</v>
      </c>
      <c r="BY61" s="89"/>
      <c r="BZ61" s="82" t="s">
        <v>26</v>
      </c>
      <c r="CA61" s="9">
        <v>69</v>
      </c>
      <c r="CB61" s="10">
        <v>65</v>
      </c>
      <c r="CC61" s="10">
        <v>78</v>
      </c>
      <c r="CD61" s="10">
        <v>65</v>
      </c>
      <c r="CE61" s="10">
        <v>95</v>
      </c>
      <c r="CF61" s="10">
        <v>82</v>
      </c>
      <c r="CG61" s="10">
        <v>70</v>
      </c>
      <c r="CH61" s="10">
        <v>96</v>
      </c>
      <c r="CI61" s="10">
        <v>64</v>
      </c>
      <c r="CJ61" s="10"/>
      <c r="CK61" s="10">
        <v>56</v>
      </c>
      <c r="CL61" s="10">
        <v>94</v>
      </c>
      <c r="CM61" s="10">
        <v>70</v>
      </c>
      <c r="CN61" s="11">
        <v>90</v>
      </c>
      <c r="CO61" s="14">
        <v>58</v>
      </c>
      <c r="CP61" s="15">
        <v>64</v>
      </c>
      <c r="CQ61" s="15">
        <v>61</v>
      </c>
      <c r="CR61" s="15">
        <v>69</v>
      </c>
      <c r="CS61" s="15">
        <v>64</v>
      </c>
      <c r="CT61" s="15">
        <v>71</v>
      </c>
      <c r="CU61" s="15">
        <v>60</v>
      </c>
      <c r="CV61" s="15">
        <v>71</v>
      </c>
      <c r="CW61" s="15">
        <v>85</v>
      </c>
      <c r="CX61" s="15">
        <v>79</v>
      </c>
      <c r="CY61" s="15">
        <v>77</v>
      </c>
      <c r="CZ61" s="15">
        <v>79</v>
      </c>
      <c r="DA61" s="15">
        <v>66</v>
      </c>
      <c r="DB61" s="16">
        <v>67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68</v>
      </c>
      <c r="G62" s="15">
        <v>90</v>
      </c>
      <c r="H62" s="15">
        <v>86</v>
      </c>
      <c r="I62" s="15">
        <v>82</v>
      </c>
      <c r="J62" s="15">
        <v>78</v>
      </c>
      <c r="K62" s="15">
        <v>70</v>
      </c>
      <c r="L62" s="15">
        <v>91</v>
      </c>
      <c r="M62" s="15">
        <v>90</v>
      </c>
      <c r="N62" s="15">
        <v>84</v>
      </c>
      <c r="O62" s="15"/>
      <c r="P62" s="15">
        <v>112</v>
      </c>
      <c r="Q62" s="15">
        <v>110</v>
      </c>
      <c r="R62" s="15">
        <v>94</v>
      </c>
      <c r="S62" s="16">
        <v>90</v>
      </c>
      <c r="T62" s="14">
        <v>60</v>
      </c>
      <c r="U62" s="15">
        <v>50</v>
      </c>
      <c r="V62" s="15">
        <v>52</v>
      </c>
      <c r="W62" s="15">
        <v>65</v>
      </c>
      <c r="X62" s="15">
        <v>68</v>
      </c>
      <c r="Y62" s="15">
        <v>71</v>
      </c>
      <c r="Z62" s="15">
        <v>80</v>
      </c>
      <c r="AA62" s="15">
        <v>76</v>
      </c>
      <c r="AB62" s="15">
        <v>65</v>
      </c>
      <c r="AC62" s="15">
        <v>71</v>
      </c>
      <c r="AD62" s="15">
        <v>65</v>
      </c>
      <c r="AE62" s="15">
        <v>69</v>
      </c>
      <c r="AF62" s="15">
        <v>50</v>
      </c>
      <c r="AG62" s="16">
        <v>53</v>
      </c>
      <c r="AH62" s="17"/>
      <c r="AI62" s="13"/>
      <c r="AJ62" s="17" t="s">
        <v>60</v>
      </c>
      <c r="AL62" s="83"/>
      <c r="AM62" s="101"/>
      <c r="AN62" s="89"/>
      <c r="AO62" s="83"/>
      <c r="AP62" s="14">
        <v>91</v>
      </c>
      <c r="AQ62" s="15">
        <v>67</v>
      </c>
      <c r="AR62" s="15">
        <v>75</v>
      </c>
      <c r="AS62" s="15">
        <v>69</v>
      </c>
      <c r="AT62" s="15">
        <v>74</v>
      </c>
      <c r="AU62" s="15">
        <v>70</v>
      </c>
      <c r="AV62" s="15">
        <v>67</v>
      </c>
      <c r="AW62" s="15">
        <v>67</v>
      </c>
      <c r="AX62" s="15">
        <v>67</v>
      </c>
      <c r="AY62" s="15">
        <v>67</v>
      </c>
      <c r="AZ62" s="15">
        <v>71</v>
      </c>
      <c r="BA62" s="15">
        <v>82</v>
      </c>
      <c r="BB62" s="15">
        <v>69</v>
      </c>
      <c r="BC62" s="16">
        <v>70</v>
      </c>
      <c r="BD62" s="14">
        <v>68</v>
      </c>
      <c r="BE62" s="15">
        <v>61</v>
      </c>
      <c r="BF62" s="15">
        <v>61</v>
      </c>
      <c r="BG62" s="15">
        <v>69</v>
      </c>
      <c r="BH62" s="15">
        <v>50</v>
      </c>
      <c r="BI62" s="15">
        <v>69</v>
      </c>
      <c r="BJ62" s="15">
        <v>52</v>
      </c>
      <c r="BK62" s="15">
        <v>60</v>
      </c>
      <c r="BL62" s="15">
        <v>65</v>
      </c>
      <c r="BM62" s="15">
        <v>74</v>
      </c>
      <c r="BN62" s="15">
        <v>73</v>
      </c>
      <c r="BO62" s="15">
        <v>73</v>
      </c>
      <c r="BP62" s="15">
        <v>66</v>
      </c>
      <c r="BQ62" s="16">
        <v>56</v>
      </c>
      <c r="BR62" s="17"/>
      <c r="BS62" s="13"/>
      <c r="BT62" s="17" t="s">
        <v>60</v>
      </c>
      <c r="BW62" s="83"/>
      <c r="BX62" s="101"/>
      <c r="BY62" s="89"/>
      <c r="BZ62" s="83"/>
      <c r="CA62" s="14">
        <v>97</v>
      </c>
      <c r="CB62" s="15">
        <v>73</v>
      </c>
      <c r="CC62" s="15">
        <v>87</v>
      </c>
      <c r="CD62" s="15">
        <v>85</v>
      </c>
      <c r="CE62" s="15">
        <v>83</v>
      </c>
      <c r="CF62" s="15">
        <v>63</v>
      </c>
      <c r="CG62" s="15">
        <v>86</v>
      </c>
      <c r="CH62" s="15">
        <v>101</v>
      </c>
      <c r="CI62" s="15">
        <v>80</v>
      </c>
      <c r="CJ62" s="15"/>
      <c r="CK62" s="15">
        <v>83</v>
      </c>
      <c r="CL62" s="15">
        <v>74</v>
      </c>
      <c r="CM62" s="15">
        <v>73</v>
      </c>
      <c r="CN62" s="16">
        <v>71</v>
      </c>
      <c r="CO62" s="14">
        <v>79</v>
      </c>
      <c r="CP62" s="15">
        <v>75</v>
      </c>
      <c r="CQ62" s="15">
        <v>74</v>
      </c>
      <c r="CR62" s="15">
        <v>79</v>
      </c>
      <c r="CS62" s="15">
        <v>70</v>
      </c>
      <c r="CT62" s="15">
        <v>80</v>
      </c>
      <c r="CU62" s="15">
        <v>78</v>
      </c>
      <c r="CV62" s="15">
        <v>79</v>
      </c>
      <c r="CW62" s="15">
        <v>69</v>
      </c>
      <c r="CX62" s="15">
        <v>77</v>
      </c>
      <c r="CY62" s="15">
        <v>60</v>
      </c>
      <c r="CZ62" s="15">
        <v>77</v>
      </c>
      <c r="DA62" s="15">
        <v>75</v>
      </c>
      <c r="DB62" s="16">
        <v>80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70</v>
      </c>
      <c r="G63" s="15">
        <v>78</v>
      </c>
      <c r="H63" s="15">
        <v>68</v>
      </c>
      <c r="I63" s="15">
        <v>91</v>
      </c>
      <c r="J63" s="15">
        <v>70</v>
      </c>
      <c r="K63" s="15">
        <v>55</v>
      </c>
      <c r="L63" s="15">
        <v>61</v>
      </c>
      <c r="M63" s="15">
        <v>65</v>
      </c>
      <c r="N63" s="15">
        <v>90</v>
      </c>
      <c r="O63" s="15"/>
      <c r="P63" s="15">
        <v>89</v>
      </c>
      <c r="Q63" s="15">
        <v>83</v>
      </c>
      <c r="R63" s="15">
        <v>86</v>
      </c>
      <c r="S63" s="16">
        <v>64</v>
      </c>
      <c r="T63" s="14">
        <v>72</v>
      </c>
      <c r="U63" s="15">
        <v>60</v>
      </c>
      <c r="V63" s="15">
        <v>51</v>
      </c>
      <c r="W63" s="15">
        <v>55</v>
      </c>
      <c r="X63" s="15">
        <v>42</v>
      </c>
      <c r="Y63" s="15">
        <v>62</v>
      </c>
      <c r="Z63" s="15">
        <v>79</v>
      </c>
      <c r="AA63" s="15">
        <v>65</v>
      </c>
      <c r="AB63" s="15">
        <v>79</v>
      </c>
      <c r="AC63" s="15">
        <v>79</v>
      </c>
      <c r="AD63" s="15"/>
      <c r="AE63" s="15"/>
      <c r="AF63" s="15"/>
      <c r="AG63" s="16"/>
      <c r="AH63" s="17"/>
      <c r="AI63" s="13"/>
      <c r="AJ63" s="17" t="s">
        <v>60</v>
      </c>
      <c r="AL63" s="83"/>
      <c r="AM63" s="101"/>
      <c r="AN63" s="89"/>
      <c r="AO63" s="83"/>
      <c r="AP63" s="14">
        <v>88</v>
      </c>
      <c r="AQ63" s="15">
        <v>76</v>
      </c>
      <c r="AR63" s="15">
        <v>74</v>
      </c>
      <c r="AS63" s="15">
        <v>85</v>
      </c>
      <c r="AT63" s="15">
        <v>69</v>
      </c>
      <c r="AU63" s="15">
        <v>80</v>
      </c>
      <c r="AV63" s="15">
        <v>78</v>
      </c>
      <c r="AW63" s="15">
        <v>71</v>
      </c>
      <c r="AX63" s="15">
        <v>59</v>
      </c>
      <c r="AY63" s="15">
        <v>-9</v>
      </c>
      <c r="AZ63" s="15">
        <v>82</v>
      </c>
      <c r="BA63" s="15">
        <v>76</v>
      </c>
      <c r="BB63" s="15">
        <v>90</v>
      </c>
      <c r="BC63" s="16">
        <v>72</v>
      </c>
      <c r="BD63" s="14">
        <v>56</v>
      </c>
      <c r="BE63" s="15">
        <v>66</v>
      </c>
      <c r="BF63" s="15">
        <v>70</v>
      </c>
      <c r="BG63" s="15">
        <v>78</v>
      </c>
      <c r="BH63" s="15">
        <v>75</v>
      </c>
      <c r="BI63" s="15">
        <v>78</v>
      </c>
      <c r="BJ63" s="15">
        <v>52</v>
      </c>
      <c r="BK63" s="15">
        <v>57</v>
      </c>
      <c r="BL63" s="15">
        <v>72</v>
      </c>
      <c r="BM63" s="15">
        <v>69</v>
      </c>
      <c r="BN63" s="15">
        <v>54</v>
      </c>
      <c r="BO63" s="15">
        <v>75</v>
      </c>
      <c r="BP63" s="15">
        <v>66</v>
      </c>
      <c r="BQ63" s="16">
        <v>66</v>
      </c>
      <c r="BR63" s="17"/>
      <c r="BS63" s="13"/>
      <c r="BT63" s="17" t="s">
        <v>60</v>
      </c>
      <c r="BW63" s="83"/>
      <c r="BX63" s="101"/>
      <c r="BY63" s="89"/>
      <c r="BZ63" s="83"/>
      <c r="CA63" s="14">
        <v>84</v>
      </c>
      <c r="CB63" s="15">
        <v>73</v>
      </c>
      <c r="CC63" s="15">
        <v>68</v>
      </c>
      <c r="CD63" s="15">
        <v>67</v>
      </c>
      <c r="CE63" s="15">
        <v>84</v>
      </c>
      <c r="CF63" s="15">
        <v>73</v>
      </c>
      <c r="CG63" s="15">
        <v>97</v>
      </c>
      <c r="CH63" s="15">
        <v>86</v>
      </c>
      <c r="CI63" s="15">
        <v>81</v>
      </c>
      <c r="CJ63" s="15"/>
      <c r="CK63" s="15">
        <v>90</v>
      </c>
      <c r="CL63" s="15">
        <v>60</v>
      </c>
      <c r="CM63" s="15">
        <v>94</v>
      </c>
      <c r="CN63" s="16">
        <v>60</v>
      </c>
      <c r="CO63" s="14">
        <v>79</v>
      </c>
      <c r="CP63" s="15">
        <v>80</v>
      </c>
      <c r="CQ63" s="15">
        <v>79</v>
      </c>
      <c r="CR63" s="15">
        <v>75</v>
      </c>
      <c r="CS63" s="15">
        <v>67</v>
      </c>
      <c r="CT63" s="15">
        <v>73</v>
      </c>
      <c r="CU63" s="15">
        <v>70</v>
      </c>
      <c r="CV63" s="15">
        <v>69</v>
      </c>
      <c r="CW63" s="15">
        <v>76</v>
      </c>
      <c r="CX63" s="15">
        <v>75</v>
      </c>
      <c r="CY63" s="15">
        <v>70</v>
      </c>
      <c r="CZ63" s="15">
        <v>79</v>
      </c>
      <c r="DA63" s="15">
        <v>67</v>
      </c>
      <c r="DB63" s="16">
        <v>71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84</v>
      </c>
      <c r="G64" s="15">
        <v>80</v>
      </c>
      <c r="H64" s="15">
        <v>70</v>
      </c>
      <c r="I64" s="15">
        <v>75</v>
      </c>
      <c r="J64" s="15">
        <v>80</v>
      </c>
      <c r="K64" s="15">
        <v>69</v>
      </c>
      <c r="L64" s="15">
        <v>62</v>
      </c>
      <c r="M64" s="15">
        <v>65</v>
      </c>
      <c r="N64" s="15">
        <v>69</v>
      </c>
      <c r="O64" s="15"/>
      <c r="P64" s="15">
        <v>80</v>
      </c>
      <c r="Q64" s="15">
        <v>83</v>
      </c>
      <c r="R64" s="15">
        <v>90</v>
      </c>
      <c r="S64" s="16">
        <v>91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81</v>
      </c>
      <c r="AQ64" s="15">
        <v>67</v>
      </c>
      <c r="AR64" s="15">
        <v>74</v>
      </c>
      <c r="AS64" s="15">
        <v>70</v>
      </c>
      <c r="AT64" s="15">
        <v>71</v>
      </c>
      <c r="AU64" s="15">
        <v>69</v>
      </c>
      <c r="AV64" s="15">
        <v>74</v>
      </c>
      <c r="AW64" s="15">
        <v>65</v>
      </c>
      <c r="AX64" s="15">
        <v>80</v>
      </c>
      <c r="AY64" s="15">
        <v>78</v>
      </c>
      <c r="AZ64" s="15">
        <v>77</v>
      </c>
      <c r="BA64" s="15">
        <v>78</v>
      </c>
      <c r="BB64" s="15">
        <v>69</v>
      </c>
      <c r="BC64" s="16">
        <v>74</v>
      </c>
      <c r="BD64" s="14">
        <v>60</v>
      </c>
      <c r="BE64" s="15">
        <v>50</v>
      </c>
      <c r="BF64" s="15">
        <v>56</v>
      </c>
      <c r="BG64" s="15">
        <v>63</v>
      </c>
      <c r="BH64" s="15">
        <v>79</v>
      </c>
      <c r="BI64" s="15">
        <v>77</v>
      </c>
      <c r="BJ64" s="15">
        <v>63</v>
      </c>
      <c r="BK64" s="15">
        <v>72</v>
      </c>
      <c r="BL64" s="15">
        <v>66</v>
      </c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70</v>
      </c>
      <c r="CB64" s="15">
        <v>77</v>
      </c>
      <c r="CC64" s="15">
        <v>86</v>
      </c>
      <c r="CD64" s="15">
        <v>68</v>
      </c>
      <c r="CE64" s="15">
        <v>88</v>
      </c>
      <c r="CF64" s="15">
        <v>90</v>
      </c>
      <c r="CG64" s="15">
        <v>91</v>
      </c>
      <c r="CH64" s="15">
        <v>82</v>
      </c>
      <c r="CI64" s="15">
        <v>81</v>
      </c>
      <c r="CJ64" s="15"/>
      <c r="CK64" s="15">
        <v>72</v>
      </c>
      <c r="CL64" s="15">
        <v>92</v>
      </c>
      <c r="CM64" s="15">
        <v>99</v>
      </c>
      <c r="CN64" s="16">
        <v>75</v>
      </c>
      <c r="CO64" s="14">
        <v>50</v>
      </c>
      <c r="CP64" s="15">
        <v>56</v>
      </c>
      <c r="CQ64" s="15">
        <v>59</v>
      </c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68</v>
      </c>
      <c r="G65" s="15">
        <v>64</v>
      </c>
      <c r="H65" s="15">
        <v>87</v>
      </c>
      <c r="I65" s="15">
        <v>90</v>
      </c>
      <c r="J65" s="15">
        <v>82</v>
      </c>
      <c r="K65" s="15">
        <v>65</v>
      </c>
      <c r="L65" s="15">
        <v>89</v>
      </c>
      <c r="M65" s="15">
        <v>78</v>
      </c>
      <c r="N65" s="15">
        <v>62</v>
      </c>
      <c r="O65" s="15">
        <v>61</v>
      </c>
      <c r="P65" s="15">
        <v>84</v>
      </c>
      <c r="Q65" s="15">
        <v>64</v>
      </c>
      <c r="R65" s="15">
        <v>63</v>
      </c>
      <c r="S65" s="16">
        <v>62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79</v>
      </c>
      <c r="AQ65" s="15">
        <v>56</v>
      </c>
      <c r="AR65" s="15">
        <v>68</v>
      </c>
      <c r="AS65" s="15">
        <v>66</v>
      </c>
      <c r="AT65" s="15">
        <v>98</v>
      </c>
      <c r="AU65" s="15">
        <v>72</v>
      </c>
      <c r="AV65" s="15">
        <v>71</v>
      </c>
      <c r="AW65" s="15">
        <v>82</v>
      </c>
      <c r="AX65" s="15">
        <v>68</v>
      </c>
      <c r="AY65" s="15">
        <v>60</v>
      </c>
      <c r="AZ65" s="15">
        <v>60</v>
      </c>
      <c r="BA65" s="15">
        <v>61</v>
      </c>
      <c r="BB65" s="15">
        <v>71</v>
      </c>
      <c r="BC65" s="16">
        <v>87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71</v>
      </c>
      <c r="CB65" s="15">
        <v>67</v>
      </c>
      <c r="CC65" s="15">
        <v>80</v>
      </c>
      <c r="CD65" s="15">
        <v>67</v>
      </c>
      <c r="CE65" s="15">
        <v>97</v>
      </c>
      <c r="CF65" s="15">
        <v>84</v>
      </c>
      <c r="CG65" s="15">
        <v>72</v>
      </c>
      <c r="CH65" s="15">
        <v>98</v>
      </c>
      <c r="CI65" s="15">
        <v>66</v>
      </c>
      <c r="CJ65" s="15">
        <v>2</v>
      </c>
      <c r="CK65" s="15">
        <v>58</v>
      </c>
      <c r="CL65" s="15">
        <v>96</v>
      </c>
      <c r="CM65" s="15">
        <v>72</v>
      </c>
      <c r="CN65" s="16">
        <v>92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64</v>
      </c>
      <c r="G66" s="15">
        <v>87</v>
      </c>
      <c r="H66" s="15">
        <v>86</v>
      </c>
      <c r="I66" s="15">
        <v>70</v>
      </c>
      <c r="J66" s="15">
        <v>66</v>
      </c>
      <c r="K66" s="15">
        <v>67</v>
      </c>
      <c r="L66" s="15">
        <v>62</v>
      </c>
      <c r="M66" s="15">
        <v>90</v>
      </c>
      <c r="N66" s="15">
        <v>72</v>
      </c>
      <c r="O66" s="15">
        <v>83</v>
      </c>
      <c r="P66" s="15">
        <v>67</v>
      </c>
      <c r="Q66" s="15">
        <v>84</v>
      </c>
      <c r="R66" s="15">
        <v>65</v>
      </c>
      <c r="S66" s="16">
        <v>64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68</v>
      </c>
      <c r="AQ66" s="15">
        <v>69</v>
      </c>
      <c r="AR66" s="15">
        <v>86</v>
      </c>
      <c r="AS66" s="15">
        <v>82</v>
      </c>
      <c r="AT66" s="15">
        <v>85</v>
      </c>
      <c r="AU66" s="15">
        <v>83</v>
      </c>
      <c r="AV66" s="15">
        <v>83</v>
      </c>
      <c r="AW66" s="15">
        <v>81</v>
      </c>
      <c r="AX66" s="15">
        <v>85</v>
      </c>
      <c r="AY66" s="15">
        <v>78</v>
      </c>
      <c r="AZ66" s="15">
        <v>84</v>
      </c>
      <c r="BA66" s="15">
        <v>69</v>
      </c>
      <c r="BB66" s="15">
        <v>82</v>
      </c>
      <c r="BC66" s="16">
        <v>84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99</v>
      </c>
      <c r="CB66" s="15">
        <v>75</v>
      </c>
      <c r="CC66" s="15">
        <v>89</v>
      </c>
      <c r="CD66" s="15">
        <v>87</v>
      </c>
      <c r="CE66" s="15">
        <v>85</v>
      </c>
      <c r="CF66" s="15">
        <v>65</v>
      </c>
      <c r="CG66" s="15">
        <v>88</v>
      </c>
      <c r="CH66" s="15">
        <v>99</v>
      </c>
      <c r="CI66" s="15">
        <v>82</v>
      </c>
      <c r="CJ66" s="15">
        <v>2</v>
      </c>
      <c r="CK66" s="15">
        <v>85</v>
      </c>
      <c r="CL66" s="15">
        <v>76</v>
      </c>
      <c r="CM66" s="15">
        <v>75</v>
      </c>
      <c r="CN66" s="16">
        <v>73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71</v>
      </c>
      <c r="G67" s="15">
        <v>81</v>
      </c>
      <c r="H67" s="15">
        <v>72</v>
      </c>
      <c r="I67" s="15">
        <v>84</v>
      </c>
      <c r="J67" s="15">
        <v>63</v>
      </c>
      <c r="K67" s="15">
        <v>61</v>
      </c>
      <c r="L67" s="15">
        <v>70</v>
      </c>
      <c r="M67" s="15">
        <v>67</v>
      </c>
      <c r="N67" s="15">
        <v>80</v>
      </c>
      <c r="O67" s="15">
        <v>82</v>
      </c>
      <c r="P67" s="15">
        <v>88</v>
      </c>
      <c r="Q67" s="15">
        <v>82</v>
      </c>
      <c r="R67" s="15">
        <v>77</v>
      </c>
      <c r="S67" s="16">
        <v>75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69</v>
      </c>
      <c r="AQ67" s="15">
        <v>72</v>
      </c>
      <c r="AR67" s="15">
        <v>88</v>
      </c>
      <c r="AS67" s="15">
        <v>98</v>
      </c>
      <c r="AT67" s="15">
        <v>53</v>
      </c>
      <c r="AU67" s="15">
        <v>62</v>
      </c>
      <c r="AV67" s="15">
        <v>66</v>
      </c>
      <c r="AW67" s="15">
        <v>89</v>
      </c>
      <c r="AX67" s="15">
        <v>55</v>
      </c>
      <c r="AY67" s="15">
        <v>58</v>
      </c>
      <c r="AZ67" s="15">
        <v>80</v>
      </c>
      <c r="BA67" s="15">
        <v>44</v>
      </c>
      <c r="BB67" s="15">
        <v>54</v>
      </c>
      <c r="BC67" s="16">
        <v>61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86</v>
      </c>
      <c r="CB67" s="15">
        <v>75</v>
      </c>
      <c r="CC67" s="15">
        <v>70</v>
      </c>
      <c r="CD67" s="15">
        <v>69</v>
      </c>
      <c r="CE67" s="15">
        <v>86</v>
      </c>
      <c r="CF67" s="15">
        <v>75</v>
      </c>
      <c r="CG67" s="15">
        <v>99</v>
      </c>
      <c r="CH67" s="15">
        <v>88</v>
      </c>
      <c r="CI67" s="15">
        <v>83</v>
      </c>
      <c r="CJ67" s="15">
        <v>2</v>
      </c>
      <c r="CK67" s="15">
        <v>92</v>
      </c>
      <c r="CL67" s="15">
        <v>62</v>
      </c>
      <c r="CM67" s="15">
        <v>96</v>
      </c>
      <c r="CN67" s="16">
        <v>62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85</v>
      </c>
      <c r="G68" s="15">
        <v>69</v>
      </c>
      <c r="H68" s="15">
        <v>77</v>
      </c>
      <c r="I68" s="15">
        <v>74</v>
      </c>
      <c r="J68" s="15">
        <v>69</v>
      </c>
      <c r="K68" s="15">
        <v>78</v>
      </c>
      <c r="L68" s="15">
        <v>84</v>
      </c>
      <c r="M68" s="15">
        <v>81</v>
      </c>
      <c r="N68" s="15">
        <v>64</v>
      </c>
      <c r="O68" s="15">
        <v>71</v>
      </c>
      <c r="P68" s="15">
        <v>80</v>
      </c>
      <c r="Q68" s="15">
        <v>85</v>
      </c>
      <c r="R68" s="15">
        <v>72</v>
      </c>
      <c r="S68" s="16">
        <v>68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77</v>
      </c>
      <c r="AQ68" s="15">
        <v>80</v>
      </c>
      <c r="AR68" s="15">
        <v>72</v>
      </c>
      <c r="AS68" s="15">
        <v>85</v>
      </c>
      <c r="AT68" s="15">
        <v>83</v>
      </c>
      <c r="AU68" s="15">
        <v>66</v>
      </c>
      <c r="AV68" s="15">
        <v>85</v>
      </c>
      <c r="AW68" s="15">
        <v>82</v>
      </c>
      <c r="AX68" s="15">
        <v>83</v>
      </c>
      <c r="AY68" s="15">
        <v>81</v>
      </c>
      <c r="AZ68" s="15">
        <v>81</v>
      </c>
      <c r="BA68" s="15">
        <v>59</v>
      </c>
      <c r="BB68" s="15">
        <v>85</v>
      </c>
      <c r="BC68" s="16">
        <v>81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72</v>
      </c>
      <c r="CB68" s="15">
        <v>79</v>
      </c>
      <c r="CC68" s="15">
        <v>50</v>
      </c>
      <c r="CD68" s="15">
        <v>72</v>
      </c>
      <c r="CE68" s="15">
        <v>92</v>
      </c>
      <c r="CF68" s="15">
        <v>94</v>
      </c>
      <c r="CG68" s="15">
        <v>95</v>
      </c>
      <c r="CH68" s="15">
        <v>86</v>
      </c>
      <c r="CI68" s="15">
        <v>85</v>
      </c>
      <c r="CJ68" s="15">
        <v>4</v>
      </c>
      <c r="CK68" s="15">
        <v>76</v>
      </c>
      <c r="CL68" s="15">
        <v>96</v>
      </c>
      <c r="CM68" s="15">
        <v>103</v>
      </c>
      <c r="CN68" s="16">
        <v>77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85</v>
      </c>
      <c r="G69" s="15">
        <v>68</v>
      </c>
      <c r="H69" s="15">
        <v>64</v>
      </c>
      <c r="I69" s="15">
        <v>70</v>
      </c>
      <c r="J69" s="15">
        <v>80</v>
      </c>
      <c r="K69" s="15">
        <v>90</v>
      </c>
      <c r="L69" s="15">
        <v>86</v>
      </c>
      <c r="M69" s="15">
        <v>61</v>
      </c>
      <c r="N69" s="15">
        <v>74</v>
      </c>
      <c r="O69" s="15">
        <v>89</v>
      </c>
      <c r="P69" s="15">
        <v>79</v>
      </c>
      <c r="Q69" s="15">
        <v>80</v>
      </c>
      <c r="R69" s="15">
        <v>81</v>
      </c>
      <c r="S69" s="16">
        <v>65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75</v>
      </c>
      <c r="AQ69" s="15">
        <v>78</v>
      </c>
      <c r="AR69" s="15">
        <v>70</v>
      </c>
      <c r="AS69" s="15">
        <v>83</v>
      </c>
      <c r="AT69" s="15">
        <v>81</v>
      </c>
      <c r="AU69" s="15">
        <v>64</v>
      </c>
      <c r="AV69" s="15">
        <v>83</v>
      </c>
      <c r="AW69" s="15">
        <v>80</v>
      </c>
      <c r="AX69" s="15">
        <v>81</v>
      </c>
      <c r="AY69" s="15">
        <v>79</v>
      </c>
      <c r="AZ69" s="15">
        <v>79</v>
      </c>
      <c r="BA69" s="15">
        <v>82</v>
      </c>
      <c r="BB69" s="15">
        <v>83</v>
      </c>
      <c r="BC69" s="16">
        <v>79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73</v>
      </c>
      <c r="CB69" s="15">
        <v>69</v>
      </c>
      <c r="CC69" s="15">
        <v>82</v>
      </c>
      <c r="CD69" s="15">
        <v>71</v>
      </c>
      <c r="CE69" s="15">
        <v>101</v>
      </c>
      <c r="CF69" s="15">
        <v>88</v>
      </c>
      <c r="CG69" s="15">
        <v>76</v>
      </c>
      <c r="CH69" s="15">
        <v>102</v>
      </c>
      <c r="CI69" s="15">
        <v>70</v>
      </c>
      <c r="CJ69" s="15">
        <v>6</v>
      </c>
      <c r="CK69" s="15">
        <v>62</v>
      </c>
      <c r="CL69" s="15">
        <v>100</v>
      </c>
      <c r="CM69" s="15">
        <v>76</v>
      </c>
      <c r="CN69" s="16">
        <v>94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6"/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73</v>
      </c>
      <c r="AQ70" s="15">
        <v>76</v>
      </c>
      <c r="AR70" s="15">
        <v>68</v>
      </c>
      <c r="AS70" s="15">
        <v>81</v>
      </c>
      <c r="AT70" s="15">
        <v>79</v>
      </c>
      <c r="AU70" s="15">
        <v>62</v>
      </c>
      <c r="AV70" s="15">
        <v>81</v>
      </c>
      <c r="AW70" s="15">
        <v>78</v>
      </c>
      <c r="AX70" s="15">
        <v>79</v>
      </c>
      <c r="AY70" s="15">
        <v>77</v>
      </c>
      <c r="AZ70" s="15">
        <v>77</v>
      </c>
      <c r="BA70" s="15">
        <v>80</v>
      </c>
      <c r="BB70" s="15">
        <v>81</v>
      </c>
      <c r="BC70" s="16">
        <v>77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69</v>
      </c>
      <c r="CB70" s="15">
        <v>65</v>
      </c>
      <c r="CC70" s="15">
        <v>78</v>
      </c>
      <c r="CD70" s="15">
        <v>91</v>
      </c>
      <c r="CE70" s="15">
        <v>89</v>
      </c>
      <c r="CF70" s="15">
        <v>69</v>
      </c>
      <c r="CG70" s="15">
        <v>92</v>
      </c>
      <c r="CH70" s="15">
        <v>103</v>
      </c>
      <c r="CI70" s="15">
        <v>86</v>
      </c>
      <c r="CJ70" s="15">
        <v>6</v>
      </c>
      <c r="CK70" s="15">
        <v>89</v>
      </c>
      <c r="CL70" s="15">
        <v>80</v>
      </c>
      <c r="CM70" s="15">
        <v>79</v>
      </c>
      <c r="CN70" s="16">
        <v>90</v>
      </c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>
        <v>97</v>
      </c>
      <c r="CB71" s="19">
        <v>73</v>
      </c>
      <c r="CC71" s="19">
        <v>87</v>
      </c>
      <c r="CD71" s="19">
        <v>73</v>
      </c>
      <c r="CE71" s="19">
        <v>90</v>
      </c>
      <c r="CF71" s="19">
        <v>79</v>
      </c>
      <c r="CG71" s="19">
        <v>103</v>
      </c>
      <c r="CH71" s="19">
        <v>92</v>
      </c>
      <c r="CI71" s="19">
        <v>87</v>
      </c>
      <c r="CJ71" s="19">
        <v>6</v>
      </c>
      <c r="CK71" s="19">
        <v>96</v>
      </c>
      <c r="CL71" s="19">
        <v>66</v>
      </c>
      <c r="CM71" s="19">
        <v>100</v>
      </c>
      <c r="CN71" s="20">
        <v>71</v>
      </c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69</v>
      </c>
      <c r="D72" s="89"/>
      <c r="E72" s="91" t="s">
        <v>70</v>
      </c>
      <c r="F72" s="9">
        <v>71</v>
      </c>
      <c r="G72" s="10">
        <v>87</v>
      </c>
      <c r="H72" s="10">
        <v>87</v>
      </c>
      <c r="I72" s="10">
        <v>79</v>
      </c>
      <c r="J72" s="10">
        <v>69</v>
      </c>
      <c r="K72" s="10">
        <v>77</v>
      </c>
      <c r="L72" s="10">
        <v>81</v>
      </c>
      <c r="M72" s="10">
        <v>85</v>
      </c>
      <c r="N72" s="10">
        <v>97</v>
      </c>
      <c r="O72" s="10">
        <v>1</v>
      </c>
      <c r="P72" s="10">
        <v>73</v>
      </c>
      <c r="Q72" s="10">
        <v>72</v>
      </c>
      <c r="R72" s="10">
        <v>64</v>
      </c>
      <c r="S72" s="11">
        <v>61</v>
      </c>
      <c r="T72" s="14">
        <v>69</v>
      </c>
      <c r="U72" s="15">
        <v>84</v>
      </c>
      <c r="V72" s="15">
        <v>83</v>
      </c>
      <c r="W72" s="15">
        <v>53</v>
      </c>
      <c r="X72" s="15">
        <v>58</v>
      </c>
      <c r="Y72" s="15">
        <v>73</v>
      </c>
      <c r="Z72" s="15">
        <v>60</v>
      </c>
      <c r="AA72" s="15">
        <v>63</v>
      </c>
      <c r="AB72" s="15">
        <v>70</v>
      </c>
      <c r="AC72" s="15">
        <v>72</v>
      </c>
      <c r="AD72" s="15">
        <v>78</v>
      </c>
      <c r="AE72" s="15">
        <v>64</v>
      </c>
      <c r="AF72" s="15">
        <v>68</v>
      </c>
      <c r="AG72" s="16">
        <v>71</v>
      </c>
      <c r="AH72" s="12"/>
      <c r="AI72" s="13"/>
      <c r="AJ72" s="12" t="s">
        <v>60</v>
      </c>
      <c r="AL72" s="83">
        <v>7</v>
      </c>
      <c r="AM72" s="100" t="s">
        <v>69</v>
      </c>
      <c r="AN72" s="89"/>
      <c r="AO72" s="91"/>
      <c r="AP72" s="9">
        <v>80</v>
      </c>
      <c r="AQ72" s="10">
        <v>69</v>
      </c>
      <c r="AR72" s="10">
        <v>92</v>
      </c>
      <c r="AS72" s="10">
        <v>89</v>
      </c>
      <c r="AT72" s="10">
        <v>99</v>
      </c>
      <c r="AU72" s="10">
        <v>87</v>
      </c>
      <c r="AV72" s="10">
        <v>85</v>
      </c>
      <c r="AW72" s="10">
        <v>87</v>
      </c>
      <c r="AX72" s="10">
        <v>85</v>
      </c>
      <c r="AY72" s="10">
        <v>8</v>
      </c>
      <c r="AZ72" s="10">
        <v>82</v>
      </c>
      <c r="BA72" s="10">
        <v>95</v>
      </c>
      <c r="BB72" s="10">
        <v>91</v>
      </c>
      <c r="BC72" s="11">
        <v>85</v>
      </c>
      <c r="BD72" s="14">
        <v>61</v>
      </c>
      <c r="BE72" s="15">
        <v>70</v>
      </c>
      <c r="BF72" s="15">
        <v>63</v>
      </c>
      <c r="BG72" s="15">
        <v>65</v>
      </c>
      <c r="BH72" s="15">
        <v>70</v>
      </c>
      <c r="BI72" s="15">
        <v>71</v>
      </c>
      <c r="BJ72" s="15">
        <v>62</v>
      </c>
      <c r="BK72" s="15">
        <v>78</v>
      </c>
      <c r="BL72" s="15">
        <v>71</v>
      </c>
      <c r="BM72" s="15">
        <v>74</v>
      </c>
      <c r="BN72" s="15">
        <v>70</v>
      </c>
      <c r="BO72" s="15">
        <v>56</v>
      </c>
      <c r="BP72" s="15">
        <v>64</v>
      </c>
      <c r="BQ72" s="16">
        <v>71</v>
      </c>
      <c r="BR72" s="12"/>
      <c r="BS72" s="13"/>
      <c r="BT72" s="12" t="s">
        <v>60</v>
      </c>
      <c r="BW72" s="83"/>
      <c r="BX72" s="100" t="s">
        <v>69</v>
      </c>
      <c r="BY72" s="89"/>
      <c r="BZ72" s="91"/>
      <c r="CA72" s="9">
        <v>68</v>
      </c>
      <c r="CB72" s="10">
        <v>84</v>
      </c>
      <c r="CC72" s="10">
        <v>84</v>
      </c>
      <c r="CD72" s="10">
        <v>76</v>
      </c>
      <c r="CE72" s="10">
        <v>66</v>
      </c>
      <c r="CF72" s="10">
        <v>74</v>
      </c>
      <c r="CG72" s="10">
        <v>78</v>
      </c>
      <c r="CH72" s="10">
        <v>82</v>
      </c>
      <c r="CI72" s="10">
        <v>94</v>
      </c>
      <c r="CJ72" s="10">
        <v>-2</v>
      </c>
      <c r="CK72" s="10">
        <v>70</v>
      </c>
      <c r="CL72" s="10">
        <v>69</v>
      </c>
      <c r="CM72" s="10">
        <v>61</v>
      </c>
      <c r="CN72" s="11">
        <v>58</v>
      </c>
      <c r="CO72" s="14">
        <v>83</v>
      </c>
      <c r="CP72" s="15">
        <v>66</v>
      </c>
      <c r="CQ72" s="15">
        <v>63</v>
      </c>
      <c r="CR72" s="15">
        <v>82</v>
      </c>
      <c r="CS72" s="15">
        <v>68</v>
      </c>
      <c r="CT72" s="15">
        <v>74</v>
      </c>
      <c r="CU72" s="15">
        <v>66</v>
      </c>
      <c r="CV72" s="15">
        <v>80</v>
      </c>
      <c r="CW72" s="15">
        <v>81</v>
      </c>
      <c r="CX72" s="15">
        <v>60</v>
      </c>
      <c r="CY72" s="15">
        <v>77</v>
      </c>
      <c r="CZ72" s="15">
        <v>70</v>
      </c>
      <c r="DA72" s="15">
        <v>71</v>
      </c>
      <c r="DB72" s="16">
        <v>76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69</v>
      </c>
      <c r="G73" s="15">
        <v>91</v>
      </c>
      <c r="H73" s="15">
        <v>87</v>
      </c>
      <c r="I73" s="15">
        <v>83</v>
      </c>
      <c r="J73" s="15">
        <v>79</v>
      </c>
      <c r="K73" s="15">
        <v>71</v>
      </c>
      <c r="L73" s="15">
        <v>92</v>
      </c>
      <c r="M73" s="15">
        <v>91</v>
      </c>
      <c r="N73" s="15">
        <v>85</v>
      </c>
      <c r="O73" s="15">
        <v>1</v>
      </c>
      <c r="P73" s="15">
        <v>113</v>
      </c>
      <c r="Q73" s="15">
        <v>111</v>
      </c>
      <c r="R73" s="15">
        <v>95</v>
      </c>
      <c r="S73" s="16">
        <v>91</v>
      </c>
      <c r="T73" s="14">
        <v>63</v>
      </c>
      <c r="U73" s="15">
        <v>53</v>
      </c>
      <c r="V73" s="15">
        <v>55</v>
      </c>
      <c r="W73" s="15">
        <v>68</v>
      </c>
      <c r="X73" s="15">
        <v>71</v>
      </c>
      <c r="Y73" s="15">
        <v>74</v>
      </c>
      <c r="Z73" s="15">
        <v>65</v>
      </c>
      <c r="AA73" s="15">
        <v>61</v>
      </c>
      <c r="AB73" s="15">
        <v>58</v>
      </c>
      <c r="AC73" s="15">
        <v>60</v>
      </c>
      <c r="AD73" s="15">
        <v>63</v>
      </c>
      <c r="AE73" s="15">
        <v>67</v>
      </c>
      <c r="AF73" s="15">
        <v>68</v>
      </c>
      <c r="AG73" s="16">
        <v>65</v>
      </c>
      <c r="AH73" s="17"/>
      <c r="AI73" s="13"/>
      <c r="AJ73" s="17" t="s">
        <v>60</v>
      </c>
      <c r="AL73" s="83"/>
      <c r="AM73" s="101"/>
      <c r="AN73" s="89"/>
      <c r="AO73" s="91"/>
      <c r="AP73" s="14">
        <v>99</v>
      </c>
      <c r="AQ73" s="15">
        <v>94</v>
      </c>
      <c r="AR73" s="15">
        <v>87</v>
      </c>
      <c r="AS73" s="15">
        <v>90</v>
      </c>
      <c r="AT73" s="15">
        <v>85</v>
      </c>
      <c r="AU73" s="15">
        <v>94</v>
      </c>
      <c r="AV73" s="15">
        <v>90</v>
      </c>
      <c r="AW73" s="15">
        <v>81</v>
      </c>
      <c r="AX73" s="15">
        <v>95</v>
      </c>
      <c r="AY73" s="15">
        <v>8</v>
      </c>
      <c r="AZ73" s="15">
        <v>92</v>
      </c>
      <c r="BA73" s="15">
        <v>80</v>
      </c>
      <c r="BB73" s="15">
        <v>73</v>
      </c>
      <c r="BC73" s="16">
        <v>72</v>
      </c>
      <c r="BD73" s="14">
        <v>74</v>
      </c>
      <c r="BE73" s="15">
        <v>60</v>
      </c>
      <c r="BF73" s="15">
        <v>75</v>
      </c>
      <c r="BG73" s="15">
        <v>69</v>
      </c>
      <c r="BH73" s="15">
        <v>77</v>
      </c>
      <c r="BI73" s="15">
        <v>69</v>
      </c>
      <c r="BJ73" s="15">
        <v>75</v>
      </c>
      <c r="BK73" s="15">
        <v>80</v>
      </c>
      <c r="BL73" s="15">
        <v>76</v>
      </c>
      <c r="BM73" s="15">
        <v>66</v>
      </c>
      <c r="BN73" s="15">
        <v>70</v>
      </c>
      <c r="BO73" s="15">
        <v>79</v>
      </c>
      <c r="BP73" s="15">
        <v>75</v>
      </c>
      <c r="BQ73" s="16">
        <v>79</v>
      </c>
      <c r="BR73" s="17"/>
      <c r="BS73" s="13"/>
      <c r="BT73" s="17" t="s">
        <v>60</v>
      </c>
      <c r="BW73" s="83"/>
      <c r="BX73" s="101"/>
      <c r="BY73" s="89"/>
      <c r="BZ73" s="91"/>
      <c r="CA73" s="14">
        <v>66</v>
      </c>
      <c r="CB73" s="15">
        <v>88</v>
      </c>
      <c r="CC73" s="15">
        <v>84</v>
      </c>
      <c r="CD73" s="15">
        <v>80</v>
      </c>
      <c r="CE73" s="15">
        <v>76</v>
      </c>
      <c r="CF73" s="15">
        <v>68</v>
      </c>
      <c r="CG73" s="15">
        <v>89</v>
      </c>
      <c r="CH73" s="15">
        <v>88</v>
      </c>
      <c r="CI73" s="15">
        <v>82</v>
      </c>
      <c r="CJ73" s="15">
        <v>-2</v>
      </c>
      <c r="CK73" s="15">
        <v>110</v>
      </c>
      <c r="CL73" s="15">
        <v>108</v>
      </c>
      <c r="CM73" s="15">
        <v>92</v>
      </c>
      <c r="CN73" s="16">
        <v>88</v>
      </c>
      <c r="CO73" s="14">
        <v>60</v>
      </c>
      <c r="CP73" s="15">
        <v>80</v>
      </c>
      <c r="CQ73" s="15">
        <v>65</v>
      </c>
      <c r="CR73" s="15">
        <v>63</v>
      </c>
      <c r="CS73" s="15">
        <v>68</v>
      </c>
      <c r="CT73" s="15">
        <v>75</v>
      </c>
      <c r="CU73" s="15">
        <v>66</v>
      </c>
      <c r="CV73" s="15">
        <v>69</v>
      </c>
      <c r="CW73" s="15">
        <v>67</v>
      </c>
      <c r="CX73" s="15">
        <v>86</v>
      </c>
      <c r="CY73" s="15">
        <v>84</v>
      </c>
      <c r="CZ73" s="15">
        <v>69</v>
      </c>
      <c r="DA73" s="15">
        <v>72</v>
      </c>
      <c r="DB73" s="16">
        <v>82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71</v>
      </c>
      <c r="G74" s="15">
        <v>79</v>
      </c>
      <c r="H74" s="15">
        <v>69</v>
      </c>
      <c r="I74" s="15">
        <v>92</v>
      </c>
      <c r="J74" s="15">
        <v>71</v>
      </c>
      <c r="K74" s="15">
        <v>56</v>
      </c>
      <c r="L74" s="15">
        <v>62</v>
      </c>
      <c r="M74" s="15">
        <v>66</v>
      </c>
      <c r="N74" s="15">
        <v>91</v>
      </c>
      <c r="O74" s="15">
        <v>1</v>
      </c>
      <c r="P74" s="15">
        <v>90</v>
      </c>
      <c r="Q74" s="15">
        <v>84</v>
      </c>
      <c r="R74" s="15">
        <v>87</v>
      </c>
      <c r="S74" s="16">
        <v>65</v>
      </c>
      <c r="T74" s="14">
        <v>75</v>
      </c>
      <c r="U74" s="15">
        <v>63</v>
      </c>
      <c r="V74" s="15">
        <v>71</v>
      </c>
      <c r="W74" s="15">
        <v>69</v>
      </c>
      <c r="X74" s="15">
        <v>68</v>
      </c>
      <c r="Y74" s="15">
        <v>74</v>
      </c>
      <c r="Z74" s="15">
        <v>75</v>
      </c>
      <c r="AA74" s="15">
        <v>69</v>
      </c>
      <c r="AB74" s="15">
        <v>72</v>
      </c>
      <c r="AC74" s="15">
        <v>80</v>
      </c>
      <c r="AD74" s="15">
        <v>75</v>
      </c>
      <c r="AE74" s="15">
        <v>65</v>
      </c>
      <c r="AF74" s="15">
        <v>61</v>
      </c>
      <c r="AG74" s="16"/>
      <c r="AH74" s="17"/>
      <c r="AI74" s="13"/>
      <c r="AJ74" s="17" t="s">
        <v>60</v>
      </c>
      <c r="AL74" s="83"/>
      <c r="AM74" s="101"/>
      <c r="AN74" s="89"/>
      <c r="AO74" s="91"/>
      <c r="AP74" s="14">
        <v>93</v>
      </c>
      <c r="AQ74" s="15">
        <v>84</v>
      </c>
      <c r="AR74" s="15">
        <v>63</v>
      </c>
      <c r="AS74" s="15">
        <v>88</v>
      </c>
      <c r="AT74" s="15">
        <v>73</v>
      </c>
      <c r="AU74" s="15">
        <v>80</v>
      </c>
      <c r="AV74" s="15">
        <v>73</v>
      </c>
      <c r="AW74" s="15">
        <v>70</v>
      </c>
      <c r="AX74" s="15">
        <v>71</v>
      </c>
      <c r="AY74" s="15">
        <v>8</v>
      </c>
      <c r="AZ74" s="15">
        <v>68</v>
      </c>
      <c r="BA74" s="15">
        <v>80</v>
      </c>
      <c r="BB74" s="15">
        <v>74</v>
      </c>
      <c r="BC74" s="16">
        <v>80</v>
      </c>
      <c r="BD74" s="14">
        <v>76</v>
      </c>
      <c r="BE74" s="15">
        <v>72</v>
      </c>
      <c r="BF74" s="15">
        <v>79</v>
      </c>
      <c r="BG74" s="15">
        <v>80</v>
      </c>
      <c r="BH74" s="15">
        <v>64</v>
      </c>
      <c r="BI74" s="15">
        <v>59</v>
      </c>
      <c r="BJ74" s="15">
        <v>61</v>
      </c>
      <c r="BK74" s="15">
        <v>66</v>
      </c>
      <c r="BL74" s="15">
        <v>72</v>
      </c>
      <c r="BM74" s="15">
        <v>68</v>
      </c>
      <c r="BN74" s="15">
        <v>61</v>
      </c>
      <c r="BO74" s="15">
        <v>75</v>
      </c>
      <c r="BP74" s="15">
        <v>61</v>
      </c>
      <c r="BQ74" s="16">
        <v>72</v>
      </c>
      <c r="BR74" s="17"/>
      <c r="BS74" s="13"/>
      <c r="BT74" s="17" t="s">
        <v>60</v>
      </c>
      <c r="BW74" s="83"/>
      <c r="BX74" s="101"/>
      <c r="BY74" s="89"/>
      <c r="BZ74" s="91"/>
      <c r="CA74" s="14">
        <v>68</v>
      </c>
      <c r="CB74" s="15">
        <v>76</v>
      </c>
      <c r="CC74" s="15">
        <v>66</v>
      </c>
      <c r="CD74" s="15">
        <v>89</v>
      </c>
      <c r="CE74" s="15">
        <v>68</v>
      </c>
      <c r="CF74" s="15">
        <v>53</v>
      </c>
      <c r="CG74" s="15">
        <v>59</v>
      </c>
      <c r="CH74" s="15">
        <v>63</v>
      </c>
      <c r="CI74" s="15">
        <v>88</v>
      </c>
      <c r="CJ74" s="15">
        <v>-2</v>
      </c>
      <c r="CK74" s="15">
        <v>87</v>
      </c>
      <c r="CL74" s="15">
        <v>81</v>
      </c>
      <c r="CM74" s="15">
        <v>84</v>
      </c>
      <c r="CN74" s="16">
        <v>62</v>
      </c>
      <c r="CO74" s="14">
        <v>84</v>
      </c>
      <c r="CP74" s="15">
        <v>64</v>
      </c>
      <c r="CQ74" s="15">
        <v>83</v>
      </c>
      <c r="CR74" s="15">
        <v>73</v>
      </c>
      <c r="CS74" s="15">
        <v>80</v>
      </c>
      <c r="CT74" s="15">
        <v>77</v>
      </c>
      <c r="CU74" s="15">
        <v>64</v>
      </c>
      <c r="CV74" s="15">
        <v>67</v>
      </c>
      <c r="CW74" s="15">
        <v>70</v>
      </c>
      <c r="CX74" s="15">
        <v>78</v>
      </c>
      <c r="CY74" s="15">
        <v>82</v>
      </c>
      <c r="CZ74" s="15">
        <v>84</v>
      </c>
      <c r="DA74" s="15">
        <v>66</v>
      </c>
      <c r="DB74" s="16">
        <v>71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86</v>
      </c>
      <c r="G75" s="15">
        <v>82</v>
      </c>
      <c r="H75" s="15">
        <v>70</v>
      </c>
      <c r="I75" s="15">
        <v>95</v>
      </c>
      <c r="J75" s="15">
        <v>82</v>
      </c>
      <c r="K75" s="15">
        <v>71</v>
      </c>
      <c r="L75" s="15">
        <v>64</v>
      </c>
      <c r="M75" s="15">
        <v>67</v>
      </c>
      <c r="N75" s="15">
        <v>90</v>
      </c>
      <c r="O75" s="15">
        <v>2</v>
      </c>
      <c r="P75" s="15">
        <v>82</v>
      </c>
      <c r="Q75" s="15">
        <v>85</v>
      </c>
      <c r="R75" s="15">
        <v>92</v>
      </c>
      <c r="S75" s="16">
        <v>93</v>
      </c>
      <c r="T75" s="14">
        <v>76</v>
      </c>
      <c r="U75" s="15">
        <v>72</v>
      </c>
      <c r="V75" s="15">
        <v>61</v>
      </c>
      <c r="W75" s="15">
        <v>55</v>
      </c>
      <c r="X75" s="15">
        <v>53</v>
      </c>
      <c r="Y75" s="15">
        <v>59</v>
      </c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69</v>
      </c>
      <c r="AQ75" s="15">
        <v>72</v>
      </c>
      <c r="AR75" s="15">
        <v>99</v>
      </c>
      <c r="AS75" s="15">
        <v>81</v>
      </c>
      <c r="AT75" s="15">
        <v>85</v>
      </c>
      <c r="AU75" s="15">
        <v>83</v>
      </c>
      <c r="AV75" s="15">
        <v>99</v>
      </c>
      <c r="AW75" s="15">
        <v>89</v>
      </c>
      <c r="AX75" s="15">
        <v>92</v>
      </c>
      <c r="AY75" s="15">
        <v>69</v>
      </c>
      <c r="AZ75" s="15">
        <v>92</v>
      </c>
      <c r="BA75" s="15">
        <v>89</v>
      </c>
      <c r="BB75" s="15">
        <v>68</v>
      </c>
      <c r="BC75" s="16">
        <v>74</v>
      </c>
      <c r="BD75" s="14">
        <v>79</v>
      </c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83</v>
      </c>
      <c r="CB75" s="15">
        <v>79</v>
      </c>
      <c r="CC75" s="15">
        <v>97</v>
      </c>
      <c r="CD75" s="15">
        <v>92</v>
      </c>
      <c r="CE75" s="15">
        <v>79</v>
      </c>
      <c r="CF75" s="15">
        <v>68</v>
      </c>
      <c r="CG75" s="15">
        <v>61</v>
      </c>
      <c r="CH75" s="15">
        <v>64</v>
      </c>
      <c r="CI75" s="15">
        <v>87</v>
      </c>
      <c r="CJ75" s="15">
        <v>-1</v>
      </c>
      <c r="CK75" s="15">
        <v>79</v>
      </c>
      <c r="CL75" s="15">
        <v>82</v>
      </c>
      <c r="CM75" s="15">
        <v>89</v>
      </c>
      <c r="CN75" s="16">
        <v>90</v>
      </c>
      <c r="CO75" s="14">
        <v>76</v>
      </c>
      <c r="CP75" s="15">
        <v>84</v>
      </c>
      <c r="CQ75" s="15">
        <v>64</v>
      </c>
      <c r="CR75" s="15">
        <v>66</v>
      </c>
      <c r="CS75" s="15">
        <v>85</v>
      </c>
      <c r="CT75" s="15">
        <v>72</v>
      </c>
      <c r="CU75" s="15">
        <v>85</v>
      </c>
      <c r="CV75" s="15">
        <v>63</v>
      </c>
      <c r="CW75" s="15">
        <v>86</v>
      </c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70</v>
      </c>
      <c r="G76" s="15">
        <v>66</v>
      </c>
      <c r="H76" s="15">
        <v>89</v>
      </c>
      <c r="I76" s="15">
        <v>92</v>
      </c>
      <c r="J76" s="15">
        <v>84</v>
      </c>
      <c r="K76" s="15">
        <v>90</v>
      </c>
      <c r="L76" s="15">
        <v>91</v>
      </c>
      <c r="M76" s="15">
        <v>80</v>
      </c>
      <c r="N76" s="15">
        <v>64</v>
      </c>
      <c r="O76" s="15">
        <v>63</v>
      </c>
      <c r="P76" s="15">
        <v>86</v>
      </c>
      <c r="Q76" s="15">
        <v>66</v>
      </c>
      <c r="R76" s="15">
        <v>65</v>
      </c>
      <c r="S76" s="16">
        <v>64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78</v>
      </c>
      <c r="AQ76" s="15">
        <v>67</v>
      </c>
      <c r="AR76" s="15">
        <v>90</v>
      </c>
      <c r="AS76" s="15">
        <v>87</v>
      </c>
      <c r="AT76" s="15">
        <v>97</v>
      </c>
      <c r="AU76" s="15">
        <v>85</v>
      </c>
      <c r="AV76" s="15">
        <v>83</v>
      </c>
      <c r="AW76" s="15">
        <v>85</v>
      </c>
      <c r="AX76" s="15">
        <v>83</v>
      </c>
      <c r="AY76" s="15">
        <v>6</v>
      </c>
      <c r="AZ76" s="15">
        <v>80</v>
      </c>
      <c r="BA76" s="15">
        <v>93</v>
      </c>
      <c r="BB76" s="15">
        <v>89</v>
      </c>
      <c r="BC76" s="16">
        <v>83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67</v>
      </c>
      <c r="CB76" s="15">
        <v>63</v>
      </c>
      <c r="CC76" s="15">
        <v>86</v>
      </c>
      <c r="CD76" s="15">
        <v>89</v>
      </c>
      <c r="CE76" s="15">
        <v>81</v>
      </c>
      <c r="CF76" s="15">
        <v>87</v>
      </c>
      <c r="CG76" s="15">
        <v>88</v>
      </c>
      <c r="CH76" s="15">
        <v>77</v>
      </c>
      <c r="CI76" s="15">
        <v>61</v>
      </c>
      <c r="CJ76" s="15">
        <v>60</v>
      </c>
      <c r="CK76" s="15">
        <v>83</v>
      </c>
      <c r="CL76" s="15">
        <v>63</v>
      </c>
      <c r="CM76" s="15">
        <v>62</v>
      </c>
      <c r="CN76" s="16">
        <v>61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66</v>
      </c>
      <c r="G77" s="15">
        <v>89</v>
      </c>
      <c r="H77" s="15">
        <v>88</v>
      </c>
      <c r="I77" s="15">
        <v>72</v>
      </c>
      <c r="J77" s="15">
        <v>68</v>
      </c>
      <c r="K77" s="15">
        <v>69</v>
      </c>
      <c r="L77" s="15">
        <v>64</v>
      </c>
      <c r="M77" s="15">
        <v>92</v>
      </c>
      <c r="N77" s="15">
        <v>74</v>
      </c>
      <c r="O77" s="15">
        <v>85</v>
      </c>
      <c r="P77" s="15">
        <v>69</v>
      </c>
      <c r="Q77" s="15">
        <v>86</v>
      </c>
      <c r="R77" s="15">
        <v>67</v>
      </c>
      <c r="S77" s="16">
        <v>66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96</v>
      </c>
      <c r="AQ77" s="15">
        <v>92</v>
      </c>
      <c r="AR77" s="15">
        <v>85</v>
      </c>
      <c r="AS77" s="15">
        <v>98</v>
      </c>
      <c r="AT77" s="15">
        <v>71</v>
      </c>
      <c r="AU77" s="15">
        <v>100</v>
      </c>
      <c r="AV77" s="15">
        <v>58</v>
      </c>
      <c r="AW77" s="15">
        <v>80</v>
      </c>
      <c r="AX77" s="15">
        <v>93</v>
      </c>
      <c r="AY77" s="15">
        <v>6</v>
      </c>
      <c r="AZ77" s="15">
        <v>98</v>
      </c>
      <c r="BA77" s="15">
        <v>91</v>
      </c>
      <c r="BB77" s="15">
        <v>81</v>
      </c>
      <c r="BC77" s="16">
        <v>70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63</v>
      </c>
      <c r="CB77" s="15">
        <v>86</v>
      </c>
      <c r="CC77" s="15">
        <v>85</v>
      </c>
      <c r="CD77" s="15">
        <v>69</v>
      </c>
      <c r="CE77" s="15">
        <v>65</v>
      </c>
      <c r="CF77" s="15">
        <v>66</v>
      </c>
      <c r="CG77" s="15">
        <v>61</v>
      </c>
      <c r="CH77" s="15">
        <v>89</v>
      </c>
      <c r="CI77" s="15">
        <v>71</v>
      </c>
      <c r="CJ77" s="15">
        <v>82</v>
      </c>
      <c r="CK77" s="15">
        <v>66</v>
      </c>
      <c r="CL77" s="15">
        <v>83</v>
      </c>
      <c r="CM77" s="15">
        <v>64</v>
      </c>
      <c r="CN77" s="16">
        <v>63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91</v>
      </c>
      <c r="G78" s="15">
        <v>85</v>
      </c>
      <c r="H78" s="15">
        <v>60</v>
      </c>
      <c r="I78" s="15">
        <v>113</v>
      </c>
      <c r="J78" s="15">
        <v>60</v>
      </c>
      <c r="K78" s="15">
        <v>95</v>
      </c>
      <c r="L78" s="15">
        <v>79</v>
      </c>
      <c r="M78" s="15">
        <v>66</v>
      </c>
      <c r="N78" s="15">
        <v>74</v>
      </c>
      <c r="O78" s="15">
        <v>89</v>
      </c>
      <c r="P78" s="15">
        <v>83</v>
      </c>
      <c r="Q78" s="15">
        <v>93</v>
      </c>
      <c r="R78" s="15">
        <v>100</v>
      </c>
      <c r="S78" s="16">
        <v>80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91</v>
      </c>
      <c r="AQ78" s="15">
        <v>82</v>
      </c>
      <c r="AR78" s="15">
        <v>61</v>
      </c>
      <c r="AS78" s="15">
        <v>86</v>
      </c>
      <c r="AT78" s="15">
        <v>71</v>
      </c>
      <c r="AU78" s="15">
        <v>78</v>
      </c>
      <c r="AV78" s="15">
        <v>71</v>
      </c>
      <c r="AW78" s="15">
        <v>68</v>
      </c>
      <c r="AX78" s="15">
        <v>69</v>
      </c>
      <c r="AY78" s="15">
        <v>6</v>
      </c>
      <c r="AZ78" s="15">
        <v>66</v>
      </c>
      <c r="BA78" s="15">
        <v>78</v>
      </c>
      <c r="BB78" s="15">
        <v>82</v>
      </c>
      <c r="BC78" s="16">
        <v>78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88</v>
      </c>
      <c r="CB78" s="15">
        <v>82</v>
      </c>
      <c r="CC78" s="15">
        <v>65</v>
      </c>
      <c r="CD78" s="15">
        <v>110</v>
      </c>
      <c r="CE78" s="15">
        <v>108</v>
      </c>
      <c r="CF78" s="15">
        <v>92</v>
      </c>
      <c r="CG78" s="15">
        <v>76</v>
      </c>
      <c r="CH78" s="15">
        <v>63</v>
      </c>
      <c r="CI78" s="15">
        <v>71</v>
      </c>
      <c r="CJ78" s="15">
        <v>86</v>
      </c>
      <c r="CK78" s="15">
        <v>80</v>
      </c>
      <c r="CL78" s="15">
        <v>90</v>
      </c>
      <c r="CM78" s="15">
        <v>97</v>
      </c>
      <c r="CN78" s="16">
        <v>77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66</v>
      </c>
      <c r="G79" s="15">
        <v>91</v>
      </c>
      <c r="H79" s="15">
        <v>55</v>
      </c>
      <c r="I79" s="15">
        <v>90</v>
      </c>
      <c r="J79" s="15">
        <v>84</v>
      </c>
      <c r="K79" s="15">
        <v>87</v>
      </c>
      <c r="L79" s="15">
        <v>67</v>
      </c>
      <c r="M79" s="15">
        <v>99</v>
      </c>
      <c r="N79" s="15">
        <v>90</v>
      </c>
      <c r="O79" s="15">
        <v>73</v>
      </c>
      <c r="P79" s="15">
        <v>70</v>
      </c>
      <c r="Q79" s="15">
        <v>64</v>
      </c>
      <c r="R79" s="15">
        <v>81</v>
      </c>
      <c r="S79" s="16">
        <v>71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76</v>
      </c>
      <c r="AQ79" s="15">
        <v>53</v>
      </c>
      <c r="AR79" s="15">
        <v>86</v>
      </c>
      <c r="AS79" s="15">
        <v>83</v>
      </c>
      <c r="AT79" s="15">
        <v>93</v>
      </c>
      <c r="AU79" s="15">
        <v>81</v>
      </c>
      <c r="AV79" s="15">
        <v>79</v>
      </c>
      <c r="AW79" s="15">
        <v>81</v>
      </c>
      <c r="AX79" s="15">
        <v>79</v>
      </c>
      <c r="AY79" s="15">
        <v>2</v>
      </c>
      <c r="AZ79" s="15">
        <v>76</v>
      </c>
      <c r="BA79" s="15">
        <v>89</v>
      </c>
      <c r="BB79" s="15">
        <v>97</v>
      </c>
      <c r="BC79" s="16">
        <v>81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63</v>
      </c>
      <c r="CB79" s="15">
        <v>88</v>
      </c>
      <c r="CC79" s="15">
        <v>72</v>
      </c>
      <c r="CD79" s="15">
        <v>87</v>
      </c>
      <c r="CE79" s="15">
        <v>81</v>
      </c>
      <c r="CF79" s="15">
        <v>84</v>
      </c>
      <c r="CG79" s="15">
        <v>64</v>
      </c>
      <c r="CH79" s="15">
        <v>96</v>
      </c>
      <c r="CI79" s="15">
        <v>97</v>
      </c>
      <c r="CJ79" s="15">
        <v>70</v>
      </c>
      <c r="CK79" s="15">
        <v>67</v>
      </c>
      <c r="CL79" s="15">
        <v>61</v>
      </c>
      <c r="CM79" s="15">
        <v>78</v>
      </c>
      <c r="CN79" s="16">
        <v>68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80</v>
      </c>
      <c r="G80" s="15">
        <v>70</v>
      </c>
      <c r="H80" s="15">
        <v>42</v>
      </c>
      <c r="I80" s="15">
        <v>81</v>
      </c>
      <c r="J80" s="15">
        <v>84</v>
      </c>
      <c r="K80" s="15">
        <v>91</v>
      </c>
      <c r="L80" s="15">
        <v>87</v>
      </c>
      <c r="M80" s="15">
        <v>98</v>
      </c>
      <c r="N80" s="15">
        <v>89</v>
      </c>
      <c r="O80" s="15">
        <v>86</v>
      </c>
      <c r="P80" s="15">
        <v>100</v>
      </c>
      <c r="Q80" s="15">
        <v>68</v>
      </c>
      <c r="R80" s="15">
        <v>82</v>
      </c>
      <c r="S80" s="16">
        <v>96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88</v>
      </c>
      <c r="AQ80" s="15">
        <v>65</v>
      </c>
      <c r="AR80" s="15">
        <v>81</v>
      </c>
      <c r="AS80" s="15">
        <v>94</v>
      </c>
      <c r="AT80" s="15">
        <v>67</v>
      </c>
      <c r="AU80" s="15">
        <v>98</v>
      </c>
      <c r="AV80" s="15">
        <v>54</v>
      </c>
      <c r="AW80" s="15">
        <v>96</v>
      </c>
      <c r="AX80" s="15">
        <v>89</v>
      </c>
      <c r="AY80" s="15">
        <v>2</v>
      </c>
      <c r="AZ80" s="15">
        <v>61</v>
      </c>
      <c r="BA80" s="15">
        <v>97</v>
      </c>
      <c r="BB80" s="15">
        <v>79</v>
      </c>
      <c r="BC80" s="16">
        <v>68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77</v>
      </c>
      <c r="CB80" s="15">
        <v>67</v>
      </c>
      <c r="CC80" s="15">
        <v>80</v>
      </c>
      <c r="CD80" s="15">
        <v>78</v>
      </c>
      <c r="CE80" s="15">
        <v>81</v>
      </c>
      <c r="CF80" s="15">
        <v>88</v>
      </c>
      <c r="CG80" s="15">
        <v>84</v>
      </c>
      <c r="CH80" s="15">
        <v>97</v>
      </c>
      <c r="CI80" s="15">
        <v>86</v>
      </c>
      <c r="CJ80" s="15">
        <v>83</v>
      </c>
      <c r="CK80" s="15">
        <v>97</v>
      </c>
      <c r="CL80" s="15">
        <v>65</v>
      </c>
      <c r="CM80" s="15">
        <v>79</v>
      </c>
      <c r="CN80" s="16">
        <v>93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>
        <v>79</v>
      </c>
      <c r="G81" s="15">
        <v>63</v>
      </c>
      <c r="H81" s="15">
        <v>62</v>
      </c>
      <c r="I81" s="15">
        <v>85</v>
      </c>
      <c r="J81" s="15">
        <v>65</v>
      </c>
      <c r="K81" s="15">
        <v>64</v>
      </c>
      <c r="L81" s="15">
        <v>94</v>
      </c>
      <c r="M81" s="15">
        <v>79</v>
      </c>
      <c r="N81" s="15"/>
      <c r="O81" s="15"/>
      <c r="P81" s="15"/>
      <c r="Q81" s="15"/>
      <c r="R81" s="15"/>
      <c r="S81" s="16"/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89</v>
      </c>
      <c r="AQ81" s="15">
        <v>68</v>
      </c>
      <c r="AR81" s="15">
        <v>47</v>
      </c>
      <c r="AS81" s="15">
        <v>88</v>
      </c>
      <c r="AT81" s="15">
        <v>57</v>
      </c>
      <c r="AU81" s="15">
        <v>64</v>
      </c>
      <c r="AV81" s="15">
        <v>57</v>
      </c>
      <c r="AW81" s="15">
        <v>78</v>
      </c>
      <c r="AX81" s="15">
        <v>55</v>
      </c>
      <c r="AY81" s="15">
        <v>-8</v>
      </c>
      <c r="AZ81" s="15">
        <v>52</v>
      </c>
      <c r="BA81" s="15">
        <v>64</v>
      </c>
      <c r="BB81" s="15">
        <v>70</v>
      </c>
      <c r="BC81" s="16">
        <v>76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76</v>
      </c>
      <c r="CB81" s="15">
        <v>60</v>
      </c>
      <c r="CC81" s="15">
        <v>59</v>
      </c>
      <c r="CD81" s="15">
        <v>82</v>
      </c>
      <c r="CE81" s="15">
        <v>62</v>
      </c>
      <c r="CF81" s="15">
        <v>61</v>
      </c>
      <c r="CG81" s="15">
        <v>91</v>
      </c>
      <c r="CH81" s="15">
        <v>76</v>
      </c>
      <c r="CI81" s="15">
        <v>96</v>
      </c>
      <c r="CJ81" s="15">
        <v>69</v>
      </c>
      <c r="CK81" s="15">
        <v>66</v>
      </c>
      <c r="CL81" s="15">
        <v>60</v>
      </c>
      <c r="CM81" s="15">
        <v>77</v>
      </c>
      <c r="CN81" s="16">
        <v>67</v>
      </c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>
        <v>87</v>
      </c>
      <c r="CB82" s="19">
        <v>81</v>
      </c>
      <c r="CC82" s="19">
        <v>-3</v>
      </c>
      <c r="CD82" s="19">
        <v>99</v>
      </c>
      <c r="CE82" s="19">
        <v>107</v>
      </c>
      <c r="CF82" s="19">
        <v>91</v>
      </c>
      <c r="CG82" s="19">
        <v>75</v>
      </c>
      <c r="CH82" s="19">
        <v>62</v>
      </c>
      <c r="CI82" s="19">
        <v>85</v>
      </c>
      <c r="CJ82" s="19">
        <v>82</v>
      </c>
      <c r="CK82" s="19">
        <v>96</v>
      </c>
      <c r="CL82" s="19">
        <v>64</v>
      </c>
      <c r="CM82" s="19">
        <v>78</v>
      </c>
      <c r="CN82" s="20">
        <v>92</v>
      </c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71</v>
      </c>
      <c r="D83" s="89"/>
      <c r="E83" s="91" t="s">
        <v>67</v>
      </c>
      <c r="F83" s="9">
        <v>91</v>
      </c>
      <c r="G83" s="10">
        <v>97</v>
      </c>
      <c r="H83" s="10">
        <v>76</v>
      </c>
      <c r="I83" s="10">
        <v>88</v>
      </c>
      <c r="J83" s="10">
        <v>88</v>
      </c>
      <c r="K83" s="10">
        <v>85</v>
      </c>
      <c r="L83" s="10">
        <v>75</v>
      </c>
      <c r="M83" s="10">
        <v>80</v>
      </c>
      <c r="N83" s="10">
        <v>62</v>
      </c>
      <c r="O83" s="10"/>
      <c r="P83" s="10">
        <v>80</v>
      </c>
      <c r="Q83" s="10">
        <v>84</v>
      </c>
      <c r="R83" s="10">
        <v>80</v>
      </c>
      <c r="S83" s="11">
        <v>78</v>
      </c>
      <c r="T83" s="14">
        <v>80</v>
      </c>
      <c r="U83" s="15">
        <v>78</v>
      </c>
      <c r="V83" s="15">
        <v>77</v>
      </c>
      <c r="W83" s="15">
        <v>96</v>
      </c>
      <c r="X83" s="15">
        <v>60</v>
      </c>
      <c r="Y83" s="15">
        <v>68</v>
      </c>
      <c r="Z83" s="15">
        <v>65</v>
      </c>
      <c r="AA83" s="15">
        <v>71</v>
      </c>
      <c r="AB83" s="15">
        <v>70</v>
      </c>
      <c r="AC83" s="15">
        <v>75</v>
      </c>
      <c r="AD83" s="15">
        <v>59</v>
      </c>
      <c r="AE83" s="15">
        <v>85</v>
      </c>
      <c r="AF83" s="15">
        <v>90</v>
      </c>
      <c r="AG83" s="16">
        <v>74</v>
      </c>
      <c r="AH83" s="12"/>
      <c r="AI83" s="13"/>
      <c r="AJ83" s="12" t="s">
        <v>60</v>
      </c>
      <c r="AL83" s="83">
        <v>8</v>
      </c>
      <c r="AM83" s="100" t="s">
        <v>71</v>
      </c>
      <c r="AN83" s="89"/>
      <c r="AO83" s="91" t="s">
        <v>29</v>
      </c>
      <c r="AP83" s="9">
        <v>87</v>
      </c>
      <c r="AQ83" s="10">
        <v>93</v>
      </c>
      <c r="AR83" s="10">
        <v>90</v>
      </c>
      <c r="AS83" s="10">
        <v>81</v>
      </c>
      <c r="AT83" s="10">
        <v>92</v>
      </c>
      <c r="AU83" s="10">
        <v>81</v>
      </c>
      <c r="AV83" s="10">
        <v>87</v>
      </c>
      <c r="AW83" s="10">
        <v>80</v>
      </c>
      <c r="AX83" s="10">
        <v>93</v>
      </c>
      <c r="AY83" s="10">
        <v>-7</v>
      </c>
      <c r="AZ83" s="10">
        <v>101</v>
      </c>
      <c r="BA83" s="10">
        <v>80</v>
      </c>
      <c r="BB83" s="10">
        <v>97</v>
      </c>
      <c r="BC83" s="11">
        <v>83</v>
      </c>
      <c r="BD83" s="14">
        <v>75</v>
      </c>
      <c r="BE83" s="15">
        <v>63</v>
      </c>
      <c r="BF83" s="15">
        <v>70</v>
      </c>
      <c r="BG83" s="15">
        <v>70</v>
      </c>
      <c r="BH83" s="15">
        <v>77</v>
      </c>
      <c r="BI83" s="15">
        <v>69</v>
      </c>
      <c r="BJ83" s="15">
        <v>65</v>
      </c>
      <c r="BK83" s="15">
        <v>79</v>
      </c>
      <c r="BL83" s="15">
        <v>71</v>
      </c>
      <c r="BM83" s="15">
        <v>78</v>
      </c>
      <c r="BN83" s="15">
        <v>74</v>
      </c>
      <c r="BO83" s="15">
        <v>62</v>
      </c>
      <c r="BP83" s="15">
        <v>71</v>
      </c>
      <c r="BQ83" s="16">
        <v>74</v>
      </c>
      <c r="BR83" s="12"/>
      <c r="BS83" s="13"/>
      <c r="BT83" s="12" t="s">
        <v>60</v>
      </c>
      <c r="BW83" s="83">
        <v>5</v>
      </c>
      <c r="BX83" s="100" t="s">
        <v>71</v>
      </c>
      <c r="BY83" s="89"/>
      <c r="BZ83" s="91" t="s">
        <v>30</v>
      </c>
      <c r="CA83" s="9">
        <v>101</v>
      </c>
      <c r="CB83" s="10">
        <v>98</v>
      </c>
      <c r="CC83" s="10">
        <v>101</v>
      </c>
      <c r="CD83" s="10">
        <v>78</v>
      </c>
      <c r="CE83" s="10">
        <v>75</v>
      </c>
      <c r="CF83" s="10">
        <v>76</v>
      </c>
      <c r="CG83" s="10">
        <v>121</v>
      </c>
      <c r="CH83" s="10">
        <v>93</v>
      </c>
      <c r="CI83" s="10">
        <v>88</v>
      </c>
      <c r="CJ83" s="10"/>
      <c r="CK83" s="10">
        <v>67</v>
      </c>
      <c r="CL83" s="10">
        <v>78</v>
      </c>
      <c r="CM83" s="10">
        <v>94</v>
      </c>
      <c r="CN83" s="11">
        <v>50</v>
      </c>
      <c r="CO83" s="14">
        <v>78</v>
      </c>
      <c r="CP83" s="15">
        <v>73</v>
      </c>
      <c r="CQ83" s="15">
        <v>75</v>
      </c>
      <c r="CR83" s="15">
        <v>69</v>
      </c>
      <c r="CS83" s="15">
        <v>68</v>
      </c>
      <c r="CT83" s="15">
        <v>64</v>
      </c>
      <c r="CU83" s="15">
        <v>80</v>
      </c>
      <c r="CV83" s="15">
        <v>74</v>
      </c>
      <c r="CW83" s="15">
        <v>80</v>
      </c>
      <c r="CX83" s="15">
        <v>72</v>
      </c>
      <c r="CY83" s="15">
        <v>68</v>
      </c>
      <c r="CZ83" s="15">
        <v>62</v>
      </c>
      <c r="DA83" s="15">
        <v>62</v>
      </c>
      <c r="DB83" s="16">
        <v>77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80</v>
      </c>
      <c r="G84" s="15">
        <v>82</v>
      </c>
      <c r="H84" s="15">
        <v>90</v>
      </c>
      <c r="I84" s="15">
        <v>75</v>
      </c>
      <c r="J84" s="15">
        <v>99</v>
      </c>
      <c r="K84" s="15">
        <v>99</v>
      </c>
      <c r="L84" s="15">
        <v>71</v>
      </c>
      <c r="M84" s="15">
        <v>101</v>
      </c>
      <c r="N84" s="15">
        <v>67</v>
      </c>
      <c r="O84" s="15"/>
      <c r="P84" s="15">
        <v>79</v>
      </c>
      <c r="Q84" s="15">
        <v>37</v>
      </c>
      <c r="R84" s="15">
        <v>78</v>
      </c>
      <c r="S84" s="16">
        <v>107</v>
      </c>
      <c r="T84" s="14">
        <v>73</v>
      </c>
      <c r="U84" s="15">
        <v>98</v>
      </c>
      <c r="V84" s="15">
        <f>U74+3</f>
        <v>66</v>
      </c>
      <c r="W84" s="15">
        <f>V74+3</f>
        <v>74</v>
      </c>
      <c r="X84" s="15">
        <f>W74+3</f>
        <v>72</v>
      </c>
      <c r="Y84" s="15">
        <f>X74+3</f>
        <v>71</v>
      </c>
      <c r="Z84" s="15">
        <v>55</v>
      </c>
      <c r="AA84" s="15">
        <v>70</v>
      </c>
      <c r="AB84" s="15">
        <v>65</v>
      </c>
      <c r="AC84" s="15">
        <v>76</v>
      </c>
      <c r="AD84" s="15">
        <v>73</v>
      </c>
      <c r="AE84" s="15">
        <v>60</v>
      </c>
      <c r="AF84" s="15">
        <v>63</v>
      </c>
      <c r="AG84" s="16">
        <v>59</v>
      </c>
      <c r="AH84" s="17"/>
      <c r="AI84" s="13"/>
      <c r="AJ84" s="17" t="s">
        <v>60</v>
      </c>
      <c r="AL84" s="83"/>
      <c r="AM84" s="101"/>
      <c r="AN84" s="89"/>
      <c r="AO84" s="91"/>
      <c r="AP84" s="14">
        <v>50</v>
      </c>
      <c r="AQ84" s="15">
        <v>88</v>
      </c>
      <c r="AR84" s="15">
        <v>76</v>
      </c>
      <c r="AS84" s="15">
        <v>85</v>
      </c>
      <c r="AT84" s="15">
        <v>78</v>
      </c>
      <c r="AU84" s="15">
        <v>94</v>
      </c>
      <c r="AV84" s="15">
        <v>71</v>
      </c>
      <c r="AW84" s="15">
        <v>64</v>
      </c>
      <c r="AX84" s="15">
        <v>88</v>
      </c>
      <c r="AY84" s="15">
        <v>8</v>
      </c>
      <c r="AZ84" s="15">
        <v>74</v>
      </c>
      <c r="BA84" s="15">
        <v>79</v>
      </c>
      <c r="BB84" s="15">
        <v>96</v>
      </c>
      <c r="BC84" s="16">
        <v>97</v>
      </c>
      <c r="BD84" s="14">
        <v>66</v>
      </c>
      <c r="BE84" s="15">
        <v>76</v>
      </c>
      <c r="BF84" s="15">
        <v>76</v>
      </c>
      <c r="BG84" s="15">
        <v>79</v>
      </c>
      <c r="BH84" s="15">
        <v>69</v>
      </c>
      <c r="BI84" s="15">
        <v>72</v>
      </c>
      <c r="BJ84" s="15">
        <v>64</v>
      </c>
      <c r="BK84" s="15">
        <v>75</v>
      </c>
      <c r="BL84" s="15">
        <v>66</v>
      </c>
      <c r="BM84" s="15">
        <v>67</v>
      </c>
      <c r="BN84" s="15">
        <v>70</v>
      </c>
      <c r="BO84" s="15">
        <v>64</v>
      </c>
      <c r="BP84" s="15">
        <v>78</v>
      </c>
      <c r="BQ84" s="16">
        <v>68</v>
      </c>
      <c r="BR84" s="17"/>
      <c r="BS84" s="13"/>
      <c r="BT84" s="17" t="s">
        <v>60</v>
      </c>
      <c r="BW84" s="83"/>
      <c r="BX84" s="101"/>
      <c r="BY84" s="89"/>
      <c r="BZ84" s="91"/>
      <c r="CA84" s="14">
        <v>90</v>
      </c>
      <c r="CB84" s="15">
        <v>99</v>
      </c>
      <c r="CC84" s="15">
        <v>92</v>
      </c>
      <c r="CD84" s="15">
        <v>60</v>
      </c>
      <c r="CE84" s="15">
        <v>73</v>
      </c>
      <c r="CF84" s="15">
        <v>61</v>
      </c>
      <c r="CG84" s="15">
        <v>88</v>
      </c>
      <c r="CH84" s="15">
        <v>79</v>
      </c>
      <c r="CI84" s="15">
        <v>81</v>
      </c>
      <c r="CJ84" s="15"/>
      <c r="CK84" s="15">
        <v>87</v>
      </c>
      <c r="CL84" s="15">
        <v>85</v>
      </c>
      <c r="CM84" s="15">
        <v>86</v>
      </c>
      <c r="CN84" s="16">
        <v>88</v>
      </c>
      <c r="CO84" s="14">
        <v>82</v>
      </c>
      <c r="CP84" s="15">
        <v>65</v>
      </c>
      <c r="CQ84" s="15">
        <v>64</v>
      </c>
      <c r="CR84" s="15">
        <v>78</v>
      </c>
      <c r="CS84" s="15">
        <v>74</v>
      </c>
      <c r="CT84" s="15">
        <v>80</v>
      </c>
      <c r="CU84" s="15">
        <v>64</v>
      </c>
      <c r="CV84" s="15">
        <v>80</v>
      </c>
      <c r="CW84" s="15">
        <v>73</v>
      </c>
      <c r="CX84" s="15">
        <v>67</v>
      </c>
      <c r="CY84" s="15">
        <v>70</v>
      </c>
      <c r="CZ84" s="15">
        <v>76</v>
      </c>
      <c r="DA84" s="15">
        <v>80</v>
      </c>
      <c r="DB84" s="16">
        <v>72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74</v>
      </c>
      <c r="G85" s="15">
        <v>75</v>
      </c>
      <c r="H85" s="15">
        <v>70</v>
      </c>
      <c r="I85" s="15">
        <v>84</v>
      </c>
      <c r="J85" s="15">
        <v>82</v>
      </c>
      <c r="K85" s="15">
        <v>73</v>
      </c>
      <c r="L85" s="15">
        <v>90</v>
      </c>
      <c r="M85" s="15">
        <v>91</v>
      </c>
      <c r="N85" s="15">
        <v>93</v>
      </c>
      <c r="O85" s="15"/>
      <c r="P85" s="15">
        <v>80</v>
      </c>
      <c r="Q85" s="15">
        <v>95</v>
      </c>
      <c r="R85" s="15">
        <v>87</v>
      </c>
      <c r="S85" s="16">
        <v>88</v>
      </c>
      <c r="T85" s="14">
        <f>T74+3</f>
        <v>78</v>
      </c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6"/>
      <c r="AH85" s="17"/>
      <c r="AI85" s="13"/>
      <c r="AJ85" s="17" t="s">
        <v>60</v>
      </c>
      <c r="AL85" s="83"/>
      <c r="AM85" s="101"/>
      <c r="AN85" s="89"/>
      <c r="AO85" s="91"/>
      <c r="AP85" s="14">
        <v>83</v>
      </c>
      <c r="AQ85" s="15">
        <v>88</v>
      </c>
      <c r="AR85" s="15">
        <v>86</v>
      </c>
      <c r="AS85" s="15">
        <v>90</v>
      </c>
      <c r="AT85" s="15">
        <v>92</v>
      </c>
      <c r="AU85" s="15">
        <v>73</v>
      </c>
      <c r="AV85" s="15">
        <v>96</v>
      </c>
      <c r="AW85" s="15">
        <v>93</v>
      </c>
      <c r="AX85" s="15">
        <v>70</v>
      </c>
      <c r="AY85" s="15">
        <v>8</v>
      </c>
      <c r="AZ85" s="15">
        <v>97</v>
      </c>
      <c r="BA85" s="15">
        <v>100</v>
      </c>
      <c r="BB85" s="15">
        <v>99</v>
      </c>
      <c r="BC85" s="16">
        <v>95</v>
      </c>
      <c r="BD85" s="14">
        <v>66</v>
      </c>
      <c r="BE85" s="15">
        <v>64</v>
      </c>
      <c r="BF85" s="15">
        <v>73</v>
      </c>
      <c r="BG85" s="15">
        <v>67</v>
      </c>
      <c r="BH85" s="15">
        <v>76</v>
      </c>
      <c r="BI85" s="15">
        <v>60</v>
      </c>
      <c r="BJ85" s="15">
        <v>62</v>
      </c>
      <c r="BK85" s="15">
        <v>66</v>
      </c>
      <c r="BL85" s="15">
        <v>66</v>
      </c>
      <c r="BM85" s="15">
        <v>79</v>
      </c>
      <c r="BN85" s="15">
        <v>72</v>
      </c>
      <c r="BO85" s="15">
        <v>70</v>
      </c>
      <c r="BP85" s="15">
        <v>63</v>
      </c>
      <c r="BQ85" s="16">
        <v>65</v>
      </c>
      <c r="BR85" s="17"/>
      <c r="BS85" s="13"/>
      <c r="BT85" s="17" t="s">
        <v>60</v>
      </c>
      <c r="BW85" s="83"/>
      <c r="BX85" s="101"/>
      <c r="BY85" s="89"/>
      <c r="BZ85" s="91"/>
      <c r="CA85" s="14">
        <v>77</v>
      </c>
      <c r="CB85" s="15">
        <v>61</v>
      </c>
      <c r="CC85" s="15">
        <v>66</v>
      </c>
      <c r="CD85" s="15">
        <v>81</v>
      </c>
      <c r="CE85" s="15">
        <v>101</v>
      </c>
      <c r="CF85" s="15">
        <v>97</v>
      </c>
      <c r="CG85" s="15">
        <v>96</v>
      </c>
      <c r="CH85" s="15">
        <v>87</v>
      </c>
      <c r="CI85" s="15">
        <v>90</v>
      </c>
      <c r="CJ85" s="15"/>
      <c r="CK85" s="15">
        <v>91</v>
      </c>
      <c r="CL85" s="15">
        <v>87</v>
      </c>
      <c r="CM85" s="15">
        <v>89</v>
      </c>
      <c r="CN85" s="16">
        <v>90</v>
      </c>
      <c r="CO85" s="14">
        <v>73</v>
      </c>
      <c r="CP85" s="15">
        <v>73</v>
      </c>
      <c r="CQ85" s="15">
        <v>63</v>
      </c>
      <c r="CR85" s="15">
        <v>72</v>
      </c>
      <c r="CS85" s="15">
        <v>73</v>
      </c>
      <c r="CT85" s="15">
        <v>64</v>
      </c>
      <c r="CU85" s="15">
        <v>73</v>
      </c>
      <c r="CV85" s="15">
        <v>67</v>
      </c>
      <c r="CW85" s="15">
        <v>64</v>
      </c>
      <c r="CX85" s="15">
        <v>78</v>
      </c>
      <c r="CY85" s="15">
        <v>69</v>
      </c>
      <c r="CZ85" s="15">
        <v>72</v>
      </c>
      <c r="DA85" s="15">
        <v>65</v>
      </c>
      <c r="DB85" s="16">
        <v>80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68</v>
      </c>
      <c r="G86" s="15">
        <f t="shared" ref="G86:S86" si="5">G83+1</f>
        <v>98</v>
      </c>
      <c r="H86" s="15">
        <f t="shared" si="5"/>
        <v>77</v>
      </c>
      <c r="I86" s="15">
        <f t="shared" si="5"/>
        <v>89</v>
      </c>
      <c r="J86" s="15">
        <f t="shared" si="5"/>
        <v>89</v>
      </c>
      <c r="K86" s="15">
        <f t="shared" si="5"/>
        <v>86</v>
      </c>
      <c r="L86" s="15">
        <f t="shared" si="5"/>
        <v>76</v>
      </c>
      <c r="M86" s="15">
        <f t="shared" si="5"/>
        <v>81</v>
      </c>
      <c r="N86" s="15">
        <f t="shared" si="5"/>
        <v>63</v>
      </c>
      <c r="O86" s="15">
        <f t="shared" si="5"/>
        <v>1</v>
      </c>
      <c r="P86" s="15">
        <f t="shared" si="5"/>
        <v>81</v>
      </c>
      <c r="Q86" s="15">
        <f t="shared" si="5"/>
        <v>85</v>
      </c>
      <c r="R86" s="15">
        <f t="shared" si="5"/>
        <v>81</v>
      </c>
      <c r="S86" s="16">
        <f t="shared" si="5"/>
        <v>79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90</v>
      </c>
      <c r="AQ86" s="15">
        <v>46</v>
      </c>
      <c r="AR86" s="15">
        <v>93</v>
      </c>
      <c r="AS86" s="15">
        <v>84</v>
      </c>
      <c r="AT86" s="15">
        <v>50</v>
      </c>
      <c r="AU86" s="15">
        <v>60</v>
      </c>
      <c r="AV86" s="15">
        <v>50</v>
      </c>
      <c r="AW86" s="15">
        <v>60</v>
      </c>
      <c r="AX86" s="15">
        <v>95</v>
      </c>
      <c r="AY86" s="15">
        <v>6</v>
      </c>
      <c r="AZ86" s="15">
        <v>90</v>
      </c>
      <c r="BA86" s="15">
        <v>96</v>
      </c>
      <c r="BB86" s="15">
        <v>92</v>
      </c>
      <c r="BC86" s="16">
        <v>87</v>
      </c>
      <c r="BD86" s="14">
        <v>74</v>
      </c>
      <c r="BE86" s="15">
        <v>68</v>
      </c>
      <c r="BF86" s="15">
        <v>64</v>
      </c>
      <c r="BG86" s="15">
        <v>74</v>
      </c>
      <c r="BH86" s="15">
        <v>64</v>
      </c>
      <c r="BI86" s="15">
        <v>73</v>
      </c>
      <c r="BJ86" s="15">
        <v>76</v>
      </c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99</v>
      </c>
      <c r="CB86" s="15">
        <v>96</v>
      </c>
      <c r="CC86" s="15">
        <v>99</v>
      </c>
      <c r="CD86" s="15">
        <v>76</v>
      </c>
      <c r="CE86" s="15">
        <v>73</v>
      </c>
      <c r="CF86" s="15">
        <v>74</v>
      </c>
      <c r="CG86" s="15">
        <v>119</v>
      </c>
      <c r="CH86" s="15">
        <v>91</v>
      </c>
      <c r="CI86" s="15">
        <v>86</v>
      </c>
      <c r="CJ86" s="15">
        <v>-2</v>
      </c>
      <c r="CK86" s="15">
        <v>65</v>
      </c>
      <c r="CL86" s="15">
        <v>76</v>
      </c>
      <c r="CM86" s="15">
        <v>92</v>
      </c>
      <c r="CN86" s="16">
        <v>48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f t="shared" ref="F87:R88" si="6">F84+1</f>
        <v>81</v>
      </c>
      <c r="G87" s="15">
        <f t="shared" si="6"/>
        <v>83</v>
      </c>
      <c r="H87" s="15">
        <v>99</v>
      </c>
      <c r="I87" s="15">
        <v>95</v>
      </c>
      <c r="J87" s="15">
        <v>65</v>
      </c>
      <c r="K87" s="15">
        <v>96</v>
      </c>
      <c r="L87" s="15">
        <f t="shared" si="6"/>
        <v>72</v>
      </c>
      <c r="M87" s="15">
        <v>65</v>
      </c>
      <c r="N87" s="15">
        <f t="shared" si="6"/>
        <v>68</v>
      </c>
      <c r="O87" s="15">
        <f t="shared" si="6"/>
        <v>1</v>
      </c>
      <c r="P87" s="15">
        <f t="shared" si="6"/>
        <v>80</v>
      </c>
      <c r="Q87" s="15">
        <f t="shared" si="6"/>
        <v>38</v>
      </c>
      <c r="R87" s="15">
        <f t="shared" si="6"/>
        <v>79</v>
      </c>
      <c r="S87" s="16">
        <v>55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86</v>
      </c>
      <c r="AQ87" s="15">
        <v>68</v>
      </c>
      <c r="AR87" s="15">
        <v>74</v>
      </c>
      <c r="AS87" s="15">
        <v>83</v>
      </c>
      <c r="AT87" s="15">
        <v>76</v>
      </c>
      <c r="AU87" s="15">
        <v>92</v>
      </c>
      <c r="AV87" s="15">
        <v>69</v>
      </c>
      <c r="AW87" s="15">
        <v>60</v>
      </c>
      <c r="AX87" s="15">
        <v>72</v>
      </c>
      <c r="AY87" s="15">
        <v>6</v>
      </c>
      <c r="AZ87" s="15">
        <v>69</v>
      </c>
      <c r="BA87" s="15">
        <v>85</v>
      </c>
      <c r="BB87" s="15">
        <v>96</v>
      </c>
      <c r="BC87" s="16">
        <v>97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88</v>
      </c>
      <c r="CB87" s="15">
        <v>97</v>
      </c>
      <c r="CC87" s="15">
        <v>90</v>
      </c>
      <c r="CD87" s="15">
        <v>58</v>
      </c>
      <c r="CE87" s="15">
        <v>71</v>
      </c>
      <c r="CF87" s="15">
        <v>59</v>
      </c>
      <c r="CG87" s="15">
        <v>86</v>
      </c>
      <c r="CH87" s="15">
        <v>77</v>
      </c>
      <c r="CI87" s="15">
        <v>79</v>
      </c>
      <c r="CJ87" s="15">
        <v>-2</v>
      </c>
      <c r="CK87" s="15">
        <v>85</v>
      </c>
      <c r="CL87" s="15">
        <v>83</v>
      </c>
      <c r="CM87" s="15">
        <v>84</v>
      </c>
      <c r="CN87" s="16">
        <v>86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f t="shared" si="6"/>
        <v>75</v>
      </c>
      <c r="G88" s="15">
        <f t="shared" si="6"/>
        <v>76</v>
      </c>
      <c r="H88" s="15">
        <f t="shared" si="6"/>
        <v>71</v>
      </c>
      <c r="I88" s="15">
        <f t="shared" si="6"/>
        <v>85</v>
      </c>
      <c r="J88" s="15">
        <f t="shared" si="6"/>
        <v>83</v>
      </c>
      <c r="K88" s="15">
        <f t="shared" si="6"/>
        <v>74</v>
      </c>
      <c r="L88" s="15">
        <f t="shared" si="6"/>
        <v>91</v>
      </c>
      <c r="M88" s="15">
        <f t="shared" si="6"/>
        <v>92</v>
      </c>
      <c r="N88" s="15">
        <f t="shared" si="6"/>
        <v>94</v>
      </c>
      <c r="O88" s="15">
        <f t="shared" si="6"/>
        <v>1</v>
      </c>
      <c r="P88" s="15">
        <f t="shared" si="6"/>
        <v>81</v>
      </c>
      <c r="Q88" s="15">
        <v>66</v>
      </c>
      <c r="R88" s="15">
        <f t="shared" si="6"/>
        <v>88</v>
      </c>
      <c r="S88" s="16">
        <v>60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60</v>
      </c>
      <c r="AQ88" s="15">
        <v>86</v>
      </c>
      <c r="AR88" s="15">
        <v>84</v>
      </c>
      <c r="AS88" s="15">
        <v>86</v>
      </c>
      <c r="AT88" s="15">
        <v>96</v>
      </c>
      <c r="AU88" s="15">
        <v>60</v>
      </c>
      <c r="AV88" s="15">
        <v>94</v>
      </c>
      <c r="AW88" s="15">
        <v>91</v>
      </c>
      <c r="AX88" s="15">
        <v>97</v>
      </c>
      <c r="AY88" s="15">
        <v>6</v>
      </c>
      <c r="AZ88" s="15">
        <v>82</v>
      </c>
      <c r="BA88" s="15">
        <v>52</v>
      </c>
      <c r="BB88" s="15">
        <v>90</v>
      </c>
      <c r="BC88" s="16">
        <v>86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75</v>
      </c>
      <c r="CB88" s="15">
        <v>59</v>
      </c>
      <c r="CC88" s="15">
        <v>64</v>
      </c>
      <c r="CD88" s="15">
        <v>79</v>
      </c>
      <c r="CE88" s="15">
        <v>99</v>
      </c>
      <c r="CF88" s="15">
        <v>95</v>
      </c>
      <c r="CG88" s="15">
        <v>94</v>
      </c>
      <c r="CH88" s="15">
        <v>85</v>
      </c>
      <c r="CI88" s="15">
        <v>88</v>
      </c>
      <c r="CJ88" s="15">
        <v>-2</v>
      </c>
      <c r="CK88" s="15">
        <v>89</v>
      </c>
      <c r="CL88" s="15">
        <v>85</v>
      </c>
      <c r="CM88" s="15">
        <v>87</v>
      </c>
      <c r="CN88" s="16">
        <v>88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f>F88-4</f>
        <v>71</v>
      </c>
      <c r="G89" s="15">
        <f t="shared" ref="G89:S89" si="7">G88-4</f>
        <v>72</v>
      </c>
      <c r="H89" s="15">
        <f t="shared" si="7"/>
        <v>67</v>
      </c>
      <c r="I89" s="15">
        <f t="shared" si="7"/>
        <v>81</v>
      </c>
      <c r="J89" s="15">
        <f t="shared" si="7"/>
        <v>79</v>
      </c>
      <c r="K89" s="15">
        <f t="shared" si="7"/>
        <v>70</v>
      </c>
      <c r="L89" s="15">
        <f t="shared" si="7"/>
        <v>87</v>
      </c>
      <c r="M89" s="15">
        <f t="shared" si="7"/>
        <v>88</v>
      </c>
      <c r="N89" s="15">
        <f t="shared" si="7"/>
        <v>90</v>
      </c>
      <c r="O89" s="15">
        <f t="shared" si="7"/>
        <v>-3</v>
      </c>
      <c r="P89" s="15">
        <f t="shared" si="7"/>
        <v>77</v>
      </c>
      <c r="Q89" s="15">
        <f t="shared" si="7"/>
        <v>62</v>
      </c>
      <c r="R89" s="15">
        <f t="shared" si="7"/>
        <v>84</v>
      </c>
      <c r="S89" s="16">
        <f t="shared" si="7"/>
        <v>56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74</v>
      </c>
      <c r="AQ89" s="15">
        <v>99</v>
      </c>
      <c r="AR89" s="15">
        <v>51</v>
      </c>
      <c r="AS89" s="15">
        <v>82</v>
      </c>
      <c r="AT89" s="15">
        <v>93</v>
      </c>
      <c r="AU89" s="15">
        <v>62</v>
      </c>
      <c r="AV89" s="15">
        <v>88</v>
      </c>
      <c r="AW89" s="15">
        <v>96</v>
      </c>
      <c r="AX89" s="15">
        <v>65</v>
      </c>
      <c r="AY89" s="15">
        <v>9</v>
      </c>
      <c r="AZ89" s="15">
        <v>74</v>
      </c>
      <c r="BA89" s="15">
        <v>93</v>
      </c>
      <c r="BB89" s="15">
        <v>89</v>
      </c>
      <c r="BC89" s="16">
        <v>88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97</v>
      </c>
      <c r="CB89" s="15">
        <v>94</v>
      </c>
      <c r="CC89" s="15">
        <v>97</v>
      </c>
      <c r="CD89" s="15">
        <v>74</v>
      </c>
      <c r="CE89" s="15">
        <v>71</v>
      </c>
      <c r="CF89" s="15">
        <v>72</v>
      </c>
      <c r="CG89" s="15">
        <v>117</v>
      </c>
      <c r="CH89" s="15">
        <v>89</v>
      </c>
      <c r="CI89" s="15">
        <v>84</v>
      </c>
      <c r="CJ89" s="15">
        <v>-4</v>
      </c>
      <c r="CK89" s="15">
        <v>63</v>
      </c>
      <c r="CL89" s="15">
        <v>74</v>
      </c>
      <c r="CM89" s="15">
        <v>90</v>
      </c>
      <c r="CN89" s="16">
        <v>46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80</v>
      </c>
      <c r="G90" s="15">
        <v>95</v>
      </c>
      <c r="H90" s="15">
        <f t="shared" ref="H90:S90" si="8">H86+3</f>
        <v>80</v>
      </c>
      <c r="I90" s="15">
        <f t="shared" si="8"/>
        <v>92</v>
      </c>
      <c r="J90" s="15">
        <v>70</v>
      </c>
      <c r="K90" s="15">
        <f t="shared" si="8"/>
        <v>89</v>
      </c>
      <c r="L90" s="15">
        <f t="shared" si="8"/>
        <v>79</v>
      </c>
      <c r="M90" s="15">
        <f t="shared" si="8"/>
        <v>84</v>
      </c>
      <c r="N90" s="15">
        <f t="shared" si="8"/>
        <v>66</v>
      </c>
      <c r="O90" s="15">
        <f t="shared" si="8"/>
        <v>4</v>
      </c>
      <c r="P90" s="15">
        <f t="shared" si="8"/>
        <v>84</v>
      </c>
      <c r="Q90" s="15">
        <f t="shared" si="8"/>
        <v>88</v>
      </c>
      <c r="R90" s="15">
        <f t="shared" si="8"/>
        <v>84</v>
      </c>
      <c r="S90" s="16">
        <f t="shared" si="8"/>
        <v>82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90</v>
      </c>
      <c r="AQ90" s="15">
        <v>76</v>
      </c>
      <c r="AR90" s="15">
        <v>72</v>
      </c>
      <c r="AS90" s="15">
        <v>81</v>
      </c>
      <c r="AT90" s="15">
        <v>74</v>
      </c>
      <c r="AU90" s="15">
        <v>81</v>
      </c>
      <c r="AV90" s="15">
        <v>67</v>
      </c>
      <c r="AW90" s="15">
        <v>90</v>
      </c>
      <c r="AX90" s="15">
        <v>89</v>
      </c>
      <c r="AY90" s="15">
        <v>9</v>
      </c>
      <c r="AZ90" s="15">
        <v>85</v>
      </c>
      <c r="BA90" s="15">
        <v>88</v>
      </c>
      <c r="BB90" s="15">
        <v>97</v>
      </c>
      <c r="BC90" s="16">
        <v>98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86</v>
      </c>
      <c r="CB90" s="15">
        <v>95</v>
      </c>
      <c r="CC90" s="15">
        <v>88</v>
      </c>
      <c r="CD90" s="15">
        <v>56</v>
      </c>
      <c r="CE90" s="15">
        <v>69</v>
      </c>
      <c r="CF90" s="15">
        <v>57</v>
      </c>
      <c r="CG90" s="15">
        <v>84</v>
      </c>
      <c r="CH90" s="15">
        <v>75</v>
      </c>
      <c r="CI90" s="15">
        <v>77</v>
      </c>
      <c r="CJ90" s="15">
        <v>-4</v>
      </c>
      <c r="CK90" s="15">
        <v>83</v>
      </c>
      <c r="CL90" s="15">
        <v>81</v>
      </c>
      <c r="CM90" s="15">
        <v>82</v>
      </c>
      <c r="CN90" s="16">
        <v>84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91</v>
      </c>
      <c r="G91" s="15">
        <v>97</v>
      </c>
      <c r="H91" s="15">
        <v>76</v>
      </c>
      <c r="I91" s="15">
        <v>88</v>
      </c>
      <c r="J91" s="15">
        <v>88</v>
      </c>
      <c r="K91" s="15">
        <v>85</v>
      </c>
      <c r="L91" s="15">
        <v>75</v>
      </c>
      <c r="M91" s="15">
        <v>80</v>
      </c>
      <c r="N91" s="15">
        <v>71</v>
      </c>
      <c r="O91" s="15"/>
      <c r="P91" s="15">
        <v>80</v>
      </c>
      <c r="Q91" s="15">
        <v>84</v>
      </c>
      <c r="R91" s="15">
        <v>80</v>
      </c>
      <c r="S91" s="16">
        <v>78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79</v>
      </c>
      <c r="AQ91" s="15">
        <v>60</v>
      </c>
      <c r="AR91" s="15">
        <v>82</v>
      </c>
      <c r="AS91" s="15">
        <v>64</v>
      </c>
      <c r="AT91" s="15">
        <v>66</v>
      </c>
      <c r="AU91" s="15">
        <v>89</v>
      </c>
      <c r="AV91" s="15">
        <v>92</v>
      </c>
      <c r="AW91" s="15">
        <v>94</v>
      </c>
      <c r="AX91" s="15">
        <v>89</v>
      </c>
      <c r="AY91" s="15">
        <v>9</v>
      </c>
      <c r="AZ91" s="15">
        <v>90</v>
      </c>
      <c r="BA91" s="15">
        <v>99</v>
      </c>
      <c r="BB91" s="15">
        <v>95</v>
      </c>
      <c r="BC91" s="16">
        <v>94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73</v>
      </c>
      <c r="CB91" s="15">
        <v>57</v>
      </c>
      <c r="CC91" s="15">
        <v>62</v>
      </c>
      <c r="CD91" s="15">
        <v>77</v>
      </c>
      <c r="CE91" s="15">
        <v>97</v>
      </c>
      <c r="CF91" s="15">
        <v>93</v>
      </c>
      <c r="CG91" s="15">
        <v>92</v>
      </c>
      <c r="CH91" s="15">
        <v>83</v>
      </c>
      <c r="CI91" s="15">
        <v>86</v>
      </c>
      <c r="CJ91" s="15">
        <v>-4</v>
      </c>
      <c r="CK91" s="15">
        <v>87</v>
      </c>
      <c r="CL91" s="15">
        <v>83</v>
      </c>
      <c r="CM91" s="15">
        <v>85</v>
      </c>
      <c r="CN91" s="16">
        <v>86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6"/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v>70</v>
      </c>
      <c r="AQ92" s="15">
        <v>91</v>
      </c>
      <c r="AR92" s="15">
        <v>72</v>
      </c>
      <c r="AS92" s="15">
        <v>80</v>
      </c>
      <c r="AT92" s="15">
        <v>78</v>
      </c>
      <c r="AU92" s="15">
        <v>79</v>
      </c>
      <c r="AV92" s="15">
        <v>82</v>
      </c>
      <c r="AW92" s="15">
        <v>92</v>
      </c>
      <c r="AX92" s="15">
        <v>92</v>
      </c>
      <c r="AY92" s="15">
        <v>7</v>
      </c>
      <c r="AZ92" s="15">
        <v>96</v>
      </c>
      <c r="BA92" s="15">
        <v>87</v>
      </c>
      <c r="BB92" s="15">
        <v>93</v>
      </c>
      <c r="BC92" s="16">
        <v>92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>
        <v>95</v>
      </c>
      <c r="CB92" s="15">
        <v>92</v>
      </c>
      <c r="CC92" s="15">
        <v>95</v>
      </c>
      <c r="CD92" s="15">
        <v>72</v>
      </c>
      <c r="CE92" s="15">
        <v>69</v>
      </c>
      <c r="CF92" s="15">
        <v>70</v>
      </c>
      <c r="CG92" s="15">
        <v>115</v>
      </c>
      <c r="CH92" s="15">
        <v>87</v>
      </c>
      <c r="CI92" s="15">
        <v>82</v>
      </c>
      <c r="CJ92" s="15">
        <v>-6</v>
      </c>
      <c r="CK92" s="15">
        <v>61</v>
      </c>
      <c r="CL92" s="15">
        <v>72</v>
      </c>
      <c r="CM92" s="15">
        <v>88</v>
      </c>
      <c r="CN92" s="16">
        <v>44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>
        <v>84</v>
      </c>
      <c r="CB93" s="19">
        <v>93</v>
      </c>
      <c r="CC93" s="19">
        <v>86</v>
      </c>
      <c r="CD93" s="19">
        <v>54</v>
      </c>
      <c r="CE93" s="19">
        <v>67</v>
      </c>
      <c r="CF93" s="19">
        <v>55</v>
      </c>
      <c r="CG93" s="19">
        <v>82</v>
      </c>
      <c r="CH93" s="19">
        <v>73</v>
      </c>
      <c r="CI93" s="19">
        <v>75</v>
      </c>
      <c r="CJ93" s="19">
        <v>-6</v>
      </c>
      <c r="CK93" s="19">
        <v>81</v>
      </c>
      <c r="CL93" s="19">
        <v>79</v>
      </c>
      <c r="CM93" s="19">
        <v>80</v>
      </c>
      <c r="CN93" s="20">
        <v>82</v>
      </c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73</v>
      </c>
      <c r="D94" s="88"/>
      <c r="E94" s="91" t="s">
        <v>74</v>
      </c>
      <c r="F94" s="9">
        <v>73</v>
      </c>
      <c r="G94" s="10">
        <v>89</v>
      </c>
      <c r="H94" s="10">
        <v>89</v>
      </c>
      <c r="I94" s="10">
        <v>81</v>
      </c>
      <c r="J94" s="10">
        <v>71</v>
      </c>
      <c r="K94" s="10">
        <v>79</v>
      </c>
      <c r="L94" s="10">
        <v>83</v>
      </c>
      <c r="M94" s="10">
        <v>77</v>
      </c>
      <c r="N94" s="10">
        <v>99</v>
      </c>
      <c r="O94" s="10">
        <v>3</v>
      </c>
      <c r="P94" s="10">
        <v>75</v>
      </c>
      <c r="Q94" s="10">
        <v>74</v>
      </c>
      <c r="R94" s="10">
        <v>66</v>
      </c>
      <c r="S94" s="11">
        <v>63</v>
      </c>
      <c r="T94" s="14">
        <v>72</v>
      </c>
      <c r="U94" s="15">
        <v>87</v>
      </c>
      <c r="V94" s="15">
        <v>86</v>
      </c>
      <c r="W94" s="15">
        <v>56</v>
      </c>
      <c r="X94" s="15">
        <v>61</v>
      </c>
      <c r="Y94" s="15">
        <v>76</v>
      </c>
      <c r="Z94" s="15">
        <v>60</v>
      </c>
      <c r="AA94" s="15">
        <v>75</v>
      </c>
      <c r="AB94" s="15">
        <v>76</v>
      </c>
      <c r="AC94" s="15">
        <v>65</v>
      </c>
      <c r="AD94" s="15">
        <v>79</v>
      </c>
      <c r="AE94" s="15">
        <v>85</v>
      </c>
      <c r="AF94" s="15">
        <v>71</v>
      </c>
      <c r="AG94" s="16">
        <v>69</v>
      </c>
      <c r="AH94" s="12"/>
      <c r="AI94" s="13"/>
      <c r="AJ94" s="12" t="s">
        <v>60</v>
      </c>
      <c r="AL94" s="82">
        <v>9</v>
      </c>
      <c r="AM94" s="103" t="s">
        <v>73</v>
      </c>
      <c r="AN94" s="88"/>
      <c r="AO94" s="91"/>
      <c r="AP94" s="9">
        <v>78</v>
      </c>
      <c r="AQ94" s="10">
        <v>84</v>
      </c>
      <c r="AR94" s="10">
        <v>81</v>
      </c>
      <c r="AS94" s="10">
        <v>72</v>
      </c>
      <c r="AT94" s="10">
        <v>83</v>
      </c>
      <c r="AU94" s="10">
        <v>72</v>
      </c>
      <c r="AV94" s="10">
        <v>78</v>
      </c>
      <c r="AW94" s="10">
        <v>95</v>
      </c>
      <c r="AX94" s="10">
        <v>92</v>
      </c>
      <c r="AY94" s="10">
        <v>-8</v>
      </c>
      <c r="AZ94" s="10">
        <v>100</v>
      </c>
      <c r="BA94" s="10">
        <v>76</v>
      </c>
      <c r="BB94" s="10">
        <v>79</v>
      </c>
      <c r="BC94" s="11">
        <v>74</v>
      </c>
      <c r="BD94" s="14">
        <v>59</v>
      </c>
      <c r="BE94" s="15">
        <v>68</v>
      </c>
      <c r="BF94" s="15">
        <v>72</v>
      </c>
      <c r="BG94" s="15">
        <v>61</v>
      </c>
      <c r="BH94" s="15">
        <v>69</v>
      </c>
      <c r="BI94" s="15">
        <v>67</v>
      </c>
      <c r="BJ94" s="15">
        <v>63</v>
      </c>
      <c r="BK94" s="15">
        <v>59</v>
      </c>
      <c r="BL94" s="15">
        <v>65</v>
      </c>
      <c r="BM94" s="15">
        <v>64</v>
      </c>
      <c r="BN94" s="15">
        <v>67</v>
      </c>
      <c r="BO94" s="15">
        <v>59</v>
      </c>
      <c r="BP94" s="15">
        <v>72</v>
      </c>
      <c r="BQ94" s="16">
        <v>71</v>
      </c>
      <c r="BR94" s="12"/>
      <c r="BS94" s="13"/>
      <c r="BT94" s="12" t="s">
        <v>60</v>
      </c>
      <c r="BW94" s="82"/>
      <c r="BX94" s="103" t="s">
        <v>73</v>
      </c>
      <c r="BY94" s="88"/>
      <c r="BZ94" s="91"/>
      <c r="CA94" s="9">
        <v>71</v>
      </c>
      <c r="CB94" s="10">
        <v>87</v>
      </c>
      <c r="CC94" s="10">
        <v>87</v>
      </c>
      <c r="CD94" s="10">
        <v>79</v>
      </c>
      <c r="CE94" s="10">
        <v>69</v>
      </c>
      <c r="CF94" s="10">
        <v>77</v>
      </c>
      <c r="CG94" s="10">
        <v>81</v>
      </c>
      <c r="CH94" s="10">
        <v>75</v>
      </c>
      <c r="CI94" s="10">
        <v>97</v>
      </c>
      <c r="CJ94" s="10">
        <v>1</v>
      </c>
      <c r="CK94" s="10">
        <v>73</v>
      </c>
      <c r="CL94" s="10">
        <v>72</v>
      </c>
      <c r="CM94" s="10">
        <v>64</v>
      </c>
      <c r="CN94" s="11">
        <v>61</v>
      </c>
      <c r="CO94" s="14">
        <v>68</v>
      </c>
      <c r="CP94" s="15">
        <v>70</v>
      </c>
      <c r="CQ94" s="15">
        <v>74</v>
      </c>
      <c r="CR94" s="15">
        <v>70</v>
      </c>
      <c r="CS94" s="15">
        <v>74</v>
      </c>
      <c r="CT94" s="15">
        <v>69</v>
      </c>
      <c r="CU94" s="15">
        <v>76</v>
      </c>
      <c r="CV94" s="15">
        <v>68</v>
      </c>
      <c r="CW94" s="15">
        <v>70</v>
      </c>
      <c r="CX94" s="15">
        <v>67</v>
      </c>
      <c r="CY94" s="15">
        <v>70</v>
      </c>
      <c r="CZ94" s="15">
        <v>78</v>
      </c>
      <c r="DA94" s="15">
        <v>76</v>
      </c>
      <c r="DB94" s="16">
        <v>65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71</v>
      </c>
      <c r="G95" s="15">
        <v>85</v>
      </c>
      <c r="H95" s="15">
        <v>89</v>
      </c>
      <c r="I95" s="15">
        <v>85</v>
      </c>
      <c r="J95" s="15">
        <v>81</v>
      </c>
      <c r="K95" s="15">
        <v>73</v>
      </c>
      <c r="L95" s="15">
        <v>80</v>
      </c>
      <c r="M95" s="15">
        <v>93</v>
      </c>
      <c r="N95" s="15">
        <v>87</v>
      </c>
      <c r="O95" s="15">
        <v>3</v>
      </c>
      <c r="P95" s="15">
        <v>95</v>
      </c>
      <c r="Q95" s="15">
        <v>90</v>
      </c>
      <c r="R95" s="15">
        <v>97</v>
      </c>
      <c r="S95" s="16">
        <v>93</v>
      </c>
      <c r="T95" s="14">
        <v>66</v>
      </c>
      <c r="U95" s="15">
        <v>56</v>
      </c>
      <c r="V95" s="15">
        <v>58</v>
      </c>
      <c r="W95" s="15">
        <v>71</v>
      </c>
      <c r="X95" s="15">
        <v>74</v>
      </c>
      <c r="Y95" s="15">
        <v>60</v>
      </c>
      <c r="Z95" s="15">
        <v>68</v>
      </c>
      <c r="AA95" s="15">
        <v>70</v>
      </c>
      <c r="AB95" s="15">
        <v>61</v>
      </c>
      <c r="AC95" s="15">
        <v>60</v>
      </c>
      <c r="AD95" s="15">
        <v>55</v>
      </c>
      <c r="AE95" s="15">
        <v>65</v>
      </c>
      <c r="AF95" s="15">
        <v>70</v>
      </c>
      <c r="AG95" s="16">
        <v>71</v>
      </c>
      <c r="AH95" s="17"/>
      <c r="AI95" s="13"/>
      <c r="AJ95" s="17" t="s">
        <v>60</v>
      </c>
      <c r="AL95" s="83"/>
      <c r="AM95" s="104"/>
      <c r="AN95" s="89"/>
      <c r="AO95" s="91"/>
      <c r="AP95" s="14">
        <v>61</v>
      </c>
      <c r="AQ95" s="15">
        <v>59</v>
      </c>
      <c r="AR95" s="15">
        <v>65</v>
      </c>
      <c r="AS95" s="15">
        <v>74</v>
      </c>
      <c r="AT95" s="15">
        <v>67</v>
      </c>
      <c r="AU95" s="15">
        <v>83</v>
      </c>
      <c r="AV95" s="15">
        <v>60</v>
      </c>
      <c r="AW95" s="15">
        <v>51</v>
      </c>
      <c r="AX95" s="15">
        <v>75</v>
      </c>
      <c r="AY95" s="15">
        <v>-5</v>
      </c>
      <c r="AZ95" s="15">
        <v>61</v>
      </c>
      <c r="BA95" s="15">
        <v>56</v>
      </c>
      <c r="BB95" s="15">
        <v>83</v>
      </c>
      <c r="BC95" s="16">
        <v>79</v>
      </c>
      <c r="BD95" s="14">
        <v>60</v>
      </c>
      <c r="BE95" s="15">
        <v>66</v>
      </c>
      <c r="BF95" s="15">
        <v>64</v>
      </c>
      <c r="BG95" s="15">
        <v>65</v>
      </c>
      <c r="BH95" s="15">
        <v>59</v>
      </c>
      <c r="BI95" s="15">
        <v>55</v>
      </c>
      <c r="BJ95" s="15">
        <v>55</v>
      </c>
      <c r="BK95" s="15">
        <v>62</v>
      </c>
      <c r="BL95" s="15">
        <v>61</v>
      </c>
      <c r="BM95" s="15">
        <v>70</v>
      </c>
      <c r="BN95" s="15">
        <v>68</v>
      </c>
      <c r="BO95" s="15">
        <v>56</v>
      </c>
      <c r="BP95" s="15">
        <v>67</v>
      </c>
      <c r="BQ95" s="16">
        <v>69</v>
      </c>
      <c r="BR95" s="17"/>
      <c r="BS95" s="13"/>
      <c r="BT95" s="17" t="s">
        <v>60</v>
      </c>
      <c r="BW95" s="83"/>
      <c r="BX95" s="104"/>
      <c r="BY95" s="89"/>
      <c r="BZ95" s="91"/>
      <c r="CA95" s="14">
        <v>69</v>
      </c>
      <c r="CB95" s="15">
        <v>83</v>
      </c>
      <c r="CC95" s="15">
        <v>87</v>
      </c>
      <c r="CD95" s="15">
        <v>83</v>
      </c>
      <c r="CE95" s="15">
        <v>79</v>
      </c>
      <c r="CF95" s="15">
        <v>71</v>
      </c>
      <c r="CG95" s="15">
        <v>78</v>
      </c>
      <c r="CH95" s="15">
        <v>91</v>
      </c>
      <c r="CI95" s="15">
        <v>85</v>
      </c>
      <c r="CJ95" s="15">
        <v>1</v>
      </c>
      <c r="CK95" s="15">
        <v>93</v>
      </c>
      <c r="CL95" s="15">
        <v>88</v>
      </c>
      <c r="CM95" s="15">
        <v>95</v>
      </c>
      <c r="CN95" s="16">
        <v>91</v>
      </c>
      <c r="CO95" s="14">
        <v>66</v>
      </c>
      <c r="CP95" s="15">
        <v>67</v>
      </c>
      <c r="CQ95" s="15">
        <v>70</v>
      </c>
      <c r="CR95" s="15">
        <v>78</v>
      </c>
      <c r="CS95" s="15">
        <v>69</v>
      </c>
      <c r="CT95" s="15">
        <v>67</v>
      </c>
      <c r="CU95" s="15">
        <v>75</v>
      </c>
      <c r="CV95" s="15">
        <v>76</v>
      </c>
      <c r="CW95" s="15">
        <v>73</v>
      </c>
      <c r="CX95" s="15">
        <v>76</v>
      </c>
      <c r="CY95" s="15">
        <v>71</v>
      </c>
      <c r="CZ95" s="15">
        <v>63</v>
      </c>
      <c r="DA95" s="15">
        <v>65</v>
      </c>
      <c r="DB95" s="16">
        <v>78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73</v>
      </c>
      <c r="G96" s="15">
        <v>81</v>
      </c>
      <c r="H96" s="15">
        <v>71</v>
      </c>
      <c r="I96" s="15">
        <v>90</v>
      </c>
      <c r="J96" s="15">
        <v>73</v>
      </c>
      <c r="K96" s="15">
        <v>58</v>
      </c>
      <c r="L96" s="15">
        <v>60</v>
      </c>
      <c r="M96" s="15">
        <v>68</v>
      </c>
      <c r="N96" s="15">
        <v>93</v>
      </c>
      <c r="O96" s="15">
        <v>3</v>
      </c>
      <c r="P96" s="15">
        <v>80</v>
      </c>
      <c r="Q96" s="15">
        <v>86</v>
      </c>
      <c r="R96" s="15">
        <v>89</v>
      </c>
      <c r="S96" s="16">
        <v>67</v>
      </c>
      <c r="T96" s="14">
        <v>72</v>
      </c>
      <c r="U96" s="15">
        <v>60</v>
      </c>
      <c r="V96" s="15">
        <v>74</v>
      </c>
      <c r="W96" s="15">
        <v>72</v>
      </c>
      <c r="X96" s="15">
        <v>69</v>
      </c>
      <c r="Y96" s="15">
        <v>77</v>
      </c>
      <c r="Z96" s="15">
        <v>63</v>
      </c>
      <c r="AA96" s="15"/>
      <c r="AB96" s="15"/>
      <c r="AC96" s="15"/>
      <c r="AD96" s="15"/>
      <c r="AE96" s="15"/>
      <c r="AF96" s="15"/>
      <c r="AG96" s="16"/>
      <c r="AH96" s="17"/>
      <c r="AI96" s="13"/>
      <c r="AJ96" s="17" t="s">
        <v>60</v>
      </c>
      <c r="AL96" s="83"/>
      <c r="AM96" s="104"/>
      <c r="AN96" s="89"/>
      <c r="AO96" s="91"/>
      <c r="AP96" s="14">
        <v>72</v>
      </c>
      <c r="AQ96" s="15">
        <v>77</v>
      </c>
      <c r="AR96" s="15">
        <v>75</v>
      </c>
      <c r="AS96" s="15">
        <v>77</v>
      </c>
      <c r="AT96" s="15">
        <v>81</v>
      </c>
      <c r="AU96" s="15">
        <v>77</v>
      </c>
      <c r="AV96" s="15">
        <v>80</v>
      </c>
      <c r="AW96" s="15">
        <v>75</v>
      </c>
      <c r="AX96" s="15">
        <v>84</v>
      </c>
      <c r="AY96" s="15">
        <v>-10</v>
      </c>
      <c r="AZ96" s="15">
        <v>86</v>
      </c>
      <c r="BA96" s="15">
        <v>89</v>
      </c>
      <c r="BB96" s="15">
        <v>81</v>
      </c>
      <c r="BC96" s="16">
        <v>75</v>
      </c>
      <c r="BD96" s="14">
        <v>77</v>
      </c>
      <c r="BE96" s="15">
        <v>78</v>
      </c>
      <c r="BF96" s="15">
        <v>67</v>
      </c>
      <c r="BG96" s="15">
        <v>65</v>
      </c>
      <c r="BH96" s="15">
        <v>68</v>
      </c>
      <c r="BI96" s="15">
        <v>70</v>
      </c>
      <c r="BJ96" s="15">
        <v>79</v>
      </c>
      <c r="BK96" s="15">
        <v>69</v>
      </c>
      <c r="BL96" s="15">
        <v>75</v>
      </c>
      <c r="BM96" s="15">
        <v>80</v>
      </c>
      <c r="BN96" s="15">
        <v>71</v>
      </c>
      <c r="BO96" s="15">
        <v>77</v>
      </c>
      <c r="BP96" s="15">
        <v>71</v>
      </c>
      <c r="BQ96" s="16">
        <v>78</v>
      </c>
      <c r="BR96" s="17"/>
      <c r="BS96" s="13"/>
      <c r="BT96" s="17" t="s">
        <v>60</v>
      </c>
      <c r="BW96" s="83"/>
      <c r="BX96" s="104"/>
      <c r="BY96" s="89"/>
      <c r="BZ96" s="91"/>
      <c r="CA96" s="14">
        <v>71</v>
      </c>
      <c r="CB96" s="15">
        <v>79</v>
      </c>
      <c r="CC96" s="15">
        <v>69</v>
      </c>
      <c r="CD96" s="15">
        <v>88</v>
      </c>
      <c r="CE96" s="15">
        <v>71</v>
      </c>
      <c r="CF96" s="15">
        <v>56</v>
      </c>
      <c r="CG96" s="15">
        <v>58</v>
      </c>
      <c r="CH96" s="15">
        <v>66</v>
      </c>
      <c r="CI96" s="15">
        <v>91</v>
      </c>
      <c r="CJ96" s="15">
        <v>1</v>
      </c>
      <c r="CK96" s="15">
        <v>78</v>
      </c>
      <c r="CL96" s="15">
        <v>84</v>
      </c>
      <c r="CM96" s="15">
        <v>87</v>
      </c>
      <c r="CN96" s="16">
        <v>65</v>
      </c>
      <c r="CO96" s="14">
        <v>68</v>
      </c>
      <c r="CP96" s="15">
        <v>72</v>
      </c>
      <c r="CQ96" s="15">
        <v>68</v>
      </c>
      <c r="CR96" s="15">
        <v>70</v>
      </c>
      <c r="CS96" s="15">
        <v>75</v>
      </c>
      <c r="CT96" s="15">
        <v>76</v>
      </c>
      <c r="CU96" s="15">
        <v>71</v>
      </c>
      <c r="CV96" s="15">
        <v>79</v>
      </c>
      <c r="CW96" s="15">
        <v>65</v>
      </c>
      <c r="CX96" s="15">
        <v>63</v>
      </c>
      <c r="CY96" s="15">
        <v>72</v>
      </c>
      <c r="CZ96" s="15">
        <v>69</v>
      </c>
      <c r="DA96" s="15">
        <v>70</v>
      </c>
      <c r="DB96" s="16">
        <v>64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80</v>
      </c>
      <c r="G97" s="15">
        <v>80</v>
      </c>
      <c r="H97" s="15">
        <v>73</v>
      </c>
      <c r="I97" s="15">
        <v>78</v>
      </c>
      <c r="J97" s="15">
        <v>75</v>
      </c>
      <c r="K97" s="15">
        <v>72</v>
      </c>
      <c r="L97" s="15">
        <v>65</v>
      </c>
      <c r="M97" s="15">
        <v>68</v>
      </c>
      <c r="N97" s="15">
        <v>72</v>
      </c>
      <c r="O97" s="15">
        <v>3</v>
      </c>
      <c r="P97" s="15">
        <v>83</v>
      </c>
      <c r="Q97" s="15">
        <v>80</v>
      </c>
      <c r="R97" s="15">
        <v>93</v>
      </c>
      <c r="S97" s="16">
        <v>94</v>
      </c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79</v>
      </c>
      <c r="AQ97" s="15">
        <v>56</v>
      </c>
      <c r="AR97" s="15">
        <v>58</v>
      </c>
      <c r="AS97" s="15">
        <v>73</v>
      </c>
      <c r="AT97" s="15">
        <v>84</v>
      </c>
      <c r="AU97" s="15">
        <v>68</v>
      </c>
      <c r="AV97" s="15">
        <v>74</v>
      </c>
      <c r="AW97" s="15">
        <v>90</v>
      </c>
      <c r="AX97" s="15">
        <v>88</v>
      </c>
      <c r="AY97" s="15">
        <v>-12</v>
      </c>
      <c r="AZ97" s="15">
        <v>89</v>
      </c>
      <c r="BA97" s="15">
        <v>72</v>
      </c>
      <c r="BB97" s="15">
        <v>77</v>
      </c>
      <c r="BC97" s="16">
        <v>67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78</v>
      </c>
      <c r="CB97" s="15">
        <v>78</v>
      </c>
      <c r="CC97" s="15">
        <v>71</v>
      </c>
      <c r="CD97" s="15">
        <v>76</v>
      </c>
      <c r="CE97" s="15">
        <v>73</v>
      </c>
      <c r="CF97" s="15">
        <v>70</v>
      </c>
      <c r="CG97" s="15">
        <v>63</v>
      </c>
      <c r="CH97" s="15">
        <v>66</v>
      </c>
      <c r="CI97" s="15">
        <v>70</v>
      </c>
      <c r="CJ97" s="15">
        <v>1</v>
      </c>
      <c r="CK97" s="15">
        <v>81</v>
      </c>
      <c r="CL97" s="15">
        <v>78</v>
      </c>
      <c r="CM97" s="15">
        <v>91</v>
      </c>
      <c r="CN97" s="16">
        <v>92</v>
      </c>
      <c r="CO97" s="14">
        <v>80</v>
      </c>
      <c r="CP97" s="15">
        <v>76</v>
      </c>
      <c r="CQ97" s="15">
        <v>70</v>
      </c>
      <c r="CR97" s="15">
        <v>72</v>
      </c>
      <c r="CS97" s="15">
        <v>74</v>
      </c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71</v>
      </c>
      <c r="G98" s="15">
        <v>67</v>
      </c>
      <c r="H98" s="15">
        <v>90</v>
      </c>
      <c r="I98" s="15">
        <v>85</v>
      </c>
      <c r="J98" s="15">
        <v>85</v>
      </c>
      <c r="K98" s="15">
        <v>68</v>
      </c>
      <c r="L98" s="15">
        <v>92</v>
      </c>
      <c r="M98" s="15">
        <v>81</v>
      </c>
      <c r="N98" s="15">
        <v>50</v>
      </c>
      <c r="O98" s="15">
        <v>64</v>
      </c>
      <c r="P98" s="15">
        <v>87</v>
      </c>
      <c r="Q98" s="15">
        <v>67</v>
      </c>
      <c r="R98" s="15">
        <v>60</v>
      </c>
      <c r="S98" s="16">
        <v>65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59</v>
      </c>
      <c r="AQ98" s="15">
        <v>57</v>
      </c>
      <c r="AR98" s="15">
        <v>63</v>
      </c>
      <c r="AS98" s="15">
        <v>72</v>
      </c>
      <c r="AT98" s="15">
        <v>65</v>
      </c>
      <c r="AU98" s="15">
        <v>76</v>
      </c>
      <c r="AV98" s="15">
        <v>53</v>
      </c>
      <c r="AW98" s="15">
        <v>44</v>
      </c>
      <c r="AX98" s="15">
        <v>68</v>
      </c>
      <c r="AY98" s="15">
        <v>-12</v>
      </c>
      <c r="AZ98" s="15">
        <v>54</v>
      </c>
      <c r="BA98" s="15">
        <v>49</v>
      </c>
      <c r="BB98" s="15">
        <v>81</v>
      </c>
      <c r="BC98" s="16">
        <v>77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69</v>
      </c>
      <c r="CB98" s="15">
        <v>65</v>
      </c>
      <c r="CC98" s="15">
        <v>88</v>
      </c>
      <c r="CD98" s="15">
        <v>83</v>
      </c>
      <c r="CE98" s="15">
        <v>83</v>
      </c>
      <c r="CF98" s="15">
        <v>66</v>
      </c>
      <c r="CG98" s="15">
        <v>90</v>
      </c>
      <c r="CH98" s="15">
        <v>79</v>
      </c>
      <c r="CI98" s="15">
        <v>48</v>
      </c>
      <c r="CJ98" s="15">
        <v>62</v>
      </c>
      <c r="CK98" s="15">
        <v>85</v>
      </c>
      <c r="CL98" s="15">
        <v>65</v>
      </c>
      <c r="CM98" s="15">
        <v>58</v>
      </c>
      <c r="CN98" s="16">
        <v>63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67</v>
      </c>
      <c r="G99" s="15">
        <v>90</v>
      </c>
      <c r="H99" s="15">
        <v>55</v>
      </c>
      <c r="I99" s="15">
        <v>73</v>
      </c>
      <c r="J99" s="15">
        <v>60</v>
      </c>
      <c r="K99" s="15">
        <v>70</v>
      </c>
      <c r="L99" s="15">
        <v>65</v>
      </c>
      <c r="M99" s="15">
        <v>90</v>
      </c>
      <c r="N99" s="15">
        <v>75</v>
      </c>
      <c r="O99" s="15">
        <v>86</v>
      </c>
      <c r="P99" s="15">
        <v>70</v>
      </c>
      <c r="Q99" s="15">
        <v>87</v>
      </c>
      <c r="R99" s="15">
        <v>68</v>
      </c>
      <c r="S99" s="16">
        <v>60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70</v>
      </c>
      <c r="AQ99" s="15">
        <v>75</v>
      </c>
      <c r="AR99" s="15">
        <v>73</v>
      </c>
      <c r="AS99" s="15">
        <v>55</v>
      </c>
      <c r="AT99" s="15">
        <v>79</v>
      </c>
      <c r="AU99" s="15">
        <v>52</v>
      </c>
      <c r="AV99" s="15">
        <v>58</v>
      </c>
      <c r="AW99" s="15">
        <v>78</v>
      </c>
      <c r="AX99" s="15">
        <v>87</v>
      </c>
      <c r="AY99" s="15">
        <v>-7</v>
      </c>
      <c r="AZ99" s="15">
        <v>89</v>
      </c>
      <c r="BA99" s="15">
        <v>92</v>
      </c>
      <c r="BB99" s="15">
        <v>79</v>
      </c>
      <c r="BC99" s="16">
        <v>73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65</v>
      </c>
      <c r="CB99" s="15">
        <v>88</v>
      </c>
      <c r="CC99" s="15">
        <v>53</v>
      </c>
      <c r="CD99" s="15">
        <v>71</v>
      </c>
      <c r="CE99" s="15">
        <v>58</v>
      </c>
      <c r="CF99" s="15">
        <v>68</v>
      </c>
      <c r="CG99" s="15">
        <v>63</v>
      </c>
      <c r="CH99" s="15">
        <v>88</v>
      </c>
      <c r="CI99" s="15">
        <v>73</v>
      </c>
      <c r="CJ99" s="15">
        <v>84</v>
      </c>
      <c r="CK99" s="15">
        <v>68</v>
      </c>
      <c r="CL99" s="15">
        <v>85</v>
      </c>
      <c r="CM99" s="15">
        <v>66</v>
      </c>
      <c r="CN99" s="16">
        <v>58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74</v>
      </c>
      <c r="G100" s="15">
        <v>84</v>
      </c>
      <c r="H100" s="15">
        <v>75</v>
      </c>
      <c r="I100" s="15">
        <v>80</v>
      </c>
      <c r="J100" s="15">
        <v>60</v>
      </c>
      <c r="K100" s="15">
        <v>64</v>
      </c>
      <c r="L100" s="15">
        <v>73</v>
      </c>
      <c r="M100" s="15">
        <v>70</v>
      </c>
      <c r="N100" s="15">
        <v>83</v>
      </c>
      <c r="O100" s="15">
        <v>85</v>
      </c>
      <c r="P100" s="15">
        <v>91</v>
      </c>
      <c r="Q100" s="15">
        <v>85</v>
      </c>
      <c r="R100" s="15">
        <v>80</v>
      </c>
      <c r="S100" s="16">
        <v>78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82</v>
      </c>
      <c r="AQ100" s="15">
        <v>51</v>
      </c>
      <c r="AR100" s="15">
        <v>85</v>
      </c>
      <c r="AS100" s="15">
        <v>76</v>
      </c>
      <c r="AT100" s="15">
        <v>87</v>
      </c>
      <c r="AU100" s="15">
        <v>76</v>
      </c>
      <c r="AV100" s="15">
        <v>82</v>
      </c>
      <c r="AW100" s="15">
        <v>48</v>
      </c>
      <c r="AX100" s="15">
        <v>57</v>
      </c>
      <c r="AY100" s="15">
        <v>-4</v>
      </c>
      <c r="AZ100" s="15">
        <v>104</v>
      </c>
      <c r="BA100" s="15">
        <v>80</v>
      </c>
      <c r="BB100" s="15">
        <v>80</v>
      </c>
      <c r="BC100" s="16">
        <v>70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72</v>
      </c>
      <c r="CB100" s="15">
        <v>82</v>
      </c>
      <c r="CC100" s="15">
        <v>73</v>
      </c>
      <c r="CD100" s="15">
        <v>78</v>
      </c>
      <c r="CE100" s="15">
        <v>58</v>
      </c>
      <c r="CF100" s="15">
        <v>62</v>
      </c>
      <c r="CG100" s="15">
        <v>71</v>
      </c>
      <c r="CH100" s="15">
        <v>68</v>
      </c>
      <c r="CI100" s="15">
        <v>81</v>
      </c>
      <c r="CJ100" s="15">
        <v>83</v>
      </c>
      <c r="CK100" s="15">
        <v>89</v>
      </c>
      <c r="CL100" s="15">
        <v>83</v>
      </c>
      <c r="CM100" s="15">
        <v>78</v>
      </c>
      <c r="CN100" s="16">
        <v>76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80</v>
      </c>
      <c r="G101" s="15">
        <v>72</v>
      </c>
      <c r="H101" s="15">
        <v>80</v>
      </c>
      <c r="I101" s="15">
        <v>77</v>
      </c>
      <c r="J101" s="15">
        <v>72</v>
      </c>
      <c r="K101" s="15">
        <v>75</v>
      </c>
      <c r="L101" s="15">
        <v>80</v>
      </c>
      <c r="M101" s="15">
        <v>84</v>
      </c>
      <c r="N101" s="15">
        <v>67</v>
      </c>
      <c r="O101" s="15">
        <v>74</v>
      </c>
      <c r="P101" s="15">
        <v>83</v>
      </c>
      <c r="Q101" s="15">
        <v>88</v>
      </c>
      <c r="R101" s="15">
        <v>75</v>
      </c>
      <c r="S101" s="16">
        <v>71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62</v>
      </c>
      <c r="AQ101" s="15">
        <v>74</v>
      </c>
      <c r="AR101" s="15">
        <v>66</v>
      </c>
      <c r="AS101" s="15">
        <v>75</v>
      </c>
      <c r="AT101" s="15">
        <v>68</v>
      </c>
      <c r="AU101" s="15">
        <v>84</v>
      </c>
      <c r="AV101" s="15">
        <v>61</v>
      </c>
      <c r="AW101" s="15">
        <v>52</v>
      </c>
      <c r="AX101" s="15">
        <v>64</v>
      </c>
      <c r="AY101" s="15">
        <v>-4</v>
      </c>
      <c r="AZ101" s="15">
        <v>62</v>
      </c>
      <c r="BA101" s="15">
        <v>57</v>
      </c>
      <c r="BB101" s="15">
        <v>84</v>
      </c>
      <c r="BC101" s="16">
        <v>80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78</v>
      </c>
      <c r="CB101" s="15">
        <v>70</v>
      </c>
      <c r="CC101" s="15">
        <v>78</v>
      </c>
      <c r="CD101" s="15">
        <v>75</v>
      </c>
      <c r="CE101" s="15">
        <v>70</v>
      </c>
      <c r="CF101" s="15">
        <v>73</v>
      </c>
      <c r="CG101" s="15">
        <v>78</v>
      </c>
      <c r="CH101" s="15">
        <v>82</v>
      </c>
      <c r="CI101" s="15">
        <v>65</v>
      </c>
      <c r="CJ101" s="15">
        <v>72</v>
      </c>
      <c r="CK101" s="15">
        <v>81</v>
      </c>
      <c r="CL101" s="15">
        <v>86</v>
      </c>
      <c r="CM101" s="15">
        <v>73</v>
      </c>
      <c r="CN101" s="16">
        <v>69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79</v>
      </c>
      <c r="G102" s="15">
        <v>71</v>
      </c>
      <c r="H102" s="15">
        <v>67</v>
      </c>
      <c r="I102" s="15">
        <v>73</v>
      </c>
      <c r="J102" s="15">
        <v>83</v>
      </c>
      <c r="K102" s="15">
        <v>93</v>
      </c>
      <c r="L102" s="15">
        <v>89</v>
      </c>
      <c r="M102" s="15">
        <v>64</v>
      </c>
      <c r="N102" s="15">
        <v>77</v>
      </c>
      <c r="O102" s="15">
        <v>92</v>
      </c>
      <c r="P102" s="15">
        <v>82</v>
      </c>
      <c r="Q102" s="15">
        <v>83</v>
      </c>
      <c r="R102" s="15">
        <v>90</v>
      </c>
      <c r="S102" s="16">
        <v>68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73</v>
      </c>
      <c r="AQ102" s="15">
        <v>78</v>
      </c>
      <c r="AR102" s="15">
        <v>76</v>
      </c>
      <c r="AS102" s="15">
        <v>78</v>
      </c>
      <c r="AT102" s="15">
        <v>67</v>
      </c>
      <c r="AU102" s="15">
        <v>80</v>
      </c>
      <c r="AV102" s="15">
        <v>83</v>
      </c>
      <c r="AW102" s="15">
        <v>78</v>
      </c>
      <c r="AX102" s="15">
        <v>87</v>
      </c>
      <c r="AY102" s="15">
        <v>-7</v>
      </c>
      <c r="AZ102" s="15">
        <v>73</v>
      </c>
      <c r="BA102" s="15">
        <v>92</v>
      </c>
      <c r="BB102" s="15">
        <v>79</v>
      </c>
      <c r="BC102" s="16">
        <v>76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75</v>
      </c>
      <c r="CB102" s="15">
        <v>67</v>
      </c>
      <c r="CC102" s="15">
        <v>75</v>
      </c>
      <c r="CD102" s="15">
        <v>72</v>
      </c>
      <c r="CE102" s="15">
        <v>67</v>
      </c>
      <c r="CF102" s="15">
        <v>70</v>
      </c>
      <c r="CG102" s="15">
        <v>75</v>
      </c>
      <c r="CH102" s="15">
        <v>79</v>
      </c>
      <c r="CI102" s="15">
        <v>62</v>
      </c>
      <c r="CJ102" s="15">
        <v>69</v>
      </c>
      <c r="CK102" s="15">
        <v>78</v>
      </c>
      <c r="CL102" s="15">
        <v>83</v>
      </c>
      <c r="CM102" s="15">
        <v>70</v>
      </c>
      <c r="CN102" s="16">
        <v>66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>
        <v>93</v>
      </c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6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76</v>
      </c>
      <c r="AQ103" s="15">
        <v>81</v>
      </c>
      <c r="AR103" s="15">
        <v>79</v>
      </c>
      <c r="AS103" s="15">
        <v>56</v>
      </c>
      <c r="AT103" s="15">
        <v>82</v>
      </c>
      <c r="AU103" s="15">
        <v>83</v>
      </c>
      <c r="AV103" s="15">
        <v>86</v>
      </c>
      <c r="AW103" s="15">
        <v>81</v>
      </c>
      <c r="AX103" s="15">
        <v>90</v>
      </c>
      <c r="AY103" s="15">
        <v>-4</v>
      </c>
      <c r="AZ103" s="15">
        <v>92</v>
      </c>
      <c r="BA103" s="15">
        <v>73</v>
      </c>
      <c r="BB103" s="15">
        <v>82</v>
      </c>
      <c r="BC103" s="16">
        <v>79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>
        <v>72</v>
      </c>
      <c r="CB103" s="15">
        <v>64</v>
      </c>
      <c r="CC103" s="15">
        <v>72</v>
      </c>
      <c r="CD103" s="15">
        <v>69</v>
      </c>
      <c r="CE103" s="15">
        <v>64</v>
      </c>
      <c r="CF103" s="15">
        <v>67</v>
      </c>
      <c r="CG103" s="15">
        <v>72</v>
      </c>
      <c r="CH103" s="15">
        <v>76</v>
      </c>
      <c r="CI103" s="15">
        <v>59</v>
      </c>
      <c r="CJ103" s="15">
        <v>66</v>
      </c>
      <c r="CK103" s="15">
        <v>75</v>
      </c>
      <c r="CL103" s="15">
        <v>80</v>
      </c>
      <c r="CM103" s="15">
        <v>67</v>
      </c>
      <c r="CN103" s="16">
        <v>63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>
        <v>69</v>
      </c>
      <c r="CB104" s="19">
        <v>61</v>
      </c>
      <c r="CC104" s="19">
        <v>69</v>
      </c>
      <c r="CD104" s="19">
        <v>66</v>
      </c>
      <c r="CE104" s="19">
        <v>61</v>
      </c>
      <c r="CF104" s="19">
        <v>64</v>
      </c>
      <c r="CG104" s="19">
        <v>69</v>
      </c>
      <c r="CH104" s="19">
        <v>73</v>
      </c>
      <c r="CI104" s="19">
        <v>56</v>
      </c>
      <c r="CJ104" s="19">
        <v>63</v>
      </c>
      <c r="CK104" s="19">
        <v>72</v>
      </c>
      <c r="CL104" s="19">
        <v>77</v>
      </c>
      <c r="CM104" s="19">
        <v>64</v>
      </c>
      <c r="CN104" s="20">
        <v>60</v>
      </c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75</v>
      </c>
      <c r="D105" s="89"/>
      <c r="E105" s="91" t="s">
        <v>76</v>
      </c>
      <c r="F105" s="9">
        <v>93</v>
      </c>
      <c r="G105" s="10">
        <v>65</v>
      </c>
      <c r="H105" s="10">
        <v>90</v>
      </c>
      <c r="I105" s="10">
        <v>91</v>
      </c>
      <c r="J105" s="10">
        <v>97</v>
      </c>
      <c r="K105" s="10">
        <v>88</v>
      </c>
      <c r="L105" s="10">
        <v>76</v>
      </c>
      <c r="M105" s="10">
        <v>84</v>
      </c>
      <c r="N105" s="10">
        <v>80</v>
      </c>
      <c r="O105" s="10">
        <v>4</v>
      </c>
      <c r="P105" s="10">
        <v>82</v>
      </c>
      <c r="Q105" s="10">
        <v>79</v>
      </c>
      <c r="R105" s="10">
        <v>76</v>
      </c>
      <c r="S105" s="11">
        <v>75</v>
      </c>
      <c r="T105" s="14">
        <v>69</v>
      </c>
      <c r="U105" s="15">
        <v>73</v>
      </c>
      <c r="V105" s="15">
        <v>75</v>
      </c>
      <c r="W105" s="15">
        <v>59</v>
      </c>
      <c r="X105" s="15">
        <v>64</v>
      </c>
      <c r="Y105" s="15">
        <v>79</v>
      </c>
      <c r="Z105" s="15">
        <v>70</v>
      </c>
      <c r="AA105" s="15">
        <v>71</v>
      </c>
      <c r="AB105" s="15">
        <v>60</v>
      </c>
      <c r="AC105" s="15">
        <v>80</v>
      </c>
      <c r="AD105" s="15">
        <v>81</v>
      </c>
      <c r="AE105" s="15">
        <v>70</v>
      </c>
      <c r="AF105" s="15">
        <v>75</v>
      </c>
      <c r="AG105" s="16">
        <v>79</v>
      </c>
      <c r="AH105" s="12"/>
      <c r="AI105" s="13"/>
      <c r="AJ105" s="12" t="s">
        <v>60</v>
      </c>
      <c r="AL105" s="82">
        <v>10</v>
      </c>
      <c r="AM105" s="106" t="s">
        <v>75</v>
      </c>
      <c r="AN105" s="89"/>
      <c r="AO105" s="91"/>
      <c r="AP105" s="9">
        <v>71</v>
      </c>
      <c r="AQ105" s="10">
        <v>67</v>
      </c>
      <c r="AR105" s="10">
        <v>87</v>
      </c>
      <c r="AS105" s="10">
        <v>76</v>
      </c>
      <c r="AT105" s="10">
        <v>76</v>
      </c>
      <c r="AU105" s="10">
        <v>76</v>
      </c>
      <c r="AV105" s="10">
        <v>89</v>
      </c>
      <c r="AW105" s="10">
        <v>74</v>
      </c>
      <c r="AX105" s="10">
        <v>65</v>
      </c>
      <c r="AY105" s="10">
        <v>-4</v>
      </c>
      <c r="AZ105" s="10">
        <v>76</v>
      </c>
      <c r="BA105" s="10">
        <v>64</v>
      </c>
      <c r="BB105" s="10">
        <v>77</v>
      </c>
      <c r="BC105" s="11">
        <v>55</v>
      </c>
      <c r="BD105" s="14">
        <v>79</v>
      </c>
      <c r="BE105" s="15">
        <v>79</v>
      </c>
      <c r="BF105" s="15">
        <v>76</v>
      </c>
      <c r="BG105" s="15">
        <v>84</v>
      </c>
      <c r="BH105" s="15">
        <v>84</v>
      </c>
      <c r="BI105" s="15">
        <v>71</v>
      </c>
      <c r="BJ105" s="15">
        <v>77</v>
      </c>
      <c r="BK105" s="15">
        <v>64</v>
      </c>
      <c r="BL105" s="15">
        <v>71</v>
      </c>
      <c r="BM105" s="15">
        <v>61</v>
      </c>
      <c r="BN105" s="15">
        <v>67</v>
      </c>
      <c r="BO105" s="15">
        <v>61</v>
      </c>
      <c r="BP105" s="15">
        <v>62</v>
      </c>
      <c r="BQ105" s="16">
        <v>76</v>
      </c>
      <c r="BR105" s="12"/>
      <c r="BS105" s="13"/>
      <c r="BT105" s="12" t="s">
        <v>60</v>
      </c>
      <c r="BW105" s="82"/>
      <c r="BX105" s="106" t="s">
        <v>75</v>
      </c>
      <c r="BY105" s="89"/>
      <c r="BZ105" s="91"/>
      <c r="CA105" s="9">
        <v>90</v>
      </c>
      <c r="CB105" s="10">
        <v>62</v>
      </c>
      <c r="CC105" s="10">
        <v>87</v>
      </c>
      <c r="CD105" s="10">
        <v>88</v>
      </c>
      <c r="CE105" s="10">
        <v>94</v>
      </c>
      <c r="CF105" s="10">
        <v>85</v>
      </c>
      <c r="CG105" s="10">
        <v>73</v>
      </c>
      <c r="CH105" s="10">
        <v>81</v>
      </c>
      <c r="CI105" s="10">
        <v>77</v>
      </c>
      <c r="CJ105" s="10">
        <v>1</v>
      </c>
      <c r="CK105" s="10">
        <v>79</v>
      </c>
      <c r="CL105" s="10">
        <v>76</v>
      </c>
      <c r="CM105" s="10">
        <v>73</v>
      </c>
      <c r="CN105" s="11">
        <v>72</v>
      </c>
      <c r="CO105" s="14">
        <v>81</v>
      </c>
      <c r="CP105" s="15">
        <v>66</v>
      </c>
      <c r="CQ105" s="15">
        <v>87</v>
      </c>
      <c r="CR105" s="15">
        <v>66</v>
      </c>
      <c r="CS105" s="15">
        <v>80</v>
      </c>
      <c r="CT105" s="15">
        <v>77</v>
      </c>
      <c r="CU105" s="15">
        <v>68</v>
      </c>
      <c r="CV105" s="15">
        <v>66</v>
      </c>
      <c r="CW105" s="15">
        <v>72</v>
      </c>
      <c r="CX105" s="15">
        <v>62</v>
      </c>
      <c r="CY105" s="15">
        <v>72</v>
      </c>
      <c r="CZ105" s="15">
        <v>75</v>
      </c>
      <c r="DA105" s="15">
        <v>79</v>
      </c>
      <c r="DB105" s="16">
        <v>75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67</v>
      </c>
      <c r="G106" s="15">
        <v>64</v>
      </c>
      <c r="H106" s="15">
        <v>72</v>
      </c>
      <c r="I106" s="15">
        <v>94</v>
      </c>
      <c r="J106" s="15">
        <v>90</v>
      </c>
      <c r="K106" s="15">
        <v>86</v>
      </c>
      <c r="L106" s="15">
        <v>82</v>
      </c>
      <c r="M106" s="15">
        <v>85</v>
      </c>
      <c r="N106" s="15">
        <v>95</v>
      </c>
      <c r="O106" s="15">
        <v>4</v>
      </c>
      <c r="P106" s="15">
        <v>94</v>
      </c>
      <c r="Q106" s="15">
        <v>88</v>
      </c>
      <c r="R106" s="15">
        <v>116</v>
      </c>
      <c r="S106" s="16">
        <v>114</v>
      </c>
      <c r="T106" s="14">
        <v>79</v>
      </c>
      <c r="U106" s="15">
        <v>75</v>
      </c>
      <c r="V106" s="15">
        <v>63</v>
      </c>
      <c r="W106" s="15">
        <v>77</v>
      </c>
      <c r="X106" s="15">
        <v>75</v>
      </c>
      <c r="Y106" s="15">
        <v>74</v>
      </c>
      <c r="Z106" s="15">
        <v>75</v>
      </c>
      <c r="AA106" s="15">
        <v>76</v>
      </c>
      <c r="AB106" s="15">
        <v>61</v>
      </c>
      <c r="AC106" s="15">
        <v>65</v>
      </c>
      <c r="AD106" s="15">
        <v>80</v>
      </c>
      <c r="AE106" s="15">
        <v>69</v>
      </c>
      <c r="AF106" s="15">
        <v>74</v>
      </c>
      <c r="AG106" s="16">
        <v>78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76</v>
      </c>
      <c r="AQ106" s="15">
        <v>85</v>
      </c>
      <c r="AR106" s="15">
        <v>76</v>
      </c>
      <c r="AS106" s="15">
        <v>85</v>
      </c>
      <c r="AT106" s="15">
        <v>94</v>
      </c>
      <c r="AU106" s="15">
        <v>64</v>
      </c>
      <c r="AV106" s="15">
        <v>76</v>
      </c>
      <c r="AW106" s="15">
        <v>85</v>
      </c>
      <c r="AX106" s="15">
        <v>94</v>
      </c>
      <c r="AY106" s="15">
        <v>-4</v>
      </c>
      <c r="AZ106" s="15">
        <v>85</v>
      </c>
      <c r="BA106" s="15">
        <v>94</v>
      </c>
      <c r="BB106" s="15">
        <v>76</v>
      </c>
      <c r="BC106" s="16">
        <v>36</v>
      </c>
      <c r="BD106" s="14">
        <v>79</v>
      </c>
      <c r="BE106" s="15">
        <v>90</v>
      </c>
      <c r="BF106" s="15">
        <v>79</v>
      </c>
      <c r="BG106" s="15">
        <v>72</v>
      </c>
      <c r="BH106" s="15">
        <v>87</v>
      </c>
      <c r="BI106" s="15">
        <v>63</v>
      </c>
      <c r="BJ106" s="15">
        <v>89</v>
      </c>
      <c r="BK106" s="15">
        <v>73</v>
      </c>
      <c r="BL106" s="15">
        <v>76</v>
      </c>
      <c r="BM106" s="15">
        <v>68</v>
      </c>
      <c r="BN106" s="15">
        <v>91</v>
      </c>
      <c r="BO106" s="15">
        <v>85</v>
      </c>
      <c r="BP106" s="15">
        <v>75</v>
      </c>
      <c r="BQ106" s="16">
        <v>68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64</v>
      </c>
      <c r="CB106" s="15">
        <v>61</v>
      </c>
      <c r="CC106" s="15">
        <v>69</v>
      </c>
      <c r="CD106" s="15">
        <v>91</v>
      </c>
      <c r="CE106" s="15">
        <v>87</v>
      </c>
      <c r="CF106" s="15">
        <v>83</v>
      </c>
      <c r="CG106" s="15">
        <v>79</v>
      </c>
      <c r="CH106" s="15">
        <v>82</v>
      </c>
      <c r="CI106" s="15">
        <v>92</v>
      </c>
      <c r="CJ106" s="15">
        <v>1</v>
      </c>
      <c r="CK106" s="15">
        <v>91</v>
      </c>
      <c r="CL106" s="15">
        <v>85</v>
      </c>
      <c r="CM106" s="15">
        <v>113</v>
      </c>
      <c r="CN106" s="16">
        <v>111</v>
      </c>
      <c r="CO106" s="14">
        <v>81</v>
      </c>
      <c r="CP106" s="15">
        <v>70</v>
      </c>
      <c r="CQ106" s="15">
        <v>70</v>
      </c>
      <c r="CR106" s="15">
        <v>90</v>
      </c>
      <c r="CS106" s="15">
        <v>89</v>
      </c>
      <c r="CT106" s="15">
        <v>88</v>
      </c>
      <c r="CU106" s="15">
        <v>68</v>
      </c>
      <c r="CV106" s="15">
        <v>74</v>
      </c>
      <c r="CW106" s="15">
        <v>79</v>
      </c>
      <c r="CX106" s="15">
        <v>90</v>
      </c>
      <c r="CY106" s="15">
        <v>81</v>
      </c>
      <c r="CZ106" s="15">
        <v>77</v>
      </c>
      <c r="DA106" s="15">
        <v>77</v>
      </c>
      <c r="DB106" s="16">
        <v>81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98</v>
      </c>
      <c r="G107" s="15">
        <v>94</v>
      </c>
      <c r="H107" s="15">
        <v>94</v>
      </c>
      <c r="I107" s="15">
        <v>74</v>
      </c>
      <c r="J107" s="15">
        <v>82</v>
      </c>
      <c r="K107" s="15">
        <v>80</v>
      </c>
      <c r="L107" s="15">
        <v>95</v>
      </c>
      <c r="M107" s="15">
        <v>74</v>
      </c>
      <c r="N107" s="15">
        <v>83</v>
      </c>
      <c r="O107" s="15">
        <v>4</v>
      </c>
      <c r="P107" s="15">
        <v>65</v>
      </c>
      <c r="Q107" s="15">
        <v>75</v>
      </c>
      <c r="R107" s="15">
        <v>94</v>
      </c>
      <c r="S107" s="16">
        <v>93</v>
      </c>
      <c r="T107" s="14">
        <v>81</v>
      </c>
      <c r="U107" s="15">
        <v>79</v>
      </c>
      <c r="V107" s="15">
        <v>75</v>
      </c>
      <c r="W107" s="15">
        <v>79</v>
      </c>
      <c r="X107" s="15">
        <v>77</v>
      </c>
      <c r="Y107" s="15">
        <v>79</v>
      </c>
      <c r="Z107" s="15"/>
      <c r="AA107" s="15"/>
      <c r="AB107" s="15"/>
      <c r="AC107" s="15"/>
      <c r="AD107" s="15"/>
      <c r="AE107" s="15"/>
      <c r="AF107" s="15"/>
      <c r="AG107" s="16"/>
      <c r="AH107" s="17"/>
      <c r="AI107" s="13"/>
      <c r="AJ107" s="17" t="s">
        <v>60</v>
      </c>
      <c r="AL107" s="83"/>
      <c r="AM107" s="107"/>
      <c r="AN107" s="89"/>
      <c r="AO107" s="91"/>
      <c r="AP107" s="14">
        <v>85</v>
      </c>
      <c r="AQ107" s="15">
        <v>74</v>
      </c>
      <c r="AR107" s="15">
        <v>67</v>
      </c>
      <c r="AS107" s="15">
        <v>46</v>
      </c>
      <c r="AT107" s="15">
        <v>95</v>
      </c>
      <c r="AU107" s="15">
        <v>96</v>
      </c>
      <c r="AV107" s="15">
        <v>82</v>
      </c>
      <c r="AW107" s="15">
        <v>84</v>
      </c>
      <c r="AX107" s="15">
        <v>96</v>
      </c>
      <c r="AY107" s="15">
        <v>-4</v>
      </c>
      <c r="AZ107" s="15">
        <v>66</v>
      </c>
      <c r="BA107" s="15">
        <v>76</v>
      </c>
      <c r="BB107" s="15">
        <v>81</v>
      </c>
      <c r="BC107" s="16">
        <v>85</v>
      </c>
      <c r="BD107" s="14">
        <v>67</v>
      </c>
      <c r="BE107" s="15">
        <v>88</v>
      </c>
      <c r="BF107" s="15">
        <v>76</v>
      </c>
      <c r="BG107" s="15">
        <v>67</v>
      </c>
      <c r="BH107" s="15">
        <v>65</v>
      </c>
      <c r="BI107" s="15">
        <v>72</v>
      </c>
      <c r="BJ107" s="15">
        <v>80</v>
      </c>
      <c r="BK107" s="15">
        <v>64</v>
      </c>
      <c r="BL107" s="15">
        <v>69</v>
      </c>
      <c r="BM107" s="15">
        <v>78</v>
      </c>
      <c r="BN107" s="15">
        <v>82</v>
      </c>
      <c r="BO107" s="15">
        <v>65</v>
      </c>
      <c r="BP107" s="15">
        <v>77</v>
      </c>
      <c r="BQ107" s="16">
        <v>76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95</v>
      </c>
      <c r="CB107" s="15">
        <v>91</v>
      </c>
      <c r="CC107" s="15">
        <v>91</v>
      </c>
      <c r="CD107" s="15">
        <v>71</v>
      </c>
      <c r="CE107" s="15">
        <v>79</v>
      </c>
      <c r="CF107" s="15">
        <v>77</v>
      </c>
      <c r="CG107" s="15">
        <v>92</v>
      </c>
      <c r="CH107" s="15">
        <v>71</v>
      </c>
      <c r="CI107" s="15">
        <v>80</v>
      </c>
      <c r="CJ107" s="15">
        <v>1</v>
      </c>
      <c r="CK107" s="15">
        <v>62</v>
      </c>
      <c r="CL107" s="15">
        <v>72</v>
      </c>
      <c r="CM107" s="15">
        <v>91</v>
      </c>
      <c r="CN107" s="16">
        <v>90</v>
      </c>
      <c r="CO107" s="14">
        <v>79</v>
      </c>
      <c r="CP107" s="15">
        <v>70</v>
      </c>
      <c r="CQ107" s="15">
        <v>80</v>
      </c>
      <c r="CR107" s="15">
        <v>66</v>
      </c>
      <c r="CS107" s="15">
        <v>70</v>
      </c>
      <c r="CT107" s="15">
        <v>56</v>
      </c>
      <c r="CU107" s="15">
        <v>50</v>
      </c>
      <c r="CV107" s="15">
        <v>69</v>
      </c>
      <c r="CW107" s="15">
        <v>60</v>
      </c>
      <c r="CX107" s="15">
        <v>55</v>
      </c>
      <c r="CY107" s="15">
        <v>55</v>
      </c>
      <c r="CZ107" s="15">
        <v>80</v>
      </c>
      <c r="DA107" s="15">
        <v>72</v>
      </c>
      <c r="DB107" s="16">
        <v>74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87</v>
      </c>
      <c r="G108" s="15">
        <v>90</v>
      </c>
      <c r="H108" s="15">
        <v>68</v>
      </c>
      <c r="I108" s="15">
        <v>88</v>
      </c>
      <c r="J108" s="15">
        <v>84</v>
      </c>
      <c r="K108" s="15">
        <v>74</v>
      </c>
      <c r="L108" s="15">
        <v>79</v>
      </c>
      <c r="M108" s="15">
        <v>84</v>
      </c>
      <c r="N108" s="15">
        <v>73</v>
      </c>
      <c r="O108" s="15">
        <v>4</v>
      </c>
      <c r="P108" s="15">
        <v>66</v>
      </c>
      <c r="Q108" s="15">
        <v>67</v>
      </c>
      <c r="R108" s="15">
        <v>73</v>
      </c>
      <c r="S108" s="16">
        <v>74</v>
      </c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57</v>
      </c>
      <c r="AQ108" s="15">
        <v>80</v>
      </c>
      <c r="AR108" s="15">
        <v>83</v>
      </c>
      <c r="AS108" s="15">
        <v>86</v>
      </c>
      <c r="AT108" s="15">
        <v>93</v>
      </c>
      <c r="AU108" s="15">
        <v>85</v>
      </c>
      <c r="AV108" s="15">
        <v>91</v>
      </c>
      <c r="AW108" s="15">
        <v>78</v>
      </c>
      <c r="AX108" s="15">
        <v>81</v>
      </c>
      <c r="AY108" s="15">
        <v>-4</v>
      </c>
      <c r="AZ108" s="15">
        <v>80</v>
      </c>
      <c r="BA108" s="15">
        <v>76</v>
      </c>
      <c r="BB108" s="15">
        <v>85</v>
      </c>
      <c r="BC108" s="16">
        <v>66</v>
      </c>
      <c r="BD108" s="14">
        <v>70</v>
      </c>
      <c r="BE108" s="15">
        <v>63</v>
      </c>
      <c r="BF108" s="15">
        <v>90</v>
      </c>
      <c r="BG108" s="15">
        <v>67</v>
      </c>
      <c r="BH108" s="15">
        <v>76</v>
      </c>
      <c r="BI108" s="15">
        <v>77</v>
      </c>
      <c r="BJ108" s="15">
        <v>75</v>
      </c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84</v>
      </c>
      <c r="CB108" s="15">
        <v>87</v>
      </c>
      <c r="CC108" s="15">
        <v>65</v>
      </c>
      <c r="CD108" s="15">
        <v>85</v>
      </c>
      <c r="CE108" s="15">
        <v>81</v>
      </c>
      <c r="CF108" s="15">
        <v>71</v>
      </c>
      <c r="CG108" s="15">
        <v>76</v>
      </c>
      <c r="CH108" s="15">
        <v>81</v>
      </c>
      <c r="CI108" s="15">
        <v>70</v>
      </c>
      <c r="CJ108" s="15">
        <v>1</v>
      </c>
      <c r="CK108" s="15">
        <v>63</v>
      </c>
      <c r="CL108" s="15">
        <v>64</v>
      </c>
      <c r="CM108" s="15">
        <v>70</v>
      </c>
      <c r="CN108" s="16">
        <v>71</v>
      </c>
      <c r="CO108" s="14">
        <v>84</v>
      </c>
      <c r="CP108" s="15">
        <v>77</v>
      </c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91</v>
      </c>
      <c r="G109" s="15">
        <v>63</v>
      </c>
      <c r="H109" s="15">
        <v>88</v>
      </c>
      <c r="I109" s="15">
        <v>89</v>
      </c>
      <c r="J109" s="15">
        <v>95</v>
      </c>
      <c r="K109" s="15">
        <v>86</v>
      </c>
      <c r="L109" s="15">
        <v>74</v>
      </c>
      <c r="M109" s="15">
        <v>82</v>
      </c>
      <c r="N109" s="15">
        <v>78</v>
      </c>
      <c r="O109" s="15">
        <v>2</v>
      </c>
      <c r="P109" s="15">
        <v>80</v>
      </c>
      <c r="Q109" s="15">
        <v>85</v>
      </c>
      <c r="R109" s="15">
        <v>85</v>
      </c>
      <c r="S109" s="16">
        <v>73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44</v>
      </c>
      <c r="AQ109" s="15">
        <v>61</v>
      </c>
      <c r="AR109" s="15">
        <v>88</v>
      </c>
      <c r="AS109" s="15">
        <v>77</v>
      </c>
      <c r="AT109" s="15">
        <v>77</v>
      </c>
      <c r="AU109" s="15">
        <v>77</v>
      </c>
      <c r="AV109" s="15">
        <v>90</v>
      </c>
      <c r="AW109" s="15">
        <v>75</v>
      </c>
      <c r="AX109" s="15">
        <v>66</v>
      </c>
      <c r="AY109" s="15">
        <v>-3</v>
      </c>
      <c r="AZ109" s="15">
        <v>77</v>
      </c>
      <c r="BA109" s="15">
        <v>65</v>
      </c>
      <c r="BB109" s="15">
        <v>78</v>
      </c>
      <c r="BC109" s="16">
        <v>56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88</v>
      </c>
      <c r="CB109" s="15">
        <v>60</v>
      </c>
      <c r="CC109" s="15">
        <v>85</v>
      </c>
      <c r="CD109" s="15">
        <v>86</v>
      </c>
      <c r="CE109" s="15">
        <v>92</v>
      </c>
      <c r="CF109" s="15">
        <v>83</v>
      </c>
      <c r="CG109" s="15">
        <v>71</v>
      </c>
      <c r="CH109" s="15">
        <v>79</v>
      </c>
      <c r="CI109" s="15">
        <v>75</v>
      </c>
      <c r="CJ109" s="15">
        <v>-1</v>
      </c>
      <c r="CK109" s="15">
        <v>77</v>
      </c>
      <c r="CL109" s="15">
        <v>82</v>
      </c>
      <c r="CM109" s="15">
        <v>82</v>
      </c>
      <c r="CN109" s="16">
        <v>70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95</v>
      </c>
      <c r="G110" s="15">
        <v>95</v>
      </c>
      <c r="H110" s="15">
        <v>70</v>
      </c>
      <c r="I110" s="15">
        <v>92</v>
      </c>
      <c r="J110" s="15">
        <v>88</v>
      </c>
      <c r="K110" s="15">
        <v>84</v>
      </c>
      <c r="L110" s="15">
        <v>80</v>
      </c>
      <c r="M110" s="15">
        <v>83</v>
      </c>
      <c r="N110" s="15">
        <v>93</v>
      </c>
      <c r="O110" s="15">
        <v>2</v>
      </c>
      <c r="P110" s="15">
        <v>92</v>
      </c>
      <c r="Q110" s="15">
        <v>86</v>
      </c>
      <c r="R110" s="15">
        <v>114</v>
      </c>
      <c r="S110" s="16">
        <v>112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77</v>
      </c>
      <c r="AQ110" s="15">
        <v>86</v>
      </c>
      <c r="AR110" s="15">
        <v>77</v>
      </c>
      <c r="AS110" s="15">
        <v>86</v>
      </c>
      <c r="AT110" s="15">
        <v>95</v>
      </c>
      <c r="AU110" s="15">
        <v>65</v>
      </c>
      <c r="AV110" s="15">
        <v>77</v>
      </c>
      <c r="AW110" s="15">
        <v>86</v>
      </c>
      <c r="AX110" s="15">
        <v>95</v>
      </c>
      <c r="AY110" s="15">
        <v>-3</v>
      </c>
      <c r="AZ110" s="15">
        <v>86</v>
      </c>
      <c r="BA110" s="15">
        <v>95</v>
      </c>
      <c r="BB110" s="15">
        <v>77</v>
      </c>
      <c r="BC110" s="16">
        <v>37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92</v>
      </c>
      <c r="CB110" s="15">
        <v>92</v>
      </c>
      <c r="CC110" s="15">
        <v>67</v>
      </c>
      <c r="CD110" s="15">
        <v>89</v>
      </c>
      <c r="CE110" s="15">
        <v>85</v>
      </c>
      <c r="CF110" s="15">
        <v>81</v>
      </c>
      <c r="CG110" s="15">
        <v>77</v>
      </c>
      <c r="CH110" s="15">
        <v>80</v>
      </c>
      <c r="CI110" s="15">
        <v>90</v>
      </c>
      <c r="CJ110" s="15">
        <v>-1</v>
      </c>
      <c r="CK110" s="15">
        <v>89</v>
      </c>
      <c r="CL110" s="15">
        <v>83</v>
      </c>
      <c r="CM110" s="15">
        <v>111</v>
      </c>
      <c r="CN110" s="16">
        <v>109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96</v>
      </c>
      <c r="G111" s="15">
        <v>92</v>
      </c>
      <c r="H111" s="15">
        <v>92</v>
      </c>
      <c r="I111" s="15">
        <v>72</v>
      </c>
      <c r="J111" s="15">
        <v>80</v>
      </c>
      <c r="K111" s="15">
        <v>95</v>
      </c>
      <c r="L111" s="15">
        <v>93</v>
      </c>
      <c r="M111" s="15">
        <v>72</v>
      </c>
      <c r="N111" s="15">
        <v>81</v>
      </c>
      <c r="O111" s="15">
        <v>2</v>
      </c>
      <c r="P111" s="15">
        <v>85</v>
      </c>
      <c r="Q111" s="15">
        <v>75</v>
      </c>
      <c r="R111" s="15">
        <v>92</v>
      </c>
      <c r="S111" s="16">
        <v>91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86</v>
      </c>
      <c r="AQ111" s="15">
        <v>75</v>
      </c>
      <c r="AR111" s="15">
        <v>68</v>
      </c>
      <c r="AS111" s="15">
        <v>53</v>
      </c>
      <c r="AT111" s="15">
        <v>51</v>
      </c>
      <c r="AU111" s="15">
        <v>76</v>
      </c>
      <c r="AV111" s="15">
        <v>83</v>
      </c>
      <c r="AW111" s="15">
        <v>85</v>
      </c>
      <c r="AX111" s="15">
        <v>68</v>
      </c>
      <c r="AY111" s="15">
        <v>-3</v>
      </c>
      <c r="AZ111" s="15">
        <v>67</v>
      </c>
      <c r="BA111" s="15">
        <v>77</v>
      </c>
      <c r="BB111" s="15">
        <v>82</v>
      </c>
      <c r="BC111" s="16">
        <v>86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93</v>
      </c>
      <c r="CB111" s="15">
        <v>89</v>
      </c>
      <c r="CC111" s="15">
        <v>89</v>
      </c>
      <c r="CD111" s="15">
        <v>69</v>
      </c>
      <c r="CE111" s="15">
        <v>77</v>
      </c>
      <c r="CF111" s="15">
        <v>92</v>
      </c>
      <c r="CG111" s="15">
        <v>90</v>
      </c>
      <c r="CH111" s="15">
        <v>69</v>
      </c>
      <c r="CI111" s="15">
        <v>78</v>
      </c>
      <c r="CJ111" s="15">
        <v>-1</v>
      </c>
      <c r="CK111" s="15">
        <v>82</v>
      </c>
      <c r="CL111" s="15">
        <v>72</v>
      </c>
      <c r="CM111" s="15">
        <v>89</v>
      </c>
      <c r="CN111" s="16">
        <v>88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85</v>
      </c>
      <c r="G112" s="15">
        <v>88</v>
      </c>
      <c r="H112" s="15">
        <v>66</v>
      </c>
      <c r="I112" s="15">
        <v>86</v>
      </c>
      <c r="J112" s="15">
        <v>82</v>
      </c>
      <c r="K112" s="15">
        <v>72</v>
      </c>
      <c r="L112" s="15">
        <v>77</v>
      </c>
      <c r="M112" s="15">
        <v>82</v>
      </c>
      <c r="N112" s="15">
        <v>71</v>
      </c>
      <c r="O112" s="15">
        <v>2</v>
      </c>
      <c r="P112" s="15">
        <v>64</v>
      </c>
      <c r="Q112" s="15">
        <v>65</v>
      </c>
      <c r="R112" s="15">
        <v>71</v>
      </c>
      <c r="S112" s="16">
        <v>72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84</v>
      </c>
      <c r="AQ112" s="15">
        <v>90</v>
      </c>
      <c r="AR112" s="15">
        <v>87</v>
      </c>
      <c r="AS112" s="15">
        <v>78</v>
      </c>
      <c r="AT112" s="15">
        <v>89</v>
      </c>
      <c r="AU112" s="15">
        <v>78</v>
      </c>
      <c r="AV112" s="15">
        <v>84</v>
      </c>
      <c r="AW112" s="15">
        <v>45</v>
      </c>
      <c r="AX112" s="15">
        <v>59</v>
      </c>
      <c r="AY112" s="15">
        <v>-2</v>
      </c>
      <c r="AZ112" s="15">
        <v>106</v>
      </c>
      <c r="BA112" s="15">
        <v>61</v>
      </c>
      <c r="BB112" s="15">
        <v>82</v>
      </c>
      <c r="BC112" s="16">
        <v>77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82</v>
      </c>
      <c r="CB112" s="15">
        <v>85</v>
      </c>
      <c r="CC112" s="15">
        <v>63</v>
      </c>
      <c r="CD112" s="15">
        <v>83</v>
      </c>
      <c r="CE112" s="15">
        <v>79</v>
      </c>
      <c r="CF112" s="15">
        <v>69</v>
      </c>
      <c r="CG112" s="15">
        <v>74</v>
      </c>
      <c r="CH112" s="15">
        <v>79</v>
      </c>
      <c r="CI112" s="15">
        <v>68</v>
      </c>
      <c r="CJ112" s="15">
        <v>-1</v>
      </c>
      <c r="CK112" s="15">
        <v>61</v>
      </c>
      <c r="CL112" s="15">
        <v>62</v>
      </c>
      <c r="CM112" s="15">
        <v>68</v>
      </c>
      <c r="CN112" s="16">
        <v>69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89</v>
      </c>
      <c r="G113" s="15">
        <v>61</v>
      </c>
      <c r="H113" s="15">
        <v>86</v>
      </c>
      <c r="I113" s="15">
        <v>87</v>
      </c>
      <c r="J113" s="15">
        <v>104</v>
      </c>
      <c r="K113" s="15">
        <v>92</v>
      </c>
      <c r="L113" s="15">
        <v>85</v>
      </c>
      <c r="M113" s="15">
        <v>80</v>
      </c>
      <c r="N113" s="15">
        <v>93</v>
      </c>
      <c r="O113" s="15">
        <v>0</v>
      </c>
      <c r="P113" s="15">
        <v>78</v>
      </c>
      <c r="Q113" s="15">
        <v>80</v>
      </c>
      <c r="R113" s="15">
        <v>72</v>
      </c>
      <c r="S113" s="16">
        <v>71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64</v>
      </c>
      <c r="AQ113" s="15">
        <v>62</v>
      </c>
      <c r="AR113" s="15">
        <v>68</v>
      </c>
      <c r="AS113" s="15">
        <v>77</v>
      </c>
      <c r="AT113" s="15">
        <v>70</v>
      </c>
      <c r="AU113" s="15">
        <v>86</v>
      </c>
      <c r="AV113" s="15">
        <v>63</v>
      </c>
      <c r="AW113" s="15">
        <v>54</v>
      </c>
      <c r="AX113" s="15">
        <v>78</v>
      </c>
      <c r="AY113" s="15">
        <v>-2</v>
      </c>
      <c r="AZ113" s="15">
        <v>64</v>
      </c>
      <c r="BA113" s="15">
        <v>59</v>
      </c>
      <c r="BB113" s="15">
        <v>86</v>
      </c>
      <c r="BC113" s="16">
        <v>87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86</v>
      </c>
      <c r="CB113" s="15">
        <v>58</v>
      </c>
      <c r="CC113" s="15">
        <v>83</v>
      </c>
      <c r="CD113" s="15">
        <v>84</v>
      </c>
      <c r="CE113" s="15">
        <v>101</v>
      </c>
      <c r="CF113" s="15">
        <v>89</v>
      </c>
      <c r="CG113" s="15">
        <v>82</v>
      </c>
      <c r="CH113" s="15">
        <v>77</v>
      </c>
      <c r="CI113" s="15">
        <v>90</v>
      </c>
      <c r="CJ113" s="15">
        <v>-3</v>
      </c>
      <c r="CK113" s="15">
        <v>75</v>
      </c>
      <c r="CL113" s="15">
        <v>77</v>
      </c>
      <c r="CM113" s="15">
        <v>69</v>
      </c>
      <c r="CN113" s="16">
        <v>68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>
        <v>67</v>
      </c>
      <c r="G114" s="15">
        <v>64</v>
      </c>
      <c r="H114" s="15">
        <v>80</v>
      </c>
      <c r="I114" s="15">
        <v>94</v>
      </c>
      <c r="J114" s="15">
        <v>90</v>
      </c>
      <c r="K114" s="15"/>
      <c r="L114" s="15"/>
      <c r="M114" s="15"/>
      <c r="N114" s="15"/>
      <c r="O114" s="15"/>
      <c r="P114" s="15"/>
      <c r="Q114" s="15"/>
      <c r="R114" s="15"/>
      <c r="S114" s="16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75</v>
      </c>
      <c r="AQ114" s="15">
        <v>80</v>
      </c>
      <c r="AR114" s="15">
        <v>78</v>
      </c>
      <c r="AS114" s="15">
        <v>80</v>
      </c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>
        <v>78</v>
      </c>
      <c r="CB114" s="15">
        <v>81</v>
      </c>
      <c r="CC114" s="15">
        <v>59</v>
      </c>
      <c r="CD114" s="15">
        <v>79</v>
      </c>
      <c r="CE114" s="15">
        <v>75</v>
      </c>
      <c r="CF114" s="15">
        <v>65</v>
      </c>
      <c r="CG114" s="15">
        <v>70</v>
      </c>
      <c r="CH114" s="15">
        <v>75</v>
      </c>
      <c r="CI114" s="15">
        <v>64</v>
      </c>
      <c r="CJ114" s="15">
        <v>-5</v>
      </c>
      <c r="CK114" s="15">
        <v>57</v>
      </c>
      <c r="CL114" s="15">
        <v>58</v>
      </c>
      <c r="CM114" s="15">
        <v>64</v>
      </c>
      <c r="CN114" s="16">
        <v>65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>
        <v>82</v>
      </c>
      <c r="CB115" s="19">
        <v>54</v>
      </c>
      <c r="CC115" s="19">
        <v>79</v>
      </c>
      <c r="CD115" s="19">
        <v>80</v>
      </c>
      <c r="CE115" s="19">
        <v>97</v>
      </c>
      <c r="CF115" s="19">
        <v>85</v>
      </c>
      <c r="CG115" s="19">
        <v>78</v>
      </c>
      <c r="CH115" s="19">
        <v>73</v>
      </c>
      <c r="CI115" s="19">
        <v>86</v>
      </c>
      <c r="CJ115" s="19">
        <v>-7</v>
      </c>
      <c r="CK115" s="19">
        <v>71</v>
      </c>
      <c r="CL115" s="19">
        <v>73</v>
      </c>
      <c r="CM115" s="19">
        <v>65</v>
      </c>
      <c r="CN115" s="20">
        <v>64</v>
      </c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 t="s">
        <v>68</v>
      </c>
      <c r="F116" s="9">
        <v>85</v>
      </c>
      <c r="G116" s="10">
        <v>86</v>
      </c>
      <c r="H116" s="10">
        <v>87</v>
      </c>
      <c r="I116" s="10">
        <v>91</v>
      </c>
      <c r="J116" s="10">
        <v>92</v>
      </c>
      <c r="K116" s="10">
        <v>92</v>
      </c>
      <c r="L116" s="10">
        <v>87</v>
      </c>
      <c r="M116" s="10">
        <v>100</v>
      </c>
      <c r="N116" s="10">
        <v>92</v>
      </c>
      <c r="O116" s="10"/>
      <c r="P116" s="10">
        <v>102</v>
      </c>
      <c r="Q116" s="10">
        <v>90</v>
      </c>
      <c r="R116" s="10">
        <v>109</v>
      </c>
      <c r="S116" s="11">
        <v>94</v>
      </c>
      <c r="T116" s="14">
        <v>90</v>
      </c>
      <c r="U116" s="15">
        <v>60</v>
      </c>
      <c r="V116" s="15">
        <v>85</v>
      </c>
      <c r="W116" s="15">
        <v>79</v>
      </c>
      <c r="X116" s="15">
        <v>70</v>
      </c>
      <c r="Y116" s="15">
        <v>88</v>
      </c>
      <c r="Z116" s="15">
        <v>90</v>
      </c>
      <c r="AA116" s="15">
        <v>88</v>
      </c>
      <c r="AB116" s="15">
        <v>79</v>
      </c>
      <c r="AC116" s="15">
        <v>80</v>
      </c>
      <c r="AD116" s="15">
        <v>93</v>
      </c>
      <c r="AE116" s="15">
        <v>99</v>
      </c>
      <c r="AF116" s="15">
        <v>74</v>
      </c>
      <c r="AG116" s="16">
        <v>80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87</v>
      </c>
      <c r="AQ116" s="10">
        <v>93</v>
      </c>
      <c r="AR116" s="10">
        <v>90</v>
      </c>
      <c r="AS116" s="10">
        <v>81</v>
      </c>
      <c r="AT116" s="10">
        <v>92</v>
      </c>
      <c r="AU116" s="10">
        <v>81</v>
      </c>
      <c r="AV116" s="10">
        <v>87</v>
      </c>
      <c r="AW116" s="10">
        <v>80</v>
      </c>
      <c r="AX116" s="10">
        <v>93</v>
      </c>
      <c r="AY116" s="10">
        <v>-7</v>
      </c>
      <c r="AZ116" s="10">
        <v>101</v>
      </c>
      <c r="BA116" s="10">
        <v>80</v>
      </c>
      <c r="BB116" s="10">
        <v>97</v>
      </c>
      <c r="BC116" s="11">
        <v>83</v>
      </c>
      <c r="BD116" s="14">
        <v>85</v>
      </c>
      <c r="BE116" s="15">
        <v>89</v>
      </c>
      <c r="BF116" s="15">
        <v>88</v>
      </c>
      <c r="BG116" s="15">
        <v>90</v>
      </c>
      <c r="BH116" s="15">
        <v>76</v>
      </c>
      <c r="BI116" s="15">
        <v>62</v>
      </c>
      <c r="BJ116" s="15">
        <v>71</v>
      </c>
      <c r="BK116" s="15">
        <v>62</v>
      </c>
      <c r="BL116" s="15">
        <v>74</v>
      </c>
      <c r="BM116" s="15">
        <v>64</v>
      </c>
      <c r="BN116" s="15">
        <v>72</v>
      </c>
      <c r="BO116" s="15">
        <v>60</v>
      </c>
      <c r="BP116" s="15">
        <v>74</v>
      </c>
      <c r="BQ116" s="16">
        <v>82</v>
      </c>
      <c r="BR116" s="12"/>
      <c r="BS116" s="13"/>
      <c r="BT116" s="12" t="s">
        <v>60</v>
      </c>
      <c r="BW116" s="83">
        <v>6</v>
      </c>
      <c r="BX116" s="106" t="s">
        <v>33</v>
      </c>
      <c r="BY116" s="89"/>
      <c r="BZ116" s="91" t="s">
        <v>35</v>
      </c>
      <c r="CA116" s="9">
        <v>63</v>
      </c>
      <c r="CB116" s="10">
        <v>90</v>
      </c>
      <c r="CC116" s="10">
        <v>63</v>
      </c>
      <c r="CD116" s="10">
        <v>112</v>
      </c>
      <c r="CE116" s="10">
        <v>94</v>
      </c>
      <c r="CF116" s="10">
        <v>89</v>
      </c>
      <c r="CG116" s="10">
        <v>77</v>
      </c>
      <c r="CH116" s="10">
        <v>79</v>
      </c>
      <c r="CI116" s="10">
        <v>74</v>
      </c>
      <c r="CJ116" s="10"/>
      <c r="CK116" s="10">
        <v>95</v>
      </c>
      <c r="CL116" s="10">
        <v>87</v>
      </c>
      <c r="CM116" s="10">
        <v>78</v>
      </c>
      <c r="CN116" s="11">
        <v>80</v>
      </c>
      <c r="CO116" s="14">
        <v>77</v>
      </c>
      <c r="CP116" s="15">
        <v>81</v>
      </c>
      <c r="CQ116" s="15">
        <v>83</v>
      </c>
      <c r="CR116" s="15">
        <v>76</v>
      </c>
      <c r="CS116" s="15">
        <v>73</v>
      </c>
      <c r="CT116" s="15">
        <v>85</v>
      </c>
      <c r="CU116" s="15">
        <v>75</v>
      </c>
      <c r="CV116" s="15">
        <v>81</v>
      </c>
      <c r="CW116" s="15">
        <v>91</v>
      </c>
      <c r="CX116" s="15">
        <v>89</v>
      </c>
      <c r="CY116" s="15">
        <v>77</v>
      </c>
      <c r="CZ116" s="15">
        <v>71</v>
      </c>
      <c r="DA116" s="15">
        <v>74</v>
      </c>
      <c r="DB116" s="16">
        <v>71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94</v>
      </c>
      <c r="G117" s="15">
        <v>84</v>
      </c>
      <c r="H117" s="15">
        <v>82</v>
      </c>
      <c r="I117" s="15">
        <v>76</v>
      </c>
      <c r="J117" s="15">
        <v>87</v>
      </c>
      <c r="K117" s="15">
        <v>103</v>
      </c>
      <c r="L117" s="15">
        <v>76</v>
      </c>
      <c r="M117" s="15">
        <v>95</v>
      </c>
      <c r="N117" s="15">
        <v>90</v>
      </c>
      <c r="O117" s="15"/>
      <c r="P117" s="15">
        <v>91</v>
      </c>
      <c r="Q117" s="15">
        <v>71</v>
      </c>
      <c r="R117" s="15">
        <v>84</v>
      </c>
      <c r="S117" s="16">
        <v>80</v>
      </c>
      <c r="T117" s="14">
        <v>56</v>
      </c>
      <c r="U117" s="15">
        <v>72</v>
      </c>
      <c r="V117" s="15">
        <v>81</v>
      </c>
      <c r="W117" s="15">
        <v>80</v>
      </c>
      <c r="X117" s="15">
        <v>86</v>
      </c>
      <c r="Y117" s="15">
        <v>71</v>
      </c>
      <c r="Z117" s="15">
        <v>81</v>
      </c>
      <c r="AA117" s="15">
        <v>80</v>
      </c>
      <c r="AB117" s="15">
        <v>81</v>
      </c>
      <c r="AC117" s="15">
        <v>77</v>
      </c>
      <c r="AD117" s="15">
        <v>97</v>
      </c>
      <c r="AE117" s="15">
        <v>90</v>
      </c>
      <c r="AF117" s="15">
        <v>87</v>
      </c>
      <c r="AG117" s="16">
        <v>89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90</v>
      </c>
      <c r="AQ117" s="15">
        <v>88</v>
      </c>
      <c r="AR117" s="15">
        <v>76</v>
      </c>
      <c r="AS117" s="15">
        <v>85</v>
      </c>
      <c r="AT117" s="15">
        <v>78</v>
      </c>
      <c r="AU117" s="15">
        <v>94</v>
      </c>
      <c r="AV117" s="15">
        <v>71</v>
      </c>
      <c r="AW117" s="15">
        <v>64</v>
      </c>
      <c r="AX117" s="15">
        <v>88</v>
      </c>
      <c r="AY117" s="15">
        <v>8</v>
      </c>
      <c r="AZ117" s="15">
        <v>74</v>
      </c>
      <c r="BA117" s="15">
        <v>79</v>
      </c>
      <c r="BB117" s="15">
        <v>96</v>
      </c>
      <c r="BC117" s="16">
        <v>97</v>
      </c>
      <c r="BD117" s="14">
        <v>76</v>
      </c>
      <c r="BE117" s="15">
        <v>67</v>
      </c>
      <c r="BF117" s="15">
        <v>64</v>
      </c>
      <c r="BG117" s="15">
        <v>73</v>
      </c>
      <c r="BH117" s="15">
        <v>73</v>
      </c>
      <c r="BI117" s="15">
        <v>70</v>
      </c>
      <c r="BJ117" s="15">
        <v>88</v>
      </c>
      <c r="BK117" s="15">
        <v>71</v>
      </c>
      <c r="BL117" s="15">
        <v>75</v>
      </c>
      <c r="BM117" s="15">
        <v>78</v>
      </c>
      <c r="BN117" s="15">
        <v>65</v>
      </c>
      <c r="BO117" s="15">
        <v>72</v>
      </c>
      <c r="BP117" s="15">
        <v>85</v>
      </c>
      <c r="BQ117" s="16">
        <v>82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72</v>
      </c>
      <c r="CB117" s="15">
        <v>86</v>
      </c>
      <c r="CC117" s="15">
        <v>67</v>
      </c>
      <c r="CD117" s="15">
        <v>64</v>
      </c>
      <c r="CE117" s="15">
        <v>91</v>
      </c>
      <c r="CF117" s="15">
        <v>78</v>
      </c>
      <c r="CG117" s="15">
        <v>74</v>
      </c>
      <c r="CH117" s="15">
        <v>76</v>
      </c>
      <c r="CI117" s="15">
        <v>75</v>
      </c>
      <c r="CJ117" s="15"/>
      <c r="CK117" s="15">
        <v>73</v>
      </c>
      <c r="CL117" s="15">
        <v>73</v>
      </c>
      <c r="CM117" s="15">
        <v>91</v>
      </c>
      <c r="CN117" s="16">
        <v>75</v>
      </c>
      <c r="CO117" s="14">
        <v>86</v>
      </c>
      <c r="CP117" s="15">
        <v>88</v>
      </c>
      <c r="CQ117" s="15">
        <v>73</v>
      </c>
      <c r="CR117" s="15">
        <v>71</v>
      </c>
      <c r="CS117" s="15">
        <v>77</v>
      </c>
      <c r="CT117" s="15">
        <v>71</v>
      </c>
      <c r="CU117" s="15">
        <v>74</v>
      </c>
      <c r="CV117" s="15">
        <v>81</v>
      </c>
      <c r="CW117" s="15">
        <v>91</v>
      </c>
      <c r="CX117" s="15">
        <v>78</v>
      </c>
      <c r="CY117" s="15">
        <v>82</v>
      </c>
      <c r="CZ117" s="15">
        <v>91</v>
      </c>
      <c r="DA117" s="15">
        <v>79</v>
      </c>
      <c r="DB117" s="16">
        <v>78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83</v>
      </c>
      <c r="G118" s="15">
        <v>80</v>
      </c>
      <c r="H118" s="15">
        <v>79</v>
      </c>
      <c r="I118" s="15">
        <v>72</v>
      </c>
      <c r="J118" s="15">
        <v>133</v>
      </c>
      <c r="K118" s="15">
        <v>48</v>
      </c>
      <c r="L118" s="15">
        <v>113</v>
      </c>
      <c r="M118" s="15">
        <v>92</v>
      </c>
      <c r="N118" s="15">
        <v>42</v>
      </c>
      <c r="O118" s="15"/>
      <c r="P118" s="15">
        <v>90</v>
      </c>
      <c r="Q118" s="15">
        <v>111</v>
      </c>
      <c r="R118" s="15">
        <v>82</v>
      </c>
      <c r="S118" s="16">
        <v>107</v>
      </c>
      <c r="T118" s="14">
        <v>78</v>
      </c>
      <c r="U118" s="15">
        <v>69</v>
      </c>
      <c r="V118" s="15">
        <v>74</v>
      </c>
      <c r="W118" s="15">
        <v>79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6"/>
      <c r="AH118" s="17"/>
      <c r="AI118" s="13"/>
      <c r="AJ118" s="17" t="s">
        <v>60</v>
      </c>
      <c r="AL118" s="83"/>
      <c r="AM118" s="107"/>
      <c r="AN118" s="89"/>
      <c r="AO118" s="91"/>
      <c r="AP118" s="14">
        <v>83</v>
      </c>
      <c r="AQ118" s="15">
        <v>88</v>
      </c>
      <c r="AR118" s="15">
        <v>86</v>
      </c>
      <c r="AS118" s="15">
        <v>90</v>
      </c>
      <c r="AT118" s="15">
        <v>92</v>
      </c>
      <c r="AU118" s="15">
        <v>93</v>
      </c>
      <c r="AV118" s="15">
        <v>96</v>
      </c>
      <c r="AW118" s="15">
        <v>93</v>
      </c>
      <c r="AX118" s="15">
        <v>70</v>
      </c>
      <c r="AY118" s="15">
        <v>8</v>
      </c>
      <c r="AZ118" s="15">
        <v>97</v>
      </c>
      <c r="BA118" s="15">
        <v>100</v>
      </c>
      <c r="BB118" s="15">
        <v>99</v>
      </c>
      <c r="BC118" s="16">
        <v>95</v>
      </c>
      <c r="BD118" s="14">
        <v>90</v>
      </c>
      <c r="BE118" s="15">
        <v>68</v>
      </c>
      <c r="BF118" s="15">
        <v>72</v>
      </c>
      <c r="BG118" s="15">
        <v>76</v>
      </c>
      <c r="BH118" s="15">
        <v>71</v>
      </c>
      <c r="BI118" s="15">
        <v>61</v>
      </c>
      <c r="BJ118" s="15">
        <v>69</v>
      </c>
      <c r="BK118" s="15">
        <v>74</v>
      </c>
      <c r="BL118" s="15">
        <v>89</v>
      </c>
      <c r="BM118" s="15">
        <v>84</v>
      </c>
      <c r="BN118" s="15">
        <v>90</v>
      </c>
      <c r="BO118" s="15">
        <v>80</v>
      </c>
      <c r="BP118" s="15">
        <v>65</v>
      </c>
      <c r="BQ118" s="16">
        <v>75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73</v>
      </c>
      <c r="CB118" s="15">
        <v>78</v>
      </c>
      <c r="CC118" s="15">
        <v>113</v>
      </c>
      <c r="CD118" s="15">
        <v>56</v>
      </c>
      <c r="CE118" s="15">
        <v>73</v>
      </c>
      <c r="CF118" s="15">
        <v>68</v>
      </c>
      <c r="CG118" s="15">
        <v>106</v>
      </c>
      <c r="CH118" s="15">
        <v>114</v>
      </c>
      <c r="CI118" s="15">
        <v>92</v>
      </c>
      <c r="CJ118" s="15"/>
      <c r="CK118" s="15">
        <v>98</v>
      </c>
      <c r="CL118" s="15">
        <v>81</v>
      </c>
      <c r="CM118" s="15">
        <v>85</v>
      </c>
      <c r="CN118" s="16">
        <v>89</v>
      </c>
      <c r="CO118" s="14">
        <v>81</v>
      </c>
      <c r="CP118" s="15">
        <v>77</v>
      </c>
      <c r="CQ118" s="15">
        <v>86</v>
      </c>
      <c r="CR118" s="15">
        <v>71</v>
      </c>
      <c r="CS118" s="15">
        <v>72</v>
      </c>
      <c r="CT118" s="15">
        <v>84</v>
      </c>
      <c r="CU118" s="15">
        <v>85</v>
      </c>
      <c r="CV118" s="15">
        <v>79</v>
      </c>
      <c r="CW118" s="15">
        <v>76</v>
      </c>
      <c r="CX118" s="15">
        <v>88</v>
      </c>
      <c r="CY118" s="15">
        <v>82</v>
      </c>
      <c r="CZ118" s="15">
        <v>87</v>
      </c>
      <c r="DA118" s="15">
        <v>91</v>
      </c>
      <c r="DB118" s="16">
        <v>72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80</v>
      </c>
      <c r="G119" s="15">
        <v>93</v>
      </c>
      <c r="H119" s="15">
        <v>84</v>
      </c>
      <c r="I119" s="15">
        <v>90</v>
      </c>
      <c r="J119" s="15">
        <v>95</v>
      </c>
      <c r="K119" s="15">
        <v>74</v>
      </c>
      <c r="L119" s="15">
        <v>74</v>
      </c>
      <c r="M119" s="15">
        <v>92</v>
      </c>
      <c r="N119" s="15">
        <v>70</v>
      </c>
      <c r="O119" s="15"/>
      <c r="P119" s="15">
        <v>94</v>
      </c>
      <c r="Q119" s="15">
        <v>100</v>
      </c>
      <c r="R119" s="15">
        <v>106</v>
      </c>
      <c r="S119" s="16">
        <v>90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90</v>
      </c>
      <c r="AQ119" s="15">
        <v>96</v>
      </c>
      <c r="AR119" s="15">
        <v>93</v>
      </c>
      <c r="AS119" s="15">
        <v>84</v>
      </c>
      <c r="AT119" s="15">
        <v>50</v>
      </c>
      <c r="AU119" s="15">
        <v>60</v>
      </c>
      <c r="AV119" s="15">
        <v>90</v>
      </c>
      <c r="AW119" s="15">
        <v>60</v>
      </c>
      <c r="AX119" s="15">
        <v>95</v>
      </c>
      <c r="AY119" s="15">
        <v>6</v>
      </c>
      <c r="AZ119" s="15">
        <v>90</v>
      </c>
      <c r="BA119" s="15">
        <v>96</v>
      </c>
      <c r="BB119" s="15">
        <v>92</v>
      </c>
      <c r="BC119" s="16">
        <v>87</v>
      </c>
      <c r="BD119" s="14">
        <v>87</v>
      </c>
      <c r="BE119" s="15">
        <v>88</v>
      </c>
      <c r="BF119" s="15">
        <v>79</v>
      </c>
      <c r="BG119" s="15">
        <v>81</v>
      </c>
      <c r="BH119" s="15">
        <v>90</v>
      </c>
      <c r="BI119" s="15">
        <v>85</v>
      </c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61</v>
      </c>
      <c r="CB119" s="15">
        <v>88</v>
      </c>
      <c r="CC119" s="15">
        <v>61</v>
      </c>
      <c r="CD119" s="15">
        <v>110</v>
      </c>
      <c r="CE119" s="15">
        <v>92</v>
      </c>
      <c r="CF119" s="15">
        <v>87</v>
      </c>
      <c r="CG119" s="15">
        <v>75</v>
      </c>
      <c r="CH119" s="15">
        <v>77</v>
      </c>
      <c r="CI119" s="15">
        <v>72</v>
      </c>
      <c r="CJ119" s="15">
        <v>-2</v>
      </c>
      <c r="CK119" s="15">
        <v>93</v>
      </c>
      <c r="CL119" s="15">
        <v>85</v>
      </c>
      <c r="CM119" s="15">
        <v>76</v>
      </c>
      <c r="CN119" s="16">
        <v>78</v>
      </c>
      <c r="CO119" s="14">
        <v>90</v>
      </c>
      <c r="CP119" s="15">
        <v>90</v>
      </c>
      <c r="CQ119" s="15">
        <v>87</v>
      </c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88</v>
      </c>
      <c r="G120" s="15">
        <v>89</v>
      </c>
      <c r="H120" s="15">
        <v>90</v>
      </c>
      <c r="I120" s="15">
        <v>94</v>
      </c>
      <c r="J120" s="15">
        <v>95</v>
      </c>
      <c r="K120" s="15">
        <v>103</v>
      </c>
      <c r="L120" s="15">
        <v>90</v>
      </c>
      <c r="M120" s="15">
        <v>103</v>
      </c>
      <c r="N120" s="15">
        <v>95</v>
      </c>
      <c r="O120" s="15">
        <v>3</v>
      </c>
      <c r="P120" s="15">
        <v>105</v>
      </c>
      <c r="Q120" s="15">
        <v>93</v>
      </c>
      <c r="R120" s="15">
        <v>112</v>
      </c>
      <c r="S120" s="16">
        <v>97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86</v>
      </c>
      <c r="AQ120" s="15">
        <v>68</v>
      </c>
      <c r="AR120" s="15">
        <v>74</v>
      </c>
      <c r="AS120" s="15">
        <v>83</v>
      </c>
      <c r="AT120" s="15">
        <v>76</v>
      </c>
      <c r="AU120" s="15">
        <v>92</v>
      </c>
      <c r="AV120" s="15">
        <v>69</v>
      </c>
      <c r="AW120" s="15">
        <v>80</v>
      </c>
      <c r="AX120" s="15">
        <v>86</v>
      </c>
      <c r="AY120" s="15">
        <v>6</v>
      </c>
      <c r="AZ120" s="15">
        <v>70</v>
      </c>
      <c r="BA120" s="15">
        <v>90</v>
      </c>
      <c r="BB120" s="15">
        <v>96</v>
      </c>
      <c r="BC120" s="16">
        <v>97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70</v>
      </c>
      <c r="CB120" s="15">
        <v>84</v>
      </c>
      <c r="CC120" s="15">
        <v>65</v>
      </c>
      <c r="CD120" s="15">
        <v>62</v>
      </c>
      <c r="CE120" s="15">
        <v>89</v>
      </c>
      <c r="CF120" s="15">
        <v>76</v>
      </c>
      <c r="CG120" s="15">
        <v>72</v>
      </c>
      <c r="CH120" s="15">
        <v>74</v>
      </c>
      <c r="CI120" s="15">
        <v>73</v>
      </c>
      <c r="CJ120" s="15">
        <v>-2</v>
      </c>
      <c r="CK120" s="15">
        <v>71</v>
      </c>
      <c r="CL120" s="15">
        <v>71</v>
      </c>
      <c r="CM120" s="15">
        <v>89</v>
      </c>
      <c r="CN120" s="16">
        <v>73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97</v>
      </c>
      <c r="G121" s="15">
        <v>87</v>
      </c>
      <c r="H121" s="15">
        <v>85</v>
      </c>
      <c r="I121" s="15">
        <v>79</v>
      </c>
      <c r="J121" s="15">
        <v>90</v>
      </c>
      <c r="K121" s="15">
        <v>85</v>
      </c>
      <c r="L121" s="15">
        <v>79</v>
      </c>
      <c r="M121" s="15">
        <v>98</v>
      </c>
      <c r="N121" s="15">
        <v>93</v>
      </c>
      <c r="O121" s="15">
        <v>3</v>
      </c>
      <c r="P121" s="15">
        <v>94</v>
      </c>
      <c r="Q121" s="15">
        <v>74</v>
      </c>
      <c r="R121" s="15">
        <v>87</v>
      </c>
      <c r="S121" s="16">
        <v>83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89</v>
      </c>
      <c r="AQ121" s="15">
        <v>86</v>
      </c>
      <c r="AR121" s="15">
        <v>84</v>
      </c>
      <c r="AS121" s="15">
        <v>86</v>
      </c>
      <c r="AT121" s="15">
        <v>96</v>
      </c>
      <c r="AU121" s="15">
        <v>60</v>
      </c>
      <c r="AV121" s="15">
        <v>94</v>
      </c>
      <c r="AW121" s="15">
        <v>91</v>
      </c>
      <c r="AX121" s="15">
        <v>97</v>
      </c>
      <c r="AY121" s="15">
        <v>6</v>
      </c>
      <c r="AZ121" s="15">
        <v>82</v>
      </c>
      <c r="BA121" s="15">
        <v>52</v>
      </c>
      <c r="BB121" s="15">
        <v>90</v>
      </c>
      <c r="BC121" s="16">
        <v>86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71</v>
      </c>
      <c r="CB121" s="15">
        <v>76</v>
      </c>
      <c r="CC121" s="15">
        <v>111</v>
      </c>
      <c r="CD121" s="15">
        <v>54</v>
      </c>
      <c r="CE121" s="15">
        <v>71</v>
      </c>
      <c r="CF121" s="15">
        <v>66</v>
      </c>
      <c r="CG121" s="15">
        <v>104</v>
      </c>
      <c r="CH121" s="15">
        <v>112</v>
      </c>
      <c r="CI121" s="15">
        <v>90</v>
      </c>
      <c r="CJ121" s="15">
        <v>-2</v>
      </c>
      <c r="CK121" s="15">
        <v>96</v>
      </c>
      <c r="CL121" s="15">
        <v>79</v>
      </c>
      <c r="CM121" s="15">
        <v>83</v>
      </c>
      <c r="CN121" s="16">
        <v>87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86</v>
      </c>
      <c r="G122" s="15">
        <v>83</v>
      </c>
      <c r="H122" s="15">
        <v>82</v>
      </c>
      <c r="I122" s="15">
        <v>75</v>
      </c>
      <c r="J122" s="15">
        <v>136</v>
      </c>
      <c r="K122" s="15">
        <v>51</v>
      </c>
      <c r="L122" s="15">
        <v>98</v>
      </c>
      <c r="M122" s="15">
        <v>95</v>
      </c>
      <c r="N122" s="15">
        <v>45</v>
      </c>
      <c r="O122" s="15">
        <v>3</v>
      </c>
      <c r="P122" s="15">
        <v>93</v>
      </c>
      <c r="Q122" s="15">
        <v>114</v>
      </c>
      <c r="R122" s="15">
        <v>85</v>
      </c>
      <c r="S122" s="16">
        <v>110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88</v>
      </c>
      <c r="AQ122" s="15">
        <v>99</v>
      </c>
      <c r="AR122" s="15">
        <v>91</v>
      </c>
      <c r="AS122" s="15">
        <v>82</v>
      </c>
      <c r="AT122" s="15">
        <v>93</v>
      </c>
      <c r="AU122" s="15">
        <v>62</v>
      </c>
      <c r="AV122" s="15">
        <v>88</v>
      </c>
      <c r="AW122" s="15">
        <v>96</v>
      </c>
      <c r="AX122" s="15">
        <v>65</v>
      </c>
      <c r="AY122" s="15">
        <v>9</v>
      </c>
      <c r="AZ122" s="15">
        <v>81</v>
      </c>
      <c r="BA122" s="15">
        <v>93</v>
      </c>
      <c r="BB122" s="15">
        <v>89</v>
      </c>
      <c r="BC122" s="16">
        <v>88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79</v>
      </c>
      <c r="CB122" s="15">
        <v>76</v>
      </c>
      <c r="CC122" s="15">
        <v>75</v>
      </c>
      <c r="CD122" s="15">
        <v>68</v>
      </c>
      <c r="CE122" s="15">
        <v>129</v>
      </c>
      <c r="CF122" s="15">
        <v>44</v>
      </c>
      <c r="CG122" s="15">
        <v>109</v>
      </c>
      <c r="CH122" s="15">
        <v>88</v>
      </c>
      <c r="CI122" s="15">
        <v>38</v>
      </c>
      <c r="CJ122" s="15">
        <v>-4</v>
      </c>
      <c r="CK122" s="15">
        <v>86</v>
      </c>
      <c r="CL122" s="15">
        <v>107</v>
      </c>
      <c r="CM122" s="15">
        <v>78</v>
      </c>
      <c r="CN122" s="16">
        <v>103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83</v>
      </c>
      <c r="G123" s="15">
        <v>96</v>
      </c>
      <c r="H123" s="15">
        <v>87</v>
      </c>
      <c r="I123" s="15">
        <v>93</v>
      </c>
      <c r="J123" s="15">
        <v>98</v>
      </c>
      <c r="K123" s="15">
        <v>77</v>
      </c>
      <c r="L123" s="15">
        <v>77</v>
      </c>
      <c r="M123" s="15">
        <v>95</v>
      </c>
      <c r="N123" s="15">
        <v>73</v>
      </c>
      <c r="O123" s="15">
        <v>3</v>
      </c>
      <c r="P123" s="15">
        <v>97</v>
      </c>
      <c r="Q123" s="15">
        <v>103</v>
      </c>
      <c r="R123" s="15">
        <v>109</v>
      </c>
      <c r="S123" s="16">
        <v>93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90</v>
      </c>
      <c r="AQ123" s="15">
        <v>76</v>
      </c>
      <c r="AR123" s="15">
        <v>72</v>
      </c>
      <c r="AS123" s="15">
        <v>81</v>
      </c>
      <c r="AT123" s="15">
        <v>74</v>
      </c>
      <c r="AU123" s="15">
        <v>90</v>
      </c>
      <c r="AV123" s="15">
        <v>67</v>
      </c>
      <c r="AW123" s="15">
        <v>90</v>
      </c>
      <c r="AX123" s="15">
        <v>89</v>
      </c>
      <c r="AY123" s="15">
        <v>9</v>
      </c>
      <c r="AZ123" s="15">
        <v>85</v>
      </c>
      <c r="BA123" s="15">
        <v>90</v>
      </c>
      <c r="BB123" s="15">
        <v>97</v>
      </c>
      <c r="BC123" s="16">
        <v>98</v>
      </c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76</v>
      </c>
      <c r="CB123" s="15">
        <v>89</v>
      </c>
      <c r="CC123" s="15">
        <v>80</v>
      </c>
      <c r="CD123" s="15">
        <v>86</v>
      </c>
      <c r="CE123" s="15">
        <v>91</v>
      </c>
      <c r="CF123" s="15">
        <v>70</v>
      </c>
      <c r="CG123" s="15">
        <v>70</v>
      </c>
      <c r="CH123" s="15">
        <v>88</v>
      </c>
      <c r="CI123" s="15">
        <v>66</v>
      </c>
      <c r="CJ123" s="15">
        <v>-4</v>
      </c>
      <c r="CK123" s="15">
        <v>90</v>
      </c>
      <c r="CL123" s="15">
        <v>96</v>
      </c>
      <c r="CM123" s="15">
        <v>102</v>
      </c>
      <c r="CN123" s="16">
        <v>86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91</v>
      </c>
      <c r="G124" s="15">
        <v>92</v>
      </c>
      <c r="H124" s="15">
        <v>93</v>
      </c>
      <c r="I124" s="15">
        <v>97</v>
      </c>
      <c r="J124" s="15">
        <v>98</v>
      </c>
      <c r="K124" s="15">
        <v>106</v>
      </c>
      <c r="L124" s="15">
        <v>93</v>
      </c>
      <c r="M124" s="15">
        <v>106</v>
      </c>
      <c r="N124" s="15">
        <v>98</v>
      </c>
      <c r="O124" s="15">
        <v>6</v>
      </c>
      <c r="P124" s="15">
        <v>108</v>
      </c>
      <c r="Q124" s="15">
        <v>96</v>
      </c>
      <c r="R124" s="15">
        <v>115</v>
      </c>
      <c r="S124" s="16">
        <v>100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>
        <v>79</v>
      </c>
      <c r="AQ124" s="15">
        <v>84</v>
      </c>
      <c r="AR124" s="15">
        <v>82</v>
      </c>
      <c r="AS124" s="15">
        <v>84</v>
      </c>
      <c r="AT124" s="15">
        <v>88</v>
      </c>
      <c r="AU124" s="15">
        <v>89</v>
      </c>
      <c r="AV124" s="15">
        <v>92</v>
      </c>
      <c r="AW124" s="15">
        <v>94</v>
      </c>
      <c r="AX124" s="15">
        <v>89</v>
      </c>
      <c r="AY124" s="15">
        <v>9</v>
      </c>
      <c r="AZ124" s="15">
        <v>90</v>
      </c>
      <c r="BA124" s="15">
        <v>99</v>
      </c>
      <c r="BB124" s="15">
        <v>95</v>
      </c>
      <c r="BC124" s="16">
        <v>94</v>
      </c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84</v>
      </c>
      <c r="CB124" s="15">
        <v>85</v>
      </c>
      <c r="CC124" s="15">
        <v>86</v>
      </c>
      <c r="CD124" s="15">
        <v>90</v>
      </c>
      <c r="CE124" s="15">
        <v>91</v>
      </c>
      <c r="CF124" s="15">
        <v>99</v>
      </c>
      <c r="CG124" s="15">
        <v>86</v>
      </c>
      <c r="CH124" s="15">
        <v>99</v>
      </c>
      <c r="CI124" s="15">
        <v>91</v>
      </c>
      <c r="CJ124" s="15">
        <v>-1</v>
      </c>
      <c r="CK124" s="15">
        <v>101</v>
      </c>
      <c r="CL124" s="15">
        <v>89</v>
      </c>
      <c r="CM124" s="15">
        <v>108</v>
      </c>
      <c r="CN124" s="16">
        <v>93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>
        <v>100</v>
      </c>
      <c r="G125" s="15">
        <v>90</v>
      </c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6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>
        <v>70</v>
      </c>
      <c r="AQ125" s="15">
        <v>91</v>
      </c>
      <c r="AR125" s="15">
        <v>72</v>
      </c>
      <c r="AS125" s="15">
        <v>80</v>
      </c>
      <c r="AT125" s="15">
        <v>78</v>
      </c>
      <c r="AU125" s="15">
        <v>79</v>
      </c>
      <c r="AV125" s="15">
        <v>82</v>
      </c>
      <c r="AW125" s="15">
        <v>92</v>
      </c>
      <c r="AX125" s="15">
        <v>92</v>
      </c>
      <c r="AY125" s="15">
        <v>7</v>
      </c>
      <c r="AZ125" s="15">
        <v>96</v>
      </c>
      <c r="BA125" s="15">
        <v>87</v>
      </c>
      <c r="BB125" s="15">
        <v>93</v>
      </c>
      <c r="BC125" s="16">
        <v>92</v>
      </c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>
        <v>93</v>
      </c>
      <c r="CB125" s="15">
        <v>83</v>
      </c>
      <c r="CC125" s="15">
        <v>81</v>
      </c>
      <c r="CD125" s="15">
        <v>75</v>
      </c>
      <c r="CE125" s="15">
        <v>86</v>
      </c>
      <c r="CF125" s="15">
        <v>81</v>
      </c>
      <c r="CG125" s="15">
        <v>75</v>
      </c>
      <c r="CH125" s="15">
        <v>94</v>
      </c>
      <c r="CI125" s="15">
        <v>89</v>
      </c>
      <c r="CJ125" s="15">
        <v>-1</v>
      </c>
      <c r="CK125" s="15">
        <v>90</v>
      </c>
      <c r="CL125" s="15">
        <v>70</v>
      </c>
      <c r="CM125" s="15">
        <v>83</v>
      </c>
      <c r="CN125" s="16">
        <v>79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>
        <v>82</v>
      </c>
      <c r="CB126" s="19">
        <v>79</v>
      </c>
      <c r="CC126" s="19">
        <v>78</v>
      </c>
      <c r="CD126" s="19">
        <v>71</v>
      </c>
      <c r="CE126" s="19">
        <v>132</v>
      </c>
      <c r="CF126" s="19">
        <v>47</v>
      </c>
      <c r="CG126" s="19">
        <v>94</v>
      </c>
      <c r="CH126" s="19">
        <v>91</v>
      </c>
      <c r="CI126" s="19">
        <v>41</v>
      </c>
      <c r="CJ126" s="19">
        <v>-1</v>
      </c>
      <c r="CK126" s="19">
        <v>89</v>
      </c>
      <c r="CL126" s="19">
        <v>110</v>
      </c>
      <c r="CM126" s="19">
        <v>81</v>
      </c>
      <c r="CN126" s="20">
        <v>106</v>
      </c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 t="s">
        <v>70</v>
      </c>
      <c r="F127" s="9">
        <v>86</v>
      </c>
      <c r="G127" s="10">
        <v>92</v>
      </c>
      <c r="H127" s="10">
        <v>89</v>
      </c>
      <c r="I127" s="10">
        <v>80</v>
      </c>
      <c r="J127" s="10">
        <v>91</v>
      </c>
      <c r="K127" s="10">
        <v>80</v>
      </c>
      <c r="L127" s="10">
        <v>86</v>
      </c>
      <c r="M127" s="10">
        <v>117</v>
      </c>
      <c r="N127" s="10">
        <v>100</v>
      </c>
      <c r="O127" s="10"/>
      <c r="P127" s="10">
        <v>108</v>
      </c>
      <c r="Q127" s="10">
        <v>84</v>
      </c>
      <c r="R127" s="10">
        <v>84</v>
      </c>
      <c r="S127" s="11">
        <v>79</v>
      </c>
      <c r="T127" s="14">
        <v>74</v>
      </c>
      <c r="U127" s="15">
        <v>80</v>
      </c>
      <c r="V127" s="15">
        <v>79</v>
      </c>
      <c r="W127" s="15">
        <v>66</v>
      </c>
      <c r="X127" s="15">
        <v>78</v>
      </c>
      <c r="Y127" s="15">
        <v>80</v>
      </c>
      <c r="Z127" s="15">
        <v>67</v>
      </c>
      <c r="AA127" s="15">
        <v>70</v>
      </c>
      <c r="AB127" s="15">
        <v>69</v>
      </c>
      <c r="AC127" s="15">
        <v>70</v>
      </c>
      <c r="AD127" s="15">
        <v>77</v>
      </c>
      <c r="AE127" s="15">
        <v>55</v>
      </c>
      <c r="AF127" s="15">
        <v>82</v>
      </c>
      <c r="AG127" s="16">
        <v>60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>
        <v>85</v>
      </c>
      <c r="AQ127" s="10">
        <v>57</v>
      </c>
      <c r="AR127" s="10">
        <v>82</v>
      </c>
      <c r="AS127" s="10">
        <v>83</v>
      </c>
      <c r="AT127" s="10">
        <v>89</v>
      </c>
      <c r="AU127" s="10">
        <v>80</v>
      </c>
      <c r="AV127" s="10">
        <v>68</v>
      </c>
      <c r="AW127" s="10">
        <v>76</v>
      </c>
      <c r="AX127" s="10">
        <v>72</v>
      </c>
      <c r="AY127" s="10">
        <v>-4</v>
      </c>
      <c r="AZ127" s="10">
        <v>74</v>
      </c>
      <c r="BA127" s="10">
        <v>71</v>
      </c>
      <c r="BB127" s="10">
        <v>68</v>
      </c>
      <c r="BC127" s="11">
        <v>67</v>
      </c>
      <c r="BD127" s="14">
        <v>62</v>
      </c>
      <c r="BE127" s="15">
        <v>80</v>
      </c>
      <c r="BF127" s="15">
        <v>63</v>
      </c>
      <c r="BG127" s="15">
        <v>79</v>
      </c>
      <c r="BH127" s="15">
        <v>69</v>
      </c>
      <c r="BI127" s="15">
        <v>70</v>
      </c>
      <c r="BJ127" s="15">
        <v>67</v>
      </c>
      <c r="BK127" s="15">
        <v>75</v>
      </c>
      <c r="BL127" s="15">
        <v>65</v>
      </c>
      <c r="BM127" s="15">
        <v>77</v>
      </c>
      <c r="BN127" s="15">
        <v>80</v>
      </c>
      <c r="BO127" s="15">
        <v>79</v>
      </c>
      <c r="BP127" s="15">
        <v>68</v>
      </c>
      <c r="BQ127" s="16">
        <v>55</v>
      </c>
      <c r="BR127" s="12"/>
      <c r="BS127" s="13"/>
      <c r="BT127" s="12" t="s">
        <v>60</v>
      </c>
      <c r="BW127" s="83">
        <v>7</v>
      </c>
      <c r="BX127" s="106" t="s">
        <v>36</v>
      </c>
      <c r="BY127" s="89"/>
      <c r="BZ127" s="91" t="s">
        <v>38</v>
      </c>
      <c r="CA127" s="9">
        <v>93</v>
      </c>
      <c r="CB127" s="10">
        <v>92</v>
      </c>
      <c r="CC127" s="10">
        <v>80</v>
      </c>
      <c r="CD127" s="10">
        <v>93</v>
      </c>
      <c r="CE127" s="10">
        <v>60</v>
      </c>
      <c r="CF127" s="10">
        <v>99</v>
      </c>
      <c r="CG127" s="10">
        <v>115</v>
      </c>
      <c r="CH127" s="10">
        <v>72</v>
      </c>
      <c r="CI127" s="10">
        <v>71</v>
      </c>
      <c r="CJ127" s="10"/>
      <c r="CK127" s="10">
        <v>83</v>
      </c>
      <c r="CL127" s="10">
        <v>81</v>
      </c>
      <c r="CM127" s="10">
        <v>101</v>
      </c>
      <c r="CN127" s="11">
        <v>97</v>
      </c>
      <c r="CO127" s="14">
        <v>74</v>
      </c>
      <c r="CP127" s="15">
        <v>60</v>
      </c>
      <c r="CQ127" s="15">
        <v>70</v>
      </c>
      <c r="CR127" s="15">
        <v>82</v>
      </c>
      <c r="CS127" s="15">
        <v>65</v>
      </c>
      <c r="CT127" s="15">
        <v>76</v>
      </c>
      <c r="CU127" s="15">
        <v>57</v>
      </c>
      <c r="CV127" s="15">
        <v>75</v>
      </c>
      <c r="CW127" s="15">
        <v>61</v>
      </c>
      <c r="CX127" s="15">
        <v>63</v>
      </c>
      <c r="CY127" s="15">
        <v>70</v>
      </c>
      <c r="CZ127" s="15">
        <v>61</v>
      </c>
      <c r="DA127" s="15">
        <v>68</v>
      </c>
      <c r="DB127" s="16">
        <v>60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66</v>
      </c>
      <c r="G128" s="15">
        <v>64</v>
      </c>
      <c r="H128" s="15">
        <v>70</v>
      </c>
      <c r="I128" s="15">
        <v>79</v>
      </c>
      <c r="J128" s="15">
        <v>72</v>
      </c>
      <c r="K128" s="15">
        <v>88</v>
      </c>
      <c r="L128" s="15">
        <v>65</v>
      </c>
      <c r="M128" s="15">
        <v>56</v>
      </c>
      <c r="N128" s="15">
        <v>80</v>
      </c>
      <c r="O128" s="15"/>
      <c r="P128" s="15">
        <v>66</v>
      </c>
      <c r="Q128" s="15">
        <v>61</v>
      </c>
      <c r="R128" s="15">
        <v>88</v>
      </c>
      <c r="S128" s="16">
        <v>89</v>
      </c>
      <c r="T128" s="14">
        <v>54</v>
      </c>
      <c r="U128" s="15">
        <v>70</v>
      </c>
      <c r="V128" s="15">
        <v>75</v>
      </c>
      <c r="W128" s="15">
        <v>80</v>
      </c>
      <c r="X128" s="15">
        <v>74</v>
      </c>
      <c r="Y128" s="15">
        <v>72</v>
      </c>
      <c r="Z128" s="15">
        <v>70</v>
      </c>
      <c r="AA128" s="15">
        <v>54</v>
      </c>
      <c r="AB128" s="15"/>
      <c r="AC128" s="15">
        <v>69</v>
      </c>
      <c r="AD128" s="15">
        <v>80</v>
      </c>
      <c r="AE128" s="15">
        <v>67</v>
      </c>
      <c r="AF128" s="15">
        <v>71</v>
      </c>
      <c r="AG128" s="16">
        <v>64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59</v>
      </c>
      <c r="AQ128" s="15">
        <v>56</v>
      </c>
      <c r="AR128" s="15">
        <v>64</v>
      </c>
      <c r="AS128" s="15">
        <v>86</v>
      </c>
      <c r="AT128" s="15">
        <v>82</v>
      </c>
      <c r="AU128" s="15">
        <v>78</v>
      </c>
      <c r="AV128" s="15">
        <v>74</v>
      </c>
      <c r="AW128" s="15">
        <v>77</v>
      </c>
      <c r="AX128" s="15">
        <v>87</v>
      </c>
      <c r="AY128" s="15">
        <v>-4</v>
      </c>
      <c r="AZ128" s="15">
        <v>86</v>
      </c>
      <c r="BA128" s="15">
        <v>80</v>
      </c>
      <c r="BB128" s="15">
        <v>108</v>
      </c>
      <c r="BC128" s="16">
        <v>106</v>
      </c>
      <c r="BD128" s="14">
        <v>61</v>
      </c>
      <c r="BE128" s="15">
        <v>74</v>
      </c>
      <c r="BF128" s="15">
        <v>78</v>
      </c>
      <c r="BG128" s="15">
        <v>85</v>
      </c>
      <c r="BH128" s="15">
        <v>71</v>
      </c>
      <c r="BI128" s="15">
        <v>79</v>
      </c>
      <c r="BJ128" s="15">
        <v>80</v>
      </c>
      <c r="BK128" s="15">
        <v>83</v>
      </c>
      <c r="BL128" s="15">
        <v>74</v>
      </c>
      <c r="BM128" s="15">
        <v>70</v>
      </c>
      <c r="BN128" s="15">
        <v>73</v>
      </c>
      <c r="BO128" s="15">
        <v>77</v>
      </c>
      <c r="BP128" s="15">
        <v>69</v>
      </c>
      <c r="BQ128" s="16">
        <v>80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55</v>
      </c>
      <c r="CB128" s="15">
        <v>98</v>
      </c>
      <c r="CC128" s="15">
        <v>90</v>
      </c>
      <c r="CD128" s="15">
        <v>68</v>
      </c>
      <c r="CE128" s="15">
        <v>73</v>
      </c>
      <c r="CF128" s="15">
        <v>70</v>
      </c>
      <c r="CG128" s="15">
        <v>78</v>
      </c>
      <c r="CH128" s="15">
        <v>53</v>
      </c>
      <c r="CI128" s="15">
        <v>92</v>
      </c>
      <c r="CJ128" s="15"/>
      <c r="CK128" s="15">
        <v>99</v>
      </c>
      <c r="CL128" s="15">
        <v>86</v>
      </c>
      <c r="CM128" s="15">
        <v>81</v>
      </c>
      <c r="CN128" s="16">
        <v>55</v>
      </c>
      <c r="CO128" s="14">
        <v>81</v>
      </c>
      <c r="CP128" s="15">
        <v>85</v>
      </c>
      <c r="CQ128" s="15">
        <v>79</v>
      </c>
      <c r="CR128" s="15">
        <v>78</v>
      </c>
      <c r="CS128" s="15">
        <v>83</v>
      </c>
      <c r="CT128" s="15">
        <v>81</v>
      </c>
      <c r="CU128" s="15">
        <v>88</v>
      </c>
      <c r="CV128" s="15">
        <v>77</v>
      </c>
      <c r="CW128" s="15">
        <v>71</v>
      </c>
      <c r="CX128" s="15">
        <v>81</v>
      </c>
      <c r="CY128" s="15">
        <v>79</v>
      </c>
      <c r="CZ128" s="15">
        <v>77</v>
      </c>
      <c r="DA128" s="15">
        <v>84</v>
      </c>
      <c r="DB128" s="16">
        <v>75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77</v>
      </c>
      <c r="G129" s="15">
        <v>82</v>
      </c>
      <c r="H129" s="15">
        <v>80</v>
      </c>
      <c r="I129" s="15">
        <v>82</v>
      </c>
      <c r="J129" s="15">
        <v>86</v>
      </c>
      <c r="K129" s="15">
        <v>87</v>
      </c>
      <c r="L129" s="15">
        <v>90</v>
      </c>
      <c r="M129" s="15">
        <v>85</v>
      </c>
      <c r="N129" s="15">
        <v>94</v>
      </c>
      <c r="O129" s="15"/>
      <c r="P129" s="15">
        <v>96</v>
      </c>
      <c r="Q129" s="15">
        <v>99</v>
      </c>
      <c r="R129" s="15">
        <v>86</v>
      </c>
      <c r="S129" s="16">
        <v>85</v>
      </c>
      <c r="T129" s="14">
        <v>70</v>
      </c>
      <c r="U129" s="15">
        <v>77</v>
      </c>
      <c r="V129" s="15">
        <v>79</v>
      </c>
      <c r="W129" s="15">
        <v>75</v>
      </c>
      <c r="X129" s="15">
        <v>74</v>
      </c>
      <c r="Y129" s="15">
        <v>78</v>
      </c>
      <c r="Z129" s="15">
        <v>80</v>
      </c>
      <c r="AA129" s="15">
        <v>82</v>
      </c>
      <c r="AB129" s="15">
        <v>77</v>
      </c>
      <c r="AC129" s="15">
        <v>70</v>
      </c>
      <c r="AD129" s="15">
        <v>62</v>
      </c>
      <c r="AE129" s="15">
        <v>60</v>
      </c>
      <c r="AF129" s="15">
        <v>69</v>
      </c>
      <c r="AG129" s="16">
        <v>71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90</v>
      </c>
      <c r="AQ129" s="15">
        <v>86</v>
      </c>
      <c r="AR129" s="15">
        <v>86</v>
      </c>
      <c r="AS129" s="15">
        <v>66</v>
      </c>
      <c r="AT129" s="15">
        <v>74</v>
      </c>
      <c r="AU129" s="15">
        <v>72</v>
      </c>
      <c r="AV129" s="15">
        <v>87</v>
      </c>
      <c r="AW129" s="15">
        <v>66</v>
      </c>
      <c r="AX129" s="15">
        <v>75</v>
      </c>
      <c r="AY129" s="15">
        <v>-4</v>
      </c>
      <c r="AZ129" s="15">
        <v>57</v>
      </c>
      <c r="BA129" s="15">
        <v>67</v>
      </c>
      <c r="BB129" s="15">
        <v>86</v>
      </c>
      <c r="BC129" s="16">
        <v>85</v>
      </c>
      <c r="BD129" s="14">
        <v>64</v>
      </c>
      <c r="BE129" s="15">
        <v>73</v>
      </c>
      <c r="BF129" s="15">
        <v>63</v>
      </c>
      <c r="BG129" s="15">
        <v>80</v>
      </c>
      <c r="BH129" s="15">
        <v>62</v>
      </c>
      <c r="BI129" s="15">
        <v>62</v>
      </c>
      <c r="BJ129" s="15">
        <v>75</v>
      </c>
      <c r="BK129" s="15">
        <v>79</v>
      </c>
      <c r="BL129" s="15">
        <v>69</v>
      </c>
      <c r="BM129" s="15">
        <v>75</v>
      </c>
      <c r="BN129" s="15">
        <v>62</v>
      </c>
      <c r="BO129" s="15">
        <v>71</v>
      </c>
      <c r="BP129" s="15">
        <v>77</v>
      </c>
      <c r="BQ129" s="16">
        <v>68</v>
      </c>
      <c r="BR129" s="17"/>
      <c r="BS129" s="13"/>
      <c r="BT129" s="17" t="s">
        <v>60</v>
      </c>
      <c r="BW129" s="83"/>
      <c r="BX129" s="107"/>
      <c r="BY129" s="89"/>
      <c r="BZ129" s="91"/>
      <c r="CA129" s="14">
        <v>81</v>
      </c>
      <c r="CB129" s="15">
        <v>102</v>
      </c>
      <c r="CC129" s="15">
        <v>92</v>
      </c>
      <c r="CD129" s="15">
        <v>98</v>
      </c>
      <c r="CE129" s="15">
        <v>74</v>
      </c>
      <c r="CF129" s="15">
        <v>86</v>
      </c>
      <c r="CG129" s="15">
        <v>98</v>
      </c>
      <c r="CH129" s="15">
        <v>91</v>
      </c>
      <c r="CI129" s="15">
        <v>84</v>
      </c>
      <c r="CJ129" s="15"/>
      <c r="CK129" s="15">
        <v>105</v>
      </c>
      <c r="CL129" s="15">
        <v>103</v>
      </c>
      <c r="CM129" s="15">
        <v>80</v>
      </c>
      <c r="CN129" s="16">
        <v>116</v>
      </c>
      <c r="CO129" s="14">
        <v>79</v>
      </c>
      <c r="CP129" s="15">
        <v>66</v>
      </c>
      <c r="CQ129" s="15">
        <v>89</v>
      </c>
      <c r="CR129" s="15">
        <v>81</v>
      </c>
      <c r="CS129" s="15">
        <v>67</v>
      </c>
      <c r="CT129" s="15">
        <v>74</v>
      </c>
      <c r="CU129" s="15">
        <v>85</v>
      </c>
      <c r="CV129" s="15">
        <v>87</v>
      </c>
      <c r="CW129" s="15">
        <v>77</v>
      </c>
      <c r="CX129" s="15">
        <v>71</v>
      </c>
      <c r="CY129" s="15">
        <v>76</v>
      </c>
      <c r="CZ129" s="15">
        <v>75</v>
      </c>
      <c r="DA129" s="15">
        <v>85</v>
      </c>
      <c r="DB129" s="16">
        <v>68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84</v>
      </c>
      <c r="G130" s="15">
        <v>90</v>
      </c>
      <c r="H130" s="15">
        <v>87</v>
      </c>
      <c r="I130" s="15">
        <v>78</v>
      </c>
      <c r="J130" s="15">
        <v>89</v>
      </c>
      <c r="K130" s="15">
        <v>78</v>
      </c>
      <c r="L130" s="15">
        <v>84</v>
      </c>
      <c r="M130" s="15">
        <v>115</v>
      </c>
      <c r="N130" s="15">
        <v>98</v>
      </c>
      <c r="O130" s="15">
        <v>-2</v>
      </c>
      <c r="P130" s="15">
        <v>106</v>
      </c>
      <c r="Q130" s="15">
        <v>82</v>
      </c>
      <c r="R130" s="15">
        <v>82</v>
      </c>
      <c r="S130" s="16">
        <v>77</v>
      </c>
      <c r="T130" s="14">
        <v>53</v>
      </c>
      <c r="U130" s="15">
        <v>72</v>
      </c>
      <c r="V130" s="15">
        <v>62</v>
      </c>
      <c r="W130" s="15">
        <v>50</v>
      </c>
      <c r="X130" s="15">
        <v>67</v>
      </c>
      <c r="Y130" s="15">
        <v>66</v>
      </c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79</v>
      </c>
      <c r="AQ130" s="15">
        <v>82</v>
      </c>
      <c r="AR130" s="15">
        <v>60</v>
      </c>
      <c r="AS130" s="15">
        <v>80</v>
      </c>
      <c r="AT130" s="15">
        <v>76</v>
      </c>
      <c r="AU130" s="15">
        <v>66</v>
      </c>
      <c r="AV130" s="15">
        <v>71</v>
      </c>
      <c r="AW130" s="15">
        <v>76</v>
      </c>
      <c r="AX130" s="15">
        <v>65</v>
      </c>
      <c r="AY130" s="15">
        <v>-4</v>
      </c>
      <c r="AZ130" s="15">
        <v>58</v>
      </c>
      <c r="BA130" s="15">
        <v>59</v>
      </c>
      <c r="BB130" s="15">
        <v>65</v>
      </c>
      <c r="BC130" s="16">
        <v>66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79</v>
      </c>
      <c r="CB130" s="15">
        <v>125</v>
      </c>
      <c r="CC130" s="15">
        <v>80</v>
      </c>
      <c r="CD130" s="15">
        <v>93</v>
      </c>
      <c r="CE130" s="15">
        <v>68</v>
      </c>
      <c r="CF130" s="15">
        <v>95</v>
      </c>
      <c r="CG130" s="15">
        <v>90</v>
      </c>
      <c r="CH130" s="15">
        <v>87</v>
      </c>
      <c r="CI130" s="15">
        <v>80</v>
      </c>
      <c r="CJ130" s="15"/>
      <c r="CK130" s="15">
        <v>81</v>
      </c>
      <c r="CL130" s="15">
        <v>82</v>
      </c>
      <c r="CM130" s="15">
        <v>94</v>
      </c>
      <c r="CN130" s="16">
        <v>90</v>
      </c>
      <c r="CO130" s="14">
        <v>66</v>
      </c>
      <c r="CP130" s="15">
        <v>61</v>
      </c>
      <c r="CQ130" s="15">
        <v>63</v>
      </c>
      <c r="CR130" s="15">
        <v>78</v>
      </c>
      <c r="CS130" s="15">
        <v>68</v>
      </c>
      <c r="CT130" s="15">
        <v>78</v>
      </c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64</v>
      </c>
      <c r="G131" s="15">
        <v>62</v>
      </c>
      <c r="H131" s="15">
        <v>68</v>
      </c>
      <c r="I131" s="15">
        <v>77</v>
      </c>
      <c r="J131" s="15">
        <v>70</v>
      </c>
      <c r="K131" s="15">
        <v>86</v>
      </c>
      <c r="L131" s="15">
        <v>63</v>
      </c>
      <c r="M131" s="15">
        <v>54</v>
      </c>
      <c r="N131" s="15">
        <v>78</v>
      </c>
      <c r="O131" s="15">
        <v>-2</v>
      </c>
      <c r="P131" s="15">
        <v>64</v>
      </c>
      <c r="Q131" s="15">
        <v>59</v>
      </c>
      <c r="R131" s="15">
        <v>86</v>
      </c>
      <c r="S131" s="16">
        <v>87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83</v>
      </c>
      <c r="AQ131" s="15">
        <v>55</v>
      </c>
      <c r="AR131" s="15">
        <v>80</v>
      </c>
      <c r="AS131" s="15">
        <v>81</v>
      </c>
      <c r="AT131" s="15">
        <v>87</v>
      </c>
      <c r="AU131" s="15">
        <v>78</v>
      </c>
      <c r="AV131" s="15">
        <v>66</v>
      </c>
      <c r="AW131" s="15">
        <v>74</v>
      </c>
      <c r="AX131" s="15">
        <v>70</v>
      </c>
      <c r="AY131" s="15">
        <v>-6</v>
      </c>
      <c r="AZ131" s="15">
        <v>72</v>
      </c>
      <c r="BA131" s="15">
        <v>77</v>
      </c>
      <c r="BB131" s="15">
        <v>77</v>
      </c>
      <c r="BC131" s="16">
        <v>65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90</v>
      </c>
      <c r="CB131" s="15">
        <v>89</v>
      </c>
      <c r="CC131" s="15">
        <v>77</v>
      </c>
      <c r="CD131" s="15">
        <v>90</v>
      </c>
      <c r="CE131" s="15">
        <v>57</v>
      </c>
      <c r="CF131" s="15">
        <v>96</v>
      </c>
      <c r="CG131" s="15">
        <v>80</v>
      </c>
      <c r="CH131" s="15">
        <v>69</v>
      </c>
      <c r="CI131" s="15">
        <v>68</v>
      </c>
      <c r="CJ131" s="15">
        <v>-3</v>
      </c>
      <c r="CK131" s="15">
        <v>80</v>
      </c>
      <c r="CL131" s="15">
        <v>78</v>
      </c>
      <c r="CM131" s="15">
        <v>98</v>
      </c>
      <c r="CN131" s="16">
        <v>94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75</v>
      </c>
      <c r="G132" s="15">
        <v>80</v>
      </c>
      <c r="H132" s="15">
        <v>78</v>
      </c>
      <c r="I132" s="15">
        <v>80</v>
      </c>
      <c r="J132" s="15">
        <v>84</v>
      </c>
      <c r="K132" s="15">
        <v>85</v>
      </c>
      <c r="L132" s="15">
        <v>88</v>
      </c>
      <c r="M132" s="15">
        <v>83</v>
      </c>
      <c r="N132" s="15">
        <v>92</v>
      </c>
      <c r="O132" s="15">
        <v>-2</v>
      </c>
      <c r="P132" s="15">
        <v>94</v>
      </c>
      <c r="Q132" s="15">
        <v>97</v>
      </c>
      <c r="R132" s="15">
        <v>84</v>
      </c>
      <c r="S132" s="16">
        <v>83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87</v>
      </c>
      <c r="AQ132" s="15">
        <v>87</v>
      </c>
      <c r="AR132" s="15">
        <v>62</v>
      </c>
      <c r="AS132" s="15">
        <v>84</v>
      </c>
      <c r="AT132" s="15">
        <v>80</v>
      </c>
      <c r="AU132" s="15">
        <v>76</v>
      </c>
      <c r="AV132" s="15">
        <v>72</v>
      </c>
      <c r="AW132" s="15">
        <v>75</v>
      </c>
      <c r="AX132" s="15">
        <v>85</v>
      </c>
      <c r="AY132" s="15">
        <v>-6</v>
      </c>
      <c r="AZ132" s="15">
        <v>84</v>
      </c>
      <c r="BA132" s="15">
        <v>78</v>
      </c>
      <c r="BB132" s="15">
        <v>106</v>
      </c>
      <c r="BC132" s="16">
        <v>104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52</v>
      </c>
      <c r="CB132" s="15">
        <v>95</v>
      </c>
      <c r="CC132" s="15">
        <v>87</v>
      </c>
      <c r="CD132" s="15">
        <v>65</v>
      </c>
      <c r="CE132" s="15">
        <v>70</v>
      </c>
      <c r="CF132" s="15">
        <v>67</v>
      </c>
      <c r="CG132" s="15">
        <v>75</v>
      </c>
      <c r="CH132" s="15">
        <v>50</v>
      </c>
      <c r="CI132" s="15">
        <v>89</v>
      </c>
      <c r="CJ132" s="15">
        <v>-3</v>
      </c>
      <c r="CK132" s="15">
        <v>96</v>
      </c>
      <c r="CL132" s="15">
        <v>83</v>
      </c>
      <c r="CM132" s="15">
        <v>78</v>
      </c>
      <c r="CN132" s="16">
        <v>52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87</v>
      </c>
      <c r="G133" s="15">
        <v>93</v>
      </c>
      <c r="H133" s="15">
        <v>90</v>
      </c>
      <c r="I133" s="15">
        <v>81</v>
      </c>
      <c r="J133" s="15">
        <v>92</v>
      </c>
      <c r="K133" s="15">
        <v>81</v>
      </c>
      <c r="L133" s="15">
        <v>87</v>
      </c>
      <c r="M133" s="15">
        <v>118</v>
      </c>
      <c r="N133" s="15">
        <v>101</v>
      </c>
      <c r="O133" s="15">
        <v>1</v>
      </c>
      <c r="P133" s="15">
        <v>109</v>
      </c>
      <c r="Q133" s="15">
        <v>85</v>
      </c>
      <c r="R133" s="15">
        <v>85</v>
      </c>
      <c r="S133" s="16">
        <v>80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88</v>
      </c>
      <c r="AQ133" s="15">
        <v>84</v>
      </c>
      <c r="AR133" s="15">
        <v>84</v>
      </c>
      <c r="AS133" s="15">
        <v>64</v>
      </c>
      <c r="AT133" s="15">
        <v>72</v>
      </c>
      <c r="AU133" s="15">
        <v>87</v>
      </c>
      <c r="AV133" s="15">
        <v>85</v>
      </c>
      <c r="AW133" s="15">
        <v>64</v>
      </c>
      <c r="AX133" s="15">
        <v>73</v>
      </c>
      <c r="AY133" s="15">
        <v>-6</v>
      </c>
      <c r="AZ133" s="15">
        <v>77</v>
      </c>
      <c r="BA133" s="15">
        <v>67</v>
      </c>
      <c r="BB133" s="15">
        <v>84</v>
      </c>
      <c r="BC133" s="16">
        <v>83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78</v>
      </c>
      <c r="CB133" s="15">
        <v>99</v>
      </c>
      <c r="CC133" s="15">
        <v>89</v>
      </c>
      <c r="CD133" s="15">
        <v>95</v>
      </c>
      <c r="CE133" s="15">
        <v>71</v>
      </c>
      <c r="CF133" s="15">
        <v>83</v>
      </c>
      <c r="CG133" s="15">
        <v>95</v>
      </c>
      <c r="CH133" s="15">
        <v>88</v>
      </c>
      <c r="CI133" s="15">
        <v>81</v>
      </c>
      <c r="CJ133" s="15">
        <v>-3</v>
      </c>
      <c r="CK133" s="15">
        <v>102</v>
      </c>
      <c r="CL133" s="15">
        <v>100</v>
      </c>
      <c r="CM133" s="15">
        <v>77</v>
      </c>
      <c r="CN133" s="16">
        <v>113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67</v>
      </c>
      <c r="G134" s="15">
        <v>65</v>
      </c>
      <c r="H134" s="15">
        <v>71</v>
      </c>
      <c r="I134" s="15">
        <v>80</v>
      </c>
      <c r="J134" s="15">
        <v>73</v>
      </c>
      <c r="K134" s="15">
        <v>89</v>
      </c>
      <c r="L134" s="15">
        <v>66</v>
      </c>
      <c r="M134" s="15">
        <v>57</v>
      </c>
      <c r="N134" s="15">
        <v>81</v>
      </c>
      <c r="O134" s="15">
        <v>1</v>
      </c>
      <c r="P134" s="15">
        <v>67</v>
      </c>
      <c r="Q134" s="15">
        <v>62</v>
      </c>
      <c r="R134" s="15">
        <v>89</v>
      </c>
      <c r="S134" s="16">
        <v>90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77</v>
      </c>
      <c r="AQ134" s="15">
        <v>80</v>
      </c>
      <c r="AR134" s="15">
        <v>58</v>
      </c>
      <c r="AS134" s="15">
        <v>78</v>
      </c>
      <c r="AT134" s="15">
        <v>74</v>
      </c>
      <c r="AU134" s="15">
        <v>64</v>
      </c>
      <c r="AV134" s="15">
        <v>69</v>
      </c>
      <c r="AW134" s="15">
        <v>74</v>
      </c>
      <c r="AX134" s="15">
        <v>63</v>
      </c>
      <c r="AY134" s="15">
        <v>-6</v>
      </c>
      <c r="AZ134" s="15">
        <v>56</v>
      </c>
      <c r="BA134" s="15">
        <v>57</v>
      </c>
      <c r="BB134" s="15">
        <v>63</v>
      </c>
      <c r="BC134" s="16">
        <v>64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76</v>
      </c>
      <c r="CB134" s="15">
        <v>122</v>
      </c>
      <c r="CC134" s="15">
        <v>77</v>
      </c>
      <c r="CD134" s="15">
        <v>90</v>
      </c>
      <c r="CE134" s="15">
        <v>65</v>
      </c>
      <c r="CF134" s="15">
        <v>92</v>
      </c>
      <c r="CG134" s="15">
        <v>87</v>
      </c>
      <c r="CH134" s="15">
        <v>84</v>
      </c>
      <c r="CI134" s="15">
        <v>77</v>
      </c>
      <c r="CJ134" s="15">
        <v>-3</v>
      </c>
      <c r="CK134" s="15">
        <v>78</v>
      </c>
      <c r="CL134" s="15">
        <v>79</v>
      </c>
      <c r="CM134" s="15">
        <v>91</v>
      </c>
      <c r="CN134" s="16">
        <v>87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78</v>
      </c>
      <c r="G135" s="15">
        <v>83</v>
      </c>
      <c r="H135" s="15">
        <v>81</v>
      </c>
      <c r="I135" s="15">
        <v>83</v>
      </c>
      <c r="J135" s="15">
        <v>87</v>
      </c>
      <c r="K135" s="15">
        <v>88</v>
      </c>
      <c r="L135" s="15">
        <v>91</v>
      </c>
      <c r="M135" s="15">
        <v>86</v>
      </c>
      <c r="N135" s="15">
        <v>95</v>
      </c>
      <c r="O135" s="15">
        <v>1</v>
      </c>
      <c r="P135" s="15">
        <v>97</v>
      </c>
      <c r="Q135" s="15">
        <v>100</v>
      </c>
      <c r="R135" s="15">
        <v>87</v>
      </c>
      <c r="S135" s="16">
        <v>86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81</v>
      </c>
      <c r="AQ135" s="15">
        <v>53</v>
      </c>
      <c r="AR135" s="15">
        <v>78</v>
      </c>
      <c r="AS135" s="15">
        <v>79</v>
      </c>
      <c r="AT135" s="15">
        <v>96</v>
      </c>
      <c r="AU135" s="15">
        <v>84</v>
      </c>
      <c r="AV135" s="15">
        <v>77</v>
      </c>
      <c r="AW135" s="15">
        <v>72</v>
      </c>
      <c r="AX135" s="15">
        <v>85</v>
      </c>
      <c r="AY135" s="15">
        <v>-8</v>
      </c>
      <c r="AZ135" s="15">
        <v>70</v>
      </c>
      <c r="BA135" s="15">
        <v>72</v>
      </c>
      <c r="BB135" s="15">
        <v>64</v>
      </c>
      <c r="BC135" s="16">
        <v>63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87</v>
      </c>
      <c r="CB135" s="15">
        <v>86</v>
      </c>
      <c r="CC135" s="15">
        <v>74</v>
      </c>
      <c r="CD135" s="15">
        <v>87</v>
      </c>
      <c r="CE135" s="15">
        <v>54</v>
      </c>
      <c r="CF135" s="15">
        <v>93</v>
      </c>
      <c r="CG135" s="15">
        <v>77</v>
      </c>
      <c r="CH135" s="15">
        <v>66</v>
      </c>
      <c r="CI135" s="15">
        <v>65</v>
      </c>
      <c r="CJ135" s="15">
        <v>-6</v>
      </c>
      <c r="CK135" s="15">
        <v>77</v>
      </c>
      <c r="CL135" s="15">
        <v>75</v>
      </c>
      <c r="CM135" s="15">
        <v>95</v>
      </c>
      <c r="CN135" s="16">
        <v>91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>
        <v>79</v>
      </c>
      <c r="G136" s="15">
        <v>85</v>
      </c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6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>
        <v>49</v>
      </c>
      <c r="CB136" s="15">
        <v>92</v>
      </c>
      <c r="CC136" s="15">
        <v>84</v>
      </c>
      <c r="CD136" s="15">
        <v>62</v>
      </c>
      <c r="CE136" s="15">
        <v>67</v>
      </c>
      <c r="CF136" s="15">
        <v>64</v>
      </c>
      <c r="CG136" s="15">
        <v>72</v>
      </c>
      <c r="CH136" s="15">
        <v>47</v>
      </c>
      <c r="CI136" s="15">
        <v>86</v>
      </c>
      <c r="CJ136" s="15">
        <v>-6</v>
      </c>
      <c r="CK136" s="15">
        <v>93</v>
      </c>
      <c r="CL136" s="15">
        <v>80</v>
      </c>
      <c r="CM136" s="15">
        <v>75</v>
      </c>
      <c r="CN136" s="16">
        <v>49</v>
      </c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>
        <v>75</v>
      </c>
      <c r="CB137" s="19">
        <v>96</v>
      </c>
      <c r="CC137" s="19">
        <v>86</v>
      </c>
      <c r="CD137" s="19">
        <v>92</v>
      </c>
      <c r="CE137" s="19">
        <v>68</v>
      </c>
      <c r="CF137" s="19">
        <v>80</v>
      </c>
      <c r="CG137" s="19">
        <v>92</v>
      </c>
      <c r="CH137" s="19">
        <v>85</v>
      </c>
      <c r="CI137" s="19">
        <v>78</v>
      </c>
      <c r="CJ137" s="19">
        <v>-6</v>
      </c>
      <c r="CK137" s="19">
        <v>99</v>
      </c>
      <c r="CL137" s="19">
        <v>97</v>
      </c>
      <c r="CM137" s="19">
        <v>74</v>
      </c>
      <c r="CN137" s="20">
        <v>100</v>
      </c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79</v>
      </c>
      <c r="D138" s="89"/>
      <c r="E138" s="93" t="s">
        <v>77</v>
      </c>
      <c r="F138" s="9">
        <v>87</v>
      </c>
      <c r="G138" s="10">
        <v>93</v>
      </c>
      <c r="H138" s="10">
        <v>90</v>
      </c>
      <c r="I138" s="10">
        <v>81</v>
      </c>
      <c r="J138" s="10">
        <v>92</v>
      </c>
      <c r="K138" s="10">
        <v>81</v>
      </c>
      <c r="L138" s="10">
        <v>87</v>
      </c>
      <c r="M138" s="10">
        <v>118</v>
      </c>
      <c r="N138" s="10">
        <v>101</v>
      </c>
      <c r="O138" s="10">
        <v>1</v>
      </c>
      <c r="P138" s="10">
        <v>109</v>
      </c>
      <c r="Q138" s="10">
        <v>85</v>
      </c>
      <c r="R138" s="10">
        <v>85</v>
      </c>
      <c r="S138" s="11">
        <v>80</v>
      </c>
      <c r="T138" s="14">
        <v>76</v>
      </c>
      <c r="U138" s="15">
        <v>82</v>
      </c>
      <c r="V138" s="15">
        <v>81</v>
      </c>
      <c r="W138" s="15">
        <v>70</v>
      </c>
      <c r="X138" s="15">
        <v>80</v>
      </c>
      <c r="Y138" s="15">
        <v>82</v>
      </c>
      <c r="Z138" s="15">
        <v>69</v>
      </c>
      <c r="AA138" s="15">
        <v>72</v>
      </c>
      <c r="AB138" s="15">
        <v>71</v>
      </c>
      <c r="AC138" s="15">
        <v>72</v>
      </c>
      <c r="AD138" s="15">
        <v>81</v>
      </c>
      <c r="AE138" s="15">
        <v>68</v>
      </c>
      <c r="AF138" s="15">
        <v>72</v>
      </c>
      <c r="AG138" s="16">
        <v>65</v>
      </c>
      <c r="AH138" s="12"/>
      <c r="AI138" s="13"/>
      <c r="AJ138" s="12" t="s">
        <v>60</v>
      </c>
      <c r="AL138" s="83">
        <v>13</v>
      </c>
      <c r="AM138" s="106" t="s">
        <v>79</v>
      </c>
      <c r="AN138" s="89"/>
      <c r="AO138" s="93"/>
      <c r="AP138" s="9">
        <v>70</v>
      </c>
      <c r="AQ138" s="10">
        <v>86</v>
      </c>
      <c r="AR138" s="10">
        <v>86</v>
      </c>
      <c r="AS138" s="10">
        <v>78</v>
      </c>
      <c r="AT138" s="10">
        <v>68</v>
      </c>
      <c r="AU138" s="10">
        <v>76</v>
      </c>
      <c r="AV138" s="10">
        <v>80</v>
      </c>
      <c r="AW138" s="10">
        <v>74</v>
      </c>
      <c r="AX138" s="10">
        <v>93</v>
      </c>
      <c r="AY138" s="10">
        <v>-3</v>
      </c>
      <c r="AZ138" s="10">
        <v>69</v>
      </c>
      <c r="BA138" s="10">
        <v>68</v>
      </c>
      <c r="BB138" s="10">
        <v>60</v>
      </c>
      <c r="BC138" s="11">
        <v>57</v>
      </c>
      <c r="BD138" s="14">
        <v>70</v>
      </c>
      <c r="BE138" s="15">
        <v>69</v>
      </c>
      <c r="BF138" s="15">
        <v>64</v>
      </c>
      <c r="BG138" s="15">
        <v>71</v>
      </c>
      <c r="BH138" s="15">
        <v>79</v>
      </c>
      <c r="BI138" s="15">
        <v>57</v>
      </c>
      <c r="BJ138" s="15">
        <v>57</v>
      </c>
      <c r="BK138" s="15">
        <v>58</v>
      </c>
      <c r="BL138" s="15">
        <v>74</v>
      </c>
      <c r="BM138" s="15">
        <v>65</v>
      </c>
      <c r="BN138" s="15">
        <v>67</v>
      </c>
      <c r="BO138" s="15">
        <v>79</v>
      </c>
      <c r="BP138" s="15">
        <v>73</v>
      </c>
      <c r="BQ138" s="16">
        <v>57</v>
      </c>
      <c r="BR138" s="12"/>
      <c r="BS138" s="13"/>
      <c r="BT138" s="12" t="s">
        <v>60</v>
      </c>
      <c r="BW138" s="83"/>
      <c r="BX138" s="106" t="s">
        <v>79</v>
      </c>
      <c r="BY138" s="89"/>
      <c r="BZ138" s="93"/>
      <c r="CA138" s="9">
        <v>84</v>
      </c>
      <c r="CB138" s="10">
        <v>90</v>
      </c>
      <c r="CC138" s="10">
        <v>87</v>
      </c>
      <c r="CD138" s="10">
        <v>78</v>
      </c>
      <c r="CE138" s="10">
        <v>89</v>
      </c>
      <c r="CF138" s="10">
        <v>78</v>
      </c>
      <c r="CG138" s="10">
        <v>84</v>
      </c>
      <c r="CH138" s="10">
        <v>115</v>
      </c>
      <c r="CI138" s="10">
        <v>98</v>
      </c>
      <c r="CJ138" s="10">
        <v>-2</v>
      </c>
      <c r="CK138" s="10">
        <v>106</v>
      </c>
      <c r="CL138" s="10">
        <v>82</v>
      </c>
      <c r="CM138" s="10">
        <v>82</v>
      </c>
      <c r="CN138" s="11">
        <v>77</v>
      </c>
      <c r="CO138" s="14">
        <v>77</v>
      </c>
      <c r="CP138" s="15">
        <v>74</v>
      </c>
      <c r="CQ138" s="15">
        <v>65</v>
      </c>
      <c r="CR138" s="15">
        <v>64</v>
      </c>
      <c r="CS138" s="15">
        <v>71</v>
      </c>
      <c r="CT138" s="15">
        <v>73</v>
      </c>
      <c r="CU138" s="15">
        <v>68</v>
      </c>
      <c r="CV138" s="15">
        <v>72</v>
      </c>
      <c r="CW138" s="15">
        <v>73</v>
      </c>
      <c r="CX138" s="15">
        <v>71</v>
      </c>
      <c r="CY138" s="15">
        <v>63</v>
      </c>
      <c r="CZ138" s="15">
        <v>79</v>
      </c>
      <c r="DA138" s="15">
        <v>65</v>
      </c>
      <c r="DB138" s="16">
        <v>77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67</v>
      </c>
      <c r="G139" s="15">
        <v>65</v>
      </c>
      <c r="H139" s="15">
        <v>71</v>
      </c>
      <c r="I139" s="15">
        <v>80</v>
      </c>
      <c r="J139" s="15">
        <v>73</v>
      </c>
      <c r="K139" s="15">
        <v>89</v>
      </c>
      <c r="L139" s="15">
        <v>66</v>
      </c>
      <c r="M139" s="15">
        <v>57</v>
      </c>
      <c r="N139" s="15">
        <v>81</v>
      </c>
      <c r="O139" s="15">
        <v>1</v>
      </c>
      <c r="P139" s="15">
        <v>67</v>
      </c>
      <c r="Q139" s="15">
        <v>62</v>
      </c>
      <c r="R139" s="15">
        <v>89</v>
      </c>
      <c r="S139" s="16">
        <v>90</v>
      </c>
      <c r="T139" s="14">
        <v>56</v>
      </c>
      <c r="U139" s="15">
        <v>72</v>
      </c>
      <c r="V139" s="15">
        <v>77</v>
      </c>
      <c r="W139" s="15">
        <v>82</v>
      </c>
      <c r="X139" s="15">
        <v>76</v>
      </c>
      <c r="Y139" s="15">
        <v>74</v>
      </c>
      <c r="Z139" s="15">
        <v>72</v>
      </c>
      <c r="AA139" s="15">
        <v>56</v>
      </c>
      <c r="AB139" s="15">
        <v>50</v>
      </c>
      <c r="AC139" s="15">
        <v>60</v>
      </c>
      <c r="AD139" s="15">
        <v>63</v>
      </c>
      <c r="AE139" s="15">
        <v>61</v>
      </c>
      <c r="AF139" s="15">
        <v>80</v>
      </c>
      <c r="AG139" s="16">
        <v>76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68</v>
      </c>
      <c r="AQ139" s="15">
        <v>82</v>
      </c>
      <c r="AR139" s="15">
        <v>86</v>
      </c>
      <c r="AS139" s="15">
        <v>82</v>
      </c>
      <c r="AT139" s="15">
        <v>78</v>
      </c>
      <c r="AU139" s="15">
        <v>70</v>
      </c>
      <c r="AV139" s="15">
        <v>77</v>
      </c>
      <c r="AW139" s="15">
        <v>90</v>
      </c>
      <c r="AX139" s="15">
        <v>81</v>
      </c>
      <c r="AY139" s="15">
        <v>-3</v>
      </c>
      <c r="AZ139" s="15">
        <v>89</v>
      </c>
      <c r="BA139" s="15">
        <v>84</v>
      </c>
      <c r="BB139" s="15">
        <v>91</v>
      </c>
      <c r="BC139" s="16">
        <v>87</v>
      </c>
      <c r="BD139" s="14">
        <v>70</v>
      </c>
      <c r="BE139" s="15">
        <v>78</v>
      </c>
      <c r="BF139" s="15">
        <v>75</v>
      </c>
      <c r="BG139" s="15">
        <v>55</v>
      </c>
      <c r="BH139" s="15">
        <v>59</v>
      </c>
      <c r="BI139" s="15">
        <v>57</v>
      </c>
      <c r="BJ139" s="15">
        <v>61</v>
      </c>
      <c r="BK139" s="15">
        <v>63</v>
      </c>
      <c r="BL139" s="15">
        <v>66</v>
      </c>
      <c r="BM139" s="15">
        <v>74</v>
      </c>
      <c r="BN139" s="15">
        <v>79</v>
      </c>
      <c r="BO139" s="15">
        <v>71</v>
      </c>
      <c r="BP139" s="15">
        <v>68</v>
      </c>
      <c r="BQ139" s="16">
        <v>69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64</v>
      </c>
      <c r="CB139" s="15">
        <v>62</v>
      </c>
      <c r="CC139" s="15">
        <v>68</v>
      </c>
      <c r="CD139" s="15">
        <v>77</v>
      </c>
      <c r="CE139" s="15">
        <v>70</v>
      </c>
      <c r="CF139" s="15">
        <v>86</v>
      </c>
      <c r="CG139" s="15">
        <v>63</v>
      </c>
      <c r="CH139" s="15">
        <v>54</v>
      </c>
      <c r="CI139" s="15">
        <v>78</v>
      </c>
      <c r="CJ139" s="15">
        <v>-2</v>
      </c>
      <c r="CK139" s="15">
        <v>64</v>
      </c>
      <c r="CL139" s="15">
        <v>59</v>
      </c>
      <c r="CM139" s="15">
        <v>86</v>
      </c>
      <c r="CN139" s="16">
        <v>87</v>
      </c>
      <c r="CO139" s="14">
        <v>75</v>
      </c>
      <c r="CP139" s="15">
        <v>80</v>
      </c>
      <c r="CQ139" s="15">
        <v>76</v>
      </c>
      <c r="CR139" s="15">
        <v>80</v>
      </c>
      <c r="CS139" s="15">
        <v>75</v>
      </c>
      <c r="CT139" s="15">
        <v>67</v>
      </c>
      <c r="CU139" s="15">
        <v>79</v>
      </c>
      <c r="CV139" s="15">
        <v>80</v>
      </c>
      <c r="CW139" s="15">
        <v>63</v>
      </c>
      <c r="CX139" s="15">
        <v>66</v>
      </c>
      <c r="CY139" s="15">
        <v>69</v>
      </c>
      <c r="CZ139" s="15">
        <v>78</v>
      </c>
      <c r="DA139" s="15">
        <v>79</v>
      </c>
      <c r="DB139" s="16">
        <v>75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78</v>
      </c>
      <c r="G140" s="15">
        <v>83</v>
      </c>
      <c r="H140" s="15">
        <v>81</v>
      </c>
      <c r="I140" s="15">
        <v>83</v>
      </c>
      <c r="J140" s="15">
        <v>87</v>
      </c>
      <c r="K140" s="15">
        <v>88</v>
      </c>
      <c r="L140" s="15">
        <v>91</v>
      </c>
      <c r="M140" s="15">
        <v>86</v>
      </c>
      <c r="N140" s="15">
        <v>95</v>
      </c>
      <c r="O140" s="15">
        <v>1</v>
      </c>
      <c r="P140" s="15">
        <v>97</v>
      </c>
      <c r="Q140" s="15">
        <v>100</v>
      </c>
      <c r="R140" s="15">
        <v>87</v>
      </c>
      <c r="S140" s="16">
        <v>86</v>
      </c>
      <c r="T140" s="14">
        <v>72</v>
      </c>
      <c r="U140" s="15">
        <v>69</v>
      </c>
      <c r="V140" s="15">
        <v>79</v>
      </c>
      <c r="W140" s="15">
        <v>77</v>
      </c>
      <c r="X140" s="15">
        <v>76</v>
      </c>
      <c r="Y140" s="15">
        <v>80</v>
      </c>
      <c r="Z140" s="15">
        <v>74</v>
      </c>
      <c r="AA140" s="15">
        <v>58</v>
      </c>
      <c r="AB140" s="15">
        <v>52</v>
      </c>
      <c r="AC140" s="15">
        <v>62</v>
      </c>
      <c r="AD140" s="15">
        <v>70</v>
      </c>
      <c r="AE140" s="15">
        <v>75</v>
      </c>
      <c r="AF140" s="15">
        <v>69</v>
      </c>
      <c r="AG140" s="16">
        <v>70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70</v>
      </c>
      <c r="AQ140" s="15">
        <v>78</v>
      </c>
      <c r="AR140" s="15">
        <v>68</v>
      </c>
      <c r="AS140" s="15">
        <v>87</v>
      </c>
      <c r="AT140" s="15">
        <v>70</v>
      </c>
      <c r="AU140" s="15">
        <v>55</v>
      </c>
      <c r="AV140" s="15">
        <v>57</v>
      </c>
      <c r="AW140" s="15">
        <v>65</v>
      </c>
      <c r="AX140" s="15">
        <v>87</v>
      </c>
      <c r="AY140" s="15">
        <v>-3</v>
      </c>
      <c r="AZ140" s="15">
        <v>74</v>
      </c>
      <c r="BA140" s="15">
        <v>80</v>
      </c>
      <c r="BB140" s="15">
        <v>83</v>
      </c>
      <c r="BC140" s="16">
        <v>61</v>
      </c>
      <c r="BD140" s="14">
        <v>79</v>
      </c>
      <c r="BE140" s="15">
        <v>75</v>
      </c>
      <c r="BF140" s="15">
        <v>69</v>
      </c>
      <c r="BG140" s="15">
        <v>61</v>
      </c>
      <c r="BH140" s="15">
        <v>61</v>
      </c>
      <c r="BI140" s="15">
        <v>63</v>
      </c>
      <c r="BJ140" s="15">
        <v>58</v>
      </c>
      <c r="BK140" s="15">
        <v>67</v>
      </c>
      <c r="BL140" s="15">
        <v>65</v>
      </c>
      <c r="BM140" s="15">
        <v>76</v>
      </c>
      <c r="BN140" s="15">
        <v>59</v>
      </c>
      <c r="BO140" s="15">
        <v>63</v>
      </c>
      <c r="BP140" s="15">
        <v>61</v>
      </c>
      <c r="BQ140" s="16">
        <v>70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75</v>
      </c>
      <c r="CB140" s="15">
        <v>80</v>
      </c>
      <c r="CC140" s="15">
        <v>78</v>
      </c>
      <c r="CD140" s="15">
        <v>80</v>
      </c>
      <c r="CE140" s="15">
        <v>84</v>
      </c>
      <c r="CF140" s="15">
        <v>85</v>
      </c>
      <c r="CG140" s="15">
        <v>88</v>
      </c>
      <c r="CH140" s="15">
        <v>83</v>
      </c>
      <c r="CI140" s="15">
        <v>92</v>
      </c>
      <c r="CJ140" s="15">
        <v>-2</v>
      </c>
      <c r="CK140" s="15">
        <v>94</v>
      </c>
      <c r="CL140" s="15">
        <v>97</v>
      </c>
      <c r="CM140" s="15">
        <v>84</v>
      </c>
      <c r="CN140" s="16">
        <v>83</v>
      </c>
      <c r="CO140" s="14">
        <v>76</v>
      </c>
      <c r="CP140" s="15">
        <v>67</v>
      </c>
      <c r="CQ140" s="15">
        <v>74</v>
      </c>
      <c r="CR140" s="15">
        <v>78</v>
      </c>
      <c r="CS140" s="15">
        <v>69</v>
      </c>
      <c r="CT140" s="15">
        <v>80</v>
      </c>
      <c r="CU140" s="15">
        <v>66</v>
      </c>
      <c r="CV140" s="15">
        <v>71</v>
      </c>
      <c r="CW140" s="15">
        <v>70</v>
      </c>
      <c r="CX140" s="15">
        <v>76</v>
      </c>
      <c r="CY140" s="15">
        <v>68</v>
      </c>
      <c r="CZ140" s="15">
        <v>71</v>
      </c>
      <c r="DA140" s="15">
        <v>72</v>
      </c>
      <c r="DB140" s="16">
        <v>75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85</v>
      </c>
      <c r="G141" s="15">
        <v>91</v>
      </c>
      <c r="H141" s="15">
        <v>88</v>
      </c>
      <c r="I141" s="15">
        <v>79</v>
      </c>
      <c r="J141" s="15">
        <v>90</v>
      </c>
      <c r="K141" s="15">
        <v>79</v>
      </c>
      <c r="L141" s="15">
        <v>85</v>
      </c>
      <c r="M141" s="15">
        <v>116</v>
      </c>
      <c r="N141" s="15">
        <v>99</v>
      </c>
      <c r="O141" s="15">
        <v>-1</v>
      </c>
      <c r="P141" s="15">
        <v>107</v>
      </c>
      <c r="Q141" s="15">
        <v>83</v>
      </c>
      <c r="R141" s="15">
        <v>83</v>
      </c>
      <c r="S141" s="16">
        <v>78</v>
      </c>
      <c r="T141" s="14">
        <v>55</v>
      </c>
      <c r="U141" s="15">
        <v>70</v>
      </c>
      <c r="V141" s="15">
        <v>64</v>
      </c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77</v>
      </c>
      <c r="AQ141" s="15">
        <v>77</v>
      </c>
      <c r="AR141" s="15">
        <v>70</v>
      </c>
      <c r="AS141" s="15">
        <v>75</v>
      </c>
      <c r="AT141" s="15">
        <v>72</v>
      </c>
      <c r="AU141" s="15">
        <v>69</v>
      </c>
      <c r="AV141" s="15">
        <v>62</v>
      </c>
      <c r="AW141" s="15">
        <v>65</v>
      </c>
      <c r="AX141" s="15">
        <v>76</v>
      </c>
      <c r="AY141" s="15">
        <v>7</v>
      </c>
      <c r="AZ141" s="15">
        <v>87</v>
      </c>
      <c r="BA141" s="15">
        <v>84</v>
      </c>
      <c r="BB141" s="15">
        <v>87</v>
      </c>
      <c r="BC141" s="16">
        <v>88</v>
      </c>
      <c r="BD141" s="14">
        <v>69</v>
      </c>
      <c r="BE141" s="15">
        <v>70</v>
      </c>
      <c r="BF141" s="15">
        <v>71</v>
      </c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82</v>
      </c>
      <c r="CB141" s="15">
        <v>88</v>
      </c>
      <c r="CC141" s="15">
        <v>85</v>
      </c>
      <c r="CD141" s="15">
        <v>76</v>
      </c>
      <c r="CE141" s="15">
        <v>87</v>
      </c>
      <c r="CF141" s="15">
        <v>76</v>
      </c>
      <c r="CG141" s="15">
        <v>82</v>
      </c>
      <c r="CH141" s="15">
        <v>113</v>
      </c>
      <c r="CI141" s="15">
        <v>96</v>
      </c>
      <c r="CJ141" s="15">
        <v>-4</v>
      </c>
      <c r="CK141" s="15">
        <v>104</v>
      </c>
      <c r="CL141" s="15">
        <v>80</v>
      </c>
      <c r="CM141" s="15">
        <v>80</v>
      </c>
      <c r="CN141" s="16">
        <v>75</v>
      </c>
      <c r="CO141" s="14">
        <v>65</v>
      </c>
      <c r="CP141" s="15">
        <v>75</v>
      </c>
      <c r="CQ141" s="15">
        <v>78</v>
      </c>
      <c r="CR141" s="15">
        <v>79</v>
      </c>
      <c r="CS141" s="15">
        <v>72</v>
      </c>
      <c r="CT141" s="15">
        <v>76</v>
      </c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65</v>
      </c>
      <c r="G142" s="15">
        <v>63</v>
      </c>
      <c r="H142" s="15">
        <v>69</v>
      </c>
      <c r="I142" s="15">
        <v>78</v>
      </c>
      <c r="J142" s="15">
        <v>71</v>
      </c>
      <c r="K142" s="15">
        <v>87</v>
      </c>
      <c r="L142" s="15">
        <v>64</v>
      </c>
      <c r="M142" s="15">
        <v>55</v>
      </c>
      <c r="N142" s="15">
        <v>79</v>
      </c>
      <c r="O142" s="15">
        <v>-1</v>
      </c>
      <c r="P142" s="15">
        <v>65</v>
      </c>
      <c r="Q142" s="15">
        <v>60</v>
      </c>
      <c r="R142" s="15">
        <v>87</v>
      </c>
      <c r="S142" s="16">
        <v>88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68</v>
      </c>
      <c r="AQ142" s="15">
        <v>64</v>
      </c>
      <c r="AR142" s="15">
        <v>87</v>
      </c>
      <c r="AS142" s="15">
        <v>82</v>
      </c>
      <c r="AT142" s="15">
        <v>82</v>
      </c>
      <c r="AU142" s="15">
        <v>65</v>
      </c>
      <c r="AV142" s="15">
        <v>89</v>
      </c>
      <c r="AW142" s="15">
        <v>78</v>
      </c>
      <c r="AX142" s="15">
        <v>54</v>
      </c>
      <c r="AY142" s="15">
        <v>68</v>
      </c>
      <c r="AZ142" s="15">
        <v>91</v>
      </c>
      <c r="BA142" s="15">
        <v>71</v>
      </c>
      <c r="BB142" s="15">
        <v>54</v>
      </c>
      <c r="BC142" s="16">
        <v>59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62</v>
      </c>
      <c r="CB142" s="15">
        <v>60</v>
      </c>
      <c r="CC142" s="15">
        <v>66</v>
      </c>
      <c r="CD142" s="15">
        <v>75</v>
      </c>
      <c r="CE142" s="15">
        <v>68</v>
      </c>
      <c r="CF142" s="15">
        <v>84</v>
      </c>
      <c r="CG142" s="15">
        <v>61</v>
      </c>
      <c r="CH142" s="15">
        <v>52</v>
      </c>
      <c r="CI142" s="15">
        <v>76</v>
      </c>
      <c r="CJ142" s="15">
        <v>-4</v>
      </c>
      <c r="CK142" s="15">
        <v>62</v>
      </c>
      <c r="CL142" s="15">
        <v>57</v>
      </c>
      <c r="CM142" s="15">
        <v>84</v>
      </c>
      <c r="CN142" s="16">
        <v>85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76</v>
      </c>
      <c r="G143" s="15">
        <v>81</v>
      </c>
      <c r="H143" s="15">
        <v>79</v>
      </c>
      <c r="I143" s="15">
        <v>81</v>
      </c>
      <c r="J143" s="15">
        <v>85</v>
      </c>
      <c r="K143" s="15">
        <v>86</v>
      </c>
      <c r="L143" s="15">
        <v>89</v>
      </c>
      <c r="M143" s="15">
        <v>84</v>
      </c>
      <c r="N143" s="15">
        <v>93</v>
      </c>
      <c r="O143" s="15">
        <v>-1</v>
      </c>
      <c r="P143" s="15">
        <v>95</v>
      </c>
      <c r="Q143" s="15">
        <v>98</v>
      </c>
      <c r="R143" s="15">
        <v>85</v>
      </c>
      <c r="S143" s="16">
        <v>84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64</v>
      </c>
      <c r="AQ143" s="15">
        <v>87</v>
      </c>
      <c r="AR143" s="15">
        <v>52</v>
      </c>
      <c r="AS143" s="15">
        <v>70</v>
      </c>
      <c r="AT143" s="15">
        <v>57</v>
      </c>
      <c r="AU143" s="15">
        <v>67</v>
      </c>
      <c r="AV143" s="15">
        <v>62</v>
      </c>
      <c r="AW143" s="15">
        <v>87</v>
      </c>
      <c r="AX143" s="15">
        <v>79</v>
      </c>
      <c r="AY143" s="15">
        <v>90</v>
      </c>
      <c r="AZ143" s="15">
        <v>74</v>
      </c>
      <c r="BA143" s="15">
        <v>91</v>
      </c>
      <c r="BB143" s="15">
        <v>62</v>
      </c>
      <c r="BC143" s="16">
        <v>54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73</v>
      </c>
      <c r="CB143" s="15">
        <v>78</v>
      </c>
      <c r="CC143" s="15">
        <v>76</v>
      </c>
      <c r="CD143" s="15">
        <v>78</v>
      </c>
      <c r="CE143" s="15">
        <v>82</v>
      </c>
      <c r="CF143" s="15">
        <v>83</v>
      </c>
      <c r="CG143" s="15">
        <v>86</v>
      </c>
      <c r="CH143" s="15">
        <v>81</v>
      </c>
      <c r="CI143" s="15">
        <v>90</v>
      </c>
      <c r="CJ143" s="15">
        <v>-4</v>
      </c>
      <c r="CK143" s="15">
        <v>92</v>
      </c>
      <c r="CL143" s="15">
        <v>95</v>
      </c>
      <c r="CM143" s="15">
        <v>82</v>
      </c>
      <c r="CN143" s="16">
        <v>81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88</v>
      </c>
      <c r="G144" s="15">
        <v>94</v>
      </c>
      <c r="H144" s="15">
        <v>91</v>
      </c>
      <c r="I144" s="15">
        <v>82</v>
      </c>
      <c r="J144" s="15">
        <v>93</v>
      </c>
      <c r="K144" s="15">
        <v>82</v>
      </c>
      <c r="L144" s="15">
        <v>88</v>
      </c>
      <c r="M144" s="15">
        <v>119</v>
      </c>
      <c r="N144" s="15">
        <v>102</v>
      </c>
      <c r="O144" s="15">
        <v>2</v>
      </c>
      <c r="P144" s="15">
        <v>110</v>
      </c>
      <c r="Q144" s="15">
        <v>86</v>
      </c>
      <c r="R144" s="15">
        <v>86</v>
      </c>
      <c r="S144" s="16">
        <v>81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71</v>
      </c>
      <c r="AQ144" s="15">
        <v>81</v>
      </c>
      <c r="AR144" s="15">
        <v>72</v>
      </c>
      <c r="AS144" s="15">
        <v>77</v>
      </c>
      <c r="AT144" s="15">
        <v>57</v>
      </c>
      <c r="AU144" s="15">
        <v>61</v>
      </c>
      <c r="AV144" s="15">
        <v>70</v>
      </c>
      <c r="AW144" s="15">
        <v>67</v>
      </c>
      <c r="AX144" s="15">
        <v>87</v>
      </c>
      <c r="AY144" s="15">
        <v>89</v>
      </c>
      <c r="AZ144" s="15">
        <v>95</v>
      </c>
      <c r="BA144" s="15">
        <v>89</v>
      </c>
      <c r="BB144" s="15">
        <v>74</v>
      </c>
      <c r="BC144" s="16">
        <v>72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85</v>
      </c>
      <c r="CB144" s="15">
        <v>91</v>
      </c>
      <c r="CC144" s="15">
        <v>88</v>
      </c>
      <c r="CD144" s="15">
        <v>79</v>
      </c>
      <c r="CE144" s="15">
        <v>90</v>
      </c>
      <c r="CF144" s="15">
        <v>79</v>
      </c>
      <c r="CG144" s="15">
        <v>85</v>
      </c>
      <c r="CH144" s="15">
        <v>116</v>
      </c>
      <c r="CI144" s="15">
        <v>99</v>
      </c>
      <c r="CJ144" s="15">
        <v>-1</v>
      </c>
      <c r="CK144" s="15">
        <v>107</v>
      </c>
      <c r="CL144" s="15">
        <v>83</v>
      </c>
      <c r="CM144" s="15">
        <v>83</v>
      </c>
      <c r="CN144" s="16">
        <v>78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68</v>
      </c>
      <c r="G145" s="15">
        <v>66</v>
      </c>
      <c r="H145" s="15">
        <v>72</v>
      </c>
      <c r="I145" s="15">
        <v>81</v>
      </c>
      <c r="J145" s="15">
        <v>74</v>
      </c>
      <c r="K145" s="15">
        <v>90</v>
      </c>
      <c r="L145" s="15">
        <v>67</v>
      </c>
      <c r="M145" s="15">
        <v>58</v>
      </c>
      <c r="N145" s="15">
        <v>82</v>
      </c>
      <c r="O145" s="15">
        <v>2</v>
      </c>
      <c r="P145" s="15">
        <v>68</v>
      </c>
      <c r="Q145" s="15">
        <v>63</v>
      </c>
      <c r="R145" s="15">
        <v>90</v>
      </c>
      <c r="S145" s="16">
        <v>91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77</v>
      </c>
      <c r="AQ145" s="15">
        <v>69</v>
      </c>
      <c r="AR145" s="15">
        <v>77</v>
      </c>
      <c r="AS145" s="15">
        <v>74</v>
      </c>
      <c r="AT145" s="15">
        <v>69</v>
      </c>
      <c r="AU145" s="15">
        <v>72</v>
      </c>
      <c r="AV145" s="15">
        <v>77</v>
      </c>
      <c r="AW145" s="15">
        <v>81</v>
      </c>
      <c r="AX145" s="15">
        <v>71</v>
      </c>
      <c r="AY145" s="15">
        <v>78</v>
      </c>
      <c r="AZ145" s="15">
        <v>87</v>
      </c>
      <c r="BA145" s="15">
        <v>92</v>
      </c>
      <c r="BB145" s="15">
        <v>69</v>
      </c>
      <c r="BC145" s="16">
        <v>65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65</v>
      </c>
      <c r="CB145" s="15">
        <v>63</v>
      </c>
      <c r="CC145" s="15">
        <v>69</v>
      </c>
      <c r="CD145" s="15">
        <v>78</v>
      </c>
      <c r="CE145" s="15">
        <v>71</v>
      </c>
      <c r="CF145" s="15">
        <v>87</v>
      </c>
      <c r="CG145" s="15">
        <v>64</v>
      </c>
      <c r="CH145" s="15">
        <v>55</v>
      </c>
      <c r="CI145" s="15">
        <v>79</v>
      </c>
      <c r="CJ145" s="15">
        <v>-1</v>
      </c>
      <c r="CK145" s="15">
        <v>65</v>
      </c>
      <c r="CL145" s="15">
        <v>60</v>
      </c>
      <c r="CM145" s="15">
        <v>87</v>
      </c>
      <c r="CN145" s="16">
        <v>88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79</v>
      </c>
      <c r="G146" s="15">
        <v>84</v>
      </c>
      <c r="H146" s="15">
        <v>82</v>
      </c>
      <c r="I146" s="15">
        <v>84</v>
      </c>
      <c r="J146" s="15">
        <v>88</v>
      </c>
      <c r="K146" s="15">
        <v>89</v>
      </c>
      <c r="L146" s="15">
        <v>92</v>
      </c>
      <c r="M146" s="15">
        <v>87</v>
      </c>
      <c r="N146" s="15">
        <v>96</v>
      </c>
      <c r="O146" s="15">
        <v>2</v>
      </c>
      <c r="P146" s="15">
        <v>98</v>
      </c>
      <c r="Q146" s="15">
        <v>101</v>
      </c>
      <c r="R146" s="15">
        <v>88</v>
      </c>
      <c r="S146" s="16">
        <v>87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76</v>
      </c>
      <c r="AQ146" s="15">
        <v>68</v>
      </c>
      <c r="AR146" s="15">
        <v>64</v>
      </c>
      <c r="AS146" s="15">
        <v>70</v>
      </c>
      <c r="AT146" s="15">
        <v>80</v>
      </c>
      <c r="AU146" s="15">
        <v>90</v>
      </c>
      <c r="AV146" s="15">
        <v>86</v>
      </c>
      <c r="AW146" s="15">
        <v>61</v>
      </c>
      <c r="AX146" s="15">
        <v>81</v>
      </c>
      <c r="AY146" s="15">
        <v>96</v>
      </c>
      <c r="AZ146" s="15">
        <v>86</v>
      </c>
      <c r="BA146" s="15">
        <v>87</v>
      </c>
      <c r="BB146" s="15">
        <v>84</v>
      </c>
      <c r="BC146" s="16">
        <v>62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63</v>
      </c>
      <c r="CB146" s="15">
        <v>61</v>
      </c>
      <c r="CC146" s="15">
        <v>67</v>
      </c>
      <c r="CD146" s="15">
        <v>76</v>
      </c>
      <c r="CE146" s="15">
        <v>69</v>
      </c>
      <c r="CF146" s="15">
        <v>85</v>
      </c>
      <c r="CG146" s="15">
        <v>62</v>
      </c>
      <c r="CH146" s="15">
        <v>53</v>
      </c>
      <c r="CI146" s="15">
        <v>77</v>
      </c>
      <c r="CJ146" s="15">
        <v>-3</v>
      </c>
      <c r="CK146" s="15">
        <v>63</v>
      </c>
      <c r="CL146" s="15">
        <v>58</v>
      </c>
      <c r="CM146" s="15">
        <v>85</v>
      </c>
      <c r="CN146" s="16">
        <v>86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>
        <v>80</v>
      </c>
      <c r="G147" s="15">
        <v>86</v>
      </c>
      <c r="H147" s="15">
        <v>90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6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>
        <v>61</v>
      </c>
      <c r="CB147" s="15">
        <v>59</v>
      </c>
      <c r="CC147" s="15">
        <v>65</v>
      </c>
      <c r="CD147" s="15">
        <v>74</v>
      </c>
      <c r="CE147" s="15">
        <v>67</v>
      </c>
      <c r="CF147" s="15">
        <v>83</v>
      </c>
      <c r="CG147" s="15">
        <v>60</v>
      </c>
      <c r="CH147" s="15">
        <v>51</v>
      </c>
      <c r="CI147" s="15">
        <v>75</v>
      </c>
      <c r="CJ147" s="15">
        <v>-5</v>
      </c>
      <c r="CK147" s="15">
        <v>61</v>
      </c>
      <c r="CL147" s="15">
        <v>56</v>
      </c>
      <c r="CM147" s="15">
        <v>83</v>
      </c>
      <c r="CN147" s="16">
        <v>84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>
        <v>59</v>
      </c>
      <c r="CB148" s="19">
        <v>57</v>
      </c>
      <c r="CC148" s="19">
        <v>63</v>
      </c>
      <c r="CD148" s="19">
        <v>72</v>
      </c>
      <c r="CE148" s="19">
        <v>65</v>
      </c>
      <c r="CF148" s="19">
        <v>81</v>
      </c>
      <c r="CG148" s="19">
        <v>58</v>
      </c>
      <c r="CH148" s="19">
        <v>49</v>
      </c>
      <c r="CI148" s="19">
        <v>73</v>
      </c>
      <c r="CJ148" s="19">
        <v>-7</v>
      </c>
      <c r="CK148" s="19">
        <v>59</v>
      </c>
      <c r="CL148" s="19">
        <v>54</v>
      </c>
      <c r="CM148" s="19">
        <v>81</v>
      </c>
      <c r="CN148" s="20">
        <v>82</v>
      </c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80</v>
      </c>
      <c r="D149" s="88"/>
      <c r="E149" s="91" t="s">
        <v>78</v>
      </c>
      <c r="F149" s="9">
        <v>85</v>
      </c>
      <c r="G149" s="10">
        <v>91</v>
      </c>
      <c r="H149" s="10">
        <v>88</v>
      </c>
      <c r="I149" s="10">
        <v>79</v>
      </c>
      <c r="J149" s="10">
        <v>90</v>
      </c>
      <c r="K149" s="10">
        <v>79</v>
      </c>
      <c r="L149" s="10">
        <v>85</v>
      </c>
      <c r="M149" s="10">
        <v>116</v>
      </c>
      <c r="N149" s="10">
        <v>99</v>
      </c>
      <c r="O149" s="10">
        <v>-1</v>
      </c>
      <c r="P149" s="10">
        <v>107</v>
      </c>
      <c r="Q149" s="10">
        <v>83</v>
      </c>
      <c r="R149" s="10">
        <v>83</v>
      </c>
      <c r="S149" s="11">
        <v>78</v>
      </c>
      <c r="T149" s="14">
        <v>80</v>
      </c>
      <c r="U149" s="15">
        <v>73</v>
      </c>
      <c r="V149" s="15">
        <v>71</v>
      </c>
      <c r="W149" s="15">
        <v>73</v>
      </c>
      <c r="X149" s="15">
        <v>77</v>
      </c>
      <c r="Y149" s="15">
        <v>71</v>
      </c>
      <c r="Z149" s="15">
        <v>79</v>
      </c>
      <c r="AA149" s="15">
        <v>67</v>
      </c>
      <c r="AB149" s="15">
        <v>81</v>
      </c>
      <c r="AC149" s="15">
        <v>80</v>
      </c>
      <c r="AD149" s="15">
        <v>75</v>
      </c>
      <c r="AE149" s="15">
        <v>79</v>
      </c>
      <c r="AF149" s="15">
        <v>81</v>
      </c>
      <c r="AG149" s="16">
        <v>82</v>
      </c>
      <c r="AH149" s="12"/>
      <c r="AI149" s="13"/>
      <c r="AJ149" s="12" t="s">
        <v>60</v>
      </c>
      <c r="AL149" s="82">
        <v>14</v>
      </c>
      <c r="AM149" s="109" t="s">
        <v>80</v>
      </c>
      <c r="AN149" s="88"/>
      <c r="AO149" s="91"/>
      <c r="AP149" s="9">
        <v>63</v>
      </c>
      <c r="AQ149" s="10">
        <v>67</v>
      </c>
      <c r="AR149" s="10">
        <v>74</v>
      </c>
      <c r="AS149" s="10">
        <v>74</v>
      </c>
      <c r="AT149" s="10">
        <v>64</v>
      </c>
      <c r="AU149" s="10">
        <v>65</v>
      </c>
      <c r="AV149" s="10">
        <v>86</v>
      </c>
      <c r="AW149" s="10">
        <v>72</v>
      </c>
      <c r="AX149" s="10">
        <v>60</v>
      </c>
      <c r="AY149" s="10">
        <v>-1</v>
      </c>
      <c r="AZ149" s="10">
        <v>85</v>
      </c>
      <c r="BA149" s="10">
        <v>62</v>
      </c>
      <c r="BB149" s="10">
        <v>70</v>
      </c>
      <c r="BC149" s="11">
        <v>68</v>
      </c>
      <c r="BD149" s="14">
        <v>68</v>
      </c>
      <c r="BE149" s="15">
        <v>62</v>
      </c>
      <c r="BF149" s="15">
        <v>81</v>
      </c>
      <c r="BG149" s="15">
        <v>62</v>
      </c>
      <c r="BH149" s="15">
        <v>76</v>
      </c>
      <c r="BI149" s="15">
        <v>80</v>
      </c>
      <c r="BJ149" s="15">
        <v>66</v>
      </c>
      <c r="BK149" s="15">
        <v>64</v>
      </c>
      <c r="BL149" s="15">
        <v>66</v>
      </c>
      <c r="BM149" s="15">
        <v>70</v>
      </c>
      <c r="BN149" s="15">
        <v>78</v>
      </c>
      <c r="BO149" s="15">
        <v>67</v>
      </c>
      <c r="BP149" s="15">
        <v>66</v>
      </c>
      <c r="BQ149" s="16">
        <v>77</v>
      </c>
      <c r="BR149" s="12"/>
      <c r="BS149" s="13"/>
      <c r="BT149" s="12" t="s">
        <v>60</v>
      </c>
      <c r="BW149" s="82"/>
      <c r="BX149" s="109" t="s">
        <v>80</v>
      </c>
      <c r="BY149" s="88"/>
      <c r="BZ149" s="91"/>
      <c r="CA149" s="9">
        <v>81</v>
      </c>
      <c r="CB149" s="10">
        <v>87</v>
      </c>
      <c r="CC149" s="10">
        <v>84</v>
      </c>
      <c r="CD149" s="10">
        <v>75</v>
      </c>
      <c r="CE149" s="10">
        <v>86</v>
      </c>
      <c r="CF149" s="10">
        <v>75</v>
      </c>
      <c r="CG149" s="10">
        <v>81</v>
      </c>
      <c r="CH149" s="10">
        <v>112</v>
      </c>
      <c r="CI149" s="10">
        <v>95</v>
      </c>
      <c r="CJ149" s="10">
        <v>-5</v>
      </c>
      <c r="CK149" s="10">
        <v>103</v>
      </c>
      <c r="CL149" s="10">
        <v>79</v>
      </c>
      <c r="CM149" s="10">
        <v>79</v>
      </c>
      <c r="CN149" s="11">
        <v>74</v>
      </c>
      <c r="CO149" s="14">
        <v>78</v>
      </c>
      <c r="CP149" s="15">
        <v>70</v>
      </c>
      <c r="CQ149" s="15">
        <v>70</v>
      </c>
      <c r="CR149" s="15">
        <v>66</v>
      </c>
      <c r="CS149" s="15">
        <v>67</v>
      </c>
      <c r="CT149" s="15">
        <v>78</v>
      </c>
      <c r="CU149" s="15">
        <v>79</v>
      </c>
      <c r="CV149" s="15">
        <v>65</v>
      </c>
      <c r="CW149" s="15">
        <v>79</v>
      </c>
      <c r="CX149" s="15">
        <v>71</v>
      </c>
      <c r="CY149" s="15">
        <v>76</v>
      </c>
      <c r="CZ149" s="15">
        <v>73</v>
      </c>
      <c r="DA149" s="15">
        <v>75</v>
      </c>
      <c r="DB149" s="16">
        <v>69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65</v>
      </c>
      <c r="G150" s="15">
        <v>63</v>
      </c>
      <c r="H150" s="15">
        <v>69</v>
      </c>
      <c r="I150" s="15">
        <v>78</v>
      </c>
      <c r="J150" s="15">
        <v>71</v>
      </c>
      <c r="K150" s="15">
        <v>87</v>
      </c>
      <c r="L150" s="15">
        <v>64</v>
      </c>
      <c r="M150" s="15">
        <v>55</v>
      </c>
      <c r="N150" s="15">
        <v>79</v>
      </c>
      <c r="O150" s="15">
        <v>-1</v>
      </c>
      <c r="P150" s="15">
        <v>65</v>
      </c>
      <c r="Q150" s="15">
        <v>60</v>
      </c>
      <c r="R150" s="15">
        <v>87</v>
      </c>
      <c r="S150" s="16">
        <v>88</v>
      </c>
      <c r="T150" s="14">
        <v>74</v>
      </c>
      <c r="U150" s="15">
        <v>76</v>
      </c>
      <c r="V150" s="15">
        <v>67</v>
      </c>
      <c r="W150" s="15">
        <v>61</v>
      </c>
      <c r="X150" s="15">
        <v>70</v>
      </c>
      <c r="Y150" s="15">
        <v>78</v>
      </c>
      <c r="Z150" s="15">
        <v>72</v>
      </c>
      <c r="AA150" s="15">
        <v>77</v>
      </c>
      <c r="AB150" s="15">
        <v>82</v>
      </c>
      <c r="AC150" s="15">
        <v>71</v>
      </c>
      <c r="AD150" s="15">
        <v>80</v>
      </c>
      <c r="AE150" s="15">
        <v>69</v>
      </c>
      <c r="AF150" s="15">
        <v>67</v>
      </c>
      <c r="AG150" s="16">
        <v>69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87</v>
      </c>
      <c r="AQ150" s="15">
        <v>85</v>
      </c>
      <c r="AR150" s="15">
        <v>79</v>
      </c>
      <c r="AS150" s="15">
        <v>71</v>
      </c>
      <c r="AT150" s="15">
        <v>66</v>
      </c>
      <c r="AU150" s="15">
        <v>79</v>
      </c>
      <c r="AV150" s="15">
        <v>69</v>
      </c>
      <c r="AW150" s="15">
        <v>90</v>
      </c>
      <c r="AX150" s="15">
        <v>80</v>
      </c>
      <c r="AY150" s="15">
        <v>-1</v>
      </c>
      <c r="AZ150" s="15">
        <v>85</v>
      </c>
      <c r="BA150" s="15">
        <v>81</v>
      </c>
      <c r="BB150" s="15">
        <v>71</v>
      </c>
      <c r="BC150" s="16">
        <v>88</v>
      </c>
      <c r="BD150" s="14">
        <v>74</v>
      </c>
      <c r="BE150" s="15">
        <v>82</v>
      </c>
      <c r="BF150" s="15">
        <v>70</v>
      </c>
      <c r="BG150" s="15">
        <v>65</v>
      </c>
      <c r="BH150" s="15">
        <v>70</v>
      </c>
      <c r="BI150" s="15">
        <v>70</v>
      </c>
      <c r="BJ150" s="15">
        <v>63</v>
      </c>
      <c r="BK150" s="15">
        <v>66</v>
      </c>
      <c r="BL150" s="15">
        <v>73</v>
      </c>
      <c r="BM150" s="15">
        <v>67</v>
      </c>
      <c r="BN150" s="15">
        <v>74</v>
      </c>
      <c r="BO150" s="15">
        <v>65</v>
      </c>
      <c r="BP150" s="15">
        <v>71</v>
      </c>
      <c r="BQ150" s="16">
        <v>73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61</v>
      </c>
      <c r="CB150" s="15">
        <v>59</v>
      </c>
      <c r="CC150" s="15">
        <v>65</v>
      </c>
      <c r="CD150" s="15">
        <v>74</v>
      </c>
      <c r="CE150" s="15">
        <v>67</v>
      </c>
      <c r="CF150" s="15">
        <v>83</v>
      </c>
      <c r="CG150" s="15">
        <v>60</v>
      </c>
      <c r="CH150" s="15">
        <v>51</v>
      </c>
      <c r="CI150" s="15">
        <v>75</v>
      </c>
      <c r="CJ150" s="15">
        <v>-5</v>
      </c>
      <c r="CK150" s="15">
        <v>61</v>
      </c>
      <c r="CL150" s="15">
        <v>56</v>
      </c>
      <c r="CM150" s="15">
        <v>83</v>
      </c>
      <c r="CN150" s="16">
        <v>84</v>
      </c>
      <c r="CO150" s="14">
        <v>69</v>
      </c>
      <c r="CP150" s="15">
        <v>83</v>
      </c>
      <c r="CQ150" s="15">
        <v>74</v>
      </c>
      <c r="CR150" s="15">
        <v>80</v>
      </c>
      <c r="CS150" s="15">
        <v>77</v>
      </c>
      <c r="CT150" s="15">
        <v>75</v>
      </c>
      <c r="CU150" s="15">
        <v>71</v>
      </c>
      <c r="CV150" s="15">
        <v>70</v>
      </c>
      <c r="CW150" s="15">
        <v>81</v>
      </c>
      <c r="CX150" s="15">
        <v>83</v>
      </c>
      <c r="CY150" s="15">
        <v>73</v>
      </c>
      <c r="CZ150" s="15">
        <v>82</v>
      </c>
      <c r="DA150" s="15">
        <v>69</v>
      </c>
      <c r="DB150" s="16">
        <v>76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76</v>
      </c>
      <c r="G151" s="15">
        <v>81</v>
      </c>
      <c r="H151" s="15">
        <v>79</v>
      </c>
      <c r="I151" s="15">
        <v>81</v>
      </c>
      <c r="J151" s="15">
        <v>85</v>
      </c>
      <c r="K151" s="15">
        <v>86</v>
      </c>
      <c r="L151" s="15">
        <v>89</v>
      </c>
      <c r="M151" s="15">
        <v>84</v>
      </c>
      <c r="N151" s="15">
        <v>93</v>
      </c>
      <c r="O151" s="15">
        <v>-1</v>
      </c>
      <c r="P151" s="15">
        <v>95</v>
      </c>
      <c r="Q151" s="15">
        <v>98</v>
      </c>
      <c r="R151" s="15">
        <v>85</v>
      </c>
      <c r="S151" s="16">
        <v>84</v>
      </c>
      <c r="T151" s="14">
        <v>67</v>
      </c>
      <c r="U151" s="15">
        <v>71</v>
      </c>
      <c r="V151" s="15">
        <v>67</v>
      </c>
      <c r="W151" s="15">
        <v>79</v>
      </c>
      <c r="X151" s="15">
        <v>71</v>
      </c>
      <c r="Y151" s="15">
        <v>68</v>
      </c>
      <c r="Z151" s="15">
        <v>72</v>
      </c>
      <c r="AA151" s="15">
        <v>77</v>
      </c>
      <c r="AB151" s="15">
        <v>73</v>
      </c>
      <c r="AC151" s="15">
        <v>70</v>
      </c>
      <c r="AD151" s="15">
        <v>70</v>
      </c>
      <c r="AE151" s="15">
        <v>81</v>
      </c>
      <c r="AF151" s="15">
        <v>73</v>
      </c>
      <c r="AG151" s="16">
        <v>73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85</v>
      </c>
      <c r="AQ151" s="15">
        <v>67</v>
      </c>
      <c r="AR151" s="15">
        <v>95</v>
      </c>
      <c r="AS151" s="15">
        <v>81</v>
      </c>
      <c r="AT151" s="15">
        <v>75</v>
      </c>
      <c r="AU151" s="15">
        <v>80</v>
      </c>
      <c r="AV151" s="15">
        <v>63</v>
      </c>
      <c r="AW151" s="15">
        <v>78</v>
      </c>
      <c r="AX151" s="15">
        <v>77</v>
      </c>
      <c r="AY151" s="15">
        <v>-1</v>
      </c>
      <c r="AZ151" s="15">
        <v>93</v>
      </c>
      <c r="BA151" s="15">
        <v>59</v>
      </c>
      <c r="BB151" s="15">
        <v>54</v>
      </c>
      <c r="BC151" s="16">
        <v>48</v>
      </c>
      <c r="BD151" s="14">
        <v>82</v>
      </c>
      <c r="BE151" s="15">
        <v>64</v>
      </c>
      <c r="BF151" s="15">
        <v>77</v>
      </c>
      <c r="BG151" s="15">
        <v>71</v>
      </c>
      <c r="BH151" s="15">
        <v>82</v>
      </c>
      <c r="BI151" s="15">
        <v>66</v>
      </c>
      <c r="BJ151" s="15">
        <v>82</v>
      </c>
      <c r="BK151" s="15">
        <v>66</v>
      </c>
      <c r="BL151" s="15">
        <v>78</v>
      </c>
      <c r="BM151" s="15">
        <v>60</v>
      </c>
      <c r="BN151" s="15">
        <v>76</v>
      </c>
      <c r="BO151" s="15">
        <v>61</v>
      </c>
      <c r="BP151" s="15">
        <v>69</v>
      </c>
      <c r="BQ151" s="16">
        <v>79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72</v>
      </c>
      <c r="CB151" s="15">
        <v>77</v>
      </c>
      <c r="CC151" s="15">
        <v>75</v>
      </c>
      <c r="CD151" s="15">
        <v>77</v>
      </c>
      <c r="CE151" s="15">
        <v>81</v>
      </c>
      <c r="CF151" s="15">
        <v>82</v>
      </c>
      <c r="CG151" s="15">
        <v>85</v>
      </c>
      <c r="CH151" s="15">
        <v>80</v>
      </c>
      <c r="CI151" s="15">
        <v>89</v>
      </c>
      <c r="CJ151" s="15">
        <v>-5</v>
      </c>
      <c r="CK151" s="15">
        <v>91</v>
      </c>
      <c r="CL151" s="15">
        <v>94</v>
      </c>
      <c r="CM151" s="15">
        <v>81</v>
      </c>
      <c r="CN151" s="16">
        <v>80</v>
      </c>
      <c r="CO151" s="14">
        <v>68</v>
      </c>
      <c r="CP151" s="15">
        <v>71</v>
      </c>
      <c r="CQ151" s="15">
        <v>78</v>
      </c>
      <c r="CR151" s="15">
        <v>68</v>
      </c>
      <c r="CS151" s="15">
        <v>72</v>
      </c>
      <c r="CT151" s="15">
        <v>78</v>
      </c>
      <c r="CU151" s="15">
        <v>68</v>
      </c>
      <c r="CV151" s="15">
        <v>64</v>
      </c>
      <c r="CW151" s="15">
        <v>77</v>
      </c>
      <c r="CX151" s="15">
        <v>69</v>
      </c>
      <c r="CY151" s="15">
        <v>75</v>
      </c>
      <c r="CZ151" s="15">
        <v>66</v>
      </c>
      <c r="DA151" s="15">
        <v>75</v>
      </c>
      <c r="DB151" s="16">
        <v>77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83</v>
      </c>
      <c r="G152" s="15">
        <v>89</v>
      </c>
      <c r="H152" s="15">
        <v>86</v>
      </c>
      <c r="I152" s="15">
        <v>77</v>
      </c>
      <c r="J152" s="15">
        <v>88</v>
      </c>
      <c r="K152" s="15">
        <v>77</v>
      </c>
      <c r="L152" s="15">
        <v>83</v>
      </c>
      <c r="M152" s="15">
        <v>114</v>
      </c>
      <c r="N152" s="15">
        <v>97</v>
      </c>
      <c r="O152" s="15">
        <v>-3</v>
      </c>
      <c r="P152" s="15">
        <v>105</v>
      </c>
      <c r="Q152" s="15">
        <v>81</v>
      </c>
      <c r="R152" s="15">
        <v>81</v>
      </c>
      <c r="S152" s="16">
        <v>76</v>
      </c>
      <c r="T152" s="14">
        <v>80</v>
      </c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54</v>
      </c>
      <c r="AQ152" s="15">
        <v>90</v>
      </c>
      <c r="AR152" s="15">
        <v>84</v>
      </c>
      <c r="AS152" s="15">
        <v>54</v>
      </c>
      <c r="AT152" s="15">
        <v>71</v>
      </c>
      <c r="AU152" s="15">
        <v>84</v>
      </c>
      <c r="AV152" s="15">
        <v>74</v>
      </c>
      <c r="AW152" s="15">
        <v>59</v>
      </c>
      <c r="AX152" s="15">
        <v>85</v>
      </c>
      <c r="AY152" s="15">
        <v>4</v>
      </c>
      <c r="AZ152" s="15">
        <v>90</v>
      </c>
      <c r="BA152" s="15">
        <v>86</v>
      </c>
      <c r="BB152" s="15">
        <v>76</v>
      </c>
      <c r="BC152" s="16">
        <v>93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79</v>
      </c>
      <c r="CB152" s="15">
        <v>85</v>
      </c>
      <c r="CC152" s="15">
        <v>82</v>
      </c>
      <c r="CD152" s="15">
        <v>73</v>
      </c>
      <c r="CE152" s="15">
        <v>84</v>
      </c>
      <c r="CF152" s="15">
        <v>73</v>
      </c>
      <c r="CG152" s="15">
        <v>79</v>
      </c>
      <c r="CH152" s="15">
        <v>110</v>
      </c>
      <c r="CI152" s="15">
        <v>93</v>
      </c>
      <c r="CJ152" s="15">
        <v>-7</v>
      </c>
      <c r="CK152" s="15">
        <v>101</v>
      </c>
      <c r="CL152" s="15">
        <v>77</v>
      </c>
      <c r="CM152" s="15">
        <v>77</v>
      </c>
      <c r="CN152" s="16">
        <v>72</v>
      </c>
      <c r="CO152" s="14">
        <v>69</v>
      </c>
      <c r="CP152" s="15">
        <v>72</v>
      </c>
      <c r="CQ152" s="15">
        <v>69</v>
      </c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63</v>
      </c>
      <c r="G153" s="15">
        <v>61</v>
      </c>
      <c r="H153" s="15">
        <v>67</v>
      </c>
      <c r="I153" s="15">
        <v>76</v>
      </c>
      <c r="J153" s="15">
        <v>69</v>
      </c>
      <c r="K153" s="15">
        <v>85</v>
      </c>
      <c r="L153" s="15">
        <v>62</v>
      </c>
      <c r="M153" s="15">
        <v>53</v>
      </c>
      <c r="N153" s="15">
        <v>77</v>
      </c>
      <c r="O153" s="15">
        <v>-3</v>
      </c>
      <c r="P153" s="15">
        <v>63</v>
      </c>
      <c r="Q153" s="15">
        <v>58</v>
      </c>
      <c r="R153" s="15">
        <v>85</v>
      </c>
      <c r="S153" s="16">
        <v>86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69</v>
      </c>
      <c r="AQ153" s="15">
        <v>86</v>
      </c>
      <c r="AR153" s="15">
        <v>80</v>
      </c>
      <c r="AS153" s="15">
        <v>80</v>
      </c>
      <c r="AT153" s="15">
        <v>70</v>
      </c>
      <c r="AU153" s="15">
        <v>71</v>
      </c>
      <c r="AV153" s="15">
        <v>92</v>
      </c>
      <c r="AW153" s="15">
        <v>78</v>
      </c>
      <c r="AX153" s="15">
        <v>66</v>
      </c>
      <c r="AY153" s="15">
        <v>5</v>
      </c>
      <c r="AZ153" s="15">
        <v>91</v>
      </c>
      <c r="BA153" s="15">
        <v>68</v>
      </c>
      <c r="BB153" s="15">
        <v>76</v>
      </c>
      <c r="BC153" s="16">
        <v>67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59</v>
      </c>
      <c r="CB153" s="15">
        <v>57</v>
      </c>
      <c r="CC153" s="15">
        <v>63</v>
      </c>
      <c r="CD153" s="15">
        <v>72</v>
      </c>
      <c r="CE153" s="15">
        <v>65</v>
      </c>
      <c r="CF153" s="15">
        <v>81</v>
      </c>
      <c r="CG153" s="15">
        <v>58</v>
      </c>
      <c r="CH153" s="15">
        <v>49</v>
      </c>
      <c r="CI153" s="15">
        <v>73</v>
      </c>
      <c r="CJ153" s="15">
        <v>-7</v>
      </c>
      <c r="CK153" s="15">
        <v>59</v>
      </c>
      <c r="CL153" s="15">
        <v>54</v>
      </c>
      <c r="CM153" s="15">
        <v>81</v>
      </c>
      <c r="CN153" s="16">
        <v>82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74</v>
      </c>
      <c r="G154" s="15">
        <v>79</v>
      </c>
      <c r="H154" s="15">
        <v>77</v>
      </c>
      <c r="I154" s="15">
        <v>79</v>
      </c>
      <c r="J154" s="15">
        <v>83</v>
      </c>
      <c r="K154" s="15">
        <v>84</v>
      </c>
      <c r="L154" s="15">
        <v>87</v>
      </c>
      <c r="M154" s="15">
        <v>82</v>
      </c>
      <c r="N154" s="15">
        <v>91</v>
      </c>
      <c r="O154" s="15">
        <v>-3</v>
      </c>
      <c r="P154" s="15">
        <v>93</v>
      </c>
      <c r="Q154" s="15">
        <v>96</v>
      </c>
      <c r="R154" s="15">
        <v>83</v>
      </c>
      <c r="S154" s="16">
        <v>82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93</v>
      </c>
      <c r="AQ154" s="15">
        <v>91</v>
      </c>
      <c r="AR154" s="15">
        <v>85</v>
      </c>
      <c r="AS154" s="15">
        <v>66</v>
      </c>
      <c r="AT154" s="15">
        <v>72</v>
      </c>
      <c r="AU154" s="15">
        <v>85</v>
      </c>
      <c r="AV154" s="15">
        <v>75</v>
      </c>
      <c r="AW154" s="15">
        <v>96</v>
      </c>
      <c r="AX154" s="15">
        <v>86</v>
      </c>
      <c r="AY154" s="15">
        <v>5</v>
      </c>
      <c r="AZ154" s="15">
        <v>91</v>
      </c>
      <c r="BA154" s="15">
        <v>87</v>
      </c>
      <c r="BB154" s="15">
        <v>77</v>
      </c>
      <c r="BC154" s="16">
        <v>86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70</v>
      </c>
      <c r="CB154" s="15">
        <v>75</v>
      </c>
      <c r="CC154" s="15">
        <v>73</v>
      </c>
      <c r="CD154" s="15">
        <v>75</v>
      </c>
      <c r="CE154" s="15">
        <v>79</v>
      </c>
      <c r="CF154" s="15">
        <v>80</v>
      </c>
      <c r="CG154" s="15">
        <v>83</v>
      </c>
      <c r="CH154" s="15">
        <v>78</v>
      </c>
      <c r="CI154" s="15">
        <v>87</v>
      </c>
      <c r="CJ154" s="15">
        <v>-7</v>
      </c>
      <c r="CK154" s="15">
        <v>89</v>
      </c>
      <c r="CL154" s="15">
        <v>92</v>
      </c>
      <c r="CM154" s="15">
        <v>79</v>
      </c>
      <c r="CN154" s="16">
        <v>78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86</v>
      </c>
      <c r="G155" s="15">
        <v>100</v>
      </c>
      <c r="H155" s="15">
        <v>89</v>
      </c>
      <c r="I155" s="15">
        <v>80</v>
      </c>
      <c r="J155" s="15">
        <v>91</v>
      </c>
      <c r="K155" s="15">
        <v>80</v>
      </c>
      <c r="L155" s="15">
        <v>86</v>
      </c>
      <c r="M155" s="15">
        <v>117</v>
      </c>
      <c r="N155" s="15">
        <v>100</v>
      </c>
      <c r="O155" s="15">
        <v>0</v>
      </c>
      <c r="P155" s="15">
        <v>108</v>
      </c>
      <c r="Q155" s="15">
        <v>84</v>
      </c>
      <c r="R155" s="15">
        <v>84</v>
      </c>
      <c r="S155" s="16">
        <v>79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91</v>
      </c>
      <c r="AQ155" s="15">
        <v>73</v>
      </c>
      <c r="AR155" s="15">
        <v>101</v>
      </c>
      <c r="AS155" s="15">
        <v>87</v>
      </c>
      <c r="AT155" s="15">
        <v>81</v>
      </c>
      <c r="AU155" s="15">
        <v>86</v>
      </c>
      <c r="AV155" s="15">
        <v>69</v>
      </c>
      <c r="AW155" s="15">
        <v>84</v>
      </c>
      <c r="AX155" s="15">
        <v>83</v>
      </c>
      <c r="AY155" s="15">
        <v>5</v>
      </c>
      <c r="AZ155" s="15">
        <v>67</v>
      </c>
      <c r="BA155" s="15">
        <v>65</v>
      </c>
      <c r="BB155" s="15">
        <v>60</v>
      </c>
      <c r="BC155" s="16">
        <v>67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82</v>
      </c>
      <c r="CB155" s="15">
        <v>96</v>
      </c>
      <c r="CC155" s="15">
        <v>85</v>
      </c>
      <c r="CD155" s="15">
        <v>76</v>
      </c>
      <c r="CE155" s="15">
        <v>87</v>
      </c>
      <c r="CF155" s="15">
        <v>76</v>
      </c>
      <c r="CG155" s="15">
        <v>82</v>
      </c>
      <c r="CH155" s="15">
        <v>113</v>
      </c>
      <c r="CI155" s="15">
        <v>96</v>
      </c>
      <c r="CJ155" s="15">
        <v>-4</v>
      </c>
      <c r="CK155" s="15">
        <v>104</v>
      </c>
      <c r="CL155" s="15">
        <v>80</v>
      </c>
      <c r="CM155" s="15">
        <v>80</v>
      </c>
      <c r="CN155" s="16">
        <v>75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99</v>
      </c>
      <c r="G156" s="15">
        <v>64</v>
      </c>
      <c r="H156" s="15">
        <v>70</v>
      </c>
      <c r="I156" s="15">
        <v>79</v>
      </c>
      <c r="J156" s="15">
        <v>72</v>
      </c>
      <c r="K156" s="15">
        <v>88</v>
      </c>
      <c r="L156" s="15">
        <v>65</v>
      </c>
      <c r="M156" s="15">
        <v>56</v>
      </c>
      <c r="N156" s="15">
        <v>80</v>
      </c>
      <c r="O156" s="15">
        <v>0</v>
      </c>
      <c r="P156" s="15">
        <v>66</v>
      </c>
      <c r="Q156" s="15">
        <v>61</v>
      </c>
      <c r="R156" s="15">
        <v>88</v>
      </c>
      <c r="S156" s="16">
        <v>89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73</v>
      </c>
      <c r="AQ156" s="15">
        <v>91</v>
      </c>
      <c r="AR156" s="15">
        <v>85</v>
      </c>
      <c r="AS156" s="15">
        <v>55</v>
      </c>
      <c r="AT156" s="15">
        <v>72</v>
      </c>
      <c r="AU156" s="15">
        <v>85</v>
      </c>
      <c r="AV156" s="15">
        <v>75</v>
      </c>
      <c r="AW156" s="15">
        <v>60</v>
      </c>
      <c r="AX156" s="15">
        <v>86</v>
      </c>
      <c r="AY156" s="15">
        <v>5</v>
      </c>
      <c r="AZ156" s="15">
        <v>91</v>
      </c>
      <c r="BA156" s="15">
        <v>87</v>
      </c>
      <c r="BB156" s="15">
        <v>77</v>
      </c>
      <c r="BC156" s="16">
        <v>91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95</v>
      </c>
      <c r="CB156" s="15">
        <v>60</v>
      </c>
      <c r="CC156" s="15">
        <v>66</v>
      </c>
      <c r="CD156" s="15">
        <v>75</v>
      </c>
      <c r="CE156" s="15">
        <v>68</v>
      </c>
      <c r="CF156" s="15">
        <v>84</v>
      </c>
      <c r="CG156" s="15">
        <v>61</v>
      </c>
      <c r="CH156" s="15">
        <v>52</v>
      </c>
      <c r="CI156" s="15">
        <v>76</v>
      </c>
      <c r="CJ156" s="15">
        <v>-4</v>
      </c>
      <c r="CK156" s="15">
        <v>62</v>
      </c>
      <c r="CL156" s="15">
        <v>57</v>
      </c>
      <c r="CM156" s="15">
        <v>84</v>
      </c>
      <c r="CN156" s="16">
        <v>85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77</v>
      </c>
      <c r="G157" s="15">
        <v>82</v>
      </c>
      <c r="H157" s="15">
        <v>80</v>
      </c>
      <c r="I157" s="15">
        <v>82</v>
      </c>
      <c r="J157" s="15">
        <v>86</v>
      </c>
      <c r="K157" s="15">
        <v>87</v>
      </c>
      <c r="L157" s="15">
        <v>90</v>
      </c>
      <c r="M157" s="15">
        <v>85</v>
      </c>
      <c r="N157" s="15">
        <v>94</v>
      </c>
      <c r="O157" s="15">
        <v>0</v>
      </c>
      <c r="P157" s="15">
        <v>96</v>
      </c>
      <c r="Q157" s="15">
        <v>99</v>
      </c>
      <c r="R157" s="15">
        <v>86</v>
      </c>
      <c r="S157" s="16">
        <v>85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70</v>
      </c>
      <c r="AQ157" s="15">
        <v>87</v>
      </c>
      <c r="AR157" s="15">
        <v>81</v>
      </c>
      <c r="AS157" s="15">
        <v>81</v>
      </c>
      <c r="AT157" s="15">
        <v>71</v>
      </c>
      <c r="AU157" s="15">
        <v>72</v>
      </c>
      <c r="AV157" s="15">
        <v>93</v>
      </c>
      <c r="AW157" s="15">
        <v>79</v>
      </c>
      <c r="AX157" s="15">
        <v>67</v>
      </c>
      <c r="AY157" s="15">
        <v>6</v>
      </c>
      <c r="AZ157" s="15">
        <v>46</v>
      </c>
      <c r="BA157" s="15">
        <v>69</v>
      </c>
      <c r="BB157" s="15">
        <v>77</v>
      </c>
      <c r="BC157" s="16">
        <v>74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73</v>
      </c>
      <c r="CB157" s="15">
        <v>78</v>
      </c>
      <c r="CC157" s="15">
        <v>76</v>
      </c>
      <c r="CD157" s="15">
        <v>78</v>
      </c>
      <c r="CE157" s="15">
        <v>82</v>
      </c>
      <c r="CF157" s="15">
        <v>83</v>
      </c>
      <c r="CG157" s="15">
        <v>86</v>
      </c>
      <c r="CH157" s="15">
        <v>81</v>
      </c>
      <c r="CI157" s="15">
        <v>90</v>
      </c>
      <c r="CJ157" s="15">
        <v>-4</v>
      </c>
      <c r="CK157" s="15">
        <v>92</v>
      </c>
      <c r="CL157" s="15">
        <v>95</v>
      </c>
      <c r="CM157" s="15">
        <v>82</v>
      </c>
      <c r="CN157" s="16">
        <v>81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6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>
        <v>93</v>
      </c>
      <c r="CB158" s="15">
        <v>58</v>
      </c>
      <c r="CC158" s="15">
        <v>64</v>
      </c>
      <c r="CD158" s="15">
        <v>73</v>
      </c>
      <c r="CE158" s="15">
        <v>66</v>
      </c>
      <c r="CF158" s="15">
        <v>82</v>
      </c>
      <c r="CG158" s="15">
        <v>59</v>
      </c>
      <c r="CH158" s="15">
        <v>50</v>
      </c>
      <c r="CI158" s="15">
        <v>74</v>
      </c>
      <c r="CJ158" s="15">
        <v>-6</v>
      </c>
      <c r="CK158" s="15">
        <v>60</v>
      </c>
      <c r="CL158" s="15">
        <v>55</v>
      </c>
      <c r="CM158" s="15">
        <v>82</v>
      </c>
      <c r="CN158" s="16">
        <v>83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>
        <v>71</v>
      </c>
      <c r="CB159" s="19">
        <v>76</v>
      </c>
      <c r="CC159" s="19">
        <v>74</v>
      </c>
      <c r="CD159" s="19">
        <v>76</v>
      </c>
      <c r="CE159" s="19">
        <v>80</v>
      </c>
      <c r="CF159" s="19">
        <v>81</v>
      </c>
      <c r="CG159" s="19">
        <v>84</v>
      </c>
      <c r="CH159" s="19">
        <v>79</v>
      </c>
      <c r="CI159" s="19">
        <v>88</v>
      </c>
      <c r="CJ159" s="19">
        <v>-6</v>
      </c>
      <c r="CK159" s="19">
        <v>90</v>
      </c>
      <c r="CL159" s="19">
        <v>93</v>
      </c>
      <c r="CM159" s="19">
        <v>80</v>
      </c>
      <c r="CN159" s="20">
        <v>79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81</v>
      </c>
      <c r="D160" s="89"/>
      <c r="E160" s="91" t="s">
        <v>72</v>
      </c>
      <c r="F160" s="9">
        <v>95</v>
      </c>
      <c r="G160" s="10">
        <v>94</v>
      </c>
      <c r="H160" s="10">
        <v>96</v>
      </c>
      <c r="I160" s="10">
        <v>70</v>
      </c>
      <c r="J160" s="10">
        <v>73</v>
      </c>
      <c r="K160" s="10">
        <v>90</v>
      </c>
      <c r="L160" s="10">
        <v>95</v>
      </c>
      <c r="M160" s="10">
        <v>99</v>
      </c>
      <c r="N160" s="10">
        <v>98</v>
      </c>
      <c r="O160" s="10"/>
      <c r="P160" s="10">
        <v>92</v>
      </c>
      <c r="Q160" s="10">
        <v>99</v>
      </c>
      <c r="R160" s="10">
        <v>93</v>
      </c>
      <c r="S160" s="11">
        <v>103</v>
      </c>
      <c r="T160" s="14">
        <v>65</v>
      </c>
      <c r="U160" s="15">
        <v>70</v>
      </c>
      <c r="V160" s="15">
        <v>66</v>
      </c>
      <c r="W160" s="15">
        <v>55</v>
      </c>
      <c r="X160" s="15">
        <v>50</v>
      </c>
      <c r="Y160" s="15">
        <v>90</v>
      </c>
      <c r="Z160" s="15">
        <v>50</v>
      </c>
      <c r="AA160" s="15">
        <v>70</v>
      </c>
      <c r="AB160" s="15">
        <v>55</v>
      </c>
      <c r="AC160" s="15">
        <v>75</v>
      </c>
      <c r="AD160" s="15">
        <v>71</v>
      </c>
      <c r="AE160" s="15">
        <v>71</v>
      </c>
      <c r="AF160" s="15">
        <v>84</v>
      </c>
      <c r="AG160" s="16">
        <v>76</v>
      </c>
      <c r="AH160" s="12"/>
      <c r="AI160" s="13"/>
      <c r="AJ160" s="12" t="s">
        <v>60</v>
      </c>
      <c r="AL160" s="83">
        <v>15</v>
      </c>
      <c r="AM160" s="109" t="s">
        <v>81</v>
      </c>
      <c r="AN160" s="89"/>
      <c r="AO160" s="91" t="s">
        <v>42</v>
      </c>
      <c r="AP160" s="9">
        <v>64</v>
      </c>
      <c r="AQ160" s="10">
        <v>80</v>
      </c>
      <c r="AR160" s="10">
        <v>80</v>
      </c>
      <c r="AS160" s="10">
        <v>72</v>
      </c>
      <c r="AT160" s="10">
        <v>62</v>
      </c>
      <c r="AU160" s="10">
        <v>70</v>
      </c>
      <c r="AV160" s="10">
        <v>74</v>
      </c>
      <c r="AW160" s="10">
        <v>78</v>
      </c>
      <c r="AX160" s="10">
        <v>90</v>
      </c>
      <c r="AY160" s="10">
        <v>-6</v>
      </c>
      <c r="AZ160" s="10">
        <v>66</v>
      </c>
      <c r="BA160" s="10">
        <v>65</v>
      </c>
      <c r="BB160" s="10">
        <v>57</v>
      </c>
      <c r="BC160" s="11">
        <v>54</v>
      </c>
      <c r="BD160" s="14">
        <v>75</v>
      </c>
      <c r="BE160" s="15">
        <v>74</v>
      </c>
      <c r="BF160" s="15">
        <v>75</v>
      </c>
      <c r="BG160" s="15">
        <v>79</v>
      </c>
      <c r="BH160" s="15">
        <v>70</v>
      </c>
      <c r="BI160" s="15">
        <v>71</v>
      </c>
      <c r="BJ160" s="15">
        <v>71</v>
      </c>
      <c r="BK160" s="15">
        <v>76</v>
      </c>
      <c r="BL160" s="15">
        <v>72</v>
      </c>
      <c r="BM160" s="15">
        <v>74</v>
      </c>
      <c r="BN160" s="15">
        <v>78</v>
      </c>
      <c r="BO160" s="15">
        <v>70</v>
      </c>
      <c r="BP160" s="15">
        <v>69</v>
      </c>
      <c r="BQ160" s="16">
        <v>73</v>
      </c>
      <c r="BR160" s="12"/>
      <c r="BS160" s="13"/>
      <c r="BT160" s="12" t="s">
        <v>60</v>
      </c>
      <c r="BW160" s="83">
        <v>8</v>
      </c>
      <c r="BX160" s="109" t="s">
        <v>81</v>
      </c>
      <c r="BY160" s="89"/>
      <c r="BZ160" s="91" t="s">
        <v>43</v>
      </c>
      <c r="CA160" s="9">
        <v>77</v>
      </c>
      <c r="CB160" s="10">
        <v>96</v>
      </c>
      <c r="CC160" s="10">
        <v>89</v>
      </c>
      <c r="CD160" s="10">
        <v>90</v>
      </c>
      <c r="CE160" s="10">
        <v>90</v>
      </c>
      <c r="CF160" s="10">
        <v>95</v>
      </c>
      <c r="CG160" s="10">
        <v>112</v>
      </c>
      <c r="CH160" s="10">
        <v>98</v>
      </c>
      <c r="CI160" s="10">
        <v>79</v>
      </c>
      <c r="CJ160" s="10"/>
      <c r="CK160" s="10">
        <v>85</v>
      </c>
      <c r="CL160" s="10">
        <v>86</v>
      </c>
      <c r="CM160" s="10">
        <v>90</v>
      </c>
      <c r="CN160" s="11">
        <v>115</v>
      </c>
      <c r="CO160" s="14">
        <v>80</v>
      </c>
      <c r="CP160" s="15">
        <v>74</v>
      </c>
      <c r="CQ160" s="15">
        <v>77</v>
      </c>
      <c r="CR160" s="15">
        <v>79</v>
      </c>
      <c r="CS160" s="15">
        <v>71</v>
      </c>
      <c r="CT160" s="15">
        <v>67</v>
      </c>
      <c r="CU160" s="15">
        <v>73</v>
      </c>
      <c r="CV160" s="15">
        <v>77</v>
      </c>
      <c r="CW160" s="15">
        <v>77</v>
      </c>
      <c r="CX160" s="15">
        <v>70</v>
      </c>
      <c r="CY160" s="15">
        <v>74</v>
      </c>
      <c r="CZ160" s="15">
        <v>76</v>
      </c>
      <c r="DA160" s="15">
        <v>85</v>
      </c>
      <c r="DB160" s="16">
        <v>76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97</v>
      </c>
      <c r="G161" s="15">
        <v>91</v>
      </c>
      <c r="H161" s="15">
        <v>90</v>
      </c>
      <c r="I161" s="15">
        <v>90</v>
      </c>
      <c r="J161" s="15">
        <v>94</v>
      </c>
      <c r="K161" s="15">
        <v>80</v>
      </c>
      <c r="L161" s="15">
        <v>80</v>
      </c>
      <c r="M161" s="15">
        <v>85</v>
      </c>
      <c r="N161" s="15">
        <v>94</v>
      </c>
      <c r="O161" s="15"/>
      <c r="P161" s="15">
        <v>88</v>
      </c>
      <c r="Q161" s="15">
        <v>86</v>
      </c>
      <c r="R161" s="15">
        <v>105</v>
      </c>
      <c r="S161" s="16">
        <v>88</v>
      </c>
      <c r="T161" s="14">
        <v>69</v>
      </c>
      <c r="U161" s="15">
        <v>70</v>
      </c>
      <c r="V161" s="15">
        <v>81</v>
      </c>
      <c r="W161" s="15">
        <v>77</v>
      </c>
      <c r="X161" s="15">
        <v>73</v>
      </c>
      <c r="Y161" s="15">
        <v>75</v>
      </c>
      <c r="Z161" s="15">
        <v>69</v>
      </c>
      <c r="AA161" s="15">
        <v>81</v>
      </c>
      <c r="AB161" s="15">
        <v>69</v>
      </c>
      <c r="AC161" s="15">
        <v>74</v>
      </c>
      <c r="AD161" s="15">
        <v>71</v>
      </c>
      <c r="AE161" s="15">
        <v>73</v>
      </c>
      <c r="AF161" s="15">
        <v>73</v>
      </c>
      <c r="AG161" s="16">
        <v>75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62</v>
      </c>
      <c r="AQ161" s="15">
        <v>84</v>
      </c>
      <c r="AR161" s="15">
        <v>80</v>
      </c>
      <c r="AS161" s="15">
        <v>76</v>
      </c>
      <c r="AT161" s="15">
        <v>72</v>
      </c>
      <c r="AU161" s="15">
        <v>64</v>
      </c>
      <c r="AV161" s="15">
        <v>85</v>
      </c>
      <c r="AW161" s="15">
        <v>84</v>
      </c>
      <c r="AX161" s="15">
        <v>78</v>
      </c>
      <c r="AY161" s="15">
        <v>-6</v>
      </c>
      <c r="AZ161" s="15">
        <v>92</v>
      </c>
      <c r="BA161" s="15">
        <v>92</v>
      </c>
      <c r="BB161" s="15">
        <v>88</v>
      </c>
      <c r="BC161" s="16">
        <v>84</v>
      </c>
      <c r="BD161" s="14">
        <v>69</v>
      </c>
      <c r="BE161" s="15">
        <v>65</v>
      </c>
      <c r="BF161" s="15">
        <v>76</v>
      </c>
      <c r="BG161" s="15">
        <v>70</v>
      </c>
      <c r="BH161" s="15">
        <v>71</v>
      </c>
      <c r="BI161" s="15">
        <v>75</v>
      </c>
      <c r="BJ161" s="15">
        <v>67</v>
      </c>
      <c r="BK161" s="15">
        <v>70</v>
      </c>
      <c r="BL161" s="15">
        <v>72</v>
      </c>
      <c r="BM161" s="15">
        <v>76</v>
      </c>
      <c r="BN161" s="15">
        <v>66</v>
      </c>
      <c r="BO161" s="15">
        <v>69</v>
      </c>
      <c r="BP161" s="15">
        <v>72</v>
      </c>
      <c r="BQ161" s="16">
        <v>69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50</v>
      </c>
      <c r="CB161" s="15">
        <v>85</v>
      </c>
      <c r="CC161" s="15">
        <v>89</v>
      </c>
      <c r="CD161" s="15">
        <v>50</v>
      </c>
      <c r="CE161" s="15">
        <v>81</v>
      </c>
      <c r="CF161" s="15">
        <v>76</v>
      </c>
      <c r="CG161" s="15">
        <v>50</v>
      </c>
      <c r="CH161" s="15">
        <v>60</v>
      </c>
      <c r="CI161" s="15">
        <v>108</v>
      </c>
      <c r="CJ161" s="15"/>
      <c r="CK161" s="15">
        <v>99</v>
      </c>
      <c r="CL161" s="15">
        <v>60</v>
      </c>
      <c r="CM161" s="15">
        <v>84</v>
      </c>
      <c r="CN161" s="16">
        <v>85</v>
      </c>
      <c r="CO161" s="14">
        <v>68</v>
      </c>
      <c r="CP161" s="15">
        <v>68</v>
      </c>
      <c r="CQ161" s="15">
        <v>76</v>
      </c>
      <c r="CR161" s="15">
        <v>74</v>
      </c>
      <c r="CS161" s="15">
        <v>86</v>
      </c>
      <c r="CT161" s="15">
        <v>79</v>
      </c>
      <c r="CU161" s="15">
        <v>67</v>
      </c>
      <c r="CV161" s="15">
        <v>70</v>
      </c>
      <c r="CW161" s="15">
        <v>86</v>
      </c>
      <c r="CX161" s="15">
        <v>71</v>
      </c>
      <c r="CY161" s="15">
        <v>74</v>
      </c>
      <c r="CZ161" s="15">
        <v>80</v>
      </c>
      <c r="DA161" s="15">
        <v>84</v>
      </c>
      <c r="DB161" s="16">
        <v>85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94</v>
      </c>
      <c r="G162" s="15">
        <v>82</v>
      </c>
      <c r="H162" s="15">
        <v>80</v>
      </c>
      <c r="I162" s="15">
        <v>91</v>
      </c>
      <c r="J162" s="15">
        <v>75</v>
      </c>
      <c r="K162" s="15">
        <v>86</v>
      </c>
      <c r="L162" s="15">
        <v>84</v>
      </c>
      <c r="M162" s="15">
        <v>77</v>
      </c>
      <c r="N162" s="15">
        <v>65</v>
      </c>
      <c r="O162" s="15"/>
      <c r="P162" s="15">
        <v>90</v>
      </c>
      <c r="Q162" s="15">
        <v>74</v>
      </c>
      <c r="R162" s="15">
        <v>87</v>
      </c>
      <c r="S162" s="16">
        <v>80</v>
      </c>
      <c r="T162" s="14">
        <v>65</v>
      </c>
      <c r="U162" s="15">
        <v>70</v>
      </c>
      <c r="V162" s="15">
        <v>84</v>
      </c>
      <c r="W162" s="15">
        <v>78</v>
      </c>
      <c r="X162" s="15">
        <v>70</v>
      </c>
      <c r="Y162" s="15">
        <v>79</v>
      </c>
      <c r="Z162" s="15">
        <v>84</v>
      </c>
      <c r="AA162" s="15">
        <v>64</v>
      </c>
      <c r="AB162" s="15">
        <v>77</v>
      </c>
      <c r="AC162" s="15">
        <v>84</v>
      </c>
      <c r="AD162" s="15">
        <v>76</v>
      </c>
      <c r="AE162" s="15">
        <v>77</v>
      </c>
      <c r="AF162" s="15">
        <v>80</v>
      </c>
      <c r="AG162" s="16">
        <v>60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64</v>
      </c>
      <c r="AQ162" s="15">
        <v>72</v>
      </c>
      <c r="AR162" s="15">
        <v>62</v>
      </c>
      <c r="AS162" s="15">
        <v>85</v>
      </c>
      <c r="AT162" s="15">
        <v>64</v>
      </c>
      <c r="AU162" s="15">
        <v>49</v>
      </c>
      <c r="AV162" s="15">
        <v>55</v>
      </c>
      <c r="AW162" s="15">
        <v>59</v>
      </c>
      <c r="AX162" s="15">
        <v>84</v>
      </c>
      <c r="AY162" s="15">
        <v>-6</v>
      </c>
      <c r="AZ162" s="15">
        <v>83</v>
      </c>
      <c r="BA162" s="15">
        <v>77</v>
      </c>
      <c r="BB162" s="15">
        <v>80</v>
      </c>
      <c r="BC162" s="16">
        <v>58</v>
      </c>
      <c r="BD162" s="14">
        <v>70</v>
      </c>
      <c r="BE162" s="15">
        <v>71</v>
      </c>
      <c r="BF162" s="15">
        <v>74</v>
      </c>
      <c r="BG162" s="15">
        <v>73</v>
      </c>
      <c r="BH162" s="15">
        <v>70</v>
      </c>
      <c r="BI162" s="15">
        <v>79</v>
      </c>
      <c r="BJ162" s="15">
        <v>71</v>
      </c>
      <c r="BK162" s="15">
        <v>78</v>
      </c>
      <c r="BL162" s="15">
        <v>70</v>
      </c>
      <c r="BM162" s="15">
        <v>73</v>
      </c>
      <c r="BN162" s="15">
        <v>78</v>
      </c>
      <c r="BO162" s="15">
        <v>70</v>
      </c>
      <c r="BP162" s="15">
        <v>78</v>
      </c>
      <c r="BQ162" s="16">
        <v>72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94</v>
      </c>
      <c r="CB162" s="15">
        <v>92</v>
      </c>
      <c r="CC162" s="15">
        <v>82</v>
      </c>
      <c r="CD162" s="15">
        <v>59</v>
      </c>
      <c r="CE162" s="15">
        <v>97</v>
      </c>
      <c r="CF162" s="15">
        <v>82</v>
      </c>
      <c r="CG162" s="15">
        <v>60</v>
      </c>
      <c r="CH162" s="15">
        <v>50</v>
      </c>
      <c r="CI162" s="15">
        <v>88</v>
      </c>
      <c r="CJ162" s="15"/>
      <c r="CK162" s="15">
        <v>71</v>
      </c>
      <c r="CL162" s="15">
        <v>62</v>
      </c>
      <c r="CM162" s="15">
        <v>85</v>
      </c>
      <c r="CN162" s="16">
        <v>107</v>
      </c>
      <c r="CO162" s="14">
        <v>66</v>
      </c>
      <c r="CP162" s="15">
        <v>70</v>
      </c>
      <c r="CQ162" s="15">
        <v>77</v>
      </c>
      <c r="CR162" s="15">
        <v>73</v>
      </c>
      <c r="CS162" s="15">
        <v>75</v>
      </c>
      <c r="CT162" s="15">
        <v>70</v>
      </c>
      <c r="CU162" s="15">
        <v>72</v>
      </c>
      <c r="CV162" s="15">
        <v>68</v>
      </c>
      <c r="CW162" s="15">
        <v>80</v>
      </c>
      <c r="CX162" s="15">
        <v>77</v>
      </c>
      <c r="CY162" s="15">
        <v>71</v>
      </c>
      <c r="CZ162" s="15">
        <v>68</v>
      </c>
      <c r="DA162" s="15">
        <v>70</v>
      </c>
      <c r="DB162" s="16">
        <v>72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88</v>
      </c>
      <c r="G163" s="15">
        <v>88</v>
      </c>
      <c r="H163" s="15">
        <v>85</v>
      </c>
      <c r="I163" s="15">
        <v>79</v>
      </c>
      <c r="J163" s="15">
        <v>86</v>
      </c>
      <c r="K163" s="15">
        <v>84</v>
      </c>
      <c r="L163" s="15">
        <v>86</v>
      </c>
      <c r="M163" s="15">
        <v>78</v>
      </c>
      <c r="N163" s="15">
        <v>73</v>
      </c>
      <c r="O163" s="15">
        <v>72</v>
      </c>
      <c r="P163" s="15">
        <v>75</v>
      </c>
      <c r="Q163" s="15">
        <v>71</v>
      </c>
      <c r="R163" s="15">
        <v>80</v>
      </c>
      <c r="S163" s="16">
        <v>82</v>
      </c>
      <c r="T163" s="14">
        <v>83</v>
      </c>
      <c r="U163" s="15">
        <v>71</v>
      </c>
      <c r="V163" s="15">
        <v>75</v>
      </c>
      <c r="W163" s="15">
        <v>80</v>
      </c>
      <c r="X163" s="15">
        <v>76</v>
      </c>
      <c r="Y163" s="15">
        <v>72</v>
      </c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79</v>
      </c>
      <c r="AQ163" s="15">
        <v>75</v>
      </c>
      <c r="AR163" s="15">
        <v>93</v>
      </c>
      <c r="AS163" s="15">
        <v>88</v>
      </c>
      <c r="AT163" s="15">
        <v>75</v>
      </c>
      <c r="AU163" s="15">
        <v>64</v>
      </c>
      <c r="AV163" s="15">
        <v>57</v>
      </c>
      <c r="AW163" s="15">
        <v>60</v>
      </c>
      <c r="AX163" s="15">
        <v>83</v>
      </c>
      <c r="AY163" s="15">
        <v>-5</v>
      </c>
      <c r="AZ163" s="15">
        <v>75</v>
      </c>
      <c r="BA163" s="15">
        <v>78</v>
      </c>
      <c r="BB163" s="15">
        <v>85</v>
      </c>
      <c r="BC163" s="16">
        <v>86</v>
      </c>
      <c r="BD163" s="14">
        <v>69</v>
      </c>
      <c r="BE163" s="15">
        <v>72</v>
      </c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80</v>
      </c>
      <c r="CB163" s="15">
        <v>65</v>
      </c>
      <c r="CC163" s="15">
        <v>95</v>
      </c>
      <c r="CD163" s="15">
        <v>62</v>
      </c>
      <c r="CE163" s="15">
        <v>90</v>
      </c>
      <c r="CF163" s="15">
        <v>60</v>
      </c>
      <c r="CG163" s="15">
        <v>79</v>
      </c>
      <c r="CH163" s="15">
        <v>81</v>
      </c>
      <c r="CI163" s="15">
        <v>91</v>
      </c>
      <c r="CJ163" s="15"/>
      <c r="CK163" s="15">
        <v>81</v>
      </c>
      <c r="CL163" s="15">
        <v>80</v>
      </c>
      <c r="CM163" s="15">
        <v>84</v>
      </c>
      <c r="CN163" s="16">
        <v>73</v>
      </c>
      <c r="CO163" s="14">
        <v>77</v>
      </c>
      <c r="CP163" s="15">
        <v>71</v>
      </c>
      <c r="CQ163" s="15">
        <v>60</v>
      </c>
      <c r="CR163" s="15">
        <v>80</v>
      </c>
      <c r="CS163" s="15">
        <v>76</v>
      </c>
      <c r="CT163" s="15">
        <v>71</v>
      </c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85</v>
      </c>
      <c r="G164" s="15">
        <v>86</v>
      </c>
      <c r="H164" s="15">
        <v>77</v>
      </c>
      <c r="I164" s="15">
        <v>77</v>
      </c>
      <c r="J164" s="15">
        <v>90</v>
      </c>
      <c r="K164" s="15">
        <v>66</v>
      </c>
      <c r="L164" s="15">
        <v>65</v>
      </c>
      <c r="M164" s="15">
        <v>65</v>
      </c>
      <c r="N164" s="15">
        <v>76</v>
      </c>
      <c r="O164" s="15">
        <v>65</v>
      </c>
      <c r="P164" s="15">
        <v>74</v>
      </c>
      <c r="Q164" s="15">
        <v>68</v>
      </c>
      <c r="R164" s="15">
        <v>83</v>
      </c>
      <c r="S164" s="16">
        <v>69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63</v>
      </c>
      <c r="AQ164" s="15">
        <v>59</v>
      </c>
      <c r="AR164" s="15">
        <v>82</v>
      </c>
      <c r="AS164" s="15">
        <v>85</v>
      </c>
      <c r="AT164" s="15">
        <v>77</v>
      </c>
      <c r="AU164" s="15">
        <v>83</v>
      </c>
      <c r="AV164" s="15">
        <v>84</v>
      </c>
      <c r="AW164" s="15">
        <v>73</v>
      </c>
      <c r="AX164" s="15">
        <v>57</v>
      </c>
      <c r="AY164" s="15">
        <v>56</v>
      </c>
      <c r="AZ164" s="15">
        <v>79</v>
      </c>
      <c r="BA164" s="15">
        <v>59</v>
      </c>
      <c r="BB164" s="15">
        <v>58</v>
      </c>
      <c r="BC164" s="16">
        <v>57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75</v>
      </c>
      <c r="CB164" s="15">
        <v>94</v>
      </c>
      <c r="CC164" s="15">
        <v>87</v>
      </c>
      <c r="CD164" s="15">
        <v>88</v>
      </c>
      <c r="CE164" s="15">
        <v>88</v>
      </c>
      <c r="CF164" s="15">
        <v>93</v>
      </c>
      <c r="CG164" s="15">
        <v>68</v>
      </c>
      <c r="CH164" s="15">
        <v>96</v>
      </c>
      <c r="CI164" s="15">
        <v>77</v>
      </c>
      <c r="CJ164" s="15">
        <v>-2</v>
      </c>
      <c r="CK164" s="15">
        <v>83</v>
      </c>
      <c r="CL164" s="15">
        <v>84</v>
      </c>
      <c r="CM164" s="15">
        <v>88</v>
      </c>
      <c r="CN164" s="16">
        <v>113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79</v>
      </c>
      <c r="G165" s="15">
        <v>70</v>
      </c>
      <c r="H165" s="15">
        <v>83</v>
      </c>
      <c r="I165" s="15">
        <v>86</v>
      </c>
      <c r="J165" s="15">
        <v>84</v>
      </c>
      <c r="K165" s="15">
        <v>75</v>
      </c>
      <c r="L165" s="15">
        <v>67</v>
      </c>
      <c r="M165" s="15">
        <v>84</v>
      </c>
      <c r="N165" s="15">
        <v>76</v>
      </c>
      <c r="O165" s="15">
        <v>79</v>
      </c>
      <c r="P165" s="15">
        <v>78</v>
      </c>
      <c r="Q165" s="15">
        <v>77</v>
      </c>
      <c r="R165" s="15">
        <v>79</v>
      </c>
      <c r="S165" s="16">
        <v>85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59</v>
      </c>
      <c r="AQ165" s="15">
        <v>82</v>
      </c>
      <c r="AR165" s="15">
        <v>81</v>
      </c>
      <c r="AS165" s="15">
        <v>65</v>
      </c>
      <c r="AT165" s="15">
        <v>61</v>
      </c>
      <c r="AU165" s="15">
        <v>62</v>
      </c>
      <c r="AV165" s="15">
        <v>57</v>
      </c>
      <c r="AW165" s="15">
        <v>85</v>
      </c>
      <c r="AX165" s="15">
        <v>67</v>
      </c>
      <c r="AY165" s="15">
        <v>78</v>
      </c>
      <c r="AZ165" s="15">
        <v>62</v>
      </c>
      <c r="BA165" s="15">
        <v>79</v>
      </c>
      <c r="BB165" s="15">
        <v>60</v>
      </c>
      <c r="BC165" s="16">
        <v>59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48</v>
      </c>
      <c r="CB165" s="15">
        <v>83</v>
      </c>
      <c r="CC165" s="15">
        <v>87</v>
      </c>
      <c r="CD165" s="15">
        <v>48</v>
      </c>
      <c r="CE165" s="15">
        <v>79</v>
      </c>
      <c r="CF165" s="15">
        <v>74</v>
      </c>
      <c r="CG165" s="15">
        <v>48</v>
      </c>
      <c r="CH165" s="15">
        <v>58</v>
      </c>
      <c r="CI165" s="15">
        <v>71</v>
      </c>
      <c r="CJ165" s="15">
        <v>-2</v>
      </c>
      <c r="CK165" s="15">
        <v>97</v>
      </c>
      <c r="CL165" s="15">
        <v>58</v>
      </c>
      <c r="CM165" s="15">
        <v>82</v>
      </c>
      <c r="CN165" s="16">
        <v>83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79</v>
      </c>
      <c r="G166" s="15">
        <v>85</v>
      </c>
      <c r="H166" s="15">
        <v>50</v>
      </c>
      <c r="I166" s="15">
        <v>80</v>
      </c>
      <c r="J166" s="15">
        <v>84</v>
      </c>
      <c r="K166" s="15">
        <v>68</v>
      </c>
      <c r="L166" s="15">
        <v>75</v>
      </c>
      <c r="M166" s="15">
        <v>68</v>
      </c>
      <c r="N166" s="15">
        <v>80</v>
      </c>
      <c r="O166" s="15">
        <v>65</v>
      </c>
      <c r="P166" s="15">
        <v>69</v>
      </c>
      <c r="Q166" s="15">
        <v>82</v>
      </c>
      <c r="R166" s="15">
        <v>70</v>
      </c>
      <c r="S166" s="16">
        <v>83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84</v>
      </c>
      <c r="AQ166" s="15">
        <v>78</v>
      </c>
      <c r="AR166" s="15">
        <v>65</v>
      </c>
      <c r="AS166" s="15">
        <v>96</v>
      </c>
      <c r="AT166" s="15">
        <v>104</v>
      </c>
      <c r="AU166" s="15">
        <v>88</v>
      </c>
      <c r="AV166" s="15">
        <v>72</v>
      </c>
      <c r="AW166" s="15">
        <v>59</v>
      </c>
      <c r="AX166" s="15">
        <v>67</v>
      </c>
      <c r="AY166" s="15">
        <v>82</v>
      </c>
      <c r="AZ166" s="15">
        <v>76</v>
      </c>
      <c r="BA166" s="15">
        <v>86</v>
      </c>
      <c r="BB166" s="15">
        <v>93</v>
      </c>
      <c r="BC166" s="16">
        <v>73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92</v>
      </c>
      <c r="CB166" s="15">
        <v>90</v>
      </c>
      <c r="CC166" s="15">
        <v>80</v>
      </c>
      <c r="CD166" s="15">
        <v>57</v>
      </c>
      <c r="CE166" s="15">
        <v>95</v>
      </c>
      <c r="CF166" s="15">
        <v>80</v>
      </c>
      <c r="CG166" s="15">
        <v>58</v>
      </c>
      <c r="CH166" s="15">
        <v>93</v>
      </c>
      <c r="CI166" s="15">
        <v>86</v>
      </c>
      <c r="CJ166" s="15">
        <v>-2</v>
      </c>
      <c r="CK166" s="15">
        <v>69</v>
      </c>
      <c r="CL166" s="15">
        <v>74</v>
      </c>
      <c r="CM166" s="15">
        <v>83</v>
      </c>
      <c r="CN166" s="16">
        <v>105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84</v>
      </c>
      <c r="G167" s="15">
        <v>91</v>
      </c>
      <c r="H167" s="15">
        <v>94</v>
      </c>
      <c r="I167" s="15">
        <v>64</v>
      </c>
      <c r="J167" s="15">
        <v>66</v>
      </c>
      <c r="K167" s="15">
        <v>63</v>
      </c>
      <c r="L167" s="15">
        <v>73</v>
      </c>
      <c r="M167" s="15">
        <v>62</v>
      </c>
      <c r="N167" s="15">
        <v>71</v>
      </c>
      <c r="O167" s="15">
        <v>61</v>
      </c>
      <c r="P167" s="15">
        <v>63</v>
      </c>
      <c r="Q167" s="15">
        <v>75</v>
      </c>
      <c r="R167" s="15">
        <v>71</v>
      </c>
      <c r="S167" s="16">
        <v>63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59</v>
      </c>
      <c r="AQ167" s="15">
        <v>84</v>
      </c>
      <c r="AR167" s="15">
        <v>78</v>
      </c>
      <c r="AS167" s="15">
        <v>83</v>
      </c>
      <c r="AT167" s="15">
        <v>77</v>
      </c>
      <c r="AU167" s="15">
        <v>80</v>
      </c>
      <c r="AV167" s="15">
        <v>60</v>
      </c>
      <c r="AW167" s="15">
        <v>92</v>
      </c>
      <c r="AX167" s="15">
        <v>93</v>
      </c>
      <c r="AY167" s="15">
        <v>66</v>
      </c>
      <c r="AZ167" s="15">
        <v>63</v>
      </c>
      <c r="BA167" s="15">
        <v>57</v>
      </c>
      <c r="BB167" s="15">
        <v>74</v>
      </c>
      <c r="BC167" s="16">
        <v>64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78</v>
      </c>
      <c r="CB167" s="15">
        <v>63</v>
      </c>
      <c r="CC167" s="15">
        <v>93</v>
      </c>
      <c r="CD167" s="15">
        <v>60</v>
      </c>
      <c r="CE167" s="15">
        <v>88</v>
      </c>
      <c r="CF167" s="15">
        <v>78</v>
      </c>
      <c r="CG167" s="15">
        <v>77</v>
      </c>
      <c r="CH167" s="15">
        <v>79</v>
      </c>
      <c r="CI167" s="15">
        <v>89</v>
      </c>
      <c r="CJ167" s="15">
        <v>-2</v>
      </c>
      <c r="CK167" s="15">
        <v>79</v>
      </c>
      <c r="CL167" s="15">
        <v>78</v>
      </c>
      <c r="CM167" s="15">
        <v>82</v>
      </c>
      <c r="CN167" s="16">
        <v>71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92</v>
      </c>
      <c r="G168" s="15">
        <v>83</v>
      </c>
      <c r="H168" s="15">
        <v>82</v>
      </c>
      <c r="I168" s="15">
        <v>73</v>
      </c>
      <c r="J168" s="15">
        <v>68</v>
      </c>
      <c r="K168" s="15">
        <v>67</v>
      </c>
      <c r="L168" s="15">
        <v>72</v>
      </c>
      <c r="M168" s="15">
        <v>62</v>
      </c>
      <c r="N168" s="15">
        <v>69</v>
      </c>
      <c r="O168" s="15">
        <v>71</v>
      </c>
      <c r="P168" s="15">
        <v>65</v>
      </c>
      <c r="Q168" s="15">
        <v>74</v>
      </c>
      <c r="R168" s="15">
        <v>64</v>
      </c>
      <c r="S168" s="16">
        <v>68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73</v>
      </c>
      <c r="AQ168" s="15">
        <v>63</v>
      </c>
      <c r="AR168" s="15">
        <v>84</v>
      </c>
      <c r="AS168" s="15">
        <v>74</v>
      </c>
      <c r="AT168" s="15">
        <v>77</v>
      </c>
      <c r="AU168" s="15">
        <v>84</v>
      </c>
      <c r="AV168" s="15">
        <v>80</v>
      </c>
      <c r="AW168" s="15">
        <v>93</v>
      </c>
      <c r="AX168" s="15">
        <v>82</v>
      </c>
      <c r="AY168" s="15">
        <v>79</v>
      </c>
      <c r="AZ168" s="15">
        <v>93</v>
      </c>
      <c r="BA168" s="15">
        <v>61</v>
      </c>
      <c r="BB168" s="15">
        <v>75</v>
      </c>
      <c r="BC168" s="16">
        <v>89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>
        <v>73</v>
      </c>
      <c r="CB168" s="15">
        <v>92</v>
      </c>
      <c r="CC168" s="15">
        <v>85</v>
      </c>
      <c r="CD168" s="15">
        <v>86</v>
      </c>
      <c r="CE168" s="15">
        <v>86</v>
      </c>
      <c r="CF168" s="15">
        <v>91</v>
      </c>
      <c r="CG168" s="15">
        <v>66</v>
      </c>
      <c r="CH168" s="15">
        <v>94</v>
      </c>
      <c r="CI168" s="15">
        <v>75</v>
      </c>
      <c r="CJ168" s="15">
        <v>-4</v>
      </c>
      <c r="CK168" s="15">
        <v>81</v>
      </c>
      <c r="CL168" s="15">
        <v>60</v>
      </c>
      <c r="CM168" s="15">
        <v>86</v>
      </c>
      <c r="CN168" s="16">
        <v>68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>
        <v>96</v>
      </c>
      <c r="G169" s="15">
        <v>80</v>
      </c>
      <c r="H169" s="15">
        <v>81</v>
      </c>
      <c r="I169" s="15">
        <v>74</v>
      </c>
      <c r="J169" s="15">
        <v>62</v>
      </c>
      <c r="K169" s="15">
        <v>63</v>
      </c>
      <c r="L169" s="15">
        <v>60</v>
      </c>
      <c r="M169" s="15">
        <v>67</v>
      </c>
      <c r="N169" s="15">
        <v>62</v>
      </c>
      <c r="O169" s="15">
        <v>63</v>
      </c>
      <c r="P169" s="15">
        <v>72</v>
      </c>
      <c r="Q169" s="15">
        <v>71</v>
      </c>
      <c r="R169" s="15">
        <v>69</v>
      </c>
      <c r="S169" s="16">
        <v>63</v>
      </c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73</v>
      </c>
      <c r="AQ169" s="15">
        <v>57</v>
      </c>
      <c r="AR169" s="15">
        <v>56</v>
      </c>
      <c r="AS169" s="15">
        <v>79</v>
      </c>
      <c r="AT169" s="15">
        <v>59</v>
      </c>
      <c r="AU169" s="15">
        <v>58</v>
      </c>
      <c r="AV169" s="15">
        <v>88</v>
      </c>
      <c r="AW169" s="15"/>
      <c r="AX169" s="15"/>
      <c r="AY169" s="15"/>
      <c r="AZ169" s="15"/>
      <c r="BA169" s="15"/>
      <c r="BB169" s="15"/>
      <c r="BC169" s="16"/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>
        <v>46</v>
      </c>
      <c r="CB169" s="15">
        <v>81</v>
      </c>
      <c r="CC169" s="15">
        <v>85</v>
      </c>
      <c r="CD169" s="15">
        <v>46</v>
      </c>
      <c r="CE169" s="15">
        <v>77</v>
      </c>
      <c r="CF169" s="15">
        <v>72</v>
      </c>
      <c r="CG169" s="15">
        <v>46</v>
      </c>
      <c r="CH169" s="15">
        <v>56</v>
      </c>
      <c r="CI169" s="15">
        <v>69</v>
      </c>
      <c r="CJ169" s="15">
        <v>-4</v>
      </c>
      <c r="CK169" s="15">
        <v>95</v>
      </c>
      <c r="CL169" s="15">
        <v>56</v>
      </c>
      <c r="CM169" s="15">
        <v>80</v>
      </c>
      <c r="CN169" s="16">
        <v>81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>
        <v>90</v>
      </c>
      <c r="CB170" s="19">
        <v>88</v>
      </c>
      <c r="CC170" s="19">
        <v>78</v>
      </c>
      <c r="CD170" s="19">
        <v>55</v>
      </c>
      <c r="CE170" s="19">
        <v>93</v>
      </c>
      <c r="CF170" s="19">
        <v>78</v>
      </c>
      <c r="CG170" s="19">
        <v>56</v>
      </c>
      <c r="CH170" s="19">
        <v>91</v>
      </c>
      <c r="CI170" s="19">
        <v>84</v>
      </c>
      <c r="CJ170" s="19">
        <v>-4</v>
      </c>
      <c r="CK170" s="19">
        <v>67</v>
      </c>
      <c r="CL170" s="19">
        <v>72</v>
      </c>
      <c r="CM170" s="19">
        <v>81</v>
      </c>
      <c r="CN170" s="20">
        <v>60</v>
      </c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82</v>
      </c>
      <c r="D171" s="88"/>
      <c r="E171" s="91" t="s">
        <v>77</v>
      </c>
      <c r="F171" s="9">
        <v>93</v>
      </c>
      <c r="G171" s="10">
        <v>92</v>
      </c>
      <c r="H171" s="10">
        <v>94</v>
      </c>
      <c r="I171" s="10">
        <v>68</v>
      </c>
      <c r="J171" s="10">
        <v>71</v>
      </c>
      <c r="K171" s="10">
        <v>88</v>
      </c>
      <c r="L171" s="10">
        <v>93</v>
      </c>
      <c r="M171" s="10">
        <v>97</v>
      </c>
      <c r="N171" s="10">
        <v>96</v>
      </c>
      <c r="O171" s="10">
        <v>-2</v>
      </c>
      <c r="P171" s="10">
        <v>90</v>
      </c>
      <c r="Q171" s="10">
        <v>97</v>
      </c>
      <c r="R171" s="10">
        <v>91</v>
      </c>
      <c r="S171" s="11">
        <v>101</v>
      </c>
      <c r="T171" s="14">
        <v>67</v>
      </c>
      <c r="U171" s="15">
        <v>72</v>
      </c>
      <c r="V171" s="15">
        <v>68</v>
      </c>
      <c r="W171" s="15">
        <v>57</v>
      </c>
      <c r="X171" s="15">
        <v>52</v>
      </c>
      <c r="Y171" s="15">
        <v>92</v>
      </c>
      <c r="Z171" s="15">
        <v>53</v>
      </c>
      <c r="AA171" s="15">
        <v>73</v>
      </c>
      <c r="AB171" s="15">
        <v>58</v>
      </c>
      <c r="AC171" s="15">
        <v>78</v>
      </c>
      <c r="AD171" s="15">
        <v>73</v>
      </c>
      <c r="AE171" s="15">
        <v>73</v>
      </c>
      <c r="AF171" s="15">
        <v>86</v>
      </c>
      <c r="AG171" s="16">
        <v>78</v>
      </c>
      <c r="AH171" s="12"/>
      <c r="AI171" s="13"/>
      <c r="AJ171" s="12" t="s">
        <v>60</v>
      </c>
      <c r="AL171" s="83">
        <v>16</v>
      </c>
      <c r="AM171" s="109" t="s">
        <v>82</v>
      </c>
      <c r="AN171" s="88"/>
      <c r="AO171" s="91"/>
      <c r="AP171" s="9">
        <v>74</v>
      </c>
      <c r="AQ171" s="10">
        <v>71</v>
      </c>
      <c r="AR171" s="10">
        <v>99</v>
      </c>
      <c r="AS171" s="10">
        <v>76</v>
      </c>
      <c r="AT171" s="10">
        <v>91</v>
      </c>
      <c r="AU171" s="10">
        <v>55</v>
      </c>
      <c r="AV171" s="10">
        <v>74</v>
      </c>
      <c r="AW171" s="10">
        <v>95</v>
      </c>
      <c r="AX171" s="10">
        <v>75</v>
      </c>
      <c r="AY171" s="10">
        <v>2</v>
      </c>
      <c r="AZ171" s="10">
        <v>83</v>
      </c>
      <c r="BA171" s="10">
        <v>77</v>
      </c>
      <c r="BB171" s="10">
        <v>73</v>
      </c>
      <c r="BC171" s="11">
        <v>60</v>
      </c>
      <c r="BD171" s="14">
        <v>62</v>
      </c>
      <c r="BE171" s="15">
        <v>58</v>
      </c>
      <c r="BF171" s="15">
        <v>70</v>
      </c>
      <c r="BG171" s="15">
        <v>84</v>
      </c>
      <c r="BH171" s="15">
        <v>68</v>
      </c>
      <c r="BI171" s="15">
        <v>73</v>
      </c>
      <c r="BJ171" s="15">
        <v>82</v>
      </c>
      <c r="BK171" s="15">
        <v>62</v>
      </c>
      <c r="BL171" s="15">
        <v>62</v>
      </c>
      <c r="BM171" s="15">
        <v>78</v>
      </c>
      <c r="BN171" s="15">
        <v>74</v>
      </c>
      <c r="BO171" s="15">
        <v>73</v>
      </c>
      <c r="BP171" s="15">
        <v>70</v>
      </c>
      <c r="BQ171" s="16">
        <v>61</v>
      </c>
      <c r="BR171" s="12"/>
      <c r="BS171" s="13"/>
      <c r="BT171" s="12" t="s">
        <v>60</v>
      </c>
      <c r="BW171" s="83"/>
      <c r="BX171" s="109" t="s">
        <v>82</v>
      </c>
      <c r="BY171" s="88"/>
      <c r="BZ171" s="91"/>
      <c r="CA171" s="9">
        <v>89</v>
      </c>
      <c r="CB171" s="10">
        <v>88</v>
      </c>
      <c r="CC171" s="10">
        <v>90</v>
      </c>
      <c r="CD171" s="10">
        <v>64</v>
      </c>
      <c r="CE171" s="10">
        <v>67</v>
      </c>
      <c r="CF171" s="10">
        <v>84</v>
      </c>
      <c r="CG171" s="10">
        <v>89</v>
      </c>
      <c r="CH171" s="10">
        <v>93</v>
      </c>
      <c r="CI171" s="10">
        <v>92</v>
      </c>
      <c r="CJ171" s="10">
        <v>-6</v>
      </c>
      <c r="CK171" s="10">
        <v>86</v>
      </c>
      <c r="CL171" s="10">
        <v>93</v>
      </c>
      <c r="CM171" s="10">
        <v>87</v>
      </c>
      <c r="CN171" s="11">
        <v>97</v>
      </c>
      <c r="CO171" s="14">
        <v>76</v>
      </c>
      <c r="CP171" s="15">
        <v>84</v>
      </c>
      <c r="CQ171" s="15">
        <v>86</v>
      </c>
      <c r="CR171" s="15">
        <v>86</v>
      </c>
      <c r="CS171" s="15">
        <v>85</v>
      </c>
      <c r="CT171" s="15">
        <v>77</v>
      </c>
      <c r="CU171" s="15">
        <v>74</v>
      </c>
      <c r="CV171" s="15">
        <v>84</v>
      </c>
      <c r="CW171" s="15">
        <v>86</v>
      </c>
      <c r="CX171" s="15">
        <v>69</v>
      </c>
      <c r="CY171" s="15">
        <v>69</v>
      </c>
      <c r="CZ171" s="15">
        <v>85</v>
      </c>
      <c r="DA171" s="15">
        <v>79</v>
      </c>
      <c r="DB171" s="16">
        <v>75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95</v>
      </c>
      <c r="G172" s="15">
        <v>71</v>
      </c>
      <c r="H172" s="15">
        <v>79</v>
      </c>
      <c r="I172" s="15">
        <v>73</v>
      </c>
      <c r="J172" s="15">
        <v>78</v>
      </c>
      <c r="K172" s="15">
        <v>74</v>
      </c>
      <c r="L172" s="15">
        <v>71</v>
      </c>
      <c r="M172" s="15">
        <v>71</v>
      </c>
      <c r="N172" s="15">
        <v>71</v>
      </c>
      <c r="O172" s="15">
        <v>74</v>
      </c>
      <c r="P172" s="15">
        <v>78</v>
      </c>
      <c r="Q172" s="15">
        <v>79</v>
      </c>
      <c r="R172" s="15">
        <v>76</v>
      </c>
      <c r="S172" s="16">
        <v>72</v>
      </c>
      <c r="T172" s="14">
        <v>71</v>
      </c>
      <c r="U172" s="15">
        <v>72</v>
      </c>
      <c r="V172" s="15">
        <v>83</v>
      </c>
      <c r="W172" s="15">
        <v>79</v>
      </c>
      <c r="X172" s="15">
        <v>75</v>
      </c>
      <c r="Y172" s="15">
        <v>77</v>
      </c>
      <c r="Z172" s="15">
        <v>72</v>
      </c>
      <c r="AA172" s="15">
        <v>84</v>
      </c>
      <c r="AB172" s="15">
        <v>90</v>
      </c>
      <c r="AC172" s="15">
        <v>87</v>
      </c>
      <c r="AD172" s="15">
        <v>73</v>
      </c>
      <c r="AE172" s="15">
        <v>75</v>
      </c>
      <c r="AF172" s="15">
        <v>75</v>
      </c>
      <c r="AG172" s="16">
        <v>77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71</v>
      </c>
      <c r="AQ172" s="15">
        <v>76</v>
      </c>
      <c r="AR172" s="15">
        <v>75</v>
      </c>
      <c r="AS172" s="15">
        <v>85</v>
      </c>
      <c r="AT172" s="15">
        <v>88</v>
      </c>
      <c r="AU172" s="15">
        <v>72</v>
      </c>
      <c r="AV172" s="15">
        <v>81</v>
      </c>
      <c r="AW172" s="15">
        <v>80</v>
      </c>
      <c r="AX172" s="15">
        <v>73</v>
      </c>
      <c r="AY172" s="15">
        <v>-5</v>
      </c>
      <c r="AZ172" s="15">
        <v>80</v>
      </c>
      <c r="BA172" s="15">
        <v>68</v>
      </c>
      <c r="BB172" s="15">
        <v>61</v>
      </c>
      <c r="BC172" s="16">
        <v>68</v>
      </c>
      <c r="BD172" s="14">
        <v>92</v>
      </c>
      <c r="BE172" s="15">
        <v>62</v>
      </c>
      <c r="BF172" s="15">
        <v>89</v>
      </c>
      <c r="BG172" s="15">
        <v>75</v>
      </c>
      <c r="BH172" s="15">
        <v>67</v>
      </c>
      <c r="BI172" s="15">
        <v>68</v>
      </c>
      <c r="BJ172" s="15">
        <v>78</v>
      </c>
      <c r="BK172" s="15">
        <v>77</v>
      </c>
      <c r="BL172" s="15">
        <v>94</v>
      </c>
      <c r="BM172" s="15">
        <v>90</v>
      </c>
      <c r="BN172" s="15">
        <v>86</v>
      </c>
      <c r="BO172" s="15">
        <v>80</v>
      </c>
      <c r="BP172" s="15">
        <v>68</v>
      </c>
      <c r="BQ172" s="16">
        <v>65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91</v>
      </c>
      <c r="CB172" s="15">
        <v>67</v>
      </c>
      <c r="CC172" s="15">
        <v>75</v>
      </c>
      <c r="CD172" s="15">
        <v>69</v>
      </c>
      <c r="CE172" s="15">
        <v>74</v>
      </c>
      <c r="CF172" s="15">
        <v>70</v>
      </c>
      <c r="CG172" s="15">
        <v>67</v>
      </c>
      <c r="CH172" s="15">
        <v>67</v>
      </c>
      <c r="CI172" s="15">
        <v>67</v>
      </c>
      <c r="CJ172" s="15">
        <v>70</v>
      </c>
      <c r="CK172" s="15">
        <v>74</v>
      </c>
      <c r="CL172" s="15">
        <v>75</v>
      </c>
      <c r="CM172" s="15">
        <v>72</v>
      </c>
      <c r="CN172" s="16">
        <v>68</v>
      </c>
      <c r="CO172" s="14">
        <v>70</v>
      </c>
      <c r="CP172" s="15">
        <v>77</v>
      </c>
      <c r="CQ172" s="15">
        <v>84</v>
      </c>
      <c r="CR172" s="15">
        <v>69</v>
      </c>
      <c r="CS172" s="15">
        <v>82</v>
      </c>
      <c r="CT172" s="15">
        <v>72</v>
      </c>
      <c r="CU172" s="15">
        <v>81</v>
      </c>
      <c r="CV172" s="15">
        <v>63</v>
      </c>
      <c r="CW172" s="15">
        <v>74</v>
      </c>
      <c r="CX172" s="15">
        <v>79</v>
      </c>
      <c r="CY172" s="15">
        <v>76</v>
      </c>
      <c r="CZ172" s="15">
        <v>70</v>
      </c>
      <c r="DA172" s="15">
        <v>83</v>
      </c>
      <c r="DB172" s="16">
        <v>69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92</v>
      </c>
      <c r="G173" s="15">
        <v>80</v>
      </c>
      <c r="H173" s="15">
        <v>78</v>
      </c>
      <c r="I173" s="15">
        <v>89</v>
      </c>
      <c r="J173" s="15">
        <v>73</v>
      </c>
      <c r="K173" s="15">
        <v>84</v>
      </c>
      <c r="L173" s="15">
        <v>82</v>
      </c>
      <c r="M173" s="15">
        <v>75</v>
      </c>
      <c r="N173" s="15">
        <v>63</v>
      </c>
      <c r="O173" s="15">
        <v>-2</v>
      </c>
      <c r="P173" s="15">
        <v>88</v>
      </c>
      <c r="Q173" s="15">
        <v>72</v>
      </c>
      <c r="R173" s="15">
        <v>60</v>
      </c>
      <c r="S173" s="16">
        <v>78</v>
      </c>
      <c r="T173" s="14">
        <v>67</v>
      </c>
      <c r="U173" s="15">
        <v>72</v>
      </c>
      <c r="V173" s="15">
        <v>86</v>
      </c>
      <c r="W173" s="15">
        <v>80</v>
      </c>
      <c r="X173" s="15">
        <v>72</v>
      </c>
      <c r="Y173" s="15">
        <v>81</v>
      </c>
      <c r="Z173" s="15">
        <v>66</v>
      </c>
      <c r="AA173" s="15">
        <v>72</v>
      </c>
      <c r="AB173" s="15">
        <v>74</v>
      </c>
      <c r="AC173" s="15">
        <v>69</v>
      </c>
      <c r="AD173" s="15">
        <v>78</v>
      </c>
      <c r="AE173" s="15">
        <v>80</v>
      </c>
      <c r="AF173" s="15">
        <v>69</v>
      </c>
      <c r="AG173" s="16">
        <v>70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83</v>
      </c>
      <c r="AQ173" s="15">
        <v>83</v>
      </c>
      <c r="AR173" s="15">
        <v>83</v>
      </c>
      <c r="AS173" s="15">
        <v>88</v>
      </c>
      <c r="AT173" s="15">
        <v>72</v>
      </c>
      <c r="AU173" s="15">
        <v>65</v>
      </c>
      <c r="AV173" s="15">
        <v>88</v>
      </c>
      <c r="AW173" s="15">
        <v>79</v>
      </c>
      <c r="AX173" s="15">
        <v>64</v>
      </c>
      <c r="AY173" s="15">
        <v>2</v>
      </c>
      <c r="AZ173" s="15">
        <v>60</v>
      </c>
      <c r="BA173" s="15">
        <v>74</v>
      </c>
      <c r="BB173" s="15">
        <v>73</v>
      </c>
      <c r="BC173" s="16">
        <v>81</v>
      </c>
      <c r="BD173" s="14">
        <v>70</v>
      </c>
      <c r="BE173" s="15">
        <v>73</v>
      </c>
      <c r="BF173" s="15">
        <v>73</v>
      </c>
      <c r="BG173" s="15">
        <v>71</v>
      </c>
      <c r="BH173" s="15">
        <v>66</v>
      </c>
      <c r="BI173" s="15">
        <v>71</v>
      </c>
      <c r="BJ173" s="15">
        <v>77</v>
      </c>
      <c r="BK173" s="15">
        <v>78</v>
      </c>
      <c r="BL173" s="15">
        <v>75</v>
      </c>
      <c r="BM173" s="15">
        <v>75</v>
      </c>
      <c r="BN173" s="15">
        <v>70</v>
      </c>
      <c r="BO173" s="15">
        <v>73</v>
      </c>
      <c r="BP173" s="15">
        <v>69</v>
      </c>
      <c r="BQ173" s="16">
        <v>68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88</v>
      </c>
      <c r="CB173" s="15">
        <v>76</v>
      </c>
      <c r="CC173" s="15">
        <v>74</v>
      </c>
      <c r="CD173" s="15">
        <v>85</v>
      </c>
      <c r="CE173" s="15">
        <v>69</v>
      </c>
      <c r="CF173" s="15">
        <v>80</v>
      </c>
      <c r="CG173" s="15">
        <v>78</v>
      </c>
      <c r="CH173" s="15">
        <v>71</v>
      </c>
      <c r="CI173" s="15">
        <v>59</v>
      </c>
      <c r="CJ173" s="15">
        <v>-6</v>
      </c>
      <c r="CK173" s="15">
        <v>84</v>
      </c>
      <c r="CL173" s="15">
        <v>68</v>
      </c>
      <c r="CM173" s="15">
        <v>56</v>
      </c>
      <c r="CN173" s="16">
        <v>74</v>
      </c>
      <c r="CO173" s="14">
        <v>85</v>
      </c>
      <c r="CP173" s="15">
        <v>82</v>
      </c>
      <c r="CQ173" s="15">
        <v>72</v>
      </c>
      <c r="CR173" s="15">
        <v>72</v>
      </c>
      <c r="CS173" s="15">
        <v>75</v>
      </c>
      <c r="CT173" s="15">
        <v>75</v>
      </c>
      <c r="CU173" s="15">
        <v>78</v>
      </c>
      <c r="CV173" s="15">
        <v>67</v>
      </c>
      <c r="CW173" s="15">
        <v>65</v>
      </c>
      <c r="CX173" s="15">
        <v>77</v>
      </c>
      <c r="CY173" s="15">
        <v>66</v>
      </c>
      <c r="CZ173" s="15">
        <v>65</v>
      </c>
      <c r="DA173" s="15">
        <v>81</v>
      </c>
      <c r="DB173" s="16">
        <v>71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85</v>
      </c>
      <c r="G174" s="15">
        <v>71</v>
      </c>
      <c r="H174" s="15">
        <v>78</v>
      </c>
      <c r="I174" s="15">
        <v>74</v>
      </c>
      <c r="J174" s="15">
        <v>75</v>
      </c>
      <c r="K174" s="15">
        <v>73</v>
      </c>
      <c r="L174" s="15">
        <v>78</v>
      </c>
      <c r="M174" s="15">
        <v>69</v>
      </c>
      <c r="N174" s="15">
        <v>84</v>
      </c>
      <c r="O174" s="15">
        <v>85</v>
      </c>
      <c r="P174" s="15">
        <v>83</v>
      </c>
      <c r="Q174" s="15">
        <v>84</v>
      </c>
      <c r="R174" s="15">
        <v>74</v>
      </c>
      <c r="S174" s="16">
        <v>70</v>
      </c>
      <c r="T174" s="1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85</v>
      </c>
      <c r="AQ174" s="15">
        <v>73</v>
      </c>
      <c r="AR174" s="15">
        <v>89</v>
      </c>
      <c r="AS174" s="15">
        <v>80</v>
      </c>
      <c r="AT174" s="15">
        <v>73</v>
      </c>
      <c r="AU174" s="15">
        <v>86</v>
      </c>
      <c r="AV174" s="15">
        <v>82</v>
      </c>
      <c r="AW174" s="15">
        <v>76</v>
      </c>
      <c r="AX174" s="15">
        <v>73</v>
      </c>
      <c r="AY174" s="15">
        <v>81</v>
      </c>
      <c r="AZ174" s="15">
        <v>66</v>
      </c>
      <c r="BA174" s="15">
        <v>63</v>
      </c>
      <c r="BB174" s="15">
        <v>73</v>
      </c>
      <c r="BC174" s="16">
        <v>83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81</v>
      </c>
      <c r="CB174" s="15">
        <v>67</v>
      </c>
      <c r="CC174" s="15">
        <v>99</v>
      </c>
      <c r="CD174" s="15">
        <v>70</v>
      </c>
      <c r="CE174" s="15">
        <v>98</v>
      </c>
      <c r="CF174" s="15">
        <v>69</v>
      </c>
      <c r="CG174" s="15">
        <v>74</v>
      </c>
      <c r="CH174" s="15">
        <v>65</v>
      </c>
      <c r="CI174" s="15">
        <v>80</v>
      </c>
      <c r="CJ174" s="15">
        <v>81</v>
      </c>
      <c r="CK174" s="15">
        <v>92</v>
      </c>
      <c r="CL174" s="15">
        <v>80</v>
      </c>
      <c r="CM174" s="15">
        <v>83</v>
      </c>
      <c r="CN174" s="16">
        <v>66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83</v>
      </c>
      <c r="G175" s="15">
        <v>60</v>
      </c>
      <c r="H175" s="15">
        <v>72</v>
      </c>
      <c r="I175" s="15">
        <v>70</v>
      </c>
      <c r="J175" s="15">
        <v>72</v>
      </c>
      <c r="K175" s="15">
        <v>76</v>
      </c>
      <c r="L175" s="15">
        <v>75</v>
      </c>
      <c r="M175" s="15">
        <v>81</v>
      </c>
      <c r="N175" s="15">
        <v>72</v>
      </c>
      <c r="O175" s="15">
        <v>67</v>
      </c>
      <c r="P175" s="15">
        <v>66</v>
      </c>
      <c r="Q175" s="15">
        <v>67</v>
      </c>
      <c r="R175" s="15">
        <v>76</v>
      </c>
      <c r="S175" s="16">
        <v>73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86</v>
      </c>
      <c r="AQ175" s="15">
        <v>82</v>
      </c>
      <c r="AR175" s="15">
        <v>76</v>
      </c>
      <c r="AS175" s="15">
        <v>73</v>
      </c>
      <c r="AT175" s="15">
        <v>81</v>
      </c>
      <c r="AU175" s="15">
        <v>66</v>
      </c>
      <c r="AV175" s="15">
        <v>63</v>
      </c>
      <c r="AW175" s="15">
        <v>67</v>
      </c>
      <c r="AX175" s="15">
        <v>83</v>
      </c>
      <c r="AY175" s="15">
        <v>2</v>
      </c>
      <c r="AZ175" s="15">
        <v>85</v>
      </c>
      <c r="BA175" s="15">
        <v>79</v>
      </c>
      <c r="BB175" s="15">
        <v>59</v>
      </c>
      <c r="BC175" s="16">
        <v>87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79</v>
      </c>
      <c r="CB175" s="15">
        <v>56</v>
      </c>
      <c r="CC175" s="15">
        <v>68</v>
      </c>
      <c r="CD175" s="15">
        <v>66</v>
      </c>
      <c r="CE175" s="15">
        <v>68</v>
      </c>
      <c r="CF175" s="15">
        <v>72</v>
      </c>
      <c r="CG175" s="15">
        <v>71</v>
      </c>
      <c r="CH175" s="15">
        <v>77</v>
      </c>
      <c r="CI175" s="15">
        <v>68</v>
      </c>
      <c r="CJ175" s="15">
        <v>63</v>
      </c>
      <c r="CK175" s="15">
        <v>62</v>
      </c>
      <c r="CL175" s="15">
        <v>63</v>
      </c>
      <c r="CM175" s="15">
        <v>72</v>
      </c>
      <c r="CN175" s="16">
        <v>69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72</v>
      </c>
      <c r="G176" s="15">
        <v>73</v>
      </c>
      <c r="H176" s="15">
        <v>90</v>
      </c>
      <c r="I176" s="15">
        <v>86</v>
      </c>
      <c r="J176" s="15">
        <v>89</v>
      </c>
      <c r="K176" s="15">
        <v>87</v>
      </c>
      <c r="L176" s="15">
        <v>87</v>
      </c>
      <c r="M176" s="15">
        <v>85</v>
      </c>
      <c r="N176" s="15">
        <v>89</v>
      </c>
      <c r="O176" s="15">
        <v>85</v>
      </c>
      <c r="P176" s="15">
        <v>90</v>
      </c>
      <c r="Q176" s="15">
        <v>75</v>
      </c>
      <c r="R176" s="15">
        <v>87</v>
      </c>
      <c r="S176" s="16">
        <v>90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75</v>
      </c>
      <c r="AQ176" s="15">
        <v>72</v>
      </c>
      <c r="AR176" s="15">
        <v>90</v>
      </c>
      <c r="AS176" s="15">
        <v>57</v>
      </c>
      <c r="AT176" s="15">
        <v>92</v>
      </c>
      <c r="AU176" s="15">
        <v>70</v>
      </c>
      <c r="AV176" s="15">
        <v>75</v>
      </c>
      <c r="AW176" s="15">
        <v>96</v>
      </c>
      <c r="AX176" s="15">
        <v>76</v>
      </c>
      <c r="AY176" s="15">
        <v>3</v>
      </c>
      <c r="AZ176" s="15">
        <v>84</v>
      </c>
      <c r="BA176" s="15">
        <v>78</v>
      </c>
      <c r="BB176" s="15">
        <v>74</v>
      </c>
      <c r="BC176" s="16">
        <v>61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68</v>
      </c>
      <c r="CB176" s="15">
        <v>69</v>
      </c>
      <c r="CC176" s="15">
        <v>86</v>
      </c>
      <c r="CD176" s="15">
        <v>82</v>
      </c>
      <c r="CE176" s="15">
        <v>85</v>
      </c>
      <c r="CF176" s="15">
        <v>83</v>
      </c>
      <c r="CG176" s="15">
        <v>83</v>
      </c>
      <c r="CH176" s="15">
        <v>81</v>
      </c>
      <c r="CI176" s="15">
        <v>85</v>
      </c>
      <c r="CJ176" s="15">
        <v>81</v>
      </c>
      <c r="CK176" s="15">
        <v>86</v>
      </c>
      <c r="CL176" s="15">
        <v>71</v>
      </c>
      <c r="CM176" s="15">
        <v>83</v>
      </c>
      <c r="CN176" s="16">
        <v>86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73</v>
      </c>
      <c r="G177" s="15">
        <v>76</v>
      </c>
      <c r="H177" s="15">
        <v>54</v>
      </c>
      <c r="I177" s="15">
        <v>64</v>
      </c>
      <c r="J177" s="15">
        <v>57</v>
      </c>
      <c r="K177" s="15">
        <v>57</v>
      </c>
      <c r="L177" s="15">
        <v>50</v>
      </c>
      <c r="M177" s="15">
        <v>60</v>
      </c>
      <c r="N177" s="15">
        <v>59</v>
      </c>
      <c r="O177" s="15">
        <v>65</v>
      </c>
      <c r="P177" s="15">
        <v>68</v>
      </c>
      <c r="Q177" s="15">
        <v>50</v>
      </c>
      <c r="R177" s="15">
        <v>59</v>
      </c>
      <c r="S177" s="16">
        <v>67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79</v>
      </c>
      <c r="AQ177" s="15">
        <v>84</v>
      </c>
      <c r="AR177" s="15">
        <v>83</v>
      </c>
      <c r="AS177" s="15">
        <v>93</v>
      </c>
      <c r="AT177" s="15">
        <v>96</v>
      </c>
      <c r="AU177" s="15">
        <v>80</v>
      </c>
      <c r="AV177" s="15">
        <v>89</v>
      </c>
      <c r="AW177" s="15">
        <v>88</v>
      </c>
      <c r="AX177" s="15">
        <v>81</v>
      </c>
      <c r="AY177" s="15">
        <v>3</v>
      </c>
      <c r="AZ177" s="15">
        <v>93</v>
      </c>
      <c r="BA177" s="15">
        <v>76</v>
      </c>
      <c r="BB177" s="15">
        <v>69</v>
      </c>
      <c r="BC177" s="16">
        <v>69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69</v>
      </c>
      <c r="CB177" s="15">
        <v>100</v>
      </c>
      <c r="CC177" s="15">
        <v>99</v>
      </c>
      <c r="CD177" s="15">
        <v>60</v>
      </c>
      <c r="CE177" s="15">
        <v>87</v>
      </c>
      <c r="CF177" s="15">
        <v>89</v>
      </c>
      <c r="CG177" s="15">
        <v>46</v>
      </c>
      <c r="CH177" s="15">
        <v>80</v>
      </c>
      <c r="CI177" s="15">
        <v>68</v>
      </c>
      <c r="CJ177" s="15">
        <v>61</v>
      </c>
      <c r="CK177" s="15">
        <v>78</v>
      </c>
      <c r="CL177" s="15">
        <v>46</v>
      </c>
      <c r="CM177" s="15">
        <v>86</v>
      </c>
      <c r="CN177" s="16">
        <v>63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81</v>
      </c>
      <c r="G178" s="15">
        <v>84</v>
      </c>
      <c r="H178" s="15">
        <v>76</v>
      </c>
      <c r="I178" s="15">
        <v>89</v>
      </c>
      <c r="J178" s="15">
        <v>87</v>
      </c>
      <c r="K178" s="15">
        <v>70</v>
      </c>
      <c r="L178" s="15">
        <v>89</v>
      </c>
      <c r="M178" s="15">
        <v>86</v>
      </c>
      <c r="N178" s="15">
        <v>87</v>
      </c>
      <c r="O178" s="15">
        <v>88</v>
      </c>
      <c r="P178" s="15">
        <v>87</v>
      </c>
      <c r="Q178" s="15">
        <v>65</v>
      </c>
      <c r="R178" s="15">
        <v>90</v>
      </c>
      <c r="S178" s="16">
        <v>87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94</v>
      </c>
      <c r="AQ178" s="15">
        <v>84</v>
      </c>
      <c r="AR178" s="15">
        <v>84</v>
      </c>
      <c r="AS178" s="15">
        <v>89</v>
      </c>
      <c r="AT178" s="15">
        <v>73</v>
      </c>
      <c r="AU178" s="15">
        <v>66</v>
      </c>
      <c r="AV178" s="15">
        <v>89</v>
      </c>
      <c r="AW178" s="15">
        <v>80</v>
      </c>
      <c r="AX178" s="15">
        <v>65</v>
      </c>
      <c r="AY178" s="15">
        <v>3</v>
      </c>
      <c r="AZ178" s="15">
        <v>61</v>
      </c>
      <c r="BA178" s="15">
        <v>75</v>
      </c>
      <c r="BB178" s="15">
        <v>74</v>
      </c>
      <c r="BC178" s="16">
        <v>82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77</v>
      </c>
      <c r="CB178" s="15">
        <v>80</v>
      </c>
      <c r="CC178" s="15">
        <v>72</v>
      </c>
      <c r="CD178" s="15">
        <v>85</v>
      </c>
      <c r="CE178" s="15">
        <v>83</v>
      </c>
      <c r="CF178" s="15">
        <v>66</v>
      </c>
      <c r="CG178" s="15">
        <v>85</v>
      </c>
      <c r="CH178" s="15">
        <v>82</v>
      </c>
      <c r="CI178" s="15">
        <v>83</v>
      </c>
      <c r="CJ178" s="15">
        <v>84</v>
      </c>
      <c r="CK178" s="15">
        <v>83</v>
      </c>
      <c r="CL178" s="15">
        <v>61</v>
      </c>
      <c r="CM178" s="15">
        <v>86</v>
      </c>
      <c r="CN178" s="16">
        <v>83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78</v>
      </c>
      <c r="G179" s="15">
        <v>98</v>
      </c>
      <c r="H179" s="15">
        <v>80</v>
      </c>
      <c r="I179" s="15">
        <v>88</v>
      </c>
      <c r="J179" s="15">
        <v>88</v>
      </c>
      <c r="K179" s="15">
        <v>88</v>
      </c>
      <c r="L179" s="15">
        <v>87</v>
      </c>
      <c r="M179" s="15">
        <v>75</v>
      </c>
      <c r="N179" s="15">
        <v>89</v>
      </c>
      <c r="O179" s="15">
        <v>85</v>
      </c>
      <c r="P179" s="15">
        <v>87</v>
      </c>
      <c r="Q179" s="15">
        <v>90</v>
      </c>
      <c r="R179" s="15">
        <v>70</v>
      </c>
      <c r="S179" s="16">
        <v>89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86</v>
      </c>
      <c r="AQ179" s="15">
        <v>74</v>
      </c>
      <c r="AR179" s="15">
        <v>90</v>
      </c>
      <c r="AS179" s="15">
        <v>81</v>
      </c>
      <c r="AT179" s="15">
        <v>74</v>
      </c>
      <c r="AU179" s="15">
        <v>87</v>
      </c>
      <c r="AV179" s="15">
        <v>83</v>
      </c>
      <c r="AW179" s="15">
        <v>77</v>
      </c>
      <c r="AX179" s="15">
        <v>74</v>
      </c>
      <c r="AY179" s="15">
        <v>82</v>
      </c>
      <c r="AZ179" s="15">
        <v>67</v>
      </c>
      <c r="BA179" s="15">
        <v>64</v>
      </c>
      <c r="BB179" s="15">
        <v>74</v>
      </c>
      <c r="BC179" s="16">
        <v>84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65</v>
      </c>
      <c r="CB179" s="15">
        <v>66</v>
      </c>
      <c r="CC179" s="15">
        <v>83</v>
      </c>
      <c r="CD179" s="15">
        <v>79</v>
      </c>
      <c r="CE179" s="15">
        <v>82</v>
      </c>
      <c r="CF179" s="15">
        <v>80</v>
      </c>
      <c r="CG179" s="15">
        <v>80</v>
      </c>
      <c r="CH179" s="15">
        <v>78</v>
      </c>
      <c r="CI179" s="15">
        <v>82</v>
      </c>
      <c r="CJ179" s="15">
        <v>78</v>
      </c>
      <c r="CK179" s="15">
        <v>83</v>
      </c>
      <c r="CL179" s="15">
        <v>68</v>
      </c>
      <c r="CM179" s="15">
        <v>99</v>
      </c>
      <c r="CN179" s="16">
        <v>83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6"/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87</v>
      </c>
      <c r="AQ180" s="15">
        <v>83</v>
      </c>
      <c r="AR180" s="15">
        <v>77</v>
      </c>
      <c r="AS180" s="15">
        <v>74</v>
      </c>
      <c r="AT180" s="15">
        <v>82</v>
      </c>
      <c r="AU180" s="15">
        <v>67</v>
      </c>
      <c r="AV180" s="15">
        <v>64</v>
      </c>
      <c r="AW180" s="15">
        <v>68</v>
      </c>
      <c r="AX180" s="15">
        <v>84</v>
      </c>
      <c r="AY180" s="15">
        <v>3</v>
      </c>
      <c r="AZ180" s="15">
        <v>86</v>
      </c>
      <c r="BA180" s="15">
        <v>80</v>
      </c>
      <c r="BB180" s="15">
        <v>60</v>
      </c>
      <c r="BC180" s="16">
        <v>88</v>
      </c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>
        <v>66</v>
      </c>
      <c r="CB180" s="15">
        <v>97</v>
      </c>
      <c r="CC180" s="15">
        <v>96</v>
      </c>
      <c r="CD180" s="15">
        <v>57</v>
      </c>
      <c r="CE180" s="15">
        <v>84</v>
      </c>
      <c r="CF180" s="15">
        <v>86</v>
      </c>
      <c r="CG180" s="15">
        <v>43</v>
      </c>
      <c r="CH180" s="15">
        <v>77</v>
      </c>
      <c r="CI180" s="15">
        <v>65</v>
      </c>
      <c r="CJ180" s="15">
        <v>58</v>
      </c>
      <c r="CK180" s="15">
        <v>75</v>
      </c>
      <c r="CL180" s="15">
        <v>43</v>
      </c>
      <c r="CM180" s="15">
        <v>90</v>
      </c>
      <c r="CN180" s="16">
        <v>60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>
        <v>74</v>
      </c>
      <c r="CB181" s="19">
        <v>77</v>
      </c>
      <c r="CC181" s="19">
        <v>69</v>
      </c>
      <c r="CD181" s="19">
        <v>82</v>
      </c>
      <c r="CE181" s="19">
        <v>80</v>
      </c>
      <c r="CF181" s="19">
        <v>90</v>
      </c>
      <c r="CG181" s="19">
        <v>82</v>
      </c>
      <c r="CH181" s="19">
        <v>79</v>
      </c>
      <c r="CI181" s="19">
        <v>80</v>
      </c>
      <c r="CJ181" s="19">
        <v>81</v>
      </c>
      <c r="CK181" s="19">
        <v>80</v>
      </c>
      <c r="CL181" s="19">
        <v>58</v>
      </c>
      <c r="CM181" s="19">
        <v>83</v>
      </c>
      <c r="CN181" s="20">
        <v>80</v>
      </c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83</v>
      </c>
      <c r="D182" s="89"/>
      <c r="E182" s="91" t="s">
        <v>74</v>
      </c>
      <c r="F182" s="9">
        <v>76</v>
      </c>
      <c r="G182" s="10">
        <v>116</v>
      </c>
      <c r="H182" s="10">
        <v>81</v>
      </c>
      <c r="I182" s="10">
        <v>91</v>
      </c>
      <c r="J182" s="10">
        <v>92</v>
      </c>
      <c r="K182" s="10">
        <v>66</v>
      </c>
      <c r="L182" s="10">
        <v>70</v>
      </c>
      <c r="M182" s="10">
        <v>95</v>
      </c>
      <c r="N182" s="10">
        <v>65</v>
      </c>
      <c r="O182" s="10"/>
      <c r="P182" s="10">
        <v>107</v>
      </c>
      <c r="Q182" s="10">
        <v>76</v>
      </c>
      <c r="R182" s="10">
        <v>80</v>
      </c>
      <c r="S182" s="11">
        <v>96</v>
      </c>
      <c r="T182" s="14">
        <v>75</v>
      </c>
      <c r="U182" s="15">
        <v>72</v>
      </c>
      <c r="V182" s="15">
        <v>80</v>
      </c>
      <c r="W182" s="15">
        <v>78</v>
      </c>
      <c r="X182" s="15">
        <v>90</v>
      </c>
      <c r="Y182" s="15">
        <v>80</v>
      </c>
      <c r="Z182" s="15">
        <v>56</v>
      </c>
      <c r="AA182" s="15">
        <v>76</v>
      </c>
      <c r="AB182" s="15">
        <v>61</v>
      </c>
      <c r="AC182" s="15">
        <v>81</v>
      </c>
      <c r="AD182" s="15">
        <v>75</v>
      </c>
      <c r="AE182" s="15">
        <v>80</v>
      </c>
      <c r="AF182" s="15">
        <v>88</v>
      </c>
      <c r="AG182" s="16">
        <v>80</v>
      </c>
      <c r="AH182" s="12"/>
      <c r="AI182" s="13"/>
      <c r="AJ182" s="12" t="s">
        <v>60</v>
      </c>
      <c r="AL182" s="83">
        <v>17</v>
      </c>
      <c r="AM182" s="109" t="s">
        <v>83</v>
      </c>
      <c r="AN182" s="89"/>
      <c r="AO182" s="91" t="s">
        <v>46</v>
      </c>
      <c r="AP182" s="9">
        <v>91</v>
      </c>
      <c r="AQ182" s="10">
        <v>85</v>
      </c>
      <c r="AR182" s="10">
        <v>82</v>
      </c>
      <c r="AS182" s="10">
        <v>99</v>
      </c>
      <c r="AT182" s="10">
        <v>87</v>
      </c>
      <c r="AU182" s="10">
        <v>84</v>
      </c>
      <c r="AV182" s="10">
        <v>95</v>
      </c>
      <c r="AW182" s="10">
        <v>94</v>
      </c>
      <c r="AX182" s="10">
        <v>98</v>
      </c>
      <c r="AY182" s="10">
        <v>21</v>
      </c>
      <c r="AZ182" s="10">
        <v>89</v>
      </c>
      <c r="BA182" s="10">
        <v>90</v>
      </c>
      <c r="BB182" s="10">
        <v>98</v>
      </c>
      <c r="BC182" s="11">
        <v>97</v>
      </c>
      <c r="BD182" s="14">
        <v>65</v>
      </c>
      <c r="BE182" s="15">
        <v>70</v>
      </c>
      <c r="BF182" s="15">
        <v>68</v>
      </c>
      <c r="BG182" s="15">
        <v>86</v>
      </c>
      <c r="BH182" s="15">
        <v>68</v>
      </c>
      <c r="BI182" s="15">
        <v>79</v>
      </c>
      <c r="BJ182" s="15">
        <v>60</v>
      </c>
      <c r="BK182" s="15">
        <v>87</v>
      </c>
      <c r="BL182" s="15">
        <v>71</v>
      </c>
      <c r="BM182" s="15">
        <v>73</v>
      </c>
      <c r="BN182" s="15">
        <v>83</v>
      </c>
      <c r="BO182" s="15">
        <v>73</v>
      </c>
      <c r="BP182" s="15">
        <v>74</v>
      </c>
      <c r="BQ182" s="16">
        <v>84</v>
      </c>
      <c r="BR182" s="12"/>
      <c r="BS182" s="13"/>
      <c r="BT182" s="12" t="s">
        <v>60</v>
      </c>
      <c r="BW182" s="83">
        <v>9</v>
      </c>
      <c r="BX182" s="109" t="s">
        <v>83</v>
      </c>
      <c r="BY182" s="89"/>
      <c r="BZ182" s="91" t="s">
        <v>47</v>
      </c>
      <c r="CA182" s="9">
        <v>60</v>
      </c>
      <c r="CB182" s="10">
        <v>78</v>
      </c>
      <c r="CC182" s="10">
        <v>98</v>
      </c>
      <c r="CD182" s="10">
        <v>94</v>
      </c>
      <c r="CE182" s="10">
        <v>97</v>
      </c>
      <c r="CF182" s="10">
        <v>90</v>
      </c>
      <c r="CG182" s="10">
        <v>87</v>
      </c>
      <c r="CH182" s="10">
        <v>85</v>
      </c>
      <c r="CI182" s="10">
        <v>102</v>
      </c>
      <c r="CJ182" s="10"/>
      <c r="CK182" s="10">
        <v>80</v>
      </c>
      <c r="CL182" s="10">
        <v>105</v>
      </c>
      <c r="CM182" s="10">
        <v>104</v>
      </c>
      <c r="CN182" s="11">
        <v>77</v>
      </c>
      <c r="CO182" s="14">
        <v>87</v>
      </c>
      <c r="CP182" s="15">
        <v>71</v>
      </c>
      <c r="CQ182" s="15">
        <v>81</v>
      </c>
      <c r="CR182" s="15">
        <v>79</v>
      </c>
      <c r="CS182" s="15">
        <v>72</v>
      </c>
      <c r="CT182" s="15">
        <v>80</v>
      </c>
      <c r="CU182" s="15">
        <v>91</v>
      </c>
      <c r="CV182" s="15">
        <v>88</v>
      </c>
      <c r="CW182" s="15">
        <v>68</v>
      </c>
      <c r="CX182" s="15">
        <v>84</v>
      </c>
      <c r="CY182" s="15">
        <v>78</v>
      </c>
      <c r="CZ182" s="15">
        <v>65</v>
      </c>
      <c r="DA182" s="15">
        <v>71</v>
      </c>
      <c r="DB182" s="16">
        <v>90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93</v>
      </c>
      <c r="G183" s="15">
        <v>89</v>
      </c>
      <c r="H183" s="15">
        <v>85</v>
      </c>
      <c r="I183" s="15">
        <v>69</v>
      </c>
      <c r="J183" s="15">
        <v>80</v>
      </c>
      <c r="K183" s="15">
        <v>94</v>
      </c>
      <c r="L183" s="15">
        <v>83</v>
      </c>
      <c r="M183" s="15">
        <v>83</v>
      </c>
      <c r="N183" s="15">
        <v>80</v>
      </c>
      <c r="O183" s="15"/>
      <c r="P183" s="15">
        <v>79</v>
      </c>
      <c r="Q183" s="15">
        <v>77</v>
      </c>
      <c r="R183" s="15">
        <v>78</v>
      </c>
      <c r="S183" s="16">
        <v>86</v>
      </c>
      <c r="T183" s="14">
        <v>84</v>
      </c>
      <c r="U183" s="15">
        <v>66</v>
      </c>
      <c r="V183" s="15">
        <v>74</v>
      </c>
      <c r="W183" s="15">
        <v>72</v>
      </c>
      <c r="X183" s="15">
        <v>84</v>
      </c>
      <c r="Y183" s="15">
        <v>74</v>
      </c>
      <c r="Z183" s="15">
        <v>85</v>
      </c>
      <c r="AA183" s="15">
        <v>70</v>
      </c>
      <c r="AB183" s="15">
        <v>55</v>
      </c>
      <c r="AC183" s="15">
        <v>75</v>
      </c>
      <c r="AD183" s="15">
        <v>79</v>
      </c>
      <c r="AE183" s="15">
        <v>74</v>
      </c>
      <c r="AF183" s="15">
        <v>77</v>
      </c>
      <c r="AG183" s="16">
        <v>79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101</v>
      </c>
      <c r="AQ183" s="15">
        <v>111</v>
      </c>
      <c r="AR183" s="15">
        <v>91</v>
      </c>
      <c r="AS183" s="15">
        <v>90</v>
      </c>
      <c r="AT183" s="15">
        <v>97</v>
      </c>
      <c r="AU183" s="15">
        <v>82</v>
      </c>
      <c r="AV183" s="15">
        <v>88</v>
      </c>
      <c r="AW183" s="15">
        <v>106</v>
      </c>
      <c r="AX183" s="15">
        <v>104</v>
      </c>
      <c r="AY183" s="15">
        <v>21</v>
      </c>
      <c r="AZ183" s="15">
        <v>97</v>
      </c>
      <c r="BA183" s="15">
        <v>102</v>
      </c>
      <c r="BB183" s="15">
        <v>105</v>
      </c>
      <c r="BC183" s="16">
        <v>103</v>
      </c>
      <c r="BD183" s="14">
        <v>83</v>
      </c>
      <c r="BE183" s="15">
        <v>70</v>
      </c>
      <c r="BF183" s="15">
        <v>69</v>
      </c>
      <c r="BG183" s="15">
        <v>65</v>
      </c>
      <c r="BH183" s="15">
        <v>62</v>
      </c>
      <c r="BI183" s="15">
        <v>60</v>
      </c>
      <c r="BJ183" s="15">
        <v>69</v>
      </c>
      <c r="BK183" s="15">
        <v>91</v>
      </c>
      <c r="BL183" s="15">
        <v>73</v>
      </c>
      <c r="BM183" s="15">
        <v>62</v>
      </c>
      <c r="BN183" s="15">
        <v>82</v>
      </c>
      <c r="BO183" s="15">
        <v>65</v>
      </c>
      <c r="BP183" s="15">
        <v>83</v>
      </c>
      <c r="BQ183" s="16">
        <v>69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107</v>
      </c>
      <c r="CB183" s="15">
        <v>104</v>
      </c>
      <c r="CC183" s="15">
        <v>77</v>
      </c>
      <c r="CD183" s="15">
        <v>107</v>
      </c>
      <c r="CE183" s="15">
        <v>104</v>
      </c>
      <c r="CF183" s="15">
        <v>107</v>
      </c>
      <c r="CG183" s="15">
        <v>60</v>
      </c>
      <c r="CH183" s="15">
        <v>102</v>
      </c>
      <c r="CI183" s="15">
        <v>80</v>
      </c>
      <c r="CJ183" s="15"/>
      <c r="CK183" s="15">
        <v>52</v>
      </c>
      <c r="CL183" s="15">
        <v>76</v>
      </c>
      <c r="CM183" s="15">
        <v>80</v>
      </c>
      <c r="CN183" s="16">
        <v>101</v>
      </c>
      <c r="CO183" s="14">
        <v>73</v>
      </c>
      <c r="CP183" s="15">
        <v>85</v>
      </c>
      <c r="CQ183" s="15">
        <v>76</v>
      </c>
      <c r="CR183" s="15">
        <v>79</v>
      </c>
      <c r="CS183" s="15">
        <v>76</v>
      </c>
      <c r="CT183" s="15">
        <v>75</v>
      </c>
      <c r="CU183" s="15">
        <v>80</v>
      </c>
      <c r="CV183" s="15">
        <v>63</v>
      </c>
      <c r="CW183" s="15">
        <v>72</v>
      </c>
      <c r="CX183" s="15">
        <v>88</v>
      </c>
      <c r="CY183" s="15">
        <v>83</v>
      </c>
      <c r="CZ183" s="15">
        <v>92</v>
      </c>
      <c r="DA183" s="15">
        <v>74</v>
      </c>
      <c r="DB183" s="16">
        <v>73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90</v>
      </c>
      <c r="G184" s="15">
        <v>101</v>
      </c>
      <c r="H184" s="15">
        <v>98</v>
      </c>
      <c r="I184" s="15">
        <v>78</v>
      </c>
      <c r="J184" s="15">
        <v>80</v>
      </c>
      <c r="K184" s="15">
        <v>78</v>
      </c>
      <c r="L184" s="15">
        <v>83</v>
      </c>
      <c r="M184" s="15">
        <v>95</v>
      </c>
      <c r="N184" s="15">
        <v>81</v>
      </c>
      <c r="O184" s="15"/>
      <c r="P184" s="15">
        <v>86</v>
      </c>
      <c r="Q184" s="15">
        <v>75</v>
      </c>
      <c r="R184" s="15">
        <v>84</v>
      </c>
      <c r="S184" s="16">
        <v>85</v>
      </c>
      <c r="T184" s="14">
        <v>76</v>
      </c>
      <c r="U184" s="15">
        <v>73</v>
      </c>
      <c r="V184" s="15">
        <v>80</v>
      </c>
      <c r="W184" s="15">
        <v>66</v>
      </c>
      <c r="X184" s="15">
        <v>78</v>
      </c>
      <c r="Y184" s="15">
        <v>68</v>
      </c>
      <c r="Z184" s="15">
        <v>79</v>
      </c>
      <c r="AA184" s="15">
        <v>79</v>
      </c>
      <c r="AB184" s="15">
        <v>84</v>
      </c>
      <c r="AC184" s="15">
        <v>70</v>
      </c>
      <c r="AD184" s="15">
        <v>80</v>
      </c>
      <c r="AE184" s="15">
        <v>73</v>
      </c>
      <c r="AF184" s="15">
        <v>84</v>
      </c>
      <c r="AG184" s="16"/>
      <c r="AH184" s="17"/>
      <c r="AI184" s="13"/>
      <c r="AJ184" s="17" t="s">
        <v>60</v>
      </c>
      <c r="AL184" s="83"/>
      <c r="AM184" s="110"/>
      <c r="AN184" s="89"/>
      <c r="AO184" s="91"/>
      <c r="AP184" s="14">
        <v>102</v>
      </c>
      <c r="AQ184" s="15">
        <v>97</v>
      </c>
      <c r="AR184" s="15">
        <v>112</v>
      </c>
      <c r="AS184" s="15">
        <v>108</v>
      </c>
      <c r="AT184" s="15">
        <v>111</v>
      </c>
      <c r="AU184" s="15">
        <v>98</v>
      </c>
      <c r="AV184" s="15">
        <v>89</v>
      </c>
      <c r="AW184" s="15">
        <v>96</v>
      </c>
      <c r="AX184" s="15">
        <v>110</v>
      </c>
      <c r="AY184" s="15">
        <v>21</v>
      </c>
      <c r="AZ184" s="15">
        <v>98</v>
      </c>
      <c r="BA184" s="15">
        <v>61</v>
      </c>
      <c r="BB184" s="15">
        <v>112</v>
      </c>
      <c r="BC184" s="16">
        <v>106</v>
      </c>
      <c r="BD184" s="14">
        <v>90</v>
      </c>
      <c r="BE184" s="15">
        <v>71</v>
      </c>
      <c r="BF184" s="15">
        <v>61</v>
      </c>
      <c r="BG184" s="15">
        <v>69</v>
      </c>
      <c r="BH184" s="15">
        <v>87</v>
      </c>
      <c r="BI184" s="15">
        <v>91</v>
      </c>
      <c r="BJ184" s="15">
        <v>78</v>
      </c>
      <c r="BK184" s="15">
        <v>86</v>
      </c>
      <c r="BL184" s="15">
        <v>78</v>
      </c>
      <c r="BM184" s="15">
        <v>73</v>
      </c>
      <c r="BN184" s="15">
        <v>69</v>
      </c>
      <c r="BO184" s="15">
        <v>73</v>
      </c>
      <c r="BP184" s="15">
        <v>91</v>
      </c>
      <c r="BQ184" s="16">
        <v>90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73</v>
      </c>
      <c r="CB184" s="15">
        <v>74</v>
      </c>
      <c r="CC184" s="15">
        <v>92</v>
      </c>
      <c r="CD184" s="15">
        <v>90</v>
      </c>
      <c r="CE184" s="15">
        <v>91</v>
      </c>
      <c r="CF184" s="15">
        <v>77</v>
      </c>
      <c r="CG184" s="15">
        <v>80</v>
      </c>
      <c r="CH184" s="15">
        <v>79</v>
      </c>
      <c r="CI184" s="15">
        <v>78</v>
      </c>
      <c r="CJ184" s="15"/>
      <c r="CK184" s="15">
        <v>81</v>
      </c>
      <c r="CL184" s="15">
        <v>70</v>
      </c>
      <c r="CM184" s="15">
        <v>68</v>
      </c>
      <c r="CN184" s="16">
        <v>103</v>
      </c>
      <c r="CO184" s="14">
        <v>80</v>
      </c>
      <c r="CP184" s="15">
        <v>86</v>
      </c>
      <c r="CQ184" s="15">
        <v>91</v>
      </c>
      <c r="CR184" s="15">
        <v>76</v>
      </c>
      <c r="CS184" s="15">
        <v>82</v>
      </c>
      <c r="CT184" s="15">
        <v>73</v>
      </c>
      <c r="CU184" s="15">
        <v>92</v>
      </c>
      <c r="CV184" s="15">
        <v>70</v>
      </c>
      <c r="CW184" s="15">
        <v>77</v>
      </c>
      <c r="CX184" s="15">
        <v>82</v>
      </c>
      <c r="CY184" s="15">
        <v>74</v>
      </c>
      <c r="CZ184" s="15">
        <v>89</v>
      </c>
      <c r="DA184" s="15">
        <v>85</v>
      </c>
      <c r="DB184" s="16">
        <v>76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78</v>
      </c>
      <c r="G185" s="15">
        <v>99</v>
      </c>
      <c r="H185" s="15">
        <v>83</v>
      </c>
      <c r="I185" s="15">
        <v>93</v>
      </c>
      <c r="J185" s="15">
        <v>94</v>
      </c>
      <c r="K185" s="15">
        <v>68</v>
      </c>
      <c r="L185" s="15">
        <v>72</v>
      </c>
      <c r="M185" s="15">
        <v>97</v>
      </c>
      <c r="N185" s="15">
        <v>67</v>
      </c>
      <c r="O185" s="15">
        <v>2</v>
      </c>
      <c r="P185" s="15">
        <v>109</v>
      </c>
      <c r="Q185" s="15">
        <v>78</v>
      </c>
      <c r="R185" s="15">
        <v>82</v>
      </c>
      <c r="S185" s="16">
        <v>98</v>
      </c>
      <c r="T185" s="14">
        <v>74</v>
      </c>
      <c r="U185" s="15">
        <v>76</v>
      </c>
      <c r="V185" s="15">
        <v>69</v>
      </c>
      <c r="W185" s="15">
        <v>80</v>
      </c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89</v>
      </c>
      <c r="AQ185" s="15">
        <v>83</v>
      </c>
      <c r="AR185" s="15">
        <v>80</v>
      </c>
      <c r="AS185" s="15">
        <v>97</v>
      </c>
      <c r="AT185" s="15">
        <v>85</v>
      </c>
      <c r="AU185" s="15">
        <v>92</v>
      </c>
      <c r="AV185" s="15">
        <v>93</v>
      </c>
      <c r="AW185" s="15">
        <v>92</v>
      </c>
      <c r="AX185" s="15">
        <v>96</v>
      </c>
      <c r="AY185" s="15">
        <v>19</v>
      </c>
      <c r="AZ185" s="15">
        <v>87</v>
      </c>
      <c r="BA185" s="15">
        <v>86</v>
      </c>
      <c r="BB185" s="15">
        <v>96</v>
      </c>
      <c r="BC185" s="16">
        <v>95</v>
      </c>
      <c r="BD185" s="14">
        <v>73</v>
      </c>
      <c r="BE185" s="15">
        <v>64</v>
      </c>
      <c r="BF185" s="15">
        <v>88</v>
      </c>
      <c r="BG185" s="15">
        <v>67</v>
      </c>
      <c r="BH185" s="15">
        <v>78</v>
      </c>
      <c r="BI185" s="15">
        <v>87</v>
      </c>
      <c r="BJ185" s="15">
        <v>90</v>
      </c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74</v>
      </c>
      <c r="CB185" s="15">
        <v>86</v>
      </c>
      <c r="CC185" s="15">
        <v>81</v>
      </c>
      <c r="CD185" s="15">
        <v>118</v>
      </c>
      <c r="CE185" s="15">
        <v>70</v>
      </c>
      <c r="CF185" s="15">
        <v>101</v>
      </c>
      <c r="CG185" s="15">
        <v>110</v>
      </c>
      <c r="CH185" s="15">
        <v>94</v>
      </c>
      <c r="CI185" s="15">
        <v>76</v>
      </c>
      <c r="CJ185" s="15"/>
      <c r="CK185" s="15">
        <v>75</v>
      </c>
      <c r="CL185" s="15">
        <v>80</v>
      </c>
      <c r="CM185" s="15">
        <v>91</v>
      </c>
      <c r="CN185" s="16">
        <v>87</v>
      </c>
      <c r="CO185" s="14">
        <v>65</v>
      </c>
      <c r="CP185" s="15">
        <v>62</v>
      </c>
      <c r="CQ185" s="15">
        <v>85</v>
      </c>
      <c r="CR185" s="15">
        <v>82</v>
      </c>
      <c r="CS185" s="15">
        <v>67</v>
      </c>
      <c r="CT185" s="15">
        <v>79</v>
      </c>
      <c r="CU185" s="15">
        <v>86</v>
      </c>
      <c r="CV185" s="15">
        <v>64</v>
      </c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95</v>
      </c>
      <c r="G186" s="15">
        <v>90</v>
      </c>
      <c r="H186" s="15">
        <v>87</v>
      </c>
      <c r="I186" s="15">
        <v>71</v>
      </c>
      <c r="J186" s="15">
        <v>82</v>
      </c>
      <c r="K186" s="15">
        <v>96</v>
      </c>
      <c r="L186" s="15">
        <v>85</v>
      </c>
      <c r="M186" s="15">
        <v>85</v>
      </c>
      <c r="N186" s="15">
        <v>82</v>
      </c>
      <c r="O186" s="15">
        <v>2</v>
      </c>
      <c r="P186" s="15">
        <v>81</v>
      </c>
      <c r="Q186" s="15">
        <v>79</v>
      </c>
      <c r="R186" s="15">
        <v>69</v>
      </c>
      <c r="S186" s="16">
        <v>88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99</v>
      </c>
      <c r="AQ186" s="15">
        <v>98</v>
      </c>
      <c r="AR186" s="15">
        <v>89</v>
      </c>
      <c r="AS186" s="15">
        <v>88</v>
      </c>
      <c r="AT186" s="15">
        <v>95</v>
      </c>
      <c r="AU186" s="15">
        <v>80</v>
      </c>
      <c r="AV186" s="15">
        <v>86</v>
      </c>
      <c r="AW186" s="15">
        <v>104</v>
      </c>
      <c r="AX186" s="15">
        <v>90</v>
      </c>
      <c r="AY186" s="15">
        <v>19</v>
      </c>
      <c r="AZ186" s="15">
        <v>95</v>
      </c>
      <c r="BA186" s="15">
        <v>100</v>
      </c>
      <c r="BB186" s="15">
        <v>103</v>
      </c>
      <c r="BC186" s="16">
        <v>101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58</v>
      </c>
      <c r="CB186" s="15">
        <v>76</v>
      </c>
      <c r="CC186" s="15">
        <v>96</v>
      </c>
      <c r="CD186" s="15">
        <v>92</v>
      </c>
      <c r="CE186" s="15">
        <v>95</v>
      </c>
      <c r="CF186" s="15">
        <v>88</v>
      </c>
      <c r="CG186" s="15">
        <v>85</v>
      </c>
      <c r="CH186" s="15">
        <v>83</v>
      </c>
      <c r="CI186" s="15">
        <v>80</v>
      </c>
      <c r="CJ186" s="15">
        <v>-2</v>
      </c>
      <c r="CK186" s="15">
        <v>78</v>
      </c>
      <c r="CL186" s="15">
        <v>103</v>
      </c>
      <c r="CM186" s="15">
        <v>102</v>
      </c>
      <c r="CN186" s="16">
        <v>75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92</v>
      </c>
      <c r="G187" s="15">
        <v>95</v>
      </c>
      <c r="H187" s="15">
        <v>100</v>
      </c>
      <c r="I187" s="15">
        <v>66</v>
      </c>
      <c r="J187" s="15">
        <v>82</v>
      </c>
      <c r="K187" s="15">
        <v>80</v>
      </c>
      <c r="L187" s="15">
        <v>85</v>
      </c>
      <c r="M187" s="15">
        <v>84</v>
      </c>
      <c r="N187" s="15">
        <v>83</v>
      </c>
      <c r="O187" s="15">
        <v>2</v>
      </c>
      <c r="P187" s="15">
        <v>68</v>
      </c>
      <c r="Q187" s="15">
        <v>77</v>
      </c>
      <c r="R187" s="15">
        <v>86</v>
      </c>
      <c r="S187" s="16">
        <v>87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100</v>
      </c>
      <c r="AQ187" s="15">
        <v>95</v>
      </c>
      <c r="AR187" s="15">
        <v>90</v>
      </c>
      <c r="AS187" s="15">
        <v>106</v>
      </c>
      <c r="AT187" s="15">
        <v>109</v>
      </c>
      <c r="AU187" s="15">
        <v>96</v>
      </c>
      <c r="AV187" s="15">
        <v>70</v>
      </c>
      <c r="AW187" s="15">
        <v>94</v>
      </c>
      <c r="AX187" s="15">
        <v>99</v>
      </c>
      <c r="AY187" s="15">
        <v>19</v>
      </c>
      <c r="AZ187" s="15">
        <v>96</v>
      </c>
      <c r="BA187" s="15">
        <v>59</v>
      </c>
      <c r="BB187" s="15">
        <v>89</v>
      </c>
      <c r="BC187" s="16">
        <v>104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105</v>
      </c>
      <c r="CB187" s="15">
        <v>102</v>
      </c>
      <c r="CC187" s="15">
        <v>75</v>
      </c>
      <c r="CD187" s="15">
        <v>105</v>
      </c>
      <c r="CE187" s="15">
        <v>102</v>
      </c>
      <c r="CF187" s="15">
        <v>105</v>
      </c>
      <c r="CG187" s="15">
        <v>58</v>
      </c>
      <c r="CH187" s="15">
        <v>90</v>
      </c>
      <c r="CI187" s="15">
        <v>78</v>
      </c>
      <c r="CJ187" s="15">
        <v>-2</v>
      </c>
      <c r="CK187" s="15">
        <v>50</v>
      </c>
      <c r="CL187" s="15">
        <v>74</v>
      </c>
      <c r="CM187" s="15">
        <v>78</v>
      </c>
      <c r="CN187" s="16">
        <v>99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81</v>
      </c>
      <c r="G188" s="15">
        <v>99</v>
      </c>
      <c r="H188" s="15">
        <v>79</v>
      </c>
      <c r="I188" s="15">
        <v>96</v>
      </c>
      <c r="J188" s="15">
        <v>97</v>
      </c>
      <c r="K188" s="15">
        <v>71</v>
      </c>
      <c r="L188" s="15">
        <v>75</v>
      </c>
      <c r="M188" s="15">
        <v>96</v>
      </c>
      <c r="N188" s="15">
        <v>70</v>
      </c>
      <c r="O188" s="15">
        <v>5</v>
      </c>
      <c r="P188" s="15">
        <v>112</v>
      </c>
      <c r="Q188" s="15">
        <v>121</v>
      </c>
      <c r="R188" s="15">
        <v>85</v>
      </c>
      <c r="S188" s="16">
        <v>90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87</v>
      </c>
      <c r="AQ188" s="15">
        <v>81</v>
      </c>
      <c r="AR188" s="15">
        <v>78</v>
      </c>
      <c r="AS188" s="15">
        <v>95</v>
      </c>
      <c r="AT188" s="15">
        <v>83</v>
      </c>
      <c r="AU188" s="15">
        <v>80</v>
      </c>
      <c r="AV188" s="15">
        <v>91</v>
      </c>
      <c r="AW188" s="15">
        <v>90</v>
      </c>
      <c r="AX188" s="15">
        <v>94</v>
      </c>
      <c r="AY188" s="15">
        <v>17</v>
      </c>
      <c r="AZ188" s="15">
        <v>95</v>
      </c>
      <c r="BA188" s="15">
        <v>84</v>
      </c>
      <c r="BB188" s="15">
        <v>94</v>
      </c>
      <c r="BC188" s="16">
        <v>93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71</v>
      </c>
      <c r="CB188" s="15">
        <v>72</v>
      </c>
      <c r="CC188" s="15">
        <v>90</v>
      </c>
      <c r="CD188" s="15">
        <v>88</v>
      </c>
      <c r="CE188" s="15">
        <v>89</v>
      </c>
      <c r="CF188" s="15">
        <v>75</v>
      </c>
      <c r="CG188" s="15">
        <v>78</v>
      </c>
      <c r="CH188" s="15">
        <v>77</v>
      </c>
      <c r="CI188" s="15">
        <v>76</v>
      </c>
      <c r="CJ188" s="15">
        <v>-2</v>
      </c>
      <c r="CK188" s="15">
        <v>79</v>
      </c>
      <c r="CL188" s="15">
        <v>68</v>
      </c>
      <c r="CM188" s="15">
        <v>66</v>
      </c>
      <c r="CN188" s="16">
        <v>101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79</v>
      </c>
      <c r="G189" s="15">
        <v>93</v>
      </c>
      <c r="H189" s="15">
        <v>85</v>
      </c>
      <c r="I189" s="15">
        <v>74</v>
      </c>
      <c r="J189" s="15">
        <v>85</v>
      </c>
      <c r="K189" s="15">
        <v>99</v>
      </c>
      <c r="L189" s="15">
        <v>85</v>
      </c>
      <c r="M189" s="15">
        <v>88</v>
      </c>
      <c r="N189" s="15">
        <v>85</v>
      </c>
      <c r="O189" s="15">
        <v>5</v>
      </c>
      <c r="P189" s="15">
        <v>84</v>
      </c>
      <c r="Q189" s="15">
        <v>82</v>
      </c>
      <c r="R189" s="15">
        <v>72</v>
      </c>
      <c r="S189" s="16">
        <v>79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96</v>
      </c>
      <c r="AQ189" s="15">
        <v>98</v>
      </c>
      <c r="AR189" s="15">
        <v>87</v>
      </c>
      <c r="AS189" s="15">
        <v>86</v>
      </c>
      <c r="AT189" s="15">
        <v>93</v>
      </c>
      <c r="AU189" s="15">
        <v>78</v>
      </c>
      <c r="AV189" s="15">
        <v>84</v>
      </c>
      <c r="AW189" s="15">
        <v>100</v>
      </c>
      <c r="AX189" s="15">
        <v>99</v>
      </c>
      <c r="AY189" s="15">
        <v>17</v>
      </c>
      <c r="AZ189" s="15">
        <v>93</v>
      </c>
      <c r="BA189" s="15">
        <v>98</v>
      </c>
      <c r="BB189" s="15">
        <v>101</v>
      </c>
      <c r="BC189" s="16">
        <v>99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72</v>
      </c>
      <c r="CB189" s="15">
        <v>84</v>
      </c>
      <c r="CC189" s="15">
        <v>79</v>
      </c>
      <c r="CD189" s="15">
        <v>116</v>
      </c>
      <c r="CE189" s="15">
        <v>68</v>
      </c>
      <c r="CF189" s="15">
        <v>99</v>
      </c>
      <c r="CG189" s="15">
        <v>99</v>
      </c>
      <c r="CH189" s="15">
        <v>92</v>
      </c>
      <c r="CI189" s="15">
        <v>74</v>
      </c>
      <c r="CJ189" s="15">
        <v>-2</v>
      </c>
      <c r="CK189" s="15">
        <v>73</v>
      </c>
      <c r="CL189" s="15">
        <v>78</v>
      </c>
      <c r="CM189" s="15">
        <v>89</v>
      </c>
      <c r="CN189" s="16">
        <v>85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95</v>
      </c>
      <c r="G190" s="15">
        <v>65</v>
      </c>
      <c r="H190" s="15">
        <v>75</v>
      </c>
      <c r="I190" s="15">
        <v>69</v>
      </c>
      <c r="J190" s="15">
        <v>85</v>
      </c>
      <c r="K190" s="15">
        <v>83</v>
      </c>
      <c r="L190" s="15">
        <v>88</v>
      </c>
      <c r="M190" s="15">
        <v>87</v>
      </c>
      <c r="N190" s="15">
        <v>86</v>
      </c>
      <c r="O190" s="15">
        <v>5</v>
      </c>
      <c r="P190" s="15">
        <v>71</v>
      </c>
      <c r="Q190" s="15">
        <v>80</v>
      </c>
      <c r="R190" s="15">
        <v>89</v>
      </c>
      <c r="S190" s="16">
        <v>90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98</v>
      </c>
      <c r="AQ190" s="15">
        <v>93</v>
      </c>
      <c r="AR190" s="15">
        <v>99</v>
      </c>
      <c r="AS190" s="15">
        <v>100</v>
      </c>
      <c r="AT190" s="15">
        <v>107</v>
      </c>
      <c r="AU190" s="15">
        <v>94</v>
      </c>
      <c r="AV190" s="15">
        <v>98</v>
      </c>
      <c r="AW190" s="15">
        <v>92</v>
      </c>
      <c r="AX190" s="15">
        <v>98</v>
      </c>
      <c r="AY190" s="15">
        <v>17</v>
      </c>
      <c r="AZ190" s="15">
        <v>104</v>
      </c>
      <c r="BA190" s="15">
        <v>57</v>
      </c>
      <c r="BB190" s="15">
        <v>97</v>
      </c>
      <c r="BC190" s="16">
        <v>102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56</v>
      </c>
      <c r="CB190" s="15">
        <v>74</v>
      </c>
      <c r="CC190" s="15">
        <v>94</v>
      </c>
      <c r="CD190" s="15">
        <v>90</v>
      </c>
      <c r="CE190" s="15">
        <v>93</v>
      </c>
      <c r="CF190" s="15">
        <v>86</v>
      </c>
      <c r="CG190" s="15">
        <v>83</v>
      </c>
      <c r="CH190" s="15">
        <v>81</v>
      </c>
      <c r="CI190" s="15">
        <v>98</v>
      </c>
      <c r="CJ190" s="15">
        <v>-4</v>
      </c>
      <c r="CK190" s="15">
        <v>76</v>
      </c>
      <c r="CL190" s="15">
        <v>101</v>
      </c>
      <c r="CM190" s="15">
        <v>100</v>
      </c>
      <c r="CN190" s="16">
        <v>73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126</v>
      </c>
      <c r="G191" s="15">
        <v>96</v>
      </c>
      <c r="H191" s="15">
        <v>98</v>
      </c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6"/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85</v>
      </c>
      <c r="AQ191" s="15">
        <v>87</v>
      </c>
      <c r="AR191" s="15">
        <v>76</v>
      </c>
      <c r="AS191" s="15">
        <v>93</v>
      </c>
      <c r="AT191" s="15">
        <v>81</v>
      </c>
      <c r="AU191" s="15">
        <v>86</v>
      </c>
      <c r="AV191" s="15">
        <v>89</v>
      </c>
      <c r="AW191" s="15">
        <v>88</v>
      </c>
      <c r="AX191" s="15">
        <v>92</v>
      </c>
      <c r="AY191" s="15">
        <v>15</v>
      </c>
      <c r="AZ191" s="15">
        <v>83</v>
      </c>
      <c r="BA191" s="15">
        <v>82</v>
      </c>
      <c r="BB191" s="15">
        <v>92</v>
      </c>
      <c r="BC191" s="16">
        <v>91</v>
      </c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>
        <v>103</v>
      </c>
      <c r="CB191" s="15">
        <v>100</v>
      </c>
      <c r="CC191" s="15">
        <v>73</v>
      </c>
      <c r="CD191" s="15">
        <v>103</v>
      </c>
      <c r="CE191" s="15">
        <v>100</v>
      </c>
      <c r="CF191" s="15">
        <v>103</v>
      </c>
      <c r="CG191" s="15">
        <v>56</v>
      </c>
      <c r="CH191" s="15">
        <v>98</v>
      </c>
      <c r="CI191" s="15">
        <v>76</v>
      </c>
      <c r="CJ191" s="15">
        <v>-4</v>
      </c>
      <c r="CK191" s="15">
        <v>48</v>
      </c>
      <c r="CL191" s="15">
        <v>72</v>
      </c>
      <c r="CM191" s="15">
        <v>76</v>
      </c>
      <c r="CN191" s="16">
        <v>97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>
        <v>69</v>
      </c>
      <c r="CB192" s="19">
        <v>70</v>
      </c>
      <c r="CC192" s="19">
        <v>88</v>
      </c>
      <c r="CD192" s="19">
        <v>86</v>
      </c>
      <c r="CE192" s="19">
        <v>87</v>
      </c>
      <c r="CF192" s="19">
        <v>73</v>
      </c>
      <c r="CG192" s="19">
        <v>76</v>
      </c>
      <c r="CH192" s="19">
        <v>75</v>
      </c>
      <c r="CI192" s="19">
        <v>74</v>
      </c>
      <c r="CJ192" s="19">
        <v>-4</v>
      </c>
      <c r="CK192" s="19">
        <v>77</v>
      </c>
      <c r="CL192" s="19">
        <v>66</v>
      </c>
      <c r="CM192" s="19">
        <v>64</v>
      </c>
      <c r="CN192" s="20">
        <v>99</v>
      </c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84</v>
      </c>
      <c r="D193" s="27"/>
      <c r="E193" s="91" t="s">
        <v>76</v>
      </c>
      <c r="F193" s="9">
        <v>88</v>
      </c>
      <c r="G193" s="10">
        <v>97</v>
      </c>
      <c r="H193" s="10">
        <v>107</v>
      </c>
      <c r="I193" s="10">
        <v>109</v>
      </c>
      <c r="J193" s="10">
        <v>80</v>
      </c>
      <c r="K193" s="10">
        <v>96</v>
      </c>
      <c r="L193" s="10">
        <v>99</v>
      </c>
      <c r="M193" s="10">
        <v>98</v>
      </c>
      <c r="N193" s="10">
        <v>88</v>
      </c>
      <c r="O193" s="10"/>
      <c r="P193" s="10">
        <v>105</v>
      </c>
      <c r="Q193" s="10">
        <v>67</v>
      </c>
      <c r="R193" s="10">
        <v>110</v>
      </c>
      <c r="S193" s="11">
        <v>109</v>
      </c>
      <c r="T193" s="14">
        <v>82</v>
      </c>
      <c r="U193" s="15">
        <v>72</v>
      </c>
      <c r="V193" s="15">
        <v>63</v>
      </c>
      <c r="W193" s="15">
        <v>77</v>
      </c>
      <c r="X193" s="15">
        <v>70</v>
      </c>
      <c r="Y193" s="15">
        <v>76</v>
      </c>
      <c r="Z193" s="15">
        <v>70</v>
      </c>
      <c r="AA193" s="15">
        <v>74</v>
      </c>
      <c r="AB193" s="15">
        <v>81</v>
      </c>
      <c r="AC193" s="15">
        <v>79</v>
      </c>
      <c r="AD193" s="15">
        <v>81</v>
      </c>
      <c r="AE193" s="15">
        <v>86</v>
      </c>
      <c r="AF193" s="15">
        <v>88</v>
      </c>
      <c r="AG193" s="16">
        <v>73</v>
      </c>
      <c r="AH193" s="12"/>
      <c r="AI193" s="13"/>
      <c r="AJ193" s="12" t="s">
        <v>60</v>
      </c>
      <c r="AL193" s="82">
        <v>18</v>
      </c>
      <c r="AM193" s="112" t="s">
        <v>84</v>
      </c>
      <c r="AN193" s="27"/>
      <c r="AO193" s="91" t="s">
        <v>49</v>
      </c>
      <c r="AP193" s="9">
        <v>81</v>
      </c>
      <c r="AQ193" s="10">
        <v>75</v>
      </c>
      <c r="AR193" s="10">
        <v>72</v>
      </c>
      <c r="AS193" s="10">
        <v>89</v>
      </c>
      <c r="AT193" s="10">
        <v>77</v>
      </c>
      <c r="AU193" s="10">
        <v>74</v>
      </c>
      <c r="AV193" s="10">
        <v>85</v>
      </c>
      <c r="AW193" s="10">
        <v>84</v>
      </c>
      <c r="AX193" s="10">
        <v>88</v>
      </c>
      <c r="AY193" s="10">
        <v>11</v>
      </c>
      <c r="AZ193" s="10">
        <v>79</v>
      </c>
      <c r="BA193" s="10">
        <v>78</v>
      </c>
      <c r="BB193" s="10">
        <v>88</v>
      </c>
      <c r="BC193" s="11">
        <v>87</v>
      </c>
      <c r="BD193" s="14">
        <v>70</v>
      </c>
      <c r="BE193" s="15">
        <v>71</v>
      </c>
      <c r="BF193" s="15">
        <v>83</v>
      </c>
      <c r="BG193" s="15">
        <v>66</v>
      </c>
      <c r="BH193" s="15">
        <v>86</v>
      </c>
      <c r="BI193" s="15">
        <v>76</v>
      </c>
      <c r="BJ193" s="15">
        <v>64</v>
      </c>
      <c r="BK193" s="15">
        <v>60</v>
      </c>
      <c r="BL193" s="15">
        <v>69</v>
      </c>
      <c r="BM193" s="15">
        <v>55</v>
      </c>
      <c r="BN193" s="15">
        <v>84</v>
      </c>
      <c r="BO193" s="15">
        <v>80</v>
      </c>
      <c r="BP193" s="15">
        <v>64</v>
      </c>
      <c r="BQ193" s="16">
        <v>81</v>
      </c>
      <c r="BR193" s="12"/>
      <c r="BS193" s="13"/>
      <c r="BT193" s="12" t="s">
        <v>60</v>
      </c>
      <c r="BW193" s="82">
        <v>10</v>
      </c>
      <c r="BX193" s="112" t="s">
        <v>84</v>
      </c>
      <c r="BY193" s="27"/>
      <c r="BZ193" s="91" t="s">
        <v>50</v>
      </c>
      <c r="CA193" s="9">
        <v>69</v>
      </c>
      <c r="CB193" s="10">
        <v>64</v>
      </c>
      <c r="CC193" s="10">
        <v>99</v>
      </c>
      <c r="CD193" s="10">
        <v>83</v>
      </c>
      <c r="CE193" s="10">
        <v>91</v>
      </c>
      <c r="CF193" s="10">
        <v>86</v>
      </c>
      <c r="CG193" s="10">
        <v>73</v>
      </c>
      <c r="CH193" s="10">
        <v>72</v>
      </c>
      <c r="CI193" s="10">
        <v>71</v>
      </c>
      <c r="CJ193" s="10"/>
      <c r="CK193" s="10">
        <v>91</v>
      </c>
      <c r="CL193" s="10">
        <v>82</v>
      </c>
      <c r="CM193" s="10">
        <v>84</v>
      </c>
      <c r="CN193" s="11">
        <v>82</v>
      </c>
      <c r="CO193" s="14">
        <v>82</v>
      </c>
      <c r="CP193" s="15">
        <v>60</v>
      </c>
      <c r="CQ193" s="15">
        <v>71</v>
      </c>
      <c r="CR193" s="15">
        <v>80</v>
      </c>
      <c r="CS193" s="15">
        <v>80</v>
      </c>
      <c r="CT193" s="15">
        <v>66</v>
      </c>
      <c r="CU193" s="15">
        <v>63</v>
      </c>
      <c r="CV193" s="15">
        <v>53</v>
      </c>
      <c r="CW193" s="15">
        <v>76</v>
      </c>
      <c r="CX193" s="15">
        <v>54</v>
      </c>
      <c r="CY193" s="15">
        <v>62</v>
      </c>
      <c r="CZ193" s="15">
        <v>62</v>
      </c>
      <c r="DA193" s="15">
        <v>61</v>
      </c>
      <c r="DB193" s="16">
        <v>68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108</v>
      </c>
      <c r="G194" s="15">
        <v>102</v>
      </c>
      <c r="H194" s="15">
        <v>113</v>
      </c>
      <c r="I194" s="15">
        <v>99</v>
      </c>
      <c r="J194" s="15">
        <v>69</v>
      </c>
      <c r="K194" s="15">
        <v>98</v>
      </c>
      <c r="L194" s="15">
        <v>107</v>
      </c>
      <c r="M194" s="15">
        <v>86</v>
      </c>
      <c r="N194" s="15">
        <v>70</v>
      </c>
      <c r="O194" s="15"/>
      <c r="P194" s="15">
        <v>64</v>
      </c>
      <c r="Q194" s="15">
        <v>90</v>
      </c>
      <c r="R194" s="15">
        <v>87</v>
      </c>
      <c r="S194" s="16">
        <v>93</v>
      </c>
      <c r="T194" s="14">
        <v>71</v>
      </c>
      <c r="U194" s="15">
        <v>78</v>
      </c>
      <c r="V194" s="15">
        <v>77</v>
      </c>
      <c r="W194" s="15">
        <v>72</v>
      </c>
      <c r="X194" s="15">
        <v>71</v>
      </c>
      <c r="Y194" s="15">
        <v>77</v>
      </c>
      <c r="Z194" s="15">
        <v>64</v>
      </c>
      <c r="AA194" s="15">
        <v>69</v>
      </c>
      <c r="AB194" s="15">
        <v>72</v>
      </c>
      <c r="AC194" s="15">
        <v>72</v>
      </c>
      <c r="AD194" s="15">
        <v>79</v>
      </c>
      <c r="AE194" s="15">
        <v>77</v>
      </c>
      <c r="AF194" s="15">
        <v>70</v>
      </c>
      <c r="AG194" s="16">
        <v>62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104</v>
      </c>
      <c r="AQ194" s="15">
        <v>101</v>
      </c>
      <c r="AR194" s="15">
        <v>81</v>
      </c>
      <c r="AS194" s="15">
        <v>80</v>
      </c>
      <c r="AT194" s="15">
        <v>87</v>
      </c>
      <c r="AU194" s="15">
        <v>72</v>
      </c>
      <c r="AV194" s="15">
        <v>78</v>
      </c>
      <c r="AW194" s="15">
        <v>96</v>
      </c>
      <c r="AX194" s="15">
        <v>94</v>
      </c>
      <c r="AY194" s="15">
        <v>11</v>
      </c>
      <c r="AZ194" s="15">
        <v>87</v>
      </c>
      <c r="BA194" s="15">
        <v>92</v>
      </c>
      <c r="BB194" s="15">
        <v>95</v>
      </c>
      <c r="BC194" s="16">
        <v>93</v>
      </c>
      <c r="BD194" s="14">
        <v>61</v>
      </c>
      <c r="BE194" s="15">
        <v>83</v>
      </c>
      <c r="BF194" s="15">
        <v>61</v>
      </c>
      <c r="BG194" s="15">
        <v>81</v>
      </c>
      <c r="BH194" s="15">
        <v>76</v>
      </c>
      <c r="BI194" s="15">
        <v>62</v>
      </c>
      <c r="BJ194" s="15">
        <v>73</v>
      </c>
      <c r="BK194" s="15">
        <v>68</v>
      </c>
      <c r="BL194" s="15">
        <v>63</v>
      </c>
      <c r="BM194" s="15">
        <v>80</v>
      </c>
      <c r="BN194" s="15">
        <v>77</v>
      </c>
      <c r="BO194" s="15">
        <v>91</v>
      </c>
      <c r="BP194" s="15">
        <v>90</v>
      </c>
      <c r="BQ194" s="16">
        <v>59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116</v>
      </c>
      <c r="CB194" s="15">
        <v>91</v>
      </c>
      <c r="CC194" s="15">
        <v>60</v>
      </c>
      <c r="CD194" s="15">
        <v>75</v>
      </c>
      <c r="CE194" s="15">
        <v>88</v>
      </c>
      <c r="CF194" s="15">
        <v>87</v>
      </c>
      <c r="CG194" s="15">
        <v>99</v>
      </c>
      <c r="CH194" s="15">
        <v>63</v>
      </c>
      <c r="CI194" s="15">
        <v>94</v>
      </c>
      <c r="CJ194" s="15"/>
      <c r="CK194" s="15">
        <v>77</v>
      </c>
      <c r="CL194" s="15">
        <v>104</v>
      </c>
      <c r="CM194" s="15">
        <v>60</v>
      </c>
      <c r="CN194" s="16">
        <v>87</v>
      </c>
      <c r="CO194" s="14">
        <v>78</v>
      </c>
      <c r="CP194" s="15">
        <v>68</v>
      </c>
      <c r="CQ194" s="15">
        <v>87</v>
      </c>
      <c r="CR194" s="15">
        <v>72</v>
      </c>
      <c r="CS194" s="15">
        <v>70</v>
      </c>
      <c r="CT194" s="15">
        <v>78</v>
      </c>
      <c r="CU194" s="15">
        <v>87</v>
      </c>
      <c r="CV194" s="15">
        <v>82</v>
      </c>
      <c r="CW194" s="15">
        <v>67</v>
      </c>
      <c r="CX194" s="15">
        <v>71</v>
      </c>
      <c r="CY194" s="15">
        <v>71</v>
      </c>
      <c r="CZ194" s="15">
        <v>77</v>
      </c>
      <c r="DA194" s="15">
        <v>85</v>
      </c>
      <c r="DB194" s="16">
        <v>76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97</v>
      </c>
      <c r="G195" s="15">
        <v>98</v>
      </c>
      <c r="H195" s="15">
        <v>98</v>
      </c>
      <c r="I195" s="15">
        <v>81</v>
      </c>
      <c r="J195" s="15">
        <v>61</v>
      </c>
      <c r="K195" s="15">
        <v>71</v>
      </c>
      <c r="L195" s="15">
        <v>73</v>
      </c>
      <c r="M195" s="15">
        <v>59</v>
      </c>
      <c r="N195" s="15">
        <v>60</v>
      </c>
      <c r="O195" s="15">
        <v>69</v>
      </c>
      <c r="P195" s="15">
        <v>56</v>
      </c>
      <c r="Q195" s="15">
        <v>58</v>
      </c>
      <c r="R195" s="15">
        <v>95</v>
      </c>
      <c r="S195" s="16">
        <v>96</v>
      </c>
      <c r="T195" s="14">
        <v>76</v>
      </c>
      <c r="U195" s="15">
        <v>75</v>
      </c>
      <c r="V195" s="15">
        <v>80</v>
      </c>
      <c r="W195" s="15">
        <v>76</v>
      </c>
      <c r="X195" s="15">
        <v>72</v>
      </c>
      <c r="Y195" s="15">
        <v>75</v>
      </c>
      <c r="Z195" s="15">
        <v>60</v>
      </c>
      <c r="AA195" s="15">
        <v>51</v>
      </c>
      <c r="AB195" s="15">
        <v>64</v>
      </c>
      <c r="AC195" s="15">
        <v>71</v>
      </c>
      <c r="AD195" s="15">
        <v>69</v>
      </c>
      <c r="AE195" s="15">
        <v>73</v>
      </c>
      <c r="AF195" s="15">
        <v>80</v>
      </c>
      <c r="AG195" s="16">
        <v>69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92</v>
      </c>
      <c r="AQ195" s="15">
        <v>87</v>
      </c>
      <c r="AR195" s="15">
        <v>102</v>
      </c>
      <c r="AS195" s="15">
        <v>98</v>
      </c>
      <c r="AT195" s="15">
        <v>101</v>
      </c>
      <c r="AU195" s="15">
        <v>88</v>
      </c>
      <c r="AV195" s="15">
        <v>62</v>
      </c>
      <c r="AW195" s="15">
        <v>86</v>
      </c>
      <c r="AX195" s="15">
        <v>100</v>
      </c>
      <c r="AY195" s="15">
        <v>11</v>
      </c>
      <c r="AZ195" s="15">
        <v>88</v>
      </c>
      <c r="BA195" s="15">
        <v>51</v>
      </c>
      <c r="BB195" s="15">
        <v>102</v>
      </c>
      <c r="BC195" s="16">
        <v>96</v>
      </c>
      <c r="BD195" s="14">
        <v>78</v>
      </c>
      <c r="BE195" s="15">
        <v>84</v>
      </c>
      <c r="BF195" s="15">
        <v>65</v>
      </c>
      <c r="BG195" s="15">
        <v>68</v>
      </c>
      <c r="BH195" s="15">
        <v>66</v>
      </c>
      <c r="BI195" s="15">
        <v>86</v>
      </c>
      <c r="BJ195" s="15">
        <v>90</v>
      </c>
      <c r="BK195" s="15">
        <v>65</v>
      </c>
      <c r="BL195" s="15">
        <v>70</v>
      </c>
      <c r="BM195" s="15">
        <v>55</v>
      </c>
      <c r="BN195" s="15">
        <v>57</v>
      </c>
      <c r="BO195" s="15">
        <v>77</v>
      </c>
      <c r="BP195" s="15">
        <v>71</v>
      </c>
      <c r="BQ195" s="16">
        <v>77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100</v>
      </c>
      <c r="CB195" s="15">
        <v>97</v>
      </c>
      <c r="CC195" s="15">
        <v>110</v>
      </c>
      <c r="CD195" s="15">
        <v>104</v>
      </c>
      <c r="CE195" s="15">
        <v>92</v>
      </c>
      <c r="CF195" s="15">
        <v>97</v>
      </c>
      <c r="CG195" s="15">
        <v>98</v>
      </c>
      <c r="CH195" s="15">
        <v>70</v>
      </c>
      <c r="CI195" s="15">
        <v>98</v>
      </c>
      <c r="CJ195" s="15"/>
      <c r="CK195" s="15">
        <v>99</v>
      </c>
      <c r="CL195" s="15">
        <v>95</v>
      </c>
      <c r="CM195" s="15">
        <v>94</v>
      </c>
      <c r="CN195" s="16">
        <v>70</v>
      </c>
      <c r="CO195" s="14">
        <v>75</v>
      </c>
      <c r="CP195" s="15">
        <v>82</v>
      </c>
      <c r="CQ195" s="15">
        <v>82</v>
      </c>
      <c r="CR195" s="15">
        <v>76</v>
      </c>
      <c r="CS195" s="15">
        <v>79</v>
      </c>
      <c r="CT195" s="15">
        <v>77</v>
      </c>
      <c r="CU195" s="15">
        <v>82</v>
      </c>
      <c r="CV195" s="15">
        <v>75</v>
      </c>
      <c r="CW195" s="15">
        <v>80</v>
      </c>
      <c r="CX195" s="15">
        <v>74</v>
      </c>
      <c r="CY195" s="15">
        <v>74</v>
      </c>
      <c r="CZ195" s="15">
        <v>75</v>
      </c>
      <c r="DA195" s="15">
        <v>79</v>
      </c>
      <c r="DB195" s="16">
        <v>73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92</v>
      </c>
      <c r="G196" s="15">
        <v>70</v>
      </c>
      <c r="H196" s="15">
        <v>84</v>
      </c>
      <c r="I196" s="15">
        <v>76</v>
      </c>
      <c r="J196" s="15">
        <v>66</v>
      </c>
      <c r="K196" s="15">
        <v>59</v>
      </c>
      <c r="L196" s="15">
        <v>64</v>
      </c>
      <c r="M196" s="15">
        <v>62</v>
      </c>
      <c r="N196" s="15">
        <v>66</v>
      </c>
      <c r="O196" s="15">
        <v>71</v>
      </c>
      <c r="P196" s="15">
        <v>73</v>
      </c>
      <c r="Q196" s="15">
        <v>57</v>
      </c>
      <c r="R196" s="15">
        <v>79</v>
      </c>
      <c r="S196" s="16">
        <v>80</v>
      </c>
      <c r="T196" s="14">
        <v>75</v>
      </c>
      <c r="U196" s="15">
        <v>79</v>
      </c>
      <c r="V196" s="15">
        <v>73</v>
      </c>
      <c r="W196" s="15">
        <v>79</v>
      </c>
      <c r="X196" s="15">
        <v>72</v>
      </c>
      <c r="Y196" s="15">
        <v>74</v>
      </c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80</v>
      </c>
      <c r="AQ196" s="15">
        <v>74</v>
      </c>
      <c r="AR196" s="15">
        <v>71</v>
      </c>
      <c r="AS196" s="15">
        <v>88</v>
      </c>
      <c r="AT196" s="15">
        <v>76</v>
      </c>
      <c r="AU196" s="15">
        <v>73</v>
      </c>
      <c r="AV196" s="15">
        <v>84</v>
      </c>
      <c r="AW196" s="15">
        <v>83</v>
      </c>
      <c r="AX196" s="15">
        <v>87</v>
      </c>
      <c r="AY196" s="15">
        <v>10</v>
      </c>
      <c r="AZ196" s="15">
        <v>78</v>
      </c>
      <c r="BA196" s="15">
        <v>77</v>
      </c>
      <c r="BB196" s="15">
        <v>87</v>
      </c>
      <c r="BC196" s="16">
        <v>86</v>
      </c>
      <c r="BD196" s="14">
        <v>61</v>
      </c>
      <c r="BE196" s="15">
        <v>55</v>
      </c>
      <c r="BF196" s="15">
        <v>70</v>
      </c>
      <c r="BG196" s="15">
        <v>76</v>
      </c>
      <c r="BH196" s="15">
        <v>69</v>
      </c>
      <c r="BI196" s="15">
        <v>75</v>
      </c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67</v>
      </c>
      <c r="CB196" s="15">
        <v>62</v>
      </c>
      <c r="CC196" s="15">
        <v>97</v>
      </c>
      <c r="CD196" s="15">
        <v>81</v>
      </c>
      <c r="CE196" s="15">
        <v>89</v>
      </c>
      <c r="CF196" s="15">
        <v>84</v>
      </c>
      <c r="CG196" s="15">
        <v>71</v>
      </c>
      <c r="CH196" s="15">
        <v>70</v>
      </c>
      <c r="CI196" s="15">
        <v>69</v>
      </c>
      <c r="CJ196" s="15">
        <v>-2</v>
      </c>
      <c r="CK196" s="15">
        <v>89</v>
      </c>
      <c r="CL196" s="15">
        <v>80</v>
      </c>
      <c r="CM196" s="15">
        <v>82</v>
      </c>
      <c r="CN196" s="16">
        <v>80</v>
      </c>
      <c r="CO196" s="14">
        <v>76</v>
      </c>
      <c r="CP196" s="15">
        <v>81</v>
      </c>
      <c r="CQ196" s="15">
        <v>73</v>
      </c>
      <c r="CR196" s="15">
        <v>73</v>
      </c>
      <c r="CS196" s="15">
        <v>76</v>
      </c>
      <c r="CT196" s="15">
        <v>79</v>
      </c>
      <c r="CU196" s="15">
        <v>74</v>
      </c>
      <c r="CV196" s="15">
        <v>67</v>
      </c>
      <c r="CW196" s="15">
        <v>65</v>
      </c>
      <c r="CX196" s="15">
        <v>72</v>
      </c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69</v>
      </c>
      <c r="G197" s="15">
        <v>85</v>
      </c>
      <c r="H197" s="15">
        <v>89</v>
      </c>
      <c r="I197" s="15">
        <v>78</v>
      </c>
      <c r="J197" s="15">
        <v>55</v>
      </c>
      <c r="K197" s="15">
        <v>67</v>
      </c>
      <c r="L197" s="15">
        <v>59</v>
      </c>
      <c r="M197" s="15">
        <v>63</v>
      </c>
      <c r="N197" s="15">
        <v>68</v>
      </c>
      <c r="O197" s="15">
        <v>55</v>
      </c>
      <c r="P197" s="15">
        <v>57</v>
      </c>
      <c r="Q197" s="15">
        <v>72</v>
      </c>
      <c r="R197" s="15">
        <v>65</v>
      </c>
      <c r="S197" s="16">
        <v>93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103</v>
      </c>
      <c r="AQ197" s="15">
        <v>100</v>
      </c>
      <c r="AR197" s="15">
        <v>80</v>
      </c>
      <c r="AS197" s="15">
        <v>79</v>
      </c>
      <c r="AT197" s="15">
        <v>86</v>
      </c>
      <c r="AU197" s="15">
        <v>71</v>
      </c>
      <c r="AV197" s="15">
        <v>77</v>
      </c>
      <c r="AW197" s="15">
        <v>95</v>
      </c>
      <c r="AX197" s="15">
        <v>93</v>
      </c>
      <c r="AY197" s="15">
        <v>10</v>
      </c>
      <c r="AZ197" s="15">
        <v>86</v>
      </c>
      <c r="BA197" s="15">
        <v>91</v>
      </c>
      <c r="BB197" s="15">
        <v>94</v>
      </c>
      <c r="BC197" s="16">
        <v>92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114</v>
      </c>
      <c r="CB197" s="15">
        <v>89</v>
      </c>
      <c r="CC197" s="15">
        <v>58</v>
      </c>
      <c r="CD197" s="15">
        <v>73</v>
      </c>
      <c r="CE197" s="15">
        <v>86</v>
      </c>
      <c r="CF197" s="15">
        <v>85</v>
      </c>
      <c r="CG197" s="15">
        <v>97</v>
      </c>
      <c r="CH197" s="15">
        <v>61</v>
      </c>
      <c r="CI197" s="15">
        <v>92</v>
      </c>
      <c r="CJ197" s="15">
        <v>-2</v>
      </c>
      <c r="CK197" s="15">
        <v>75</v>
      </c>
      <c r="CL197" s="15">
        <v>102</v>
      </c>
      <c r="CM197" s="15">
        <v>58</v>
      </c>
      <c r="CN197" s="16">
        <v>85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85</v>
      </c>
      <c r="G198" s="15">
        <v>79</v>
      </c>
      <c r="H198" s="15">
        <v>65</v>
      </c>
      <c r="I198" s="15">
        <v>73</v>
      </c>
      <c r="J198" s="15">
        <v>86</v>
      </c>
      <c r="K198" s="15">
        <v>70</v>
      </c>
      <c r="L198" s="15">
        <v>81</v>
      </c>
      <c r="M198" s="15">
        <v>66</v>
      </c>
      <c r="N198" s="15">
        <v>67</v>
      </c>
      <c r="O198" s="15">
        <v>68</v>
      </c>
      <c r="P198" s="15">
        <v>76</v>
      </c>
      <c r="Q198" s="15">
        <v>76</v>
      </c>
      <c r="R198" s="15">
        <v>83</v>
      </c>
      <c r="S198" s="16">
        <v>99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91</v>
      </c>
      <c r="AQ198" s="15">
        <v>86</v>
      </c>
      <c r="AR198" s="15">
        <v>101</v>
      </c>
      <c r="AS198" s="15">
        <v>97</v>
      </c>
      <c r="AT198" s="15">
        <v>100</v>
      </c>
      <c r="AU198" s="15">
        <v>87</v>
      </c>
      <c r="AV198" s="15">
        <v>61</v>
      </c>
      <c r="AW198" s="15">
        <v>85</v>
      </c>
      <c r="AX198" s="15">
        <v>99</v>
      </c>
      <c r="AY198" s="15">
        <v>10</v>
      </c>
      <c r="AZ198" s="15">
        <v>87</v>
      </c>
      <c r="BA198" s="15">
        <v>50</v>
      </c>
      <c r="BB198" s="15">
        <v>101</v>
      </c>
      <c r="BC198" s="16">
        <v>95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98</v>
      </c>
      <c r="CB198" s="15">
        <v>95</v>
      </c>
      <c r="CC198" s="15">
        <v>108</v>
      </c>
      <c r="CD198" s="15">
        <v>102</v>
      </c>
      <c r="CE198" s="15">
        <v>90</v>
      </c>
      <c r="CF198" s="15">
        <v>95</v>
      </c>
      <c r="CG198" s="15">
        <v>96</v>
      </c>
      <c r="CH198" s="15">
        <v>68</v>
      </c>
      <c r="CI198" s="15">
        <v>96</v>
      </c>
      <c r="CJ198" s="15">
        <v>-2</v>
      </c>
      <c r="CK198" s="15">
        <v>97</v>
      </c>
      <c r="CL198" s="15">
        <v>93</v>
      </c>
      <c r="CM198" s="15">
        <v>92</v>
      </c>
      <c r="CN198" s="16">
        <v>68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84</v>
      </c>
      <c r="G199" s="15">
        <v>88</v>
      </c>
      <c r="H199" s="15">
        <v>65</v>
      </c>
      <c r="I199" s="15">
        <v>70</v>
      </c>
      <c r="J199" s="15">
        <v>67</v>
      </c>
      <c r="K199" s="15">
        <v>84</v>
      </c>
      <c r="L199" s="15">
        <v>68</v>
      </c>
      <c r="M199" s="15">
        <v>81</v>
      </c>
      <c r="N199" s="15">
        <v>74</v>
      </c>
      <c r="O199" s="15">
        <v>79</v>
      </c>
      <c r="P199" s="15">
        <v>88</v>
      </c>
      <c r="Q199" s="15">
        <v>72</v>
      </c>
      <c r="R199" s="15">
        <v>86</v>
      </c>
      <c r="S199" s="16">
        <v>87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101</v>
      </c>
      <c r="AQ199" s="15">
        <v>98</v>
      </c>
      <c r="AR199" s="15">
        <v>78</v>
      </c>
      <c r="AS199" s="15">
        <v>77</v>
      </c>
      <c r="AT199" s="15">
        <v>84</v>
      </c>
      <c r="AU199" s="15">
        <v>69</v>
      </c>
      <c r="AV199" s="15">
        <v>75</v>
      </c>
      <c r="AW199" s="15">
        <v>93</v>
      </c>
      <c r="AX199" s="15">
        <v>91</v>
      </c>
      <c r="AY199" s="15">
        <v>8</v>
      </c>
      <c r="AZ199" s="15">
        <v>84</v>
      </c>
      <c r="BA199" s="15">
        <v>89</v>
      </c>
      <c r="BB199" s="15">
        <v>92</v>
      </c>
      <c r="BC199" s="16">
        <v>90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65</v>
      </c>
      <c r="CB199" s="15">
        <v>60</v>
      </c>
      <c r="CC199" s="15">
        <v>95</v>
      </c>
      <c r="CD199" s="15">
        <v>79</v>
      </c>
      <c r="CE199" s="15">
        <v>87</v>
      </c>
      <c r="CF199" s="15">
        <v>82</v>
      </c>
      <c r="CG199" s="15">
        <v>69</v>
      </c>
      <c r="CH199" s="15">
        <v>68</v>
      </c>
      <c r="CI199" s="15">
        <v>67</v>
      </c>
      <c r="CJ199" s="15">
        <v>-4</v>
      </c>
      <c r="CK199" s="15">
        <v>87</v>
      </c>
      <c r="CL199" s="15">
        <v>78</v>
      </c>
      <c r="CM199" s="15">
        <v>80</v>
      </c>
      <c r="CN199" s="16">
        <v>78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88</v>
      </c>
      <c r="G200" s="15">
        <v>88</v>
      </c>
      <c r="H200" s="15">
        <v>75</v>
      </c>
      <c r="I200" s="15">
        <v>75</v>
      </c>
      <c r="J200" s="15">
        <v>91</v>
      </c>
      <c r="K200" s="15">
        <v>87</v>
      </c>
      <c r="L200" s="15">
        <v>70</v>
      </c>
      <c r="M200" s="15">
        <v>77</v>
      </c>
      <c r="N200" s="15">
        <v>60</v>
      </c>
      <c r="O200" s="15">
        <v>91</v>
      </c>
      <c r="P200" s="15">
        <v>86</v>
      </c>
      <c r="Q200" s="15">
        <v>89</v>
      </c>
      <c r="R200" s="15">
        <v>78</v>
      </c>
      <c r="S200" s="16">
        <v>98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89</v>
      </c>
      <c r="AQ200" s="15">
        <v>84</v>
      </c>
      <c r="AR200" s="15">
        <v>99</v>
      </c>
      <c r="AS200" s="15">
        <v>95</v>
      </c>
      <c r="AT200" s="15">
        <v>98</v>
      </c>
      <c r="AU200" s="15">
        <v>85</v>
      </c>
      <c r="AV200" s="15">
        <v>59</v>
      </c>
      <c r="AW200" s="15">
        <v>83</v>
      </c>
      <c r="AX200" s="15">
        <v>97</v>
      </c>
      <c r="AY200" s="15">
        <v>8</v>
      </c>
      <c r="AZ200" s="15">
        <v>85</v>
      </c>
      <c r="BA200" s="15">
        <v>48</v>
      </c>
      <c r="BB200" s="15">
        <v>99</v>
      </c>
      <c r="BC200" s="16">
        <v>93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112</v>
      </c>
      <c r="CB200" s="15">
        <v>87</v>
      </c>
      <c r="CC200" s="15">
        <v>56</v>
      </c>
      <c r="CD200" s="15">
        <v>71</v>
      </c>
      <c r="CE200" s="15">
        <v>84</v>
      </c>
      <c r="CF200" s="15">
        <v>83</v>
      </c>
      <c r="CG200" s="15">
        <v>95</v>
      </c>
      <c r="CH200" s="15">
        <v>59</v>
      </c>
      <c r="CI200" s="15">
        <v>90</v>
      </c>
      <c r="CJ200" s="15">
        <v>-4</v>
      </c>
      <c r="CK200" s="15">
        <v>73</v>
      </c>
      <c r="CL200" s="15">
        <v>100</v>
      </c>
      <c r="CM200" s="15">
        <v>56</v>
      </c>
      <c r="CN200" s="16">
        <v>83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82</v>
      </c>
      <c r="G201" s="15">
        <v>97</v>
      </c>
      <c r="H201" s="15">
        <v>82</v>
      </c>
      <c r="I201" s="15">
        <v>98</v>
      </c>
      <c r="J201" s="15">
        <v>88</v>
      </c>
      <c r="K201" s="15">
        <v>90</v>
      </c>
      <c r="L201" s="15">
        <v>80</v>
      </c>
      <c r="M201" s="15">
        <v>98</v>
      </c>
      <c r="N201" s="15">
        <v>97</v>
      </c>
      <c r="O201" s="15">
        <v>87</v>
      </c>
      <c r="P201" s="15">
        <v>94</v>
      </c>
      <c r="Q201" s="15">
        <v>89</v>
      </c>
      <c r="R201" s="15">
        <v>86</v>
      </c>
      <c r="S201" s="16">
        <v>87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77</v>
      </c>
      <c r="AQ201" s="15">
        <v>71</v>
      </c>
      <c r="AR201" s="15">
        <v>68</v>
      </c>
      <c r="AS201" s="15">
        <v>85</v>
      </c>
      <c r="AT201" s="15">
        <v>73</v>
      </c>
      <c r="AU201" s="15">
        <v>70</v>
      </c>
      <c r="AV201" s="15">
        <v>81</v>
      </c>
      <c r="AW201" s="15">
        <v>80</v>
      </c>
      <c r="AX201" s="15">
        <v>84</v>
      </c>
      <c r="AY201" s="15">
        <v>7</v>
      </c>
      <c r="AZ201" s="15">
        <v>75</v>
      </c>
      <c r="BA201" s="15">
        <v>74</v>
      </c>
      <c r="BB201" s="15">
        <v>84</v>
      </c>
      <c r="BC201" s="16">
        <v>83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96</v>
      </c>
      <c r="CB201" s="15">
        <v>93</v>
      </c>
      <c r="CC201" s="15">
        <v>106</v>
      </c>
      <c r="CD201" s="15">
        <v>100</v>
      </c>
      <c r="CE201" s="15">
        <v>88</v>
      </c>
      <c r="CF201" s="15">
        <v>93</v>
      </c>
      <c r="CG201" s="15">
        <v>94</v>
      </c>
      <c r="CH201" s="15">
        <v>66</v>
      </c>
      <c r="CI201" s="15">
        <v>94</v>
      </c>
      <c r="CJ201" s="15">
        <v>-4</v>
      </c>
      <c r="CK201" s="15">
        <v>95</v>
      </c>
      <c r="CL201" s="15">
        <v>91</v>
      </c>
      <c r="CM201" s="15">
        <v>90</v>
      </c>
      <c r="CN201" s="16">
        <v>66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6"/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100</v>
      </c>
      <c r="AQ202" s="15">
        <v>97</v>
      </c>
      <c r="AR202" s="15">
        <v>77</v>
      </c>
      <c r="AS202" s="15">
        <v>76</v>
      </c>
      <c r="AT202" s="15">
        <v>83</v>
      </c>
      <c r="AU202" s="15">
        <v>68</v>
      </c>
      <c r="AV202" s="15">
        <v>74</v>
      </c>
      <c r="AW202" s="15">
        <v>92</v>
      </c>
      <c r="AX202" s="15">
        <v>90</v>
      </c>
      <c r="AY202" s="15">
        <v>7</v>
      </c>
      <c r="AZ202" s="15">
        <v>83</v>
      </c>
      <c r="BA202" s="15">
        <v>88</v>
      </c>
      <c r="BB202" s="15">
        <v>91</v>
      </c>
      <c r="BC202" s="16">
        <v>89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>
        <v>63</v>
      </c>
      <c r="CB202" s="15">
        <v>58</v>
      </c>
      <c r="CC202" s="15">
        <v>93</v>
      </c>
      <c r="CD202" s="15">
        <v>77</v>
      </c>
      <c r="CE202" s="15">
        <v>85</v>
      </c>
      <c r="CF202" s="15">
        <v>80</v>
      </c>
      <c r="CG202" s="15">
        <v>67</v>
      </c>
      <c r="CH202" s="15">
        <v>66</v>
      </c>
      <c r="CI202" s="15">
        <v>65</v>
      </c>
      <c r="CJ202" s="15">
        <v>-6</v>
      </c>
      <c r="CK202" s="15">
        <v>85</v>
      </c>
      <c r="CL202" s="15">
        <v>76</v>
      </c>
      <c r="CM202" s="15">
        <v>78</v>
      </c>
      <c r="CN202" s="16">
        <v>76</v>
      </c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>
        <v>110</v>
      </c>
      <c r="CB203" s="19">
        <v>85</v>
      </c>
      <c r="CC203" s="19">
        <v>54</v>
      </c>
      <c r="CD203" s="19">
        <v>69</v>
      </c>
      <c r="CE203" s="19">
        <v>82</v>
      </c>
      <c r="CF203" s="19">
        <v>81</v>
      </c>
      <c r="CG203" s="19">
        <v>93</v>
      </c>
      <c r="CH203" s="19">
        <v>57</v>
      </c>
      <c r="CI203" s="19">
        <v>88</v>
      </c>
      <c r="CJ203" s="19">
        <v>-6</v>
      </c>
      <c r="CK203" s="19">
        <v>71</v>
      </c>
      <c r="CL203" s="19">
        <v>98</v>
      </c>
      <c r="CM203" s="19">
        <v>54</v>
      </c>
      <c r="CN203" s="20">
        <v>81</v>
      </c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85</v>
      </c>
      <c r="D204" s="88"/>
      <c r="E204" s="91" t="s">
        <v>78</v>
      </c>
      <c r="F204" s="9">
        <v>79</v>
      </c>
      <c r="G204" s="10">
        <v>70</v>
      </c>
      <c r="H204" s="10">
        <v>80</v>
      </c>
      <c r="I204" s="10">
        <v>75</v>
      </c>
      <c r="J204" s="10">
        <v>88</v>
      </c>
      <c r="K204" s="10">
        <v>89</v>
      </c>
      <c r="L204" s="10">
        <v>91</v>
      </c>
      <c r="M204" s="10">
        <v>71</v>
      </c>
      <c r="N204" s="10">
        <v>72</v>
      </c>
      <c r="O204" s="10">
        <v>80</v>
      </c>
      <c r="P204" s="10">
        <v>82</v>
      </c>
      <c r="Q204" s="10">
        <v>74</v>
      </c>
      <c r="R204" s="10">
        <v>88</v>
      </c>
      <c r="S204" s="11">
        <v>87</v>
      </c>
      <c r="T204" s="14">
        <v>73</v>
      </c>
      <c r="U204" s="15">
        <v>72</v>
      </c>
      <c r="V204" s="15">
        <v>52</v>
      </c>
      <c r="W204" s="15">
        <v>60</v>
      </c>
      <c r="X204" s="15">
        <v>55</v>
      </c>
      <c r="Y204" s="15">
        <v>81</v>
      </c>
      <c r="Z204" s="15">
        <v>71</v>
      </c>
      <c r="AA204" s="15">
        <v>76</v>
      </c>
      <c r="AB204" s="15">
        <v>78</v>
      </c>
      <c r="AC204" s="15">
        <v>76</v>
      </c>
      <c r="AD204" s="15">
        <v>60</v>
      </c>
      <c r="AE204" s="15">
        <v>80</v>
      </c>
      <c r="AF204" s="15">
        <v>83</v>
      </c>
      <c r="AG204" s="16">
        <v>84</v>
      </c>
      <c r="AH204" s="12"/>
      <c r="AI204" s="13"/>
      <c r="AJ204" s="12" t="s">
        <v>60</v>
      </c>
      <c r="AL204" s="83">
        <v>19</v>
      </c>
      <c r="AM204" s="112" t="s">
        <v>85</v>
      </c>
      <c r="AN204" s="88"/>
      <c r="AO204" s="91"/>
      <c r="AP204" s="9">
        <v>78</v>
      </c>
      <c r="AQ204" s="10">
        <v>86</v>
      </c>
      <c r="AR204" s="10">
        <v>87</v>
      </c>
      <c r="AS204" s="10">
        <v>62</v>
      </c>
      <c r="AT204" s="10">
        <v>88</v>
      </c>
      <c r="AU204" s="10">
        <v>66</v>
      </c>
      <c r="AV204" s="10">
        <v>74</v>
      </c>
      <c r="AW204" s="10">
        <v>78</v>
      </c>
      <c r="AX204" s="10">
        <v>97</v>
      </c>
      <c r="AY204" s="10">
        <v>8</v>
      </c>
      <c r="AZ204" s="10">
        <v>81</v>
      </c>
      <c r="BA204" s="10">
        <v>76</v>
      </c>
      <c r="BB204" s="10">
        <v>91</v>
      </c>
      <c r="BC204" s="11">
        <v>110</v>
      </c>
      <c r="BD204" s="14">
        <v>78</v>
      </c>
      <c r="BE204" s="15">
        <v>77</v>
      </c>
      <c r="BF204" s="15">
        <v>69</v>
      </c>
      <c r="BG204" s="15">
        <v>63</v>
      </c>
      <c r="BH204" s="15">
        <v>70</v>
      </c>
      <c r="BI204" s="15">
        <v>72</v>
      </c>
      <c r="BJ204" s="15">
        <v>60</v>
      </c>
      <c r="BK204" s="15">
        <v>73</v>
      </c>
      <c r="BL204" s="15">
        <v>69</v>
      </c>
      <c r="BM204" s="15">
        <v>71</v>
      </c>
      <c r="BN204" s="15">
        <v>65</v>
      </c>
      <c r="BO204" s="15">
        <v>62</v>
      </c>
      <c r="BP204" s="15">
        <v>63</v>
      </c>
      <c r="BQ204" s="16">
        <v>64</v>
      </c>
      <c r="BR204" s="12"/>
      <c r="BS204" s="13"/>
      <c r="BT204" s="12" t="s">
        <v>60</v>
      </c>
      <c r="BW204" s="83"/>
      <c r="BX204" s="112" t="s">
        <v>85</v>
      </c>
      <c r="BY204" s="88"/>
      <c r="BZ204" s="91"/>
      <c r="CA204" s="9">
        <v>76</v>
      </c>
      <c r="CB204" s="10">
        <v>67</v>
      </c>
      <c r="CC204" s="10">
        <v>77</v>
      </c>
      <c r="CD204" s="10">
        <v>72</v>
      </c>
      <c r="CE204" s="10">
        <v>85</v>
      </c>
      <c r="CF204" s="10">
        <v>86</v>
      </c>
      <c r="CG204" s="10">
        <v>88</v>
      </c>
      <c r="CH204" s="10">
        <v>68</v>
      </c>
      <c r="CI204" s="10">
        <v>69</v>
      </c>
      <c r="CJ204" s="10">
        <v>77</v>
      </c>
      <c r="CK204" s="10">
        <v>79</v>
      </c>
      <c r="CL204" s="10">
        <v>71</v>
      </c>
      <c r="CM204" s="10">
        <v>85</v>
      </c>
      <c r="CN204" s="11">
        <v>84</v>
      </c>
      <c r="CO204" s="14">
        <v>73</v>
      </c>
      <c r="CP204" s="15">
        <v>63</v>
      </c>
      <c r="CQ204" s="15">
        <v>70</v>
      </c>
      <c r="CR204" s="15">
        <v>69</v>
      </c>
      <c r="CS204" s="15">
        <v>73</v>
      </c>
      <c r="CT204" s="15">
        <v>66</v>
      </c>
      <c r="CU204" s="15">
        <v>62</v>
      </c>
      <c r="CV204" s="15">
        <v>65</v>
      </c>
      <c r="CW204" s="15">
        <v>64</v>
      </c>
      <c r="CX204" s="15">
        <v>62</v>
      </c>
      <c r="CY204" s="15">
        <v>63</v>
      </c>
      <c r="CZ204" s="15">
        <v>63</v>
      </c>
      <c r="DA204" s="15">
        <v>62</v>
      </c>
      <c r="DB204" s="16">
        <v>68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97</v>
      </c>
      <c r="G205" s="15">
        <v>96</v>
      </c>
      <c r="H205" s="15">
        <v>96</v>
      </c>
      <c r="I205" s="15">
        <v>95</v>
      </c>
      <c r="J205" s="15">
        <v>89</v>
      </c>
      <c r="K205" s="15">
        <v>86</v>
      </c>
      <c r="L205" s="15">
        <v>94</v>
      </c>
      <c r="M205" s="15">
        <v>97</v>
      </c>
      <c r="N205" s="15">
        <v>79</v>
      </c>
      <c r="O205" s="15">
        <v>80</v>
      </c>
      <c r="P205" s="15">
        <v>70</v>
      </c>
      <c r="Q205" s="15">
        <v>91</v>
      </c>
      <c r="R205" s="15">
        <v>73</v>
      </c>
      <c r="S205" s="16">
        <v>70</v>
      </c>
      <c r="T205" s="14">
        <v>60</v>
      </c>
      <c r="U205" s="15">
        <v>74</v>
      </c>
      <c r="V205" s="15">
        <v>67</v>
      </c>
      <c r="W205" s="15">
        <v>76</v>
      </c>
      <c r="X205" s="15">
        <v>74</v>
      </c>
      <c r="Y205" s="15">
        <v>60</v>
      </c>
      <c r="Z205" s="15">
        <v>72</v>
      </c>
      <c r="AA205" s="15">
        <v>74</v>
      </c>
      <c r="AB205" s="15">
        <v>60</v>
      </c>
      <c r="AC205" s="15">
        <v>68</v>
      </c>
      <c r="AD205" s="15">
        <v>70</v>
      </c>
      <c r="AE205" s="15">
        <v>65</v>
      </c>
      <c r="AF205" s="15">
        <v>68</v>
      </c>
      <c r="AG205" s="16">
        <v>71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58</v>
      </c>
      <c r="AQ205" s="15">
        <v>57</v>
      </c>
      <c r="AR205" s="15">
        <v>64</v>
      </c>
      <c r="AS205" s="15">
        <v>81</v>
      </c>
      <c r="AT205" s="15">
        <v>70</v>
      </c>
      <c r="AU205" s="15">
        <v>104</v>
      </c>
      <c r="AV205" s="15">
        <v>76</v>
      </c>
      <c r="AW205" s="15">
        <v>90</v>
      </c>
      <c r="AX205" s="15">
        <v>90</v>
      </c>
      <c r="AY205" s="15">
        <v>8</v>
      </c>
      <c r="AZ205" s="15">
        <v>75</v>
      </c>
      <c r="BA205" s="15">
        <v>60</v>
      </c>
      <c r="BB205" s="15">
        <v>74</v>
      </c>
      <c r="BC205" s="16">
        <v>82</v>
      </c>
      <c r="BD205" s="14">
        <v>78</v>
      </c>
      <c r="BE205" s="15">
        <v>73</v>
      </c>
      <c r="BF205" s="15">
        <v>75</v>
      </c>
      <c r="BG205" s="15">
        <v>69</v>
      </c>
      <c r="BH205" s="15">
        <v>72</v>
      </c>
      <c r="BI205" s="15">
        <v>64</v>
      </c>
      <c r="BJ205" s="15">
        <v>60</v>
      </c>
      <c r="BK205" s="15">
        <v>75</v>
      </c>
      <c r="BL205" s="15">
        <v>77</v>
      </c>
      <c r="BM205" s="15">
        <v>60</v>
      </c>
      <c r="BN205" s="15">
        <v>60</v>
      </c>
      <c r="BO205" s="15">
        <v>71</v>
      </c>
      <c r="BP205" s="15">
        <v>75</v>
      </c>
      <c r="BQ205" s="16">
        <v>64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94</v>
      </c>
      <c r="CB205" s="15">
        <v>93</v>
      </c>
      <c r="CC205" s="15">
        <v>93</v>
      </c>
      <c r="CD205" s="15">
        <v>92</v>
      </c>
      <c r="CE205" s="15">
        <v>86</v>
      </c>
      <c r="CF205" s="15">
        <v>83</v>
      </c>
      <c r="CG205" s="15">
        <v>91</v>
      </c>
      <c r="CH205" s="15">
        <v>94</v>
      </c>
      <c r="CI205" s="15">
        <v>76</v>
      </c>
      <c r="CJ205" s="15">
        <v>77</v>
      </c>
      <c r="CK205" s="15">
        <v>67</v>
      </c>
      <c r="CL205" s="15">
        <v>88</v>
      </c>
      <c r="CM205" s="15">
        <v>70</v>
      </c>
      <c r="CN205" s="16">
        <v>67</v>
      </c>
      <c r="CO205" s="14">
        <v>76</v>
      </c>
      <c r="CP205" s="15">
        <v>76</v>
      </c>
      <c r="CQ205" s="15">
        <v>77</v>
      </c>
      <c r="CR205" s="15">
        <v>76</v>
      </c>
      <c r="CS205" s="15">
        <v>73</v>
      </c>
      <c r="CT205" s="15">
        <v>67</v>
      </c>
      <c r="CU205" s="15">
        <v>69</v>
      </c>
      <c r="CV205" s="15">
        <v>67</v>
      </c>
      <c r="CW205" s="15">
        <v>68</v>
      </c>
      <c r="CX205" s="15">
        <v>74</v>
      </c>
      <c r="CY205" s="15">
        <v>78</v>
      </c>
      <c r="CZ205" s="15">
        <v>74</v>
      </c>
      <c r="DA205" s="15">
        <v>79</v>
      </c>
      <c r="DB205" s="16">
        <v>76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75</v>
      </c>
      <c r="G206" s="15">
        <v>84</v>
      </c>
      <c r="H206" s="15">
        <v>87</v>
      </c>
      <c r="I206" s="15">
        <v>88</v>
      </c>
      <c r="J206" s="15">
        <v>84</v>
      </c>
      <c r="K206" s="15">
        <v>84</v>
      </c>
      <c r="L206" s="15">
        <v>81</v>
      </c>
      <c r="M206" s="15">
        <v>82</v>
      </c>
      <c r="N206" s="15">
        <v>84</v>
      </c>
      <c r="O206" s="15">
        <v>90</v>
      </c>
      <c r="P206" s="15">
        <v>88</v>
      </c>
      <c r="Q206" s="15">
        <v>96</v>
      </c>
      <c r="R206" s="15">
        <v>98</v>
      </c>
      <c r="S206" s="16">
        <v>82</v>
      </c>
      <c r="T206" s="14">
        <v>75</v>
      </c>
      <c r="U206" s="15">
        <v>80</v>
      </c>
      <c r="V206" s="15">
        <v>82</v>
      </c>
      <c r="W206" s="15">
        <v>81</v>
      </c>
      <c r="X206" s="15">
        <v>79</v>
      </c>
      <c r="Y206" s="15">
        <v>55</v>
      </c>
      <c r="Z206" s="15">
        <v>73</v>
      </c>
      <c r="AA206" s="15">
        <v>77</v>
      </c>
      <c r="AB206" s="15">
        <v>71</v>
      </c>
      <c r="AC206" s="15">
        <v>61</v>
      </c>
      <c r="AD206" s="15">
        <v>60</v>
      </c>
      <c r="AE206" s="15"/>
      <c r="AF206" s="15"/>
      <c r="AG206" s="16"/>
      <c r="AH206" s="17"/>
      <c r="AI206" s="13"/>
      <c r="AJ206" s="17" t="s">
        <v>60</v>
      </c>
      <c r="AL206" s="83"/>
      <c r="AM206" s="113"/>
      <c r="AN206" s="89"/>
      <c r="AO206" s="91"/>
      <c r="AP206" s="14">
        <v>92</v>
      </c>
      <c r="AQ206" s="15">
        <v>96</v>
      </c>
      <c r="AR206" s="15">
        <v>81</v>
      </c>
      <c r="AS206" s="15">
        <v>91</v>
      </c>
      <c r="AT206" s="15">
        <v>92</v>
      </c>
      <c r="AU206" s="15">
        <v>92</v>
      </c>
      <c r="AV206" s="15">
        <v>85</v>
      </c>
      <c r="AW206" s="15">
        <v>80</v>
      </c>
      <c r="AX206" s="15">
        <v>78</v>
      </c>
      <c r="AY206" s="15">
        <v>8</v>
      </c>
      <c r="AZ206" s="15">
        <v>92</v>
      </c>
      <c r="BA206" s="15">
        <v>85</v>
      </c>
      <c r="BB206" s="15">
        <v>54</v>
      </c>
      <c r="BC206" s="16">
        <v>75</v>
      </c>
      <c r="BD206" s="14">
        <v>63</v>
      </c>
      <c r="BE206" s="15">
        <v>74</v>
      </c>
      <c r="BF206" s="15">
        <v>63</v>
      </c>
      <c r="BG206" s="15">
        <v>72</v>
      </c>
      <c r="BH206" s="15">
        <v>62</v>
      </c>
      <c r="BI206" s="15">
        <v>78</v>
      </c>
      <c r="BJ206" s="15">
        <v>60</v>
      </c>
      <c r="BK206" s="15">
        <v>69</v>
      </c>
      <c r="BL206" s="15">
        <v>73</v>
      </c>
      <c r="BM206" s="15">
        <v>68</v>
      </c>
      <c r="BN206" s="15">
        <v>74</v>
      </c>
      <c r="BO206" s="15">
        <v>65</v>
      </c>
      <c r="BP206" s="15"/>
      <c r="BQ206" s="16"/>
      <c r="BR206" s="17"/>
      <c r="BS206" s="13"/>
      <c r="BT206" s="17" t="s">
        <v>60</v>
      </c>
      <c r="BW206" s="83"/>
      <c r="BX206" s="113"/>
      <c r="BY206" s="89"/>
      <c r="BZ206" s="91"/>
      <c r="CA206" s="14">
        <v>72</v>
      </c>
      <c r="CB206" s="15">
        <v>81</v>
      </c>
      <c r="CC206" s="15">
        <v>84</v>
      </c>
      <c r="CD206" s="15">
        <v>85</v>
      </c>
      <c r="CE206" s="15">
        <v>81</v>
      </c>
      <c r="CF206" s="15">
        <v>81</v>
      </c>
      <c r="CG206" s="15">
        <v>78</v>
      </c>
      <c r="CH206" s="15">
        <v>79</v>
      </c>
      <c r="CI206" s="15">
        <v>81</v>
      </c>
      <c r="CJ206" s="15">
        <v>87</v>
      </c>
      <c r="CK206" s="15">
        <v>85</v>
      </c>
      <c r="CL206" s="15">
        <v>93</v>
      </c>
      <c r="CM206" s="15">
        <v>95</v>
      </c>
      <c r="CN206" s="16">
        <v>79</v>
      </c>
      <c r="CO206" s="14">
        <v>73</v>
      </c>
      <c r="CP206" s="15">
        <v>76</v>
      </c>
      <c r="CQ206" s="15">
        <v>71</v>
      </c>
      <c r="CR206" s="15">
        <v>80</v>
      </c>
      <c r="CS206" s="15">
        <v>70</v>
      </c>
      <c r="CT206" s="15">
        <v>67</v>
      </c>
      <c r="CU206" s="15">
        <v>68</v>
      </c>
      <c r="CV206" s="15">
        <v>71</v>
      </c>
      <c r="CW206" s="15">
        <v>80</v>
      </c>
      <c r="CX206" s="15">
        <v>69</v>
      </c>
      <c r="CY206" s="15">
        <v>68</v>
      </c>
      <c r="CZ206" s="15">
        <v>72</v>
      </c>
      <c r="DA206" s="15">
        <v>74</v>
      </c>
      <c r="DB206" s="16">
        <v>72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75</v>
      </c>
      <c r="G207" s="15">
        <v>68</v>
      </c>
      <c r="H207" s="15">
        <v>55</v>
      </c>
      <c r="I207" s="15">
        <v>75</v>
      </c>
      <c r="J207" s="15">
        <v>71</v>
      </c>
      <c r="K207" s="15">
        <v>69</v>
      </c>
      <c r="L207" s="15">
        <v>72</v>
      </c>
      <c r="M207" s="15">
        <v>66</v>
      </c>
      <c r="N207" s="15">
        <v>49</v>
      </c>
      <c r="O207" s="15">
        <v>68</v>
      </c>
      <c r="P207" s="15">
        <v>68</v>
      </c>
      <c r="Q207" s="15">
        <v>66</v>
      </c>
      <c r="R207" s="15">
        <v>84</v>
      </c>
      <c r="S207" s="16">
        <v>97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73</v>
      </c>
      <c r="AQ207" s="15">
        <v>63</v>
      </c>
      <c r="AR207" s="15">
        <v>44</v>
      </c>
      <c r="AS207" s="15">
        <v>72</v>
      </c>
      <c r="AT207" s="15">
        <v>85</v>
      </c>
      <c r="AU207" s="15">
        <v>64</v>
      </c>
      <c r="AV207" s="15">
        <v>81</v>
      </c>
      <c r="AW207" s="15">
        <v>70</v>
      </c>
      <c r="AX207" s="15">
        <v>90</v>
      </c>
      <c r="AY207" s="15">
        <v>76</v>
      </c>
      <c r="AZ207" s="15">
        <v>90</v>
      </c>
      <c r="BA207" s="15">
        <v>77</v>
      </c>
      <c r="BB207" s="15">
        <v>60</v>
      </c>
      <c r="BC207" s="16">
        <v>75</v>
      </c>
      <c r="BD207" s="14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v>72</v>
      </c>
      <c r="CB207" s="15">
        <v>65</v>
      </c>
      <c r="CC207" s="15">
        <v>52</v>
      </c>
      <c r="CD207" s="15">
        <v>72</v>
      </c>
      <c r="CE207" s="15">
        <v>68</v>
      </c>
      <c r="CF207" s="15">
        <v>66</v>
      </c>
      <c r="CG207" s="15">
        <v>69</v>
      </c>
      <c r="CH207" s="15">
        <v>63</v>
      </c>
      <c r="CI207" s="15">
        <v>46</v>
      </c>
      <c r="CJ207" s="15">
        <v>65</v>
      </c>
      <c r="CK207" s="15">
        <v>65</v>
      </c>
      <c r="CL207" s="15">
        <v>63</v>
      </c>
      <c r="CM207" s="15">
        <v>81</v>
      </c>
      <c r="CN207" s="16">
        <v>94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86</v>
      </c>
      <c r="G208" s="15">
        <v>75</v>
      </c>
      <c r="H208" s="15">
        <v>73</v>
      </c>
      <c r="I208" s="15">
        <v>67</v>
      </c>
      <c r="J208" s="15">
        <v>74</v>
      </c>
      <c r="K208" s="15">
        <v>69</v>
      </c>
      <c r="L208" s="15">
        <v>67</v>
      </c>
      <c r="M208" s="15">
        <v>73</v>
      </c>
      <c r="N208" s="15">
        <v>70</v>
      </c>
      <c r="O208" s="15">
        <v>67</v>
      </c>
      <c r="P208" s="15">
        <v>75</v>
      </c>
      <c r="Q208" s="15">
        <v>69</v>
      </c>
      <c r="R208" s="15">
        <v>96</v>
      </c>
      <c r="S208" s="16">
        <v>93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80</v>
      </c>
      <c r="AQ208" s="15">
        <v>88</v>
      </c>
      <c r="AR208" s="15">
        <v>89</v>
      </c>
      <c r="AS208" s="15">
        <v>64</v>
      </c>
      <c r="AT208" s="15">
        <v>90</v>
      </c>
      <c r="AU208" s="15">
        <v>79</v>
      </c>
      <c r="AV208" s="15">
        <v>76</v>
      </c>
      <c r="AW208" s="15">
        <v>80</v>
      </c>
      <c r="AX208" s="15">
        <v>99</v>
      </c>
      <c r="AY208" s="15">
        <v>10</v>
      </c>
      <c r="AZ208" s="15">
        <v>83</v>
      </c>
      <c r="BA208" s="15">
        <v>78</v>
      </c>
      <c r="BB208" s="15">
        <v>93</v>
      </c>
      <c r="BC208" s="16">
        <v>112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83</v>
      </c>
      <c r="CB208" s="15">
        <v>72</v>
      </c>
      <c r="CC208" s="15">
        <v>70</v>
      </c>
      <c r="CD208" s="15">
        <v>64</v>
      </c>
      <c r="CE208" s="15">
        <v>71</v>
      </c>
      <c r="CF208" s="15">
        <v>66</v>
      </c>
      <c r="CG208" s="15">
        <v>64</v>
      </c>
      <c r="CH208" s="15">
        <v>70</v>
      </c>
      <c r="CI208" s="15">
        <v>67</v>
      </c>
      <c r="CJ208" s="15">
        <v>64</v>
      </c>
      <c r="CK208" s="15">
        <v>72</v>
      </c>
      <c r="CL208" s="15">
        <v>66</v>
      </c>
      <c r="CM208" s="15">
        <v>93</v>
      </c>
      <c r="CN208" s="16">
        <v>90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81</v>
      </c>
      <c r="G209" s="15">
        <v>65</v>
      </c>
      <c r="H209" s="15">
        <v>66</v>
      </c>
      <c r="I209" s="15">
        <v>72</v>
      </c>
      <c r="J209" s="15">
        <v>75</v>
      </c>
      <c r="K209" s="15">
        <v>73</v>
      </c>
      <c r="L209" s="15">
        <v>67</v>
      </c>
      <c r="M209" s="15">
        <v>65</v>
      </c>
      <c r="N209" s="15">
        <v>75</v>
      </c>
      <c r="O209" s="15">
        <v>68</v>
      </c>
      <c r="P209" s="15">
        <v>69</v>
      </c>
      <c r="Q209" s="15">
        <v>75</v>
      </c>
      <c r="R209" s="15">
        <v>90</v>
      </c>
      <c r="S209" s="16">
        <v>87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56</v>
      </c>
      <c r="AQ209" s="15">
        <v>55</v>
      </c>
      <c r="AR209" s="15">
        <v>62</v>
      </c>
      <c r="AS209" s="15">
        <v>79</v>
      </c>
      <c r="AT209" s="15">
        <v>68</v>
      </c>
      <c r="AU209" s="15">
        <v>99</v>
      </c>
      <c r="AV209" s="15">
        <v>74</v>
      </c>
      <c r="AW209" s="15">
        <v>88</v>
      </c>
      <c r="AX209" s="15">
        <v>75</v>
      </c>
      <c r="AY209" s="15">
        <v>6</v>
      </c>
      <c r="AZ209" s="15">
        <v>73</v>
      </c>
      <c r="BA209" s="15">
        <v>58</v>
      </c>
      <c r="BB209" s="15">
        <v>72</v>
      </c>
      <c r="BC209" s="16">
        <v>80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78</v>
      </c>
      <c r="CB209" s="15">
        <v>62</v>
      </c>
      <c r="CC209" s="15">
        <v>63</v>
      </c>
      <c r="CD209" s="15">
        <v>69</v>
      </c>
      <c r="CE209" s="15">
        <v>72</v>
      </c>
      <c r="CF209" s="15">
        <v>70</v>
      </c>
      <c r="CG209" s="15">
        <v>64</v>
      </c>
      <c r="CH209" s="15">
        <v>62</v>
      </c>
      <c r="CI209" s="15">
        <v>72</v>
      </c>
      <c r="CJ209" s="15">
        <v>65</v>
      </c>
      <c r="CK209" s="15">
        <v>66</v>
      </c>
      <c r="CL209" s="15">
        <v>72</v>
      </c>
      <c r="CM209" s="15">
        <v>87</v>
      </c>
      <c r="CN209" s="16">
        <v>84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65</v>
      </c>
      <c r="G210" s="15">
        <v>75</v>
      </c>
      <c r="H210" s="15">
        <v>71</v>
      </c>
      <c r="I210" s="15">
        <v>75</v>
      </c>
      <c r="J210" s="15">
        <v>66</v>
      </c>
      <c r="K210" s="15">
        <v>73</v>
      </c>
      <c r="L210" s="15">
        <v>60</v>
      </c>
      <c r="M210" s="15">
        <v>69</v>
      </c>
      <c r="N210" s="15">
        <v>74</v>
      </c>
      <c r="O210" s="15">
        <v>75</v>
      </c>
      <c r="P210" s="15">
        <v>65</v>
      </c>
      <c r="Q210" s="15">
        <v>73</v>
      </c>
      <c r="R210" s="15">
        <v>72</v>
      </c>
      <c r="S210" s="16">
        <v>71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90</v>
      </c>
      <c r="AQ210" s="15">
        <v>94</v>
      </c>
      <c r="AR210" s="15">
        <v>79</v>
      </c>
      <c r="AS210" s="15">
        <v>89</v>
      </c>
      <c r="AT210" s="15">
        <v>90</v>
      </c>
      <c r="AU210" s="15">
        <v>90</v>
      </c>
      <c r="AV210" s="15">
        <v>83</v>
      </c>
      <c r="AW210" s="15">
        <v>78</v>
      </c>
      <c r="AX210" s="15">
        <v>76</v>
      </c>
      <c r="AY210" s="15">
        <v>6</v>
      </c>
      <c r="AZ210" s="15">
        <v>90</v>
      </c>
      <c r="BA210" s="15">
        <v>83</v>
      </c>
      <c r="BB210" s="15">
        <v>52</v>
      </c>
      <c r="BC210" s="16">
        <v>73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62</v>
      </c>
      <c r="CB210" s="15">
        <v>72</v>
      </c>
      <c r="CC210" s="15">
        <v>68</v>
      </c>
      <c r="CD210" s="15">
        <v>72</v>
      </c>
      <c r="CE210" s="15">
        <v>63</v>
      </c>
      <c r="CF210" s="15">
        <v>70</v>
      </c>
      <c r="CG210" s="15">
        <v>57</v>
      </c>
      <c r="CH210" s="15">
        <v>66</v>
      </c>
      <c r="CI210" s="15">
        <v>71</v>
      </c>
      <c r="CJ210" s="15">
        <v>72</v>
      </c>
      <c r="CK210" s="15">
        <v>62</v>
      </c>
      <c r="CL210" s="15">
        <v>70</v>
      </c>
      <c r="CM210" s="15">
        <v>69</v>
      </c>
      <c r="CN210" s="16">
        <v>68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71</v>
      </c>
      <c r="G211" s="15">
        <v>70</v>
      </c>
      <c r="H211" s="15">
        <v>65</v>
      </c>
      <c r="I211" s="15">
        <v>73</v>
      </c>
      <c r="J211" s="15">
        <v>75</v>
      </c>
      <c r="K211" s="15">
        <v>67</v>
      </c>
      <c r="L211" s="15">
        <v>73</v>
      </c>
      <c r="M211" s="15">
        <v>75</v>
      </c>
      <c r="N211" s="15">
        <v>66</v>
      </c>
      <c r="O211" s="15">
        <v>67</v>
      </c>
      <c r="P211" s="15">
        <v>70</v>
      </c>
      <c r="Q211" s="15">
        <v>65</v>
      </c>
      <c r="R211" s="15">
        <v>85</v>
      </c>
      <c r="S211" s="16">
        <v>92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71</v>
      </c>
      <c r="AQ211" s="15">
        <v>41</v>
      </c>
      <c r="AR211" s="15">
        <v>42</v>
      </c>
      <c r="AS211" s="15">
        <v>70</v>
      </c>
      <c r="AT211" s="15">
        <v>83</v>
      </c>
      <c r="AU211" s="15">
        <v>62</v>
      </c>
      <c r="AV211" s="15">
        <v>79</v>
      </c>
      <c r="AW211" s="15">
        <v>68</v>
      </c>
      <c r="AX211" s="15">
        <v>102</v>
      </c>
      <c r="AY211" s="15">
        <v>74</v>
      </c>
      <c r="AZ211" s="15">
        <v>88</v>
      </c>
      <c r="BA211" s="15">
        <v>75</v>
      </c>
      <c r="BB211" s="15">
        <v>68</v>
      </c>
      <c r="BC211" s="16">
        <v>73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68</v>
      </c>
      <c r="CB211" s="15">
        <v>67</v>
      </c>
      <c r="CC211" s="15">
        <v>62</v>
      </c>
      <c r="CD211" s="15">
        <v>70</v>
      </c>
      <c r="CE211" s="15">
        <v>72</v>
      </c>
      <c r="CF211" s="15">
        <v>64</v>
      </c>
      <c r="CG211" s="15">
        <v>70</v>
      </c>
      <c r="CH211" s="15">
        <v>72</v>
      </c>
      <c r="CI211" s="15">
        <v>63</v>
      </c>
      <c r="CJ211" s="15">
        <v>64</v>
      </c>
      <c r="CK211" s="15">
        <v>67</v>
      </c>
      <c r="CL211" s="15">
        <v>62</v>
      </c>
      <c r="CM211" s="15">
        <v>82</v>
      </c>
      <c r="CN211" s="16">
        <v>89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72</v>
      </c>
      <c r="G212" s="15">
        <v>91</v>
      </c>
      <c r="H212" s="15">
        <v>78</v>
      </c>
      <c r="I212" s="15">
        <v>68</v>
      </c>
      <c r="J212" s="15">
        <v>69</v>
      </c>
      <c r="K212" s="15">
        <v>72</v>
      </c>
      <c r="L212" s="15">
        <v>67</v>
      </c>
      <c r="M212" s="15">
        <v>68</v>
      </c>
      <c r="N212" s="15">
        <v>67</v>
      </c>
      <c r="O212" s="15">
        <v>71</v>
      </c>
      <c r="P212" s="15">
        <v>65</v>
      </c>
      <c r="Q212" s="15">
        <v>92</v>
      </c>
      <c r="R212" s="15">
        <v>78</v>
      </c>
      <c r="S212" s="16">
        <v>81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78</v>
      </c>
      <c r="AQ212" s="15">
        <v>86</v>
      </c>
      <c r="AR212" s="15">
        <v>87</v>
      </c>
      <c r="AS212" s="15">
        <v>62</v>
      </c>
      <c r="AT212" s="15">
        <v>88</v>
      </c>
      <c r="AU212" s="15">
        <v>66</v>
      </c>
      <c r="AV212" s="15">
        <v>74</v>
      </c>
      <c r="AW212" s="15">
        <v>78</v>
      </c>
      <c r="AX212" s="15">
        <v>97</v>
      </c>
      <c r="AY212" s="15">
        <v>8</v>
      </c>
      <c r="AZ212" s="15">
        <v>81</v>
      </c>
      <c r="BA212" s="15">
        <v>76</v>
      </c>
      <c r="BB212" s="15">
        <v>91</v>
      </c>
      <c r="BC212" s="16">
        <v>110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>
        <v>69</v>
      </c>
      <c r="CB212" s="15">
        <v>88</v>
      </c>
      <c r="CC212" s="15">
        <v>75</v>
      </c>
      <c r="CD212" s="15">
        <v>65</v>
      </c>
      <c r="CE212" s="15">
        <v>66</v>
      </c>
      <c r="CF212" s="15">
        <v>69</v>
      </c>
      <c r="CG212" s="15">
        <v>64</v>
      </c>
      <c r="CH212" s="15">
        <v>65</v>
      </c>
      <c r="CI212" s="15">
        <v>64</v>
      </c>
      <c r="CJ212" s="15">
        <v>68</v>
      </c>
      <c r="CK212" s="15">
        <v>62</v>
      </c>
      <c r="CL212" s="15">
        <v>89</v>
      </c>
      <c r="CM212" s="15">
        <v>75</v>
      </c>
      <c r="CN212" s="16">
        <v>78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>
        <v>99</v>
      </c>
      <c r="G213" s="15">
        <v>96</v>
      </c>
      <c r="H213" s="15">
        <v>97</v>
      </c>
      <c r="I213" s="15">
        <v>96</v>
      </c>
      <c r="J213" s="15">
        <v>101</v>
      </c>
      <c r="K213" s="15">
        <v>86</v>
      </c>
      <c r="L213" s="15">
        <v>92</v>
      </c>
      <c r="M213" s="15">
        <v>84</v>
      </c>
      <c r="N213" s="15"/>
      <c r="O213" s="15"/>
      <c r="P213" s="15"/>
      <c r="Q213" s="15"/>
      <c r="R213" s="15"/>
      <c r="S213" s="16"/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>
        <v>76</v>
      </c>
      <c r="CB213" s="15">
        <v>60</v>
      </c>
      <c r="CC213" s="15">
        <v>61</v>
      </c>
      <c r="CD213" s="15">
        <v>67</v>
      </c>
      <c r="CE213" s="15">
        <v>70</v>
      </c>
      <c r="CF213" s="15">
        <v>68</v>
      </c>
      <c r="CG213" s="15">
        <v>62</v>
      </c>
      <c r="CH213" s="15">
        <v>60</v>
      </c>
      <c r="CI213" s="15">
        <v>70</v>
      </c>
      <c r="CJ213" s="15">
        <v>63</v>
      </c>
      <c r="CK213" s="15">
        <v>64</v>
      </c>
      <c r="CL213" s="15">
        <v>70</v>
      </c>
      <c r="CM213" s="15">
        <v>85</v>
      </c>
      <c r="CN213" s="16">
        <v>82</v>
      </c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>
        <v>60</v>
      </c>
      <c r="CB214" s="19">
        <v>70</v>
      </c>
      <c r="CC214" s="19">
        <v>66</v>
      </c>
      <c r="CD214" s="19">
        <v>70</v>
      </c>
      <c r="CE214" s="19">
        <v>61</v>
      </c>
      <c r="CF214" s="19">
        <v>68</v>
      </c>
      <c r="CG214" s="19">
        <v>55</v>
      </c>
      <c r="CH214" s="19">
        <v>64</v>
      </c>
      <c r="CI214" s="19">
        <v>69</v>
      </c>
      <c r="CJ214" s="19">
        <v>70</v>
      </c>
      <c r="CK214" s="19">
        <v>60</v>
      </c>
      <c r="CL214" s="19">
        <v>68</v>
      </c>
      <c r="CM214" s="19">
        <v>67</v>
      </c>
      <c r="CN214" s="20">
        <v>66</v>
      </c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86</v>
      </c>
      <c r="D215" s="89"/>
      <c r="E215" s="91" t="s">
        <v>77</v>
      </c>
      <c r="F215" s="9">
        <v>75</v>
      </c>
      <c r="G215" s="10">
        <v>90</v>
      </c>
      <c r="H215" s="10">
        <v>60</v>
      </c>
      <c r="I215" s="10">
        <v>55</v>
      </c>
      <c r="J215" s="10">
        <v>45</v>
      </c>
      <c r="K215" s="10">
        <v>80</v>
      </c>
      <c r="L215" s="10">
        <v>67</v>
      </c>
      <c r="M215" s="10">
        <v>69</v>
      </c>
      <c r="N215" s="10">
        <v>86</v>
      </c>
      <c r="O215" s="10"/>
      <c r="P215" s="10">
        <v>85</v>
      </c>
      <c r="Q215" s="10">
        <v>88</v>
      </c>
      <c r="R215" s="10">
        <v>85</v>
      </c>
      <c r="S215" s="11">
        <v>65</v>
      </c>
      <c r="T215" s="14">
        <v>72</v>
      </c>
      <c r="U215" s="15">
        <v>75</v>
      </c>
      <c r="V215" s="15">
        <v>26</v>
      </c>
      <c r="W215" s="15">
        <v>60</v>
      </c>
      <c r="X215" s="15">
        <v>71</v>
      </c>
      <c r="Y215" s="15">
        <v>73</v>
      </c>
      <c r="Z215" s="15">
        <v>68</v>
      </c>
      <c r="AA215" s="15">
        <v>70</v>
      </c>
      <c r="AB215" s="15">
        <v>67</v>
      </c>
      <c r="AC215" s="15">
        <v>63</v>
      </c>
      <c r="AD215" s="15">
        <v>81</v>
      </c>
      <c r="AE215" s="15">
        <v>80</v>
      </c>
      <c r="AF215" s="15">
        <v>79</v>
      </c>
      <c r="AG215" s="16">
        <v>70</v>
      </c>
      <c r="AH215" s="12"/>
      <c r="AI215" s="13"/>
      <c r="AJ215" s="12" t="s">
        <v>60</v>
      </c>
      <c r="AL215" s="83">
        <v>20</v>
      </c>
      <c r="AM215" s="112" t="s">
        <v>86</v>
      </c>
      <c r="AN215" s="89"/>
      <c r="AO215" s="91" t="s">
        <v>53</v>
      </c>
      <c r="AP215" s="9">
        <v>86</v>
      </c>
      <c r="AQ215" s="10">
        <v>70</v>
      </c>
      <c r="AR215" s="10">
        <v>83</v>
      </c>
      <c r="AS215" s="10">
        <v>84</v>
      </c>
      <c r="AT215" s="10">
        <v>83</v>
      </c>
      <c r="AU215" s="10">
        <v>71</v>
      </c>
      <c r="AV215" s="10">
        <v>70</v>
      </c>
      <c r="AW215" s="10">
        <v>79</v>
      </c>
      <c r="AX215" s="10">
        <v>88</v>
      </c>
      <c r="AY215" s="10">
        <v>12</v>
      </c>
      <c r="AZ215" s="10">
        <v>92</v>
      </c>
      <c r="BA215" s="10">
        <v>68</v>
      </c>
      <c r="BB215" s="10">
        <v>63</v>
      </c>
      <c r="BC215" s="11">
        <v>62</v>
      </c>
      <c r="BD215" s="14">
        <v>68</v>
      </c>
      <c r="BE215" s="15">
        <v>58</v>
      </c>
      <c r="BF215" s="15">
        <v>75</v>
      </c>
      <c r="BG215" s="15">
        <v>76</v>
      </c>
      <c r="BH215" s="15">
        <v>79</v>
      </c>
      <c r="BI215" s="15">
        <v>65</v>
      </c>
      <c r="BJ215" s="15">
        <v>66</v>
      </c>
      <c r="BK215" s="15">
        <v>70</v>
      </c>
      <c r="BL215" s="15">
        <v>63</v>
      </c>
      <c r="BM215" s="15">
        <v>71</v>
      </c>
      <c r="BN215" s="15">
        <v>80</v>
      </c>
      <c r="BO215" s="15">
        <v>69</v>
      </c>
      <c r="BP215" s="15">
        <v>59</v>
      </c>
      <c r="BQ215" s="16">
        <v>67</v>
      </c>
      <c r="BR215" s="12"/>
      <c r="BS215" s="13"/>
      <c r="BT215" s="12" t="s">
        <v>60</v>
      </c>
      <c r="BW215" s="83">
        <v>11</v>
      </c>
      <c r="BX215" s="112" t="s">
        <v>86</v>
      </c>
      <c r="BY215" s="89"/>
      <c r="BZ215" s="91" t="s">
        <v>54</v>
      </c>
      <c r="CA215" s="9">
        <v>73</v>
      </c>
      <c r="CB215" s="10">
        <v>70</v>
      </c>
      <c r="CC215" s="10">
        <v>86</v>
      </c>
      <c r="CD215" s="10">
        <v>74</v>
      </c>
      <c r="CE215" s="10">
        <v>72</v>
      </c>
      <c r="CF215" s="10">
        <v>77</v>
      </c>
      <c r="CG215" s="10">
        <v>83</v>
      </c>
      <c r="CH215" s="10">
        <v>81</v>
      </c>
      <c r="CI215" s="10">
        <v>75</v>
      </c>
      <c r="CJ215" s="10"/>
      <c r="CK215" s="10">
        <v>76</v>
      </c>
      <c r="CL215" s="10">
        <v>76</v>
      </c>
      <c r="CM215" s="10">
        <v>78</v>
      </c>
      <c r="CN215" s="11">
        <v>64</v>
      </c>
      <c r="CO215" s="14">
        <v>56</v>
      </c>
      <c r="CP215" s="15">
        <v>80</v>
      </c>
      <c r="CQ215" s="15">
        <v>80</v>
      </c>
      <c r="CR215" s="15">
        <v>63</v>
      </c>
      <c r="CS215" s="15">
        <v>69</v>
      </c>
      <c r="CT215" s="15">
        <v>53</v>
      </c>
      <c r="CU215" s="15">
        <v>64</v>
      </c>
      <c r="CV215" s="15">
        <v>69</v>
      </c>
      <c r="CW215" s="15">
        <v>73</v>
      </c>
      <c r="CX215" s="15">
        <v>56</v>
      </c>
      <c r="CY215" s="15">
        <v>61</v>
      </c>
      <c r="CZ215" s="15">
        <v>76</v>
      </c>
      <c r="DA215" s="15">
        <v>63</v>
      </c>
      <c r="DB215" s="16">
        <v>50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56</v>
      </c>
      <c r="G216" s="15">
        <v>77</v>
      </c>
      <c r="H216" s="15">
        <v>55</v>
      </c>
      <c r="I216" s="15">
        <v>71</v>
      </c>
      <c r="J216" s="15">
        <v>66</v>
      </c>
      <c r="K216" s="15">
        <v>70</v>
      </c>
      <c r="L216" s="15">
        <v>78</v>
      </c>
      <c r="M216" s="15">
        <v>77</v>
      </c>
      <c r="N216" s="15">
        <v>75</v>
      </c>
      <c r="O216" s="15"/>
      <c r="P216" s="15">
        <v>81</v>
      </c>
      <c r="Q216" s="15">
        <v>91</v>
      </c>
      <c r="R216" s="15">
        <v>73</v>
      </c>
      <c r="S216" s="16">
        <v>74</v>
      </c>
      <c r="T216" s="14">
        <v>45</v>
      </c>
      <c r="U216" s="15">
        <v>68</v>
      </c>
      <c r="V216" s="15">
        <v>69</v>
      </c>
      <c r="W216" s="15">
        <v>71</v>
      </c>
      <c r="X216" s="15">
        <v>70</v>
      </c>
      <c r="Y216" s="15">
        <v>66</v>
      </c>
      <c r="Z216" s="15">
        <v>65</v>
      </c>
      <c r="AA216" s="15">
        <v>52</v>
      </c>
      <c r="AB216" s="15">
        <v>56</v>
      </c>
      <c r="AC216" s="15">
        <v>59</v>
      </c>
      <c r="AD216" s="15">
        <v>71</v>
      </c>
      <c r="AE216" s="15">
        <v>60</v>
      </c>
      <c r="AF216" s="15">
        <v>55</v>
      </c>
      <c r="AG216" s="16">
        <v>40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77</v>
      </c>
      <c r="AQ216" s="15">
        <v>93</v>
      </c>
      <c r="AR216" s="15">
        <v>67</v>
      </c>
      <c r="AS216" s="15">
        <v>74</v>
      </c>
      <c r="AT216" s="15">
        <v>80</v>
      </c>
      <c r="AU216" s="15">
        <v>72</v>
      </c>
      <c r="AV216" s="15">
        <v>74</v>
      </c>
      <c r="AW216" s="15">
        <v>74</v>
      </c>
      <c r="AX216" s="15">
        <v>97</v>
      </c>
      <c r="AY216" s="15">
        <v>12</v>
      </c>
      <c r="AZ216" s="15">
        <v>98</v>
      </c>
      <c r="BA216" s="15">
        <v>97</v>
      </c>
      <c r="BB216" s="15">
        <v>95</v>
      </c>
      <c r="BC216" s="16">
        <v>75</v>
      </c>
      <c r="BD216" s="14">
        <v>72</v>
      </c>
      <c r="BE216" s="15">
        <v>57</v>
      </c>
      <c r="BF216" s="15">
        <v>70</v>
      </c>
      <c r="BG216" s="15">
        <v>60</v>
      </c>
      <c r="BH216" s="15">
        <v>56</v>
      </c>
      <c r="BI216" s="15">
        <v>72</v>
      </c>
      <c r="BJ216" s="15">
        <v>73</v>
      </c>
      <c r="BK216" s="15">
        <v>60</v>
      </c>
      <c r="BL216" s="15">
        <v>60</v>
      </c>
      <c r="BM216" s="15">
        <v>57</v>
      </c>
      <c r="BN216" s="15">
        <v>70</v>
      </c>
      <c r="BO216" s="15">
        <v>74</v>
      </c>
      <c r="BP216" s="15">
        <v>80</v>
      </c>
      <c r="BQ216" s="16">
        <v>67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72</v>
      </c>
      <c r="CB216" s="15">
        <v>78</v>
      </c>
      <c r="CC216" s="15">
        <v>80</v>
      </c>
      <c r="CD216" s="15">
        <v>79</v>
      </c>
      <c r="CE216" s="15">
        <v>72</v>
      </c>
      <c r="CF216" s="15">
        <v>70</v>
      </c>
      <c r="CG216" s="15">
        <v>78</v>
      </c>
      <c r="CH216" s="15">
        <v>81</v>
      </c>
      <c r="CI216" s="15">
        <v>90</v>
      </c>
      <c r="CJ216" s="15"/>
      <c r="CK216" s="15">
        <v>55</v>
      </c>
      <c r="CL216" s="15">
        <v>85</v>
      </c>
      <c r="CM216" s="15">
        <v>58</v>
      </c>
      <c r="CN216" s="16">
        <v>63</v>
      </c>
      <c r="CO216" s="14">
        <v>65</v>
      </c>
      <c r="CP216" s="15">
        <v>58</v>
      </c>
      <c r="CQ216" s="15">
        <v>52</v>
      </c>
      <c r="CR216" s="15">
        <v>57</v>
      </c>
      <c r="CS216" s="15">
        <v>64</v>
      </c>
      <c r="CT216" s="15">
        <v>82</v>
      </c>
      <c r="CU216" s="15">
        <v>57</v>
      </c>
      <c r="CV216" s="15">
        <v>69</v>
      </c>
      <c r="CW216" s="15">
        <v>81</v>
      </c>
      <c r="CX216" s="15">
        <v>80</v>
      </c>
      <c r="CY216" s="15">
        <v>62</v>
      </c>
      <c r="CZ216" s="15">
        <v>64</v>
      </c>
      <c r="DA216" s="15">
        <v>65</v>
      </c>
      <c r="DB216" s="16">
        <v>74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73</v>
      </c>
      <c r="G217" s="15">
        <v>68</v>
      </c>
      <c r="H217" s="15">
        <v>60</v>
      </c>
      <c r="I217" s="15">
        <v>82</v>
      </c>
      <c r="J217" s="15">
        <v>50</v>
      </c>
      <c r="K217" s="15">
        <v>87</v>
      </c>
      <c r="L217" s="15">
        <v>68</v>
      </c>
      <c r="M217" s="15">
        <v>70</v>
      </c>
      <c r="N217" s="15">
        <v>93</v>
      </c>
      <c r="O217" s="15"/>
      <c r="P217" s="15">
        <v>90</v>
      </c>
      <c r="Q217" s="15">
        <v>88</v>
      </c>
      <c r="R217" s="15">
        <v>90</v>
      </c>
      <c r="S217" s="16">
        <v>91</v>
      </c>
      <c r="T217" s="14">
        <v>51</v>
      </c>
      <c r="U217" s="15">
        <v>62</v>
      </c>
      <c r="V217" s="15">
        <v>67</v>
      </c>
      <c r="W217" s="15">
        <v>52</v>
      </c>
      <c r="X217" s="15"/>
      <c r="Y217" s="15"/>
      <c r="Z217" s="15"/>
      <c r="AA217" s="15"/>
      <c r="AB217" s="15"/>
      <c r="AC217" s="15"/>
      <c r="AD217" s="15"/>
      <c r="AE217" s="15"/>
      <c r="AF217" s="15"/>
      <c r="AG217" s="16"/>
      <c r="AH217" s="17"/>
      <c r="AI217" s="13"/>
      <c r="AJ217" s="17" t="s">
        <v>60</v>
      </c>
      <c r="AL217" s="83"/>
      <c r="AM217" s="113"/>
      <c r="AN217" s="89"/>
      <c r="AO217" s="91"/>
      <c r="AP217" s="14">
        <v>96</v>
      </c>
      <c r="AQ217" s="15">
        <v>89</v>
      </c>
      <c r="AR217" s="15">
        <v>83</v>
      </c>
      <c r="AS217" s="15">
        <v>85</v>
      </c>
      <c r="AT217" s="15">
        <v>88</v>
      </c>
      <c r="AU217" s="15">
        <v>84</v>
      </c>
      <c r="AV217" s="15">
        <v>83</v>
      </c>
      <c r="AW217" s="15">
        <v>72</v>
      </c>
      <c r="AX217" s="15">
        <v>61</v>
      </c>
      <c r="AY217" s="15">
        <v>12</v>
      </c>
      <c r="AZ217" s="15">
        <v>76</v>
      </c>
      <c r="BA217" s="15">
        <v>72</v>
      </c>
      <c r="BB217" s="15">
        <v>61</v>
      </c>
      <c r="BC217" s="16">
        <v>92</v>
      </c>
      <c r="BD217" s="14">
        <v>65</v>
      </c>
      <c r="BE217" s="15">
        <v>55</v>
      </c>
      <c r="BF217" s="15">
        <v>78</v>
      </c>
      <c r="BG217" s="15">
        <v>61</v>
      </c>
      <c r="BH217" s="15">
        <v>51</v>
      </c>
      <c r="BI217" s="15">
        <v>62</v>
      </c>
      <c r="BJ217" s="15">
        <v>72</v>
      </c>
      <c r="BK217" s="15">
        <v>56</v>
      </c>
      <c r="BL217" s="15">
        <v>66</v>
      </c>
      <c r="BM217" s="15">
        <v>79</v>
      </c>
      <c r="BN217" s="15">
        <v>74</v>
      </c>
      <c r="BO217" s="15">
        <v>64</v>
      </c>
      <c r="BP217" s="15">
        <v>56</v>
      </c>
      <c r="BQ217" s="16">
        <v>57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61</v>
      </c>
      <c r="CB217" s="15">
        <v>83</v>
      </c>
      <c r="CC217" s="15">
        <v>76</v>
      </c>
      <c r="CD217" s="15">
        <v>90</v>
      </c>
      <c r="CE217" s="15">
        <v>86</v>
      </c>
      <c r="CF217" s="15">
        <v>80</v>
      </c>
      <c r="CG217" s="15">
        <v>78</v>
      </c>
      <c r="CH217" s="15">
        <v>77</v>
      </c>
      <c r="CI217" s="15">
        <v>74</v>
      </c>
      <c r="CJ217" s="15"/>
      <c r="CK217" s="15">
        <v>63</v>
      </c>
      <c r="CL217" s="15">
        <v>85</v>
      </c>
      <c r="CM217" s="15">
        <v>75</v>
      </c>
      <c r="CN217" s="16">
        <v>73</v>
      </c>
      <c r="CO217" s="14">
        <v>63</v>
      </c>
      <c r="CP217" s="15">
        <v>55</v>
      </c>
      <c r="CQ217" s="15">
        <v>81</v>
      </c>
      <c r="CR217" s="15">
        <v>75</v>
      </c>
      <c r="CS217" s="15">
        <v>62</v>
      </c>
      <c r="CT217" s="15">
        <v>54</v>
      </c>
      <c r="CU217" s="15">
        <v>81</v>
      </c>
      <c r="CV217" s="15">
        <v>83</v>
      </c>
      <c r="CW217" s="15">
        <v>82</v>
      </c>
      <c r="CX217" s="15">
        <v>58</v>
      </c>
      <c r="CY217" s="15">
        <v>74</v>
      </c>
      <c r="CZ217" s="15">
        <v>67</v>
      </c>
      <c r="DA217" s="15">
        <v>61</v>
      </c>
      <c r="DB217" s="16">
        <v>75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88</v>
      </c>
      <c r="G218" s="15">
        <v>69</v>
      </c>
      <c r="H218" s="15">
        <v>66</v>
      </c>
      <c r="I218" s="15">
        <v>63</v>
      </c>
      <c r="J218" s="15">
        <v>71</v>
      </c>
      <c r="K218" s="15">
        <v>74</v>
      </c>
      <c r="L218" s="15">
        <v>69</v>
      </c>
      <c r="M218" s="15">
        <v>73</v>
      </c>
      <c r="N218" s="15">
        <v>61</v>
      </c>
      <c r="O218" s="15">
        <v>67</v>
      </c>
      <c r="P218" s="15">
        <v>65</v>
      </c>
      <c r="Q218" s="15">
        <v>68</v>
      </c>
      <c r="R218" s="15">
        <v>71</v>
      </c>
      <c r="S218" s="16">
        <v>72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89</v>
      </c>
      <c r="AQ218" s="15">
        <v>71</v>
      </c>
      <c r="AR218" s="15">
        <v>61</v>
      </c>
      <c r="AS218" s="15">
        <v>68</v>
      </c>
      <c r="AT218" s="15">
        <v>90</v>
      </c>
      <c r="AU218" s="15">
        <v>86</v>
      </c>
      <c r="AV218" s="15">
        <v>85</v>
      </c>
      <c r="AW218" s="15">
        <v>74</v>
      </c>
      <c r="AX218" s="15">
        <v>63</v>
      </c>
      <c r="AY218" s="15">
        <v>14</v>
      </c>
      <c r="AZ218" s="15">
        <v>78</v>
      </c>
      <c r="BA218" s="15">
        <v>74</v>
      </c>
      <c r="BB218" s="15">
        <v>63</v>
      </c>
      <c r="BC218" s="16">
        <v>94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71</v>
      </c>
      <c r="CB218" s="15">
        <v>68</v>
      </c>
      <c r="CC218" s="15">
        <v>84</v>
      </c>
      <c r="CD218" s="15">
        <v>72</v>
      </c>
      <c r="CE218" s="15">
        <v>70</v>
      </c>
      <c r="CF218" s="15">
        <v>75</v>
      </c>
      <c r="CG218" s="15">
        <v>81</v>
      </c>
      <c r="CH218" s="15">
        <v>79</v>
      </c>
      <c r="CI218" s="15">
        <v>73</v>
      </c>
      <c r="CJ218" s="15">
        <v>-2</v>
      </c>
      <c r="CK218" s="15">
        <v>74</v>
      </c>
      <c r="CL218" s="15">
        <v>74</v>
      </c>
      <c r="CM218" s="15">
        <v>76</v>
      </c>
      <c r="CN218" s="16">
        <v>62</v>
      </c>
      <c r="CO218" s="14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74</v>
      </c>
      <c r="G219" s="15">
        <v>75</v>
      </c>
      <c r="H219" s="15">
        <v>61</v>
      </c>
      <c r="I219" s="15">
        <v>66</v>
      </c>
      <c r="J219" s="15">
        <v>71</v>
      </c>
      <c r="K219" s="15">
        <v>71</v>
      </c>
      <c r="L219" s="15">
        <v>71</v>
      </c>
      <c r="M219" s="15">
        <v>63</v>
      </c>
      <c r="N219" s="15">
        <v>63</v>
      </c>
      <c r="O219" s="15">
        <v>63</v>
      </c>
      <c r="P219" s="15">
        <v>70</v>
      </c>
      <c r="Q219" s="15">
        <v>55</v>
      </c>
      <c r="R219" s="15">
        <v>64</v>
      </c>
      <c r="S219" s="16">
        <v>84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84</v>
      </c>
      <c r="AQ219" s="15">
        <v>68</v>
      </c>
      <c r="AR219" s="15">
        <v>81</v>
      </c>
      <c r="AS219" s="15">
        <v>82</v>
      </c>
      <c r="AT219" s="15">
        <v>81</v>
      </c>
      <c r="AU219" s="15">
        <v>69</v>
      </c>
      <c r="AV219" s="15">
        <v>68</v>
      </c>
      <c r="AW219" s="15">
        <v>77</v>
      </c>
      <c r="AX219" s="15">
        <v>86</v>
      </c>
      <c r="AY219" s="15">
        <v>10</v>
      </c>
      <c r="AZ219" s="15">
        <v>67</v>
      </c>
      <c r="BA219" s="15">
        <v>66</v>
      </c>
      <c r="BB219" s="15">
        <v>61</v>
      </c>
      <c r="BC219" s="16">
        <v>63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70</v>
      </c>
      <c r="CB219" s="15">
        <v>76</v>
      </c>
      <c r="CC219" s="15">
        <v>78</v>
      </c>
      <c r="CD219" s="15">
        <v>77</v>
      </c>
      <c r="CE219" s="15">
        <v>70</v>
      </c>
      <c r="CF219" s="15">
        <v>68</v>
      </c>
      <c r="CG219" s="15">
        <v>76</v>
      </c>
      <c r="CH219" s="15">
        <v>79</v>
      </c>
      <c r="CI219" s="15">
        <v>88</v>
      </c>
      <c r="CJ219" s="15">
        <v>-2</v>
      </c>
      <c r="CK219" s="15">
        <v>53</v>
      </c>
      <c r="CL219" s="15">
        <v>83</v>
      </c>
      <c r="CM219" s="15">
        <v>56</v>
      </c>
      <c r="CN219" s="16">
        <v>61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88</v>
      </c>
      <c r="G220" s="15">
        <v>64</v>
      </c>
      <c r="H220" s="15">
        <v>68</v>
      </c>
      <c r="I220" s="15">
        <v>66</v>
      </c>
      <c r="J220" s="15">
        <v>63</v>
      </c>
      <c r="K220" s="15">
        <v>67</v>
      </c>
      <c r="L220" s="15">
        <v>68</v>
      </c>
      <c r="M220" s="15">
        <v>62</v>
      </c>
      <c r="N220" s="15">
        <v>66</v>
      </c>
      <c r="O220" s="15">
        <v>72</v>
      </c>
      <c r="P220" s="15">
        <v>75</v>
      </c>
      <c r="Q220" s="15">
        <v>71</v>
      </c>
      <c r="R220" s="15">
        <v>68</v>
      </c>
      <c r="S220" s="16">
        <v>76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75</v>
      </c>
      <c r="AQ220" s="15">
        <v>91</v>
      </c>
      <c r="AR220" s="15">
        <v>65</v>
      </c>
      <c r="AS220" s="15">
        <v>54</v>
      </c>
      <c r="AT220" s="15">
        <v>78</v>
      </c>
      <c r="AU220" s="15">
        <v>70</v>
      </c>
      <c r="AV220" s="15">
        <v>72</v>
      </c>
      <c r="AW220" s="15">
        <v>72</v>
      </c>
      <c r="AX220" s="15">
        <v>95</v>
      </c>
      <c r="AY220" s="15">
        <v>10</v>
      </c>
      <c r="AZ220" s="15">
        <v>74</v>
      </c>
      <c r="BA220" s="15">
        <v>95</v>
      </c>
      <c r="BB220" s="15">
        <v>93</v>
      </c>
      <c r="BC220" s="16">
        <v>65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59</v>
      </c>
      <c r="CB220" s="15">
        <v>81</v>
      </c>
      <c r="CC220" s="15">
        <v>74</v>
      </c>
      <c r="CD220" s="15">
        <v>88</v>
      </c>
      <c r="CE220" s="15">
        <v>84</v>
      </c>
      <c r="CF220" s="15">
        <v>78</v>
      </c>
      <c r="CG220" s="15">
        <v>76</v>
      </c>
      <c r="CH220" s="15">
        <v>75</v>
      </c>
      <c r="CI220" s="15">
        <v>72</v>
      </c>
      <c r="CJ220" s="15">
        <v>-2</v>
      </c>
      <c r="CK220" s="15">
        <v>61</v>
      </c>
      <c r="CL220" s="15">
        <v>83</v>
      </c>
      <c r="CM220" s="15">
        <v>73</v>
      </c>
      <c r="CN220" s="16">
        <v>71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89</v>
      </c>
      <c r="G221" s="15">
        <v>61</v>
      </c>
      <c r="H221" s="15">
        <v>61</v>
      </c>
      <c r="I221" s="15">
        <v>63</v>
      </c>
      <c r="J221" s="15">
        <v>63</v>
      </c>
      <c r="K221" s="15">
        <v>50</v>
      </c>
      <c r="L221" s="15">
        <v>69</v>
      </c>
      <c r="M221" s="15">
        <v>62</v>
      </c>
      <c r="N221" s="15">
        <v>69</v>
      </c>
      <c r="O221" s="15">
        <v>64</v>
      </c>
      <c r="P221" s="15">
        <v>72</v>
      </c>
      <c r="Q221" s="15">
        <v>68</v>
      </c>
      <c r="R221" s="15">
        <v>70</v>
      </c>
      <c r="S221" s="16">
        <v>73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74</v>
      </c>
      <c r="AQ221" s="15">
        <v>85</v>
      </c>
      <c r="AR221" s="15">
        <v>79</v>
      </c>
      <c r="AS221" s="15">
        <v>81</v>
      </c>
      <c r="AT221" s="15">
        <v>84</v>
      </c>
      <c r="AU221" s="15">
        <v>75</v>
      </c>
      <c r="AV221" s="15">
        <v>68</v>
      </c>
      <c r="AW221" s="15">
        <v>68</v>
      </c>
      <c r="AX221" s="15">
        <v>57</v>
      </c>
      <c r="AY221" s="15">
        <v>8</v>
      </c>
      <c r="AZ221" s="15">
        <v>72</v>
      </c>
      <c r="BA221" s="15">
        <v>74</v>
      </c>
      <c r="BB221" s="15">
        <v>57</v>
      </c>
      <c r="BC221" s="16">
        <v>67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69</v>
      </c>
      <c r="CB221" s="15">
        <v>66</v>
      </c>
      <c r="CC221" s="15">
        <v>82</v>
      </c>
      <c r="CD221" s="15">
        <v>70</v>
      </c>
      <c r="CE221" s="15">
        <v>68</v>
      </c>
      <c r="CF221" s="15">
        <v>73</v>
      </c>
      <c r="CG221" s="15">
        <v>79</v>
      </c>
      <c r="CH221" s="15">
        <v>77</v>
      </c>
      <c r="CI221" s="15">
        <v>71</v>
      </c>
      <c r="CJ221" s="15">
        <v>-4</v>
      </c>
      <c r="CK221" s="15">
        <v>72</v>
      </c>
      <c r="CL221" s="15">
        <v>72</v>
      </c>
      <c r="CM221" s="15">
        <v>74</v>
      </c>
      <c r="CN221" s="16">
        <v>60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77</v>
      </c>
      <c r="G222" s="15">
        <v>60</v>
      </c>
      <c r="H222" s="15">
        <v>72</v>
      </c>
      <c r="I222" s="15">
        <v>86</v>
      </c>
      <c r="J222" s="15">
        <v>82</v>
      </c>
      <c r="K222" s="15">
        <v>60</v>
      </c>
      <c r="L222" s="15">
        <v>89</v>
      </c>
      <c r="M222" s="15">
        <v>53</v>
      </c>
      <c r="N222" s="15">
        <v>78</v>
      </c>
      <c r="O222" s="15">
        <v>76</v>
      </c>
      <c r="P222" s="15">
        <v>69</v>
      </c>
      <c r="Q222" s="15">
        <v>73</v>
      </c>
      <c r="R222" s="15">
        <v>82</v>
      </c>
      <c r="S222" s="16">
        <v>87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87</v>
      </c>
      <c r="AQ222" s="15">
        <v>67</v>
      </c>
      <c r="AR222" s="15">
        <v>57</v>
      </c>
      <c r="AS222" s="15">
        <v>64</v>
      </c>
      <c r="AT222" s="15">
        <v>86</v>
      </c>
      <c r="AU222" s="15">
        <v>82</v>
      </c>
      <c r="AV222" s="15">
        <v>81</v>
      </c>
      <c r="AW222" s="15">
        <v>70</v>
      </c>
      <c r="AX222" s="15">
        <v>59</v>
      </c>
      <c r="AY222" s="15">
        <v>10</v>
      </c>
      <c r="AZ222" s="15">
        <v>74</v>
      </c>
      <c r="BA222" s="15">
        <v>75</v>
      </c>
      <c r="BB222" s="15">
        <v>59</v>
      </c>
      <c r="BC222" s="16">
        <v>69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68</v>
      </c>
      <c r="CB222" s="15">
        <v>74</v>
      </c>
      <c r="CC222" s="15">
        <v>76</v>
      </c>
      <c r="CD222" s="15">
        <v>75</v>
      </c>
      <c r="CE222" s="15">
        <v>68</v>
      </c>
      <c r="CF222" s="15">
        <v>66</v>
      </c>
      <c r="CG222" s="15">
        <v>74</v>
      </c>
      <c r="CH222" s="15">
        <v>77</v>
      </c>
      <c r="CI222" s="15">
        <v>86</v>
      </c>
      <c r="CJ222" s="15">
        <v>-4</v>
      </c>
      <c r="CK222" s="15">
        <v>51</v>
      </c>
      <c r="CL222" s="15">
        <v>81</v>
      </c>
      <c r="CM222" s="15">
        <v>54</v>
      </c>
      <c r="CN222" s="16">
        <v>59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87</v>
      </c>
      <c r="G223" s="15">
        <v>77</v>
      </c>
      <c r="H223" s="15">
        <v>85</v>
      </c>
      <c r="I223" s="15">
        <v>91</v>
      </c>
      <c r="J223" s="15">
        <v>90</v>
      </c>
      <c r="K223" s="15">
        <v>82</v>
      </c>
      <c r="L223" s="15">
        <v>80</v>
      </c>
      <c r="M223" s="15">
        <v>85</v>
      </c>
      <c r="N223" s="15">
        <v>70</v>
      </c>
      <c r="O223" s="15">
        <v>71</v>
      </c>
      <c r="P223" s="15">
        <v>71</v>
      </c>
      <c r="Q223" s="15">
        <v>83</v>
      </c>
      <c r="R223" s="15">
        <v>74</v>
      </c>
      <c r="S223" s="16">
        <v>82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82</v>
      </c>
      <c r="AQ223" s="15">
        <v>64</v>
      </c>
      <c r="AR223" s="15">
        <v>77</v>
      </c>
      <c r="AS223" s="15">
        <v>78</v>
      </c>
      <c r="AT223" s="15">
        <v>77</v>
      </c>
      <c r="AU223" s="15">
        <v>65</v>
      </c>
      <c r="AV223" s="15">
        <v>64</v>
      </c>
      <c r="AW223" s="15">
        <v>73</v>
      </c>
      <c r="AX223" s="15">
        <v>82</v>
      </c>
      <c r="AY223" s="15">
        <v>6</v>
      </c>
      <c r="AZ223" s="15">
        <v>63</v>
      </c>
      <c r="BA223" s="15">
        <v>62</v>
      </c>
      <c r="BB223" s="15">
        <v>57</v>
      </c>
      <c r="BC223" s="16">
        <v>71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>
        <v>57</v>
      </c>
      <c r="CB223" s="15">
        <v>79</v>
      </c>
      <c r="CC223" s="15">
        <v>72</v>
      </c>
      <c r="CD223" s="15">
        <v>86</v>
      </c>
      <c r="CE223" s="15">
        <v>82</v>
      </c>
      <c r="CF223" s="15">
        <v>76</v>
      </c>
      <c r="CG223" s="15">
        <v>74</v>
      </c>
      <c r="CH223" s="15">
        <v>73</v>
      </c>
      <c r="CI223" s="15">
        <v>70</v>
      </c>
      <c r="CJ223" s="15">
        <v>-4</v>
      </c>
      <c r="CK223" s="15">
        <v>59</v>
      </c>
      <c r="CL223" s="15">
        <v>81</v>
      </c>
      <c r="CM223" s="15">
        <v>71</v>
      </c>
      <c r="CN223" s="16">
        <v>69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6"/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>
        <v>67</v>
      </c>
      <c r="CB224" s="15">
        <v>64</v>
      </c>
      <c r="CC224" s="15">
        <v>80</v>
      </c>
      <c r="CD224" s="15">
        <v>68</v>
      </c>
      <c r="CE224" s="15">
        <v>66</v>
      </c>
      <c r="CF224" s="15">
        <v>71</v>
      </c>
      <c r="CG224" s="15">
        <v>77</v>
      </c>
      <c r="CH224" s="15">
        <v>75</v>
      </c>
      <c r="CI224" s="15">
        <v>69</v>
      </c>
      <c r="CJ224" s="15">
        <v>-6</v>
      </c>
      <c r="CK224" s="15">
        <v>70</v>
      </c>
      <c r="CL224" s="15">
        <v>70</v>
      </c>
      <c r="CM224" s="15">
        <v>72</v>
      </c>
      <c r="CN224" s="16">
        <v>58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>
        <v>66</v>
      </c>
      <c r="CB225" s="19">
        <v>72</v>
      </c>
      <c r="CC225" s="19">
        <v>74</v>
      </c>
      <c r="CD225" s="19">
        <v>73</v>
      </c>
      <c r="CE225" s="19">
        <v>66</v>
      </c>
      <c r="CF225" s="19">
        <v>64</v>
      </c>
      <c r="CG225" s="19">
        <v>72</v>
      </c>
      <c r="CH225" s="19">
        <v>75</v>
      </c>
      <c r="CI225" s="19">
        <v>84</v>
      </c>
      <c r="CJ225" s="19">
        <v>-6</v>
      </c>
      <c r="CK225" s="19">
        <v>49</v>
      </c>
      <c r="CL225" s="19">
        <v>79</v>
      </c>
      <c r="CM225" s="19">
        <v>52</v>
      </c>
      <c r="CN225" s="20">
        <v>57</v>
      </c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 t="s">
        <v>78</v>
      </c>
      <c r="F226" s="9">
        <v>70</v>
      </c>
      <c r="G226" s="10">
        <v>71</v>
      </c>
      <c r="H226" s="10">
        <v>60</v>
      </c>
      <c r="I226" s="10">
        <v>82</v>
      </c>
      <c r="J226" s="10">
        <v>49</v>
      </c>
      <c r="K226" s="10">
        <v>74</v>
      </c>
      <c r="L226" s="10">
        <v>65</v>
      </c>
      <c r="M226" s="10">
        <v>72</v>
      </c>
      <c r="N226" s="10">
        <v>55</v>
      </c>
      <c r="O226" s="10"/>
      <c r="P226" s="10">
        <v>49</v>
      </c>
      <c r="Q226" s="10">
        <v>62</v>
      </c>
      <c r="R226" s="10">
        <v>77</v>
      </c>
      <c r="S226" s="11">
        <v>70</v>
      </c>
      <c r="T226" s="14">
        <v>29</v>
      </c>
      <c r="U226" s="15">
        <v>54</v>
      </c>
      <c r="V226" s="15">
        <v>70</v>
      </c>
      <c r="W226" s="15">
        <v>71</v>
      </c>
      <c r="X226" s="15">
        <v>68</v>
      </c>
      <c r="Y226" s="15">
        <v>69</v>
      </c>
      <c r="Z226" s="15">
        <v>63</v>
      </c>
      <c r="AA226" s="15">
        <v>60</v>
      </c>
      <c r="AB226" s="15">
        <v>70</v>
      </c>
      <c r="AC226" s="15">
        <v>71</v>
      </c>
      <c r="AD226" s="15">
        <v>72</v>
      </c>
      <c r="AE226" s="15">
        <v>69</v>
      </c>
      <c r="AF226" s="15">
        <v>60</v>
      </c>
      <c r="AG226" s="16">
        <v>55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63</v>
      </c>
      <c r="AQ226" s="10">
        <v>70</v>
      </c>
      <c r="AR226" s="10">
        <v>81</v>
      </c>
      <c r="AS226" s="10">
        <v>50</v>
      </c>
      <c r="AT226" s="10">
        <v>72</v>
      </c>
      <c r="AU226" s="10">
        <v>73</v>
      </c>
      <c r="AV226" s="10">
        <v>63</v>
      </c>
      <c r="AW226" s="10">
        <v>60</v>
      </c>
      <c r="AX226" s="10">
        <v>65</v>
      </c>
      <c r="AY226" s="10">
        <v>-1</v>
      </c>
      <c r="AZ226" s="10">
        <v>42</v>
      </c>
      <c r="BA226" s="10">
        <v>69</v>
      </c>
      <c r="BB226" s="10">
        <v>75</v>
      </c>
      <c r="BC226" s="11">
        <v>82</v>
      </c>
      <c r="BD226" s="14">
        <v>64</v>
      </c>
      <c r="BE226" s="15">
        <v>65</v>
      </c>
      <c r="BF226" s="15">
        <v>65</v>
      </c>
      <c r="BG226" s="15">
        <v>49</v>
      </c>
      <c r="BH226" s="15">
        <v>55</v>
      </c>
      <c r="BI226" s="15">
        <v>56</v>
      </c>
      <c r="BJ226" s="15">
        <v>50</v>
      </c>
      <c r="BK226" s="15">
        <v>54</v>
      </c>
      <c r="BL226" s="15">
        <v>60</v>
      </c>
      <c r="BM226" s="15">
        <v>64</v>
      </c>
      <c r="BN226" s="15">
        <v>63</v>
      </c>
      <c r="BO226" s="15">
        <v>53</v>
      </c>
      <c r="BP226" s="15">
        <v>56</v>
      </c>
      <c r="BQ226" s="16">
        <v>63</v>
      </c>
      <c r="BR226" s="12"/>
      <c r="BS226" s="13"/>
      <c r="BT226" s="12" t="s">
        <v>60</v>
      </c>
      <c r="BW226" s="83">
        <v>12</v>
      </c>
      <c r="BX226" s="112" t="s">
        <v>55</v>
      </c>
      <c r="BY226" s="88"/>
      <c r="BZ226" s="91" t="s">
        <v>57</v>
      </c>
      <c r="CA226" s="9">
        <v>63</v>
      </c>
      <c r="CB226" s="10">
        <v>60</v>
      </c>
      <c r="CC226" s="10">
        <v>78</v>
      </c>
      <c r="CD226" s="10">
        <v>66</v>
      </c>
      <c r="CE226" s="10">
        <v>65</v>
      </c>
      <c r="CF226" s="10">
        <v>82</v>
      </c>
      <c r="CG226" s="10">
        <v>60</v>
      </c>
      <c r="CH226" s="10">
        <v>48</v>
      </c>
      <c r="CI226" s="10">
        <v>93</v>
      </c>
      <c r="CJ226" s="10"/>
      <c r="CK226" s="10">
        <v>72</v>
      </c>
      <c r="CL226" s="10">
        <v>57</v>
      </c>
      <c r="CM226" s="10">
        <v>94</v>
      </c>
      <c r="CN226" s="11">
        <v>56</v>
      </c>
      <c r="CO226" s="14">
        <v>66</v>
      </c>
      <c r="CP226" s="15">
        <v>61</v>
      </c>
      <c r="CQ226" s="15">
        <v>69</v>
      </c>
      <c r="CR226" s="15">
        <v>59</v>
      </c>
      <c r="CS226" s="15">
        <v>73</v>
      </c>
      <c r="CT226" s="15">
        <v>73</v>
      </c>
      <c r="CU226" s="15">
        <v>61</v>
      </c>
      <c r="CV226" s="15">
        <v>53</v>
      </c>
      <c r="CW226" s="15">
        <v>62</v>
      </c>
      <c r="CX226" s="15">
        <v>66</v>
      </c>
      <c r="CY226" s="15">
        <v>53</v>
      </c>
      <c r="CZ226" s="15">
        <v>54</v>
      </c>
      <c r="DA226" s="15">
        <v>59</v>
      </c>
      <c r="DB226" s="16">
        <v>64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77</v>
      </c>
      <c r="G227" s="15">
        <v>75</v>
      </c>
      <c r="H227" s="15">
        <v>55</v>
      </c>
      <c r="I227" s="15">
        <v>70</v>
      </c>
      <c r="J227" s="15">
        <v>65</v>
      </c>
      <c r="K227" s="15">
        <v>70</v>
      </c>
      <c r="L227" s="15">
        <v>63</v>
      </c>
      <c r="M227" s="15">
        <v>76</v>
      </c>
      <c r="N227" s="15">
        <v>58</v>
      </c>
      <c r="O227" s="15"/>
      <c r="P227" s="15">
        <v>69</v>
      </c>
      <c r="Q227" s="15">
        <v>80</v>
      </c>
      <c r="R227" s="15">
        <v>72</v>
      </c>
      <c r="S227" s="16">
        <v>99</v>
      </c>
      <c r="T227" s="14">
        <v>69</v>
      </c>
      <c r="U227" s="15">
        <v>80</v>
      </c>
      <c r="V227" s="15">
        <v>69</v>
      </c>
      <c r="W227" s="15">
        <v>52</v>
      </c>
      <c r="X227" s="15">
        <v>75</v>
      </c>
      <c r="Y227" s="15">
        <v>61</v>
      </c>
      <c r="Z227" s="15">
        <v>62</v>
      </c>
      <c r="AA227" s="15">
        <v>60</v>
      </c>
      <c r="AB227" s="15">
        <v>40</v>
      </c>
      <c r="AC227" s="15">
        <v>44</v>
      </c>
      <c r="AD227" s="15">
        <v>45</v>
      </c>
      <c r="AE227" s="15">
        <v>60</v>
      </c>
      <c r="AF227" s="15">
        <v>61</v>
      </c>
      <c r="AG227" s="16">
        <v>63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80</v>
      </c>
      <c r="AQ227" s="15">
        <v>56</v>
      </c>
      <c r="AR227" s="15">
        <v>69</v>
      </c>
      <c r="AS227" s="15">
        <v>57</v>
      </c>
      <c r="AT227" s="15">
        <v>64</v>
      </c>
      <c r="AU227" s="15">
        <v>67</v>
      </c>
      <c r="AV227" s="15">
        <v>79</v>
      </c>
      <c r="AW227" s="15">
        <v>75</v>
      </c>
      <c r="AX227" s="15">
        <v>65</v>
      </c>
      <c r="AY227" s="15">
        <v>-1</v>
      </c>
      <c r="AZ227" s="15">
        <v>67</v>
      </c>
      <c r="BA227" s="15">
        <v>66</v>
      </c>
      <c r="BB227" s="15">
        <v>61</v>
      </c>
      <c r="BC227" s="16">
        <v>74</v>
      </c>
      <c r="BD227" s="14">
        <v>61</v>
      </c>
      <c r="BE227" s="15">
        <v>65</v>
      </c>
      <c r="BF227" s="15">
        <v>55</v>
      </c>
      <c r="BG227" s="15">
        <v>54</v>
      </c>
      <c r="BH227" s="15">
        <v>67</v>
      </c>
      <c r="BI227" s="15">
        <v>65</v>
      </c>
      <c r="BJ227" s="15">
        <v>59</v>
      </c>
      <c r="BK227" s="15">
        <v>51</v>
      </c>
      <c r="BL227" s="15">
        <v>61</v>
      </c>
      <c r="BM227" s="15">
        <v>66</v>
      </c>
      <c r="BN227" s="15">
        <v>66</v>
      </c>
      <c r="BO227" s="15">
        <v>59</v>
      </c>
      <c r="BP227" s="15">
        <v>57</v>
      </c>
      <c r="BQ227" s="16">
        <v>64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47</v>
      </c>
      <c r="CB227" s="15">
        <v>58</v>
      </c>
      <c r="CC227" s="15">
        <v>84</v>
      </c>
      <c r="CD227" s="15">
        <v>82</v>
      </c>
      <c r="CE227" s="15">
        <v>88</v>
      </c>
      <c r="CF227" s="15">
        <v>81</v>
      </c>
      <c r="CG227" s="15">
        <v>75</v>
      </c>
      <c r="CH227" s="15">
        <v>77</v>
      </c>
      <c r="CI227" s="15">
        <v>88</v>
      </c>
      <c r="CJ227" s="15"/>
      <c r="CK227" s="15">
        <v>73</v>
      </c>
      <c r="CL227" s="15">
        <v>67</v>
      </c>
      <c r="CM227" s="15">
        <v>66</v>
      </c>
      <c r="CN227" s="16">
        <v>94</v>
      </c>
      <c r="CO227" s="14">
        <v>74</v>
      </c>
      <c r="CP227" s="15">
        <v>62</v>
      </c>
      <c r="CQ227" s="15">
        <v>56</v>
      </c>
      <c r="CR227" s="15">
        <v>61</v>
      </c>
      <c r="CS227" s="15">
        <v>75</v>
      </c>
      <c r="CT227" s="15">
        <v>59</v>
      </c>
      <c r="CU227" s="15">
        <v>66</v>
      </c>
      <c r="CV227" s="15">
        <v>53</v>
      </c>
      <c r="CW227" s="15">
        <v>61</v>
      </c>
      <c r="CX227" s="15">
        <v>65</v>
      </c>
      <c r="CY227" s="15">
        <v>74</v>
      </c>
      <c r="CZ227" s="15">
        <v>55</v>
      </c>
      <c r="DA227" s="15">
        <v>67</v>
      </c>
      <c r="DB227" s="16">
        <v>74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60</v>
      </c>
      <c r="G228" s="15">
        <v>77</v>
      </c>
      <c r="H228" s="15">
        <v>60</v>
      </c>
      <c r="I228" s="15">
        <v>64</v>
      </c>
      <c r="J228" s="15">
        <v>61</v>
      </c>
      <c r="K228" s="15">
        <v>81</v>
      </c>
      <c r="L228" s="15">
        <v>63</v>
      </c>
      <c r="M228" s="15">
        <v>79</v>
      </c>
      <c r="N228" s="15">
        <v>93</v>
      </c>
      <c r="O228" s="15"/>
      <c r="P228" s="15">
        <v>66</v>
      </c>
      <c r="Q228" s="15">
        <v>75</v>
      </c>
      <c r="R228" s="15">
        <v>96</v>
      </c>
      <c r="S228" s="16">
        <v>76</v>
      </c>
      <c r="T228" s="14">
        <v>50</v>
      </c>
      <c r="U228" s="15">
        <v>66</v>
      </c>
      <c r="V228" s="15">
        <v>55</v>
      </c>
      <c r="W228" s="15">
        <v>52</v>
      </c>
      <c r="X228" s="15"/>
      <c r="Y228" s="15"/>
      <c r="Z228" s="15"/>
      <c r="AA228" s="15"/>
      <c r="AB228" s="15"/>
      <c r="AC228" s="15"/>
      <c r="AD228" s="15"/>
      <c r="AE228" s="15"/>
      <c r="AF228" s="15"/>
      <c r="AG228" s="16"/>
      <c r="AH228" s="17"/>
      <c r="AI228" s="13"/>
      <c r="AJ228" s="17" t="s">
        <v>60</v>
      </c>
      <c r="AL228" s="83"/>
      <c r="AM228" s="113"/>
      <c r="AN228" s="89"/>
      <c r="AO228" s="91"/>
      <c r="AP228" s="14">
        <v>69</v>
      </c>
      <c r="AQ228" s="15">
        <v>70</v>
      </c>
      <c r="AR228" s="15">
        <v>79</v>
      </c>
      <c r="AS228" s="15">
        <v>85</v>
      </c>
      <c r="AT228" s="15">
        <v>72</v>
      </c>
      <c r="AU228" s="15">
        <v>73</v>
      </c>
      <c r="AV228" s="15">
        <v>63</v>
      </c>
      <c r="AW228" s="15">
        <v>60</v>
      </c>
      <c r="AX228" s="15">
        <v>65</v>
      </c>
      <c r="AY228" s="15">
        <v>-1</v>
      </c>
      <c r="AZ228" s="15">
        <v>42</v>
      </c>
      <c r="BA228" s="15">
        <v>70</v>
      </c>
      <c r="BB228" s="15">
        <v>79</v>
      </c>
      <c r="BC228" s="16">
        <v>75</v>
      </c>
      <c r="BD228" s="14">
        <v>68</v>
      </c>
      <c r="BE228" s="15">
        <v>54</v>
      </c>
      <c r="BF228" s="15">
        <v>66</v>
      </c>
      <c r="BG228" s="15">
        <v>68</v>
      </c>
      <c r="BH228" s="15">
        <v>56</v>
      </c>
      <c r="BI228" s="15">
        <v>54</v>
      </c>
      <c r="BJ228" s="15">
        <v>63</v>
      </c>
      <c r="BK228" s="15">
        <v>56</v>
      </c>
      <c r="BL228" s="15">
        <v>67</v>
      </c>
      <c r="BM228" s="15">
        <v>66</v>
      </c>
      <c r="BN228" s="15">
        <v>59</v>
      </c>
      <c r="BO228" s="15">
        <v>54</v>
      </c>
      <c r="BP228" s="15">
        <v>63</v>
      </c>
      <c r="BQ228" s="16">
        <v>57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78</v>
      </c>
      <c r="CB228" s="15">
        <v>66</v>
      </c>
      <c r="CC228" s="15">
        <v>58</v>
      </c>
      <c r="CD228" s="15">
        <v>63</v>
      </c>
      <c r="CE228" s="15">
        <v>79</v>
      </c>
      <c r="CF228" s="15">
        <v>69</v>
      </c>
      <c r="CG228" s="15">
        <v>87</v>
      </c>
      <c r="CH228" s="15">
        <v>70</v>
      </c>
      <c r="CI228" s="15">
        <v>77</v>
      </c>
      <c r="CJ228" s="15"/>
      <c r="CK228" s="15">
        <v>69</v>
      </c>
      <c r="CL228" s="15">
        <v>83</v>
      </c>
      <c r="CM228" s="15">
        <v>74</v>
      </c>
      <c r="CN228" s="16">
        <v>70</v>
      </c>
      <c r="CO228" s="14">
        <v>73</v>
      </c>
      <c r="CP228" s="15">
        <v>57</v>
      </c>
      <c r="CQ228" s="15">
        <v>62</v>
      </c>
      <c r="CR228" s="15">
        <v>66</v>
      </c>
      <c r="CS228" s="15">
        <v>54</v>
      </c>
      <c r="CT228" s="15">
        <v>67</v>
      </c>
      <c r="CU228" s="15">
        <v>58</v>
      </c>
      <c r="CV228" s="15">
        <v>58</v>
      </c>
      <c r="CW228" s="15">
        <v>74</v>
      </c>
      <c r="CX228" s="15">
        <v>59</v>
      </c>
      <c r="CY228" s="15">
        <v>63</v>
      </c>
      <c r="CZ228" s="15">
        <v>66</v>
      </c>
      <c r="DA228" s="15">
        <v>72</v>
      </c>
      <c r="DB228" s="16">
        <v>60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71</v>
      </c>
      <c r="G229" s="15">
        <v>78</v>
      </c>
      <c r="H229" s="15">
        <v>85</v>
      </c>
      <c r="I229" s="15">
        <v>74</v>
      </c>
      <c r="J229" s="15">
        <v>74</v>
      </c>
      <c r="K229" s="15">
        <v>89</v>
      </c>
      <c r="L229" s="15">
        <v>74</v>
      </c>
      <c r="M229" s="15">
        <v>82</v>
      </c>
      <c r="N229" s="15">
        <v>73</v>
      </c>
      <c r="O229" s="15">
        <v>85</v>
      </c>
      <c r="P229" s="15">
        <v>76</v>
      </c>
      <c r="Q229" s="15">
        <v>60</v>
      </c>
      <c r="R229" s="15">
        <v>62</v>
      </c>
      <c r="S229" s="16">
        <v>70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69</v>
      </c>
      <c r="AQ229" s="15">
        <v>76</v>
      </c>
      <c r="AR229" s="15">
        <v>87</v>
      </c>
      <c r="AS229" s="15">
        <v>56</v>
      </c>
      <c r="AT229" s="15">
        <v>78</v>
      </c>
      <c r="AU229" s="15">
        <v>79</v>
      </c>
      <c r="AV229" s="15">
        <v>69</v>
      </c>
      <c r="AW229" s="15">
        <v>66</v>
      </c>
      <c r="AX229" s="15">
        <v>71</v>
      </c>
      <c r="AY229" s="15">
        <v>5</v>
      </c>
      <c r="AZ229" s="15">
        <v>48</v>
      </c>
      <c r="BA229" s="15">
        <v>75</v>
      </c>
      <c r="BB229" s="15">
        <v>81</v>
      </c>
      <c r="BC229" s="16">
        <v>83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61</v>
      </c>
      <c r="CB229" s="15">
        <v>60</v>
      </c>
      <c r="CC229" s="15">
        <v>76</v>
      </c>
      <c r="CD229" s="15">
        <v>64</v>
      </c>
      <c r="CE229" s="15">
        <v>63</v>
      </c>
      <c r="CF229" s="15">
        <v>80</v>
      </c>
      <c r="CG229" s="15">
        <v>58</v>
      </c>
      <c r="CH229" s="15">
        <v>46</v>
      </c>
      <c r="CI229" s="15">
        <v>91</v>
      </c>
      <c r="CJ229" s="15">
        <v>-2</v>
      </c>
      <c r="CK229" s="15">
        <v>70</v>
      </c>
      <c r="CL229" s="15">
        <v>55</v>
      </c>
      <c r="CM229" s="15">
        <v>92</v>
      </c>
      <c r="CN229" s="16">
        <v>54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66</v>
      </c>
      <c r="G230" s="15">
        <v>66</v>
      </c>
      <c r="H230" s="15">
        <v>52</v>
      </c>
      <c r="I230" s="15">
        <v>65</v>
      </c>
      <c r="J230" s="15">
        <v>69</v>
      </c>
      <c r="K230" s="15">
        <v>84</v>
      </c>
      <c r="L230" s="15">
        <v>54</v>
      </c>
      <c r="M230" s="15">
        <v>76</v>
      </c>
      <c r="N230" s="15">
        <v>70</v>
      </c>
      <c r="O230" s="15">
        <v>68</v>
      </c>
      <c r="P230" s="15">
        <v>82</v>
      </c>
      <c r="Q230" s="15">
        <v>85</v>
      </c>
      <c r="R230" s="15">
        <v>83</v>
      </c>
      <c r="S230" s="16">
        <v>76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86</v>
      </c>
      <c r="AQ230" s="15">
        <v>62</v>
      </c>
      <c r="AR230" s="15">
        <v>75</v>
      </c>
      <c r="AS230" s="15">
        <v>63</v>
      </c>
      <c r="AT230" s="15">
        <v>70</v>
      </c>
      <c r="AU230" s="15">
        <v>73</v>
      </c>
      <c r="AV230" s="15">
        <v>85</v>
      </c>
      <c r="AW230" s="15">
        <v>81</v>
      </c>
      <c r="AX230" s="15">
        <v>71</v>
      </c>
      <c r="AY230" s="15">
        <v>5</v>
      </c>
      <c r="AZ230" s="15">
        <v>73</v>
      </c>
      <c r="BA230" s="15">
        <v>72</v>
      </c>
      <c r="BB230" s="15">
        <v>67</v>
      </c>
      <c r="BC230" s="16">
        <v>75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45</v>
      </c>
      <c r="CB230" s="15">
        <v>56</v>
      </c>
      <c r="CC230" s="15">
        <v>82</v>
      </c>
      <c r="CD230" s="15">
        <v>80</v>
      </c>
      <c r="CE230" s="15">
        <v>86</v>
      </c>
      <c r="CF230" s="15">
        <v>79</v>
      </c>
      <c r="CG230" s="15">
        <v>73</v>
      </c>
      <c r="CH230" s="15">
        <v>75</v>
      </c>
      <c r="CI230" s="15">
        <v>86</v>
      </c>
      <c r="CJ230" s="15">
        <v>-2</v>
      </c>
      <c r="CK230" s="15">
        <v>71</v>
      </c>
      <c r="CL230" s="15">
        <v>65</v>
      </c>
      <c r="CM230" s="15">
        <v>64</v>
      </c>
      <c r="CN230" s="16">
        <v>92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62</v>
      </c>
      <c r="G231" s="15">
        <v>59</v>
      </c>
      <c r="H231" s="15">
        <v>65</v>
      </c>
      <c r="I231" s="15">
        <v>59</v>
      </c>
      <c r="J231" s="15">
        <v>60</v>
      </c>
      <c r="K231" s="15">
        <v>59</v>
      </c>
      <c r="L231" s="15">
        <v>56</v>
      </c>
      <c r="M231" s="15">
        <v>65</v>
      </c>
      <c r="N231" s="15">
        <v>65</v>
      </c>
      <c r="O231" s="15">
        <v>55</v>
      </c>
      <c r="P231" s="15">
        <v>57</v>
      </c>
      <c r="Q231" s="15">
        <v>83</v>
      </c>
      <c r="R231" s="15">
        <v>69</v>
      </c>
      <c r="S231" s="16">
        <v>81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75</v>
      </c>
      <c r="AQ231" s="15">
        <v>76</v>
      </c>
      <c r="AR231" s="15">
        <v>85</v>
      </c>
      <c r="AS231" s="15">
        <v>91</v>
      </c>
      <c r="AT231" s="15">
        <v>78</v>
      </c>
      <c r="AU231" s="15">
        <v>79</v>
      </c>
      <c r="AV231" s="15">
        <v>69</v>
      </c>
      <c r="AW231" s="15">
        <v>66</v>
      </c>
      <c r="AX231" s="15">
        <v>71</v>
      </c>
      <c r="AY231" s="15">
        <v>5</v>
      </c>
      <c r="AZ231" s="15">
        <v>48</v>
      </c>
      <c r="BA231" s="15">
        <v>76</v>
      </c>
      <c r="BB231" s="15">
        <v>85</v>
      </c>
      <c r="BC231" s="16">
        <v>76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76</v>
      </c>
      <c r="CB231" s="15">
        <v>64</v>
      </c>
      <c r="CC231" s="15">
        <v>60</v>
      </c>
      <c r="CD231" s="15">
        <v>61</v>
      </c>
      <c r="CE231" s="15">
        <v>77</v>
      </c>
      <c r="CF231" s="15">
        <v>55</v>
      </c>
      <c r="CG231" s="15">
        <v>85</v>
      </c>
      <c r="CH231" s="15">
        <v>68</v>
      </c>
      <c r="CI231" s="15">
        <v>75</v>
      </c>
      <c r="CJ231" s="15">
        <v>-2</v>
      </c>
      <c r="CK231" s="15">
        <v>67</v>
      </c>
      <c r="CL231" s="15">
        <v>81</v>
      </c>
      <c r="CM231" s="15">
        <v>72</v>
      </c>
      <c r="CN231" s="16">
        <v>68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49</v>
      </c>
      <c r="G232" s="15">
        <v>66</v>
      </c>
      <c r="H232" s="15">
        <v>61</v>
      </c>
      <c r="I232" s="15">
        <v>63</v>
      </c>
      <c r="J232" s="15">
        <v>75</v>
      </c>
      <c r="K232" s="15">
        <v>70</v>
      </c>
      <c r="L232" s="15">
        <v>72</v>
      </c>
      <c r="M232" s="15">
        <v>79</v>
      </c>
      <c r="N232" s="15">
        <v>64</v>
      </c>
      <c r="O232" s="15">
        <v>60</v>
      </c>
      <c r="P232" s="15">
        <v>70</v>
      </c>
      <c r="Q232" s="15">
        <v>69</v>
      </c>
      <c r="R232" s="15">
        <v>79</v>
      </c>
      <c r="S232" s="16">
        <v>89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70</v>
      </c>
      <c r="AQ232" s="15">
        <v>77</v>
      </c>
      <c r="AR232" s="15">
        <v>88</v>
      </c>
      <c r="AS232" s="15">
        <v>57</v>
      </c>
      <c r="AT232" s="15">
        <v>79</v>
      </c>
      <c r="AU232" s="15">
        <v>80</v>
      </c>
      <c r="AV232" s="15">
        <v>70</v>
      </c>
      <c r="AW232" s="15">
        <v>67</v>
      </c>
      <c r="AX232" s="15">
        <v>72</v>
      </c>
      <c r="AY232" s="15">
        <v>6</v>
      </c>
      <c r="AZ232" s="15">
        <v>49</v>
      </c>
      <c r="BA232" s="15">
        <v>76</v>
      </c>
      <c r="BB232" s="15">
        <v>82</v>
      </c>
      <c r="BC232" s="16">
        <v>84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59</v>
      </c>
      <c r="CB232" s="15">
        <v>58</v>
      </c>
      <c r="CC232" s="15">
        <v>74</v>
      </c>
      <c r="CD232" s="15">
        <v>62</v>
      </c>
      <c r="CE232" s="15">
        <v>61</v>
      </c>
      <c r="CF232" s="15">
        <v>78</v>
      </c>
      <c r="CG232" s="15">
        <v>56</v>
      </c>
      <c r="CH232" s="15">
        <v>44</v>
      </c>
      <c r="CI232" s="15">
        <v>89</v>
      </c>
      <c r="CJ232" s="15">
        <v>-4</v>
      </c>
      <c r="CK232" s="15">
        <v>68</v>
      </c>
      <c r="CL232" s="15">
        <v>53</v>
      </c>
      <c r="CM232" s="15">
        <v>90</v>
      </c>
      <c r="CN232" s="16">
        <v>52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75</v>
      </c>
      <c r="G233" s="15">
        <v>65</v>
      </c>
      <c r="H233" s="15">
        <v>63</v>
      </c>
      <c r="I233" s="15">
        <v>60</v>
      </c>
      <c r="J233" s="15">
        <v>62</v>
      </c>
      <c r="K233" s="15">
        <v>57</v>
      </c>
      <c r="L233" s="15">
        <v>62</v>
      </c>
      <c r="M233" s="15">
        <v>55</v>
      </c>
      <c r="N233" s="15">
        <v>81</v>
      </c>
      <c r="O233" s="15">
        <v>72</v>
      </c>
      <c r="P233" s="15">
        <v>80</v>
      </c>
      <c r="Q233" s="15">
        <v>75</v>
      </c>
      <c r="R233" s="15">
        <v>79</v>
      </c>
      <c r="S233" s="16">
        <v>87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87</v>
      </c>
      <c r="AQ233" s="15">
        <v>63</v>
      </c>
      <c r="AR233" s="15">
        <v>76</v>
      </c>
      <c r="AS233" s="15">
        <v>64</v>
      </c>
      <c r="AT233" s="15">
        <v>71</v>
      </c>
      <c r="AU233" s="15">
        <v>74</v>
      </c>
      <c r="AV233" s="15">
        <v>86</v>
      </c>
      <c r="AW233" s="15">
        <v>82</v>
      </c>
      <c r="AX233" s="15">
        <v>72</v>
      </c>
      <c r="AY233" s="15">
        <v>6</v>
      </c>
      <c r="AZ233" s="15">
        <v>74</v>
      </c>
      <c r="BA233" s="15">
        <v>73</v>
      </c>
      <c r="BB233" s="15">
        <v>68</v>
      </c>
      <c r="BC233" s="16">
        <v>76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43</v>
      </c>
      <c r="CB233" s="15">
        <v>54</v>
      </c>
      <c r="CC233" s="15">
        <v>80</v>
      </c>
      <c r="CD233" s="15">
        <v>78</v>
      </c>
      <c r="CE233" s="15">
        <v>84</v>
      </c>
      <c r="CF233" s="15">
        <v>77</v>
      </c>
      <c r="CG233" s="15">
        <v>71</v>
      </c>
      <c r="CH233" s="15">
        <v>73</v>
      </c>
      <c r="CI233" s="15">
        <v>84</v>
      </c>
      <c r="CJ233" s="15">
        <v>-4</v>
      </c>
      <c r="CK233" s="15">
        <v>69</v>
      </c>
      <c r="CL233" s="15">
        <v>63</v>
      </c>
      <c r="CM233" s="15">
        <v>62</v>
      </c>
      <c r="CN233" s="16">
        <v>90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75</v>
      </c>
      <c r="G234" s="15">
        <v>74</v>
      </c>
      <c r="H234" s="15">
        <v>60</v>
      </c>
      <c r="I234" s="15">
        <v>80</v>
      </c>
      <c r="J234" s="15">
        <v>74</v>
      </c>
      <c r="K234" s="15">
        <v>72</v>
      </c>
      <c r="L234" s="15">
        <v>55</v>
      </c>
      <c r="M234" s="15">
        <v>76</v>
      </c>
      <c r="N234" s="15">
        <v>79</v>
      </c>
      <c r="O234" s="15">
        <v>76</v>
      </c>
      <c r="P234" s="15">
        <v>71</v>
      </c>
      <c r="Q234" s="15">
        <v>71</v>
      </c>
      <c r="R234" s="15">
        <v>75</v>
      </c>
      <c r="S234" s="16">
        <v>78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63</v>
      </c>
      <c r="AQ234" s="15">
        <v>63</v>
      </c>
      <c r="AR234" s="15">
        <v>60</v>
      </c>
      <c r="AS234" s="15">
        <v>75</v>
      </c>
      <c r="AT234" s="15">
        <v>75</v>
      </c>
      <c r="AU234" s="15">
        <v>50</v>
      </c>
      <c r="AV234" s="15">
        <v>55</v>
      </c>
      <c r="AW234" s="15">
        <v>60</v>
      </c>
      <c r="AX234" s="15">
        <v>53</v>
      </c>
      <c r="AY234" s="15">
        <v>54</v>
      </c>
      <c r="AZ234" s="15">
        <v>60</v>
      </c>
      <c r="BA234" s="15">
        <v>45</v>
      </c>
      <c r="BB234" s="15">
        <v>53</v>
      </c>
      <c r="BC234" s="16">
        <v>50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74</v>
      </c>
      <c r="CB234" s="15">
        <v>62</v>
      </c>
      <c r="CC234" s="15">
        <v>58</v>
      </c>
      <c r="CD234" s="15">
        <v>59</v>
      </c>
      <c r="CE234" s="15">
        <v>75</v>
      </c>
      <c r="CF234" s="15">
        <v>53</v>
      </c>
      <c r="CG234" s="15">
        <v>83</v>
      </c>
      <c r="CH234" s="15">
        <v>66</v>
      </c>
      <c r="CI234" s="15">
        <v>73</v>
      </c>
      <c r="CJ234" s="15">
        <v>-4</v>
      </c>
      <c r="CK234" s="15">
        <v>65</v>
      </c>
      <c r="CL234" s="15">
        <v>79</v>
      </c>
      <c r="CM234" s="15">
        <v>70</v>
      </c>
      <c r="CN234" s="16">
        <v>66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>
        <v>68</v>
      </c>
      <c r="G235" s="15">
        <v>64</v>
      </c>
      <c r="H235" s="15">
        <v>67</v>
      </c>
      <c r="I235" s="15">
        <v>81</v>
      </c>
      <c r="J235" s="15">
        <v>99</v>
      </c>
      <c r="K235" s="15">
        <v>55</v>
      </c>
      <c r="L235" s="15">
        <v>61</v>
      </c>
      <c r="M235" s="15">
        <v>95</v>
      </c>
      <c r="N235" s="15">
        <v>67</v>
      </c>
      <c r="O235" s="15">
        <v>85</v>
      </c>
      <c r="P235" s="15">
        <v>73</v>
      </c>
      <c r="Q235" s="15"/>
      <c r="R235" s="15"/>
      <c r="S235" s="16"/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>
        <v>57</v>
      </c>
      <c r="CB235" s="15">
        <v>56</v>
      </c>
      <c r="CC235" s="15">
        <v>72</v>
      </c>
      <c r="CD235" s="15">
        <v>60</v>
      </c>
      <c r="CE235" s="15">
        <v>59</v>
      </c>
      <c r="CF235" s="15">
        <v>76</v>
      </c>
      <c r="CG235" s="15">
        <v>54</v>
      </c>
      <c r="CH235" s="15">
        <v>42</v>
      </c>
      <c r="CI235" s="15">
        <v>87</v>
      </c>
      <c r="CJ235" s="15">
        <v>-6</v>
      </c>
      <c r="CK235" s="15">
        <v>66</v>
      </c>
      <c r="CL235" s="15">
        <v>51</v>
      </c>
      <c r="CM235" s="15">
        <v>88</v>
      </c>
      <c r="CN235" s="16">
        <v>50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>
        <v>41</v>
      </c>
      <c r="CB236" s="19">
        <v>52</v>
      </c>
      <c r="CC236" s="19">
        <v>78</v>
      </c>
      <c r="CD236" s="19">
        <v>76</v>
      </c>
      <c r="CE236" s="19">
        <v>82</v>
      </c>
      <c r="CF236" s="19">
        <v>75</v>
      </c>
      <c r="CG236" s="19">
        <v>69</v>
      </c>
      <c r="CH236" s="19">
        <v>71</v>
      </c>
      <c r="CI236" s="19">
        <v>82</v>
      </c>
      <c r="CJ236" s="19">
        <v>-6</v>
      </c>
      <c r="CK236" s="19">
        <v>67</v>
      </c>
      <c r="CL236" s="19">
        <v>61</v>
      </c>
      <c r="CM236" s="19">
        <v>60</v>
      </c>
      <c r="CN236" s="20">
        <v>88</v>
      </c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D1:DG236"/>
  <sheetViews>
    <sheetView tabSelected="1" zoomScale="57" zoomScaleNormal="57" workbookViewId="0">
      <selection activeCell="BY5" sqref="BY5:DG5"/>
    </sheetView>
  </sheetViews>
  <sheetFormatPr defaultColWidth="9.140625" defaultRowHeight="15" x14ac:dyDescent="0.25"/>
  <cols>
    <col min="1" max="1" width="20.42578125" customWidth="1"/>
    <col min="3" max="3" width="8.85546875" customWidth="1"/>
    <col min="4" max="4" width="11.42578125" style="1" customWidth="1"/>
    <col min="5" max="5" width="13.42578125" style="1" customWidth="1"/>
    <col min="6" max="6" width="12" style="1" hidden="1" customWidth="1"/>
    <col min="7" max="7" width="11.42578125" style="1" customWidth="1"/>
    <col min="8" max="8" width="9" customWidth="1"/>
    <col min="9" max="15" width="5.7109375" customWidth="1"/>
    <col min="16" max="16" width="5.28515625" customWidth="1"/>
    <col min="17" max="17" width="5.7109375" hidden="1" customWidth="1"/>
    <col min="18" max="26" width="5.7109375" customWidth="1"/>
    <col min="27" max="27" width="7.42578125" customWidth="1"/>
    <col min="28" max="30" width="5.7109375" customWidth="1"/>
    <col min="31" max="31" width="6.85546875" customWidth="1"/>
    <col min="32" max="35" width="5.7109375" customWidth="1"/>
    <col min="36" max="36" width="10.28515625" customWidth="1"/>
    <col min="37" max="37" width="10.140625" hidden="1" customWidth="1"/>
    <col min="38" max="38" width="12.140625" customWidth="1"/>
    <col min="39" max="39" width="11.7109375" customWidth="1"/>
    <col min="40" max="40" width="11.42578125" style="1" customWidth="1"/>
    <col min="41" max="41" width="13.42578125" style="1" customWidth="1"/>
    <col min="42" max="42" width="12" style="1" hidden="1" customWidth="1"/>
    <col min="43" max="43" width="12.42578125" style="1" customWidth="1"/>
    <col min="44" max="44" width="9" customWidth="1"/>
    <col min="45" max="51" width="5.7109375" customWidth="1"/>
    <col min="52" max="52" width="5.28515625" customWidth="1"/>
    <col min="53" max="53" width="5.7109375" hidden="1" customWidth="1"/>
    <col min="54" max="62" width="5.7109375" customWidth="1"/>
    <col min="63" max="63" width="7.42578125" customWidth="1"/>
    <col min="64" max="66" width="5.7109375" customWidth="1"/>
    <col min="67" max="67" width="6.85546875" customWidth="1"/>
    <col min="68" max="71" width="5.7109375" customWidth="1"/>
    <col min="72" max="72" width="10.28515625" customWidth="1"/>
    <col min="73" max="73" width="10.140625" hidden="1" customWidth="1"/>
    <col min="74" max="74" width="12.140625" customWidth="1"/>
    <col min="77" max="77" width="11.42578125" style="1" customWidth="1"/>
    <col min="78" max="78" width="13.42578125" style="1" customWidth="1"/>
    <col min="79" max="79" width="12" style="1" hidden="1" customWidth="1"/>
    <col min="80" max="80" width="11.42578125" style="1" customWidth="1"/>
    <col min="81" max="81" width="9" customWidth="1"/>
    <col min="82" max="88" width="5.7109375" customWidth="1"/>
    <col min="89" max="89" width="5.28515625" customWidth="1"/>
    <col min="90" max="90" width="5.7109375" hidden="1" customWidth="1"/>
    <col min="91" max="99" width="5.7109375" customWidth="1"/>
    <col min="100" max="100" width="7.42578125" customWidth="1"/>
    <col min="101" max="103" width="5.7109375" customWidth="1"/>
    <col min="104" max="104" width="6.85546875" customWidth="1"/>
    <col min="105" max="108" width="5.7109375" customWidth="1"/>
    <col min="109" max="109" width="10.28515625" customWidth="1"/>
    <col min="110" max="110" width="10.140625" hidden="1" customWidth="1"/>
    <col min="111" max="111" width="12.140625" customWidth="1"/>
  </cols>
  <sheetData>
    <row r="1" spans="4:111" ht="15.75" thickBot="1" x14ac:dyDescent="0.3"/>
    <row r="2" spans="4:111" ht="23.25" x14ac:dyDescent="0.35">
      <c r="D2" s="73" t="s">
        <v>144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5"/>
      <c r="AN2" s="73" t="s">
        <v>144</v>
      </c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5"/>
      <c r="BY2" s="73" t="s">
        <v>144</v>
      </c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5"/>
    </row>
    <row r="3" spans="4:111" ht="21.75" thickBot="1" x14ac:dyDescent="0.4">
      <c r="D3" s="121" t="s">
        <v>181</v>
      </c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N3" s="121" t="s">
        <v>182</v>
      </c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2"/>
      <c r="BH3" s="122"/>
      <c r="BI3" s="122"/>
      <c r="BJ3" s="122"/>
      <c r="BK3" s="122"/>
      <c r="BL3" s="122"/>
      <c r="BM3" s="122"/>
      <c r="BN3" s="122"/>
      <c r="BO3" s="122"/>
      <c r="BP3" s="122"/>
      <c r="BQ3" s="122"/>
      <c r="BR3" s="122"/>
      <c r="BS3" s="122"/>
      <c r="BT3" s="122"/>
      <c r="BU3" s="122"/>
      <c r="BV3" s="123"/>
      <c r="BY3" s="121" t="s">
        <v>183</v>
      </c>
      <c r="BZ3" s="122"/>
      <c r="CA3" s="122"/>
      <c r="CB3" s="122"/>
      <c r="CC3" s="122"/>
      <c r="CD3" s="122"/>
      <c r="CE3" s="122"/>
      <c r="CF3" s="122"/>
      <c r="CG3" s="122"/>
      <c r="CH3" s="122"/>
      <c r="CI3" s="122"/>
      <c r="CJ3" s="122"/>
      <c r="CK3" s="122"/>
      <c r="CL3" s="122"/>
      <c r="CM3" s="122"/>
      <c r="CN3" s="122"/>
      <c r="CO3" s="122"/>
      <c r="CP3" s="122"/>
      <c r="CQ3" s="122"/>
      <c r="CR3" s="122"/>
      <c r="CS3" s="122"/>
      <c r="CT3" s="122"/>
      <c r="CU3" s="122"/>
      <c r="CV3" s="122"/>
      <c r="CW3" s="122"/>
      <c r="CX3" s="122"/>
      <c r="CY3" s="122"/>
      <c r="CZ3" s="122"/>
      <c r="DA3" s="122"/>
      <c r="DB3" s="122"/>
      <c r="DC3" s="122"/>
      <c r="DD3" s="122"/>
      <c r="DE3" s="122"/>
      <c r="DF3" s="122"/>
      <c r="DG3" s="123"/>
    </row>
    <row r="4" spans="4:111" ht="21.75" thickBot="1" x14ac:dyDescent="0.4">
      <c r="D4" s="70"/>
      <c r="E4" s="71"/>
      <c r="F4" s="71"/>
      <c r="G4" s="72"/>
      <c r="H4" s="70" t="s">
        <v>6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2"/>
      <c r="AJ4" s="70" t="s">
        <v>5</v>
      </c>
      <c r="AK4" s="71"/>
      <c r="AL4" s="72"/>
      <c r="AN4" s="70"/>
      <c r="AO4" s="71"/>
      <c r="AP4" s="71"/>
      <c r="AQ4" s="71"/>
      <c r="AR4" s="70" t="s">
        <v>6</v>
      </c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2"/>
      <c r="BT4" s="70" t="s">
        <v>5</v>
      </c>
      <c r="BU4" s="71"/>
      <c r="BV4" s="72"/>
      <c r="BY4" s="70"/>
      <c r="BZ4" s="71"/>
      <c r="CA4" s="71"/>
      <c r="CB4" s="72" t="s">
        <v>7</v>
      </c>
      <c r="CC4" s="70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2" t="s">
        <v>5</v>
      </c>
      <c r="DE4" s="70"/>
      <c r="DF4" s="71"/>
      <c r="DG4" s="72"/>
    </row>
    <row r="5" spans="4:111" ht="15.75" thickBot="1" x14ac:dyDescent="0.3">
      <c r="D5" s="2" t="s">
        <v>90</v>
      </c>
      <c r="E5" s="3" t="s">
        <v>8</v>
      </c>
      <c r="F5" s="3" t="s">
        <v>9</v>
      </c>
      <c r="G5" s="4" t="s">
        <v>9</v>
      </c>
      <c r="H5" s="79" t="s">
        <v>91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1"/>
      <c r="V5" s="79" t="s">
        <v>92</v>
      </c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  <c r="AJ5" s="5" t="s">
        <v>93</v>
      </c>
      <c r="AK5" s="6" t="s">
        <v>10</v>
      </c>
      <c r="AL5" s="7" t="s">
        <v>94</v>
      </c>
      <c r="AM5" s="8"/>
      <c r="AN5" s="2" t="s">
        <v>90</v>
      </c>
      <c r="AO5" s="3" t="s">
        <v>8</v>
      </c>
      <c r="AP5" s="3" t="s">
        <v>9</v>
      </c>
      <c r="AQ5" s="4" t="s">
        <v>9</v>
      </c>
      <c r="AR5" s="79" t="s">
        <v>91</v>
      </c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1"/>
      <c r="BF5" s="79" t="s">
        <v>92</v>
      </c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1"/>
      <c r="BT5" s="5" t="s">
        <v>93</v>
      </c>
      <c r="BU5" s="6" t="s">
        <v>10</v>
      </c>
      <c r="BV5" s="7" t="s">
        <v>94</v>
      </c>
      <c r="BY5" s="2" t="s">
        <v>90</v>
      </c>
      <c r="BZ5" s="3" t="s">
        <v>8</v>
      </c>
      <c r="CA5" s="3" t="s">
        <v>9</v>
      </c>
      <c r="CB5" s="4" t="s">
        <v>9</v>
      </c>
      <c r="CC5" s="79" t="s">
        <v>91</v>
      </c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1"/>
      <c r="CQ5" s="79" t="s">
        <v>92</v>
      </c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1"/>
      <c r="DE5" s="5" t="s">
        <v>93</v>
      </c>
      <c r="DF5" s="6" t="s">
        <v>10</v>
      </c>
      <c r="DG5" s="7" t="s">
        <v>94</v>
      </c>
    </row>
    <row r="6" spans="4:111" x14ac:dyDescent="0.25">
      <c r="D6" s="82">
        <v>1</v>
      </c>
      <c r="E6" s="85" t="s">
        <v>11</v>
      </c>
      <c r="F6" s="42" t="s">
        <v>12</v>
      </c>
      <c r="G6" s="82" t="s">
        <v>59</v>
      </c>
      <c r="H6" s="9">
        <v>36</v>
      </c>
      <c r="I6" s="10">
        <v>56</v>
      </c>
      <c r="J6" s="10">
        <v>71</v>
      </c>
      <c r="K6" s="10">
        <v>47</v>
      </c>
      <c r="L6" s="10">
        <v>67</v>
      </c>
      <c r="M6" s="10">
        <v>44</v>
      </c>
      <c r="N6" s="10">
        <v>39</v>
      </c>
      <c r="O6" s="10">
        <v>42</v>
      </c>
      <c r="P6" s="10">
        <v>50</v>
      </c>
      <c r="Q6" s="10">
        <v>68</v>
      </c>
      <c r="R6" s="10">
        <v>38</v>
      </c>
      <c r="S6" s="10">
        <v>35</v>
      </c>
      <c r="T6" s="10">
        <v>71</v>
      </c>
      <c r="U6" s="11">
        <v>66</v>
      </c>
      <c r="V6" s="9">
        <v>27</v>
      </c>
      <c r="W6" s="10">
        <v>46</v>
      </c>
      <c r="X6" s="10">
        <v>42</v>
      </c>
      <c r="Y6" s="10">
        <v>36</v>
      </c>
      <c r="Z6" s="10">
        <v>59</v>
      </c>
      <c r="AA6" s="10">
        <v>64</v>
      </c>
      <c r="AB6" s="10">
        <v>33</v>
      </c>
      <c r="AC6" s="10">
        <v>40</v>
      </c>
      <c r="AD6" s="10">
        <v>25</v>
      </c>
      <c r="AE6" s="10">
        <v>30</v>
      </c>
      <c r="AF6" s="10">
        <v>35</v>
      </c>
      <c r="AG6" s="10">
        <v>60</v>
      </c>
      <c r="AH6" s="10"/>
      <c r="AI6" s="11"/>
      <c r="AJ6" s="12"/>
      <c r="AK6" s="13"/>
      <c r="AL6" s="12" t="s">
        <v>60</v>
      </c>
      <c r="AN6" s="82">
        <v>1</v>
      </c>
      <c r="AO6" s="85" t="s">
        <v>11</v>
      </c>
      <c r="AP6" s="88" t="s">
        <v>12</v>
      </c>
      <c r="AQ6" s="91" t="s">
        <v>95</v>
      </c>
      <c r="AR6" s="9">
        <v>43</v>
      </c>
      <c r="AS6" s="10">
        <v>52</v>
      </c>
      <c r="AT6" s="10">
        <v>64</v>
      </c>
      <c r="AU6" s="10">
        <v>63</v>
      </c>
      <c r="AV6" s="10">
        <v>43</v>
      </c>
      <c r="AW6" s="10">
        <v>36</v>
      </c>
      <c r="AX6" s="10">
        <v>37</v>
      </c>
      <c r="AY6" s="10">
        <v>51</v>
      </c>
      <c r="AZ6" s="10">
        <v>64</v>
      </c>
      <c r="BA6" s="10">
        <v>50</v>
      </c>
      <c r="BB6" s="10">
        <v>74</v>
      </c>
      <c r="BC6" s="10">
        <v>35</v>
      </c>
      <c r="BD6" s="10">
        <v>71</v>
      </c>
      <c r="BE6" s="11">
        <v>35</v>
      </c>
      <c r="BF6" s="9">
        <v>23</v>
      </c>
      <c r="BG6" s="10">
        <v>38</v>
      </c>
      <c r="BH6" s="10">
        <v>68</v>
      </c>
      <c r="BI6" s="10">
        <v>33</v>
      </c>
      <c r="BJ6" s="10">
        <v>55</v>
      </c>
      <c r="BK6" s="10">
        <v>72</v>
      </c>
      <c r="BL6" s="10">
        <v>60</v>
      </c>
      <c r="BM6" s="10">
        <v>25</v>
      </c>
      <c r="BN6" s="10">
        <v>38</v>
      </c>
      <c r="BO6" s="10">
        <v>27</v>
      </c>
      <c r="BP6" s="10">
        <v>52</v>
      </c>
      <c r="BQ6" s="10">
        <v>45</v>
      </c>
      <c r="BR6" s="10">
        <v>52</v>
      </c>
      <c r="BS6" s="11">
        <v>67</v>
      </c>
      <c r="BT6" s="12"/>
      <c r="BU6" s="13"/>
      <c r="BV6" s="12" t="s">
        <v>60</v>
      </c>
      <c r="BY6" s="82">
        <v>1</v>
      </c>
      <c r="BZ6" s="85" t="s">
        <v>11</v>
      </c>
      <c r="CA6" s="42" t="s">
        <v>59</v>
      </c>
      <c r="CB6" s="82" t="s">
        <v>96</v>
      </c>
      <c r="CC6" s="9">
        <v>63</v>
      </c>
      <c r="CD6" s="10">
        <v>40</v>
      </c>
      <c r="CE6" s="10">
        <v>42</v>
      </c>
      <c r="CF6" s="10">
        <v>40</v>
      </c>
      <c r="CG6" s="10">
        <v>39</v>
      </c>
      <c r="CH6" s="10">
        <v>48</v>
      </c>
      <c r="CI6" s="10">
        <v>49</v>
      </c>
      <c r="CJ6" s="10">
        <v>43</v>
      </c>
      <c r="CK6" s="10">
        <v>40</v>
      </c>
      <c r="CL6" s="10">
        <v>39</v>
      </c>
      <c r="CM6" s="10">
        <v>41</v>
      </c>
      <c r="CN6" s="10">
        <v>40</v>
      </c>
      <c r="CO6" s="10">
        <v>51</v>
      </c>
      <c r="CP6" s="11">
        <v>62</v>
      </c>
      <c r="CQ6" s="9">
        <v>63</v>
      </c>
      <c r="CR6" s="10">
        <v>51</v>
      </c>
      <c r="CS6" s="10">
        <v>72</v>
      </c>
      <c r="CT6" s="10">
        <v>59</v>
      </c>
      <c r="CU6" s="10">
        <v>32</v>
      </c>
      <c r="CV6" s="10">
        <v>31</v>
      </c>
      <c r="CW6" s="10">
        <v>21</v>
      </c>
      <c r="CX6" s="10">
        <v>70</v>
      </c>
      <c r="CY6" s="10">
        <v>61</v>
      </c>
      <c r="CZ6" s="10">
        <v>54</v>
      </c>
      <c r="DA6" s="10">
        <v>61</v>
      </c>
      <c r="DB6" s="10">
        <v>46</v>
      </c>
      <c r="DC6" s="10">
        <v>49</v>
      </c>
      <c r="DD6" s="11"/>
      <c r="DE6" s="12"/>
      <c r="DF6" s="13" t="s">
        <v>60</v>
      </c>
      <c r="DG6" s="12" t="s">
        <v>60</v>
      </c>
    </row>
    <row r="7" spans="4:111" x14ac:dyDescent="0.25">
      <c r="D7" s="83"/>
      <c r="E7" s="86"/>
      <c r="F7" s="43"/>
      <c r="G7" s="83"/>
      <c r="H7" s="14">
        <v>46</v>
      </c>
      <c r="I7" s="15">
        <v>57</v>
      </c>
      <c r="J7" s="15">
        <v>36</v>
      </c>
      <c r="K7" s="15">
        <v>75</v>
      </c>
      <c r="L7" s="15">
        <v>57</v>
      </c>
      <c r="M7" s="15">
        <v>55</v>
      </c>
      <c r="N7" s="15">
        <v>55</v>
      </c>
      <c r="O7" s="15">
        <v>51</v>
      </c>
      <c r="P7" s="15">
        <v>45</v>
      </c>
      <c r="Q7" s="15">
        <v>68</v>
      </c>
      <c r="R7" s="15">
        <v>73</v>
      </c>
      <c r="S7" s="15">
        <v>36</v>
      </c>
      <c r="T7" s="15">
        <v>65</v>
      </c>
      <c r="U7" s="16">
        <v>75</v>
      </c>
      <c r="V7" s="14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6"/>
      <c r="AJ7" s="17"/>
      <c r="AK7" s="13"/>
      <c r="AL7" s="17" t="s">
        <v>60</v>
      </c>
      <c r="AN7" s="83"/>
      <c r="AO7" s="86"/>
      <c r="AP7" s="89"/>
      <c r="AQ7" s="91"/>
      <c r="AR7" s="14">
        <v>46</v>
      </c>
      <c r="AS7" s="15">
        <v>80</v>
      </c>
      <c r="AT7" s="15">
        <v>79</v>
      </c>
      <c r="AU7" s="15">
        <v>60</v>
      </c>
      <c r="AV7" s="15">
        <v>67</v>
      </c>
      <c r="AW7" s="15">
        <v>32</v>
      </c>
      <c r="AX7" s="15">
        <v>47</v>
      </c>
      <c r="AY7" s="15">
        <v>77</v>
      </c>
      <c r="AZ7" s="15">
        <v>42</v>
      </c>
      <c r="BA7" s="15">
        <v>64</v>
      </c>
      <c r="BB7" s="15">
        <v>81</v>
      </c>
      <c r="BC7" s="15">
        <v>58</v>
      </c>
      <c r="BD7" s="15">
        <v>61</v>
      </c>
      <c r="BE7" s="16">
        <v>59</v>
      </c>
      <c r="BF7" s="14">
        <v>67</v>
      </c>
      <c r="BG7" s="15">
        <v>59</v>
      </c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6"/>
      <c r="BT7" s="17"/>
      <c r="BU7" s="13"/>
      <c r="BV7" s="17" t="s">
        <v>60</v>
      </c>
      <c r="BY7" s="83"/>
      <c r="BZ7" s="86"/>
      <c r="CA7" s="43"/>
      <c r="CB7" s="83"/>
      <c r="CC7" s="14">
        <v>48</v>
      </c>
      <c r="CD7" s="15">
        <v>41</v>
      </c>
      <c r="CE7" s="15">
        <v>80</v>
      </c>
      <c r="CF7" s="15">
        <v>66</v>
      </c>
      <c r="CG7" s="15">
        <v>71</v>
      </c>
      <c r="CH7" s="15">
        <v>72</v>
      </c>
      <c r="CI7" s="15">
        <v>60</v>
      </c>
      <c r="CJ7" s="15">
        <v>81</v>
      </c>
      <c r="CK7" s="15">
        <v>68</v>
      </c>
      <c r="CL7" s="15">
        <v>41</v>
      </c>
      <c r="CM7" s="15">
        <v>78</v>
      </c>
      <c r="CN7" s="15">
        <v>38</v>
      </c>
      <c r="CO7" s="15">
        <v>50</v>
      </c>
      <c r="CP7" s="16">
        <v>34</v>
      </c>
      <c r="CQ7" s="14">
        <v>58</v>
      </c>
      <c r="CR7" s="15">
        <v>33</v>
      </c>
      <c r="CS7" s="15">
        <v>27</v>
      </c>
      <c r="CT7" s="15">
        <v>46</v>
      </c>
      <c r="CU7" s="15">
        <v>39</v>
      </c>
      <c r="CV7" s="15">
        <v>33</v>
      </c>
      <c r="CW7" s="15"/>
      <c r="CX7" s="15"/>
      <c r="CY7" s="15"/>
      <c r="CZ7" s="15"/>
      <c r="DA7" s="15"/>
      <c r="DB7" s="15"/>
      <c r="DC7" s="15"/>
      <c r="DD7" s="16"/>
      <c r="DE7" s="17"/>
      <c r="DF7" s="13" t="s">
        <v>60</v>
      </c>
      <c r="DG7" s="17" t="s">
        <v>60</v>
      </c>
    </row>
    <row r="8" spans="4:111" x14ac:dyDescent="0.25">
      <c r="D8" s="83"/>
      <c r="E8" s="86"/>
      <c r="F8" s="43"/>
      <c r="G8" s="83"/>
      <c r="H8" s="14">
        <v>49</v>
      </c>
      <c r="I8" s="15">
        <v>73</v>
      </c>
      <c r="J8" s="15">
        <v>70</v>
      </c>
      <c r="K8" s="15">
        <v>35</v>
      </c>
      <c r="L8" s="15">
        <v>53</v>
      </c>
      <c r="M8" s="15">
        <v>42</v>
      </c>
      <c r="N8" s="15">
        <v>49</v>
      </c>
      <c r="O8" s="15">
        <v>45</v>
      </c>
      <c r="P8" s="15">
        <v>39</v>
      </c>
      <c r="Q8" s="15">
        <v>44</v>
      </c>
      <c r="R8" s="15">
        <v>69</v>
      </c>
      <c r="S8" s="15">
        <v>68</v>
      </c>
      <c r="T8" s="15">
        <v>75</v>
      </c>
      <c r="U8" s="16">
        <v>35</v>
      </c>
      <c r="V8" s="1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6"/>
      <c r="AJ8" s="17"/>
      <c r="AK8" s="13"/>
      <c r="AL8" s="17" t="s">
        <v>60</v>
      </c>
      <c r="AN8" s="83"/>
      <c r="AO8" s="86"/>
      <c r="AP8" s="89"/>
      <c r="AQ8" s="91"/>
      <c r="AR8" s="14">
        <v>54</v>
      </c>
      <c r="AS8" s="15">
        <v>52</v>
      </c>
      <c r="AT8" s="15">
        <v>44</v>
      </c>
      <c r="AU8" s="15">
        <v>58</v>
      </c>
      <c r="AV8" s="15">
        <v>38</v>
      </c>
      <c r="AW8" s="15">
        <v>69</v>
      </c>
      <c r="AX8" s="15">
        <v>82</v>
      </c>
      <c r="AY8" s="15">
        <v>47</v>
      </c>
      <c r="AZ8" s="15">
        <v>36</v>
      </c>
      <c r="BA8" s="15">
        <v>61</v>
      </c>
      <c r="BB8" s="15">
        <v>54</v>
      </c>
      <c r="BC8" s="15">
        <v>81</v>
      </c>
      <c r="BD8" s="15">
        <v>50</v>
      </c>
      <c r="BE8" s="16">
        <v>61</v>
      </c>
      <c r="BF8" s="14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6"/>
      <c r="BT8" s="17"/>
      <c r="BU8" s="13"/>
      <c r="BV8" s="17" t="s">
        <v>60</v>
      </c>
      <c r="BY8" s="83"/>
      <c r="BZ8" s="86"/>
      <c r="CA8" s="43"/>
      <c r="CB8" s="83"/>
      <c r="CC8" s="14">
        <v>49</v>
      </c>
      <c r="CD8" s="15">
        <v>61</v>
      </c>
      <c r="CE8" s="15">
        <v>39</v>
      </c>
      <c r="CF8" s="15">
        <v>53</v>
      </c>
      <c r="CG8" s="15">
        <v>43</v>
      </c>
      <c r="CH8" s="15">
        <v>67</v>
      </c>
      <c r="CI8" s="15">
        <v>42</v>
      </c>
      <c r="CJ8" s="15">
        <v>36</v>
      </c>
      <c r="CK8" s="15">
        <v>55</v>
      </c>
      <c r="CL8" s="15">
        <v>48</v>
      </c>
      <c r="CM8" s="15">
        <v>41</v>
      </c>
      <c r="CN8" s="15">
        <v>70</v>
      </c>
      <c r="CO8" s="15">
        <v>59</v>
      </c>
      <c r="CP8" s="16"/>
      <c r="CQ8" s="14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6"/>
      <c r="DE8" s="17"/>
      <c r="DF8" s="13" t="s">
        <v>60</v>
      </c>
      <c r="DG8" s="17" t="s">
        <v>60</v>
      </c>
    </row>
    <row r="9" spans="4:111" x14ac:dyDescent="0.25">
      <c r="D9" s="83"/>
      <c r="E9" s="86"/>
      <c r="F9" s="43"/>
      <c r="G9" s="83"/>
      <c r="H9" s="14">
        <v>72</v>
      </c>
      <c r="I9" s="15">
        <v>52</v>
      </c>
      <c r="J9" s="15">
        <v>71</v>
      </c>
      <c r="K9" s="15">
        <v>46</v>
      </c>
      <c r="L9" s="15">
        <v>53</v>
      </c>
      <c r="M9" s="15">
        <v>46</v>
      </c>
      <c r="N9" s="15">
        <v>55</v>
      </c>
      <c r="O9" s="15">
        <v>68</v>
      </c>
      <c r="P9" s="15">
        <v>36</v>
      </c>
      <c r="Q9" s="15">
        <v>41</v>
      </c>
      <c r="R9" s="15">
        <v>67</v>
      </c>
      <c r="S9" s="15">
        <v>51</v>
      </c>
      <c r="T9" s="15">
        <v>51</v>
      </c>
      <c r="U9" s="16">
        <v>57</v>
      </c>
      <c r="V9" s="1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6"/>
      <c r="AJ9" s="17"/>
      <c r="AK9" s="13"/>
      <c r="AL9" s="17" t="s">
        <v>60</v>
      </c>
      <c r="AN9" s="83"/>
      <c r="AO9" s="86"/>
      <c r="AP9" s="89"/>
      <c r="AQ9" s="91"/>
      <c r="AR9" s="14">
        <v>47</v>
      </c>
      <c r="AS9" s="15">
        <v>68</v>
      </c>
      <c r="AT9" s="15">
        <v>51</v>
      </c>
      <c r="AU9" s="15">
        <v>61</v>
      </c>
      <c r="AV9" s="15">
        <v>57</v>
      </c>
      <c r="AW9" s="15">
        <v>61</v>
      </c>
      <c r="AX9" s="15">
        <v>76</v>
      </c>
      <c r="AY9" s="15">
        <v>76</v>
      </c>
      <c r="AZ9" s="15">
        <v>68</v>
      </c>
      <c r="BA9" s="15">
        <v>39</v>
      </c>
      <c r="BB9" s="15">
        <v>53</v>
      </c>
      <c r="BC9" s="15">
        <v>30</v>
      </c>
      <c r="BD9" s="15">
        <v>62</v>
      </c>
      <c r="BE9" s="16">
        <v>53</v>
      </c>
      <c r="BF9" s="14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6"/>
      <c r="BT9" s="17"/>
      <c r="BU9" s="13"/>
      <c r="BV9" s="17" t="s">
        <v>60</v>
      </c>
      <c r="BY9" s="83"/>
      <c r="BZ9" s="86"/>
      <c r="CA9" s="43"/>
      <c r="CB9" s="83"/>
      <c r="CC9" s="14">
        <v>73</v>
      </c>
      <c r="CD9" s="15">
        <v>71</v>
      </c>
      <c r="CE9" s="15">
        <v>42</v>
      </c>
      <c r="CF9" s="15">
        <v>72</v>
      </c>
      <c r="CG9" s="15">
        <v>40</v>
      </c>
      <c r="CH9" s="15">
        <v>58</v>
      </c>
      <c r="CI9" s="15">
        <v>79</v>
      </c>
      <c r="CJ9" s="15">
        <v>70</v>
      </c>
      <c r="CK9" s="15">
        <v>63</v>
      </c>
      <c r="CL9" s="15">
        <v>70</v>
      </c>
      <c r="CM9" s="15">
        <v>54</v>
      </c>
      <c r="CN9" s="15">
        <v>40</v>
      </c>
      <c r="CO9" s="15">
        <v>52</v>
      </c>
      <c r="CP9" s="16"/>
      <c r="CQ9" s="14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6"/>
      <c r="DE9" s="17"/>
      <c r="DF9" s="13" t="s">
        <v>60</v>
      </c>
      <c r="DG9" s="17" t="s">
        <v>60</v>
      </c>
    </row>
    <row r="10" spans="4:111" x14ac:dyDescent="0.25">
      <c r="D10" s="83"/>
      <c r="E10" s="86"/>
      <c r="F10" s="43"/>
      <c r="G10" s="83"/>
      <c r="H10" s="14">
        <v>38</v>
      </c>
      <c r="I10" s="15">
        <v>40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6"/>
      <c r="V10" s="14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6"/>
      <c r="AJ10" s="17"/>
      <c r="AK10" s="13"/>
      <c r="AL10" s="17" t="s">
        <v>60</v>
      </c>
      <c r="AN10" s="83"/>
      <c r="AO10" s="86"/>
      <c r="AP10" s="89"/>
      <c r="AQ10" s="91"/>
      <c r="AR10" s="14">
        <v>36</v>
      </c>
      <c r="AS10" s="15">
        <v>67</v>
      </c>
      <c r="AT10" s="15">
        <v>41</v>
      </c>
      <c r="AU10" s="15">
        <v>60</v>
      </c>
      <c r="AV10" s="15">
        <v>42</v>
      </c>
      <c r="AW10" s="15">
        <v>44</v>
      </c>
      <c r="AX10" s="15">
        <v>37</v>
      </c>
      <c r="AY10" s="15">
        <v>53</v>
      </c>
      <c r="AZ10" s="15">
        <v>58</v>
      </c>
      <c r="BA10" s="15">
        <v>75</v>
      </c>
      <c r="BB10" s="15">
        <v>43</v>
      </c>
      <c r="BC10" s="15">
        <v>52</v>
      </c>
      <c r="BD10" s="15">
        <v>78</v>
      </c>
      <c r="BE10" s="16">
        <v>36</v>
      </c>
      <c r="BF10" s="14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6"/>
      <c r="BT10" s="17"/>
      <c r="BU10" s="13"/>
      <c r="BV10" s="17" t="s">
        <v>60</v>
      </c>
      <c r="BY10" s="83"/>
      <c r="BZ10" s="86"/>
      <c r="CA10" s="43"/>
      <c r="CB10" s="83"/>
      <c r="CC10" s="14">
        <v>61</v>
      </c>
      <c r="CD10" s="15">
        <v>41</v>
      </c>
      <c r="CE10" s="15">
        <v>58</v>
      </c>
      <c r="CF10" s="15">
        <v>54</v>
      </c>
      <c r="CG10" s="15">
        <v>55</v>
      </c>
      <c r="CH10" s="15">
        <v>58</v>
      </c>
      <c r="CI10" s="15">
        <v>53</v>
      </c>
      <c r="CJ10" s="15">
        <v>42</v>
      </c>
      <c r="CK10" s="15">
        <v>38</v>
      </c>
      <c r="CL10" s="15">
        <v>42</v>
      </c>
      <c r="CM10" s="15">
        <v>63</v>
      </c>
      <c r="CN10" s="15">
        <v>61</v>
      </c>
      <c r="CO10" s="15">
        <v>36</v>
      </c>
      <c r="CP10" s="16"/>
      <c r="CQ10" s="14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6"/>
      <c r="DE10" s="17"/>
      <c r="DF10" s="13" t="s">
        <v>60</v>
      </c>
      <c r="DG10" s="17" t="s">
        <v>60</v>
      </c>
    </row>
    <row r="11" spans="4:111" x14ac:dyDescent="0.25">
      <c r="D11" s="83"/>
      <c r="E11" s="86"/>
      <c r="F11" s="43"/>
      <c r="G11" s="83"/>
      <c r="H11" s="14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6"/>
      <c r="V11" s="14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6"/>
      <c r="AJ11" s="17"/>
      <c r="AK11" s="13"/>
      <c r="AL11" s="17" t="s">
        <v>60</v>
      </c>
      <c r="AN11" s="83"/>
      <c r="AO11" s="86"/>
      <c r="AP11" s="89"/>
      <c r="AQ11" s="91"/>
      <c r="AR11" s="14">
        <v>51</v>
      </c>
      <c r="AS11" s="15">
        <v>68</v>
      </c>
      <c r="AT11" s="15">
        <v>42</v>
      </c>
      <c r="AU11" s="15">
        <v>59</v>
      </c>
      <c r="AV11" s="15">
        <v>42</v>
      </c>
      <c r="AW11" s="15">
        <v>78</v>
      </c>
      <c r="AX11" s="15">
        <v>41</v>
      </c>
      <c r="AY11" s="15">
        <v>45</v>
      </c>
      <c r="AZ11" s="15">
        <v>38</v>
      </c>
      <c r="BA11" s="15">
        <v>58</v>
      </c>
      <c r="BB11" s="15">
        <v>41</v>
      </c>
      <c r="BC11" s="15">
        <v>50</v>
      </c>
      <c r="BD11" s="15">
        <v>65</v>
      </c>
      <c r="BE11" s="16">
        <v>43</v>
      </c>
      <c r="BF11" s="14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6"/>
      <c r="BT11" s="17"/>
      <c r="BU11" s="13"/>
      <c r="BV11" s="17" t="s">
        <v>60</v>
      </c>
      <c r="BY11" s="83"/>
      <c r="BZ11" s="86"/>
      <c r="CA11" s="43"/>
      <c r="CB11" s="83"/>
      <c r="CC11" s="14">
        <v>39</v>
      </c>
      <c r="CD11" s="15">
        <v>38</v>
      </c>
      <c r="CE11" s="15">
        <v>49</v>
      </c>
      <c r="CF11" s="15">
        <v>62</v>
      </c>
      <c r="CG11" s="15">
        <v>48</v>
      </c>
      <c r="CH11" s="15">
        <v>59</v>
      </c>
      <c r="CI11" s="15">
        <v>54</v>
      </c>
      <c r="CJ11" s="15">
        <v>56</v>
      </c>
      <c r="CK11" s="15">
        <v>80</v>
      </c>
      <c r="CL11" s="15">
        <v>74</v>
      </c>
      <c r="CM11" s="15">
        <v>60</v>
      </c>
      <c r="CN11" s="15">
        <v>50</v>
      </c>
      <c r="CO11" s="15">
        <v>40</v>
      </c>
      <c r="CP11" s="16"/>
      <c r="CQ11" s="14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6"/>
      <c r="DE11" s="17"/>
      <c r="DF11" s="13" t="s">
        <v>60</v>
      </c>
      <c r="DG11" s="17" t="s">
        <v>60</v>
      </c>
    </row>
    <row r="12" spans="4:111" x14ac:dyDescent="0.25">
      <c r="D12" s="83"/>
      <c r="E12" s="86"/>
      <c r="F12" s="43"/>
      <c r="G12" s="83"/>
      <c r="H12" s="14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6"/>
      <c r="V12" s="14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6"/>
      <c r="AJ12" s="17"/>
      <c r="AK12" s="13"/>
      <c r="AL12" s="17" t="s">
        <v>60</v>
      </c>
      <c r="AN12" s="83"/>
      <c r="AO12" s="86"/>
      <c r="AP12" s="89"/>
      <c r="AQ12" s="91"/>
      <c r="AR12" s="14">
        <v>42</v>
      </c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6"/>
      <c r="BT12" s="17"/>
      <c r="BU12" s="13"/>
      <c r="BV12" s="17" t="s">
        <v>60</v>
      </c>
      <c r="BY12" s="83"/>
      <c r="BZ12" s="86"/>
      <c r="CA12" s="43"/>
      <c r="CB12" s="83"/>
      <c r="CC12" s="14">
        <v>70</v>
      </c>
      <c r="CD12" s="15">
        <v>55</v>
      </c>
      <c r="CE12" s="15">
        <v>48</v>
      </c>
      <c r="CF12" s="15">
        <v>50</v>
      </c>
      <c r="CG12" s="15">
        <v>50</v>
      </c>
      <c r="CH12" s="15">
        <v>52</v>
      </c>
      <c r="CI12" s="15">
        <v>59</v>
      </c>
      <c r="CJ12" s="15">
        <v>39</v>
      </c>
      <c r="CK12" s="15">
        <v>40</v>
      </c>
      <c r="CL12" s="15">
        <v>38</v>
      </c>
      <c r="CM12" s="15">
        <v>38</v>
      </c>
      <c r="CN12" s="15">
        <v>40</v>
      </c>
      <c r="CO12" s="15">
        <v>43</v>
      </c>
      <c r="CP12" s="16"/>
      <c r="CQ12" s="14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6"/>
      <c r="DE12" s="17"/>
      <c r="DF12" s="13" t="s">
        <v>60</v>
      </c>
      <c r="DG12" s="17" t="s">
        <v>60</v>
      </c>
    </row>
    <row r="13" spans="4:111" x14ac:dyDescent="0.25">
      <c r="D13" s="83"/>
      <c r="E13" s="86"/>
      <c r="F13" s="43"/>
      <c r="G13" s="83"/>
      <c r="H13" s="14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6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6"/>
      <c r="AJ13" s="17"/>
      <c r="AK13" s="13"/>
      <c r="AL13" s="17" t="s">
        <v>60</v>
      </c>
      <c r="AN13" s="83"/>
      <c r="AO13" s="86"/>
      <c r="AP13" s="89"/>
      <c r="AQ13" s="91"/>
      <c r="AR13" s="14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6"/>
      <c r="BT13" s="17"/>
      <c r="BU13" s="13"/>
      <c r="BV13" s="17" t="s">
        <v>60</v>
      </c>
      <c r="BY13" s="83"/>
      <c r="BZ13" s="86"/>
      <c r="CA13" s="43"/>
      <c r="CB13" s="83"/>
      <c r="CC13" s="14">
        <v>50</v>
      </c>
      <c r="CD13" s="15">
        <v>40</v>
      </c>
      <c r="CE13" s="15">
        <v>45</v>
      </c>
      <c r="CF13" s="15">
        <v>54</v>
      </c>
      <c r="CG13" s="15">
        <v>65</v>
      </c>
      <c r="CH13" s="15">
        <v>56</v>
      </c>
      <c r="CI13" s="15">
        <v>49</v>
      </c>
      <c r="CJ13" s="15">
        <v>56</v>
      </c>
      <c r="CK13" s="15">
        <v>51</v>
      </c>
      <c r="CL13" s="15"/>
      <c r="CM13" s="15"/>
      <c r="CN13" s="15"/>
      <c r="CO13" s="15"/>
      <c r="CP13" s="16"/>
      <c r="CQ13" s="14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6"/>
      <c r="DE13" s="17"/>
      <c r="DF13" s="13" t="s">
        <v>60</v>
      </c>
      <c r="DG13" s="17" t="s">
        <v>60</v>
      </c>
    </row>
    <row r="14" spans="4:111" x14ac:dyDescent="0.25">
      <c r="D14" s="83"/>
      <c r="E14" s="86"/>
      <c r="F14" s="43"/>
      <c r="G14" s="83"/>
      <c r="H14" s="14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14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6"/>
      <c r="AJ14" s="17"/>
      <c r="AK14" s="13"/>
      <c r="AL14" s="17" t="s">
        <v>60</v>
      </c>
      <c r="AN14" s="83"/>
      <c r="AO14" s="86"/>
      <c r="AP14" s="89"/>
      <c r="AQ14" s="91"/>
      <c r="AR14" s="14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6"/>
      <c r="BT14" s="17"/>
      <c r="BU14" s="13"/>
      <c r="BV14" s="17" t="s">
        <v>60</v>
      </c>
      <c r="BY14" s="83"/>
      <c r="BZ14" s="86"/>
      <c r="CA14" s="43"/>
      <c r="CB14" s="83"/>
      <c r="CC14" s="14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6"/>
      <c r="CQ14" s="14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6"/>
      <c r="DE14" s="17"/>
      <c r="DF14" s="13" t="s">
        <v>60</v>
      </c>
      <c r="DG14" s="17" t="s">
        <v>60</v>
      </c>
    </row>
    <row r="15" spans="4:111" x14ac:dyDescent="0.25">
      <c r="D15" s="83"/>
      <c r="E15" s="86"/>
      <c r="F15" s="43"/>
      <c r="G15" s="83"/>
      <c r="H15" s="14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6"/>
      <c r="V15" s="14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6"/>
      <c r="AJ15" s="17"/>
      <c r="AK15" s="13"/>
      <c r="AL15" s="17" t="s">
        <v>60</v>
      </c>
      <c r="AN15" s="83"/>
      <c r="AO15" s="86"/>
      <c r="AP15" s="89"/>
      <c r="AQ15" s="91"/>
      <c r="AR15" s="14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6"/>
      <c r="BT15" s="17"/>
      <c r="BU15" s="13"/>
      <c r="BV15" s="17" t="s">
        <v>60</v>
      </c>
      <c r="BY15" s="83"/>
      <c r="BZ15" s="86"/>
      <c r="CA15" s="43"/>
      <c r="CB15" s="83"/>
      <c r="CC15" s="14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6"/>
      <c r="CQ15" s="14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6"/>
      <c r="DE15" s="17"/>
      <c r="DF15" s="13" t="s">
        <v>60</v>
      </c>
      <c r="DG15" s="17" t="s">
        <v>60</v>
      </c>
    </row>
    <row r="16" spans="4:111" ht="15.75" thickBot="1" x14ac:dyDescent="0.3">
      <c r="D16" s="83"/>
      <c r="E16" s="87"/>
      <c r="F16" s="43"/>
      <c r="G16" s="84"/>
      <c r="H16" s="18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0"/>
      <c r="AJ16" s="21"/>
      <c r="AK16" s="13"/>
      <c r="AL16" s="21" t="s">
        <v>60</v>
      </c>
      <c r="AN16" s="83"/>
      <c r="AO16" s="87"/>
      <c r="AP16" s="89"/>
      <c r="AQ16" s="92"/>
      <c r="AR16" s="18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20"/>
      <c r="BF16" s="18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20"/>
      <c r="BT16" s="21"/>
      <c r="BU16" s="13"/>
      <c r="BV16" s="21" t="s">
        <v>60</v>
      </c>
      <c r="BY16" s="83"/>
      <c r="BZ16" s="87"/>
      <c r="CA16" s="43"/>
      <c r="CB16" s="84"/>
      <c r="CC16" s="18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20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20"/>
      <c r="DE16" s="21"/>
      <c r="DF16" s="13" t="s">
        <v>60</v>
      </c>
      <c r="DG16" s="21" t="s">
        <v>60</v>
      </c>
    </row>
    <row r="17" spans="4:111" x14ac:dyDescent="0.25">
      <c r="D17" s="83"/>
      <c r="E17" s="85" t="s">
        <v>13</v>
      </c>
      <c r="F17" s="43"/>
      <c r="G17" s="82" t="s">
        <v>62</v>
      </c>
      <c r="H17" s="9">
        <v>62</v>
      </c>
      <c r="I17" s="10">
        <v>49</v>
      </c>
      <c r="J17" s="10">
        <v>53</v>
      </c>
      <c r="K17" s="10">
        <v>64</v>
      </c>
      <c r="L17" s="10">
        <v>49</v>
      </c>
      <c r="M17" s="10">
        <v>80</v>
      </c>
      <c r="N17" s="10">
        <v>40</v>
      </c>
      <c r="O17" s="10">
        <v>75</v>
      </c>
      <c r="P17" s="10">
        <v>40</v>
      </c>
      <c r="Q17" s="10">
        <v>70</v>
      </c>
      <c r="R17" s="10">
        <v>66</v>
      </c>
      <c r="S17" s="10">
        <v>56</v>
      </c>
      <c r="T17" s="10">
        <v>52</v>
      </c>
      <c r="U17" s="11">
        <v>51</v>
      </c>
      <c r="V17" s="14">
        <v>41</v>
      </c>
      <c r="W17" s="15">
        <v>62</v>
      </c>
      <c r="X17" s="15">
        <v>29</v>
      </c>
      <c r="Y17" s="15">
        <v>46</v>
      </c>
      <c r="Z17" s="15">
        <v>52</v>
      </c>
      <c r="AA17" s="15">
        <v>44</v>
      </c>
      <c r="AB17" s="15">
        <v>61</v>
      </c>
      <c r="AC17" s="15">
        <v>20</v>
      </c>
      <c r="AD17" s="15">
        <v>38</v>
      </c>
      <c r="AE17" s="15">
        <v>26</v>
      </c>
      <c r="AF17" s="15"/>
      <c r="AG17" s="15"/>
      <c r="AH17" s="15"/>
      <c r="AI17" s="16"/>
      <c r="AJ17" s="12"/>
      <c r="AK17" s="13"/>
      <c r="AL17" s="12" t="s">
        <v>60</v>
      </c>
      <c r="AN17" s="83"/>
      <c r="AO17" s="85" t="s">
        <v>13</v>
      </c>
      <c r="AP17" s="89"/>
      <c r="AQ17" s="93" t="s">
        <v>97</v>
      </c>
      <c r="AR17" s="9">
        <v>66</v>
      </c>
      <c r="AS17" s="10">
        <v>46</v>
      </c>
      <c r="AT17" s="10">
        <v>58</v>
      </c>
      <c r="AU17" s="10">
        <v>53</v>
      </c>
      <c r="AV17" s="10">
        <v>38</v>
      </c>
      <c r="AW17" s="10">
        <v>66</v>
      </c>
      <c r="AX17" s="10">
        <v>80</v>
      </c>
      <c r="AY17" s="10">
        <v>38</v>
      </c>
      <c r="AZ17" s="10">
        <v>79</v>
      </c>
      <c r="BA17" s="10">
        <v>76</v>
      </c>
      <c r="BB17" s="10">
        <v>48</v>
      </c>
      <c r="BC17" s="10">
        <v>52</v>
      </c>
      <c r="BD17" s="10">
        <v>43</v>
      </c>
      <c r="BE17" s="11">
        <v>79</v>
      </c>
      <c r="BF17" s="14">
        <v>40</v>
      </c>
      <c r="BG17" s="15">
        <v>47</v>
      </c>
      <c r="BH17" s="15">
        <v>41</v>
      </c>
      <c r="BI17" s="15">
        <v>36</v>
      </c>
      <c r="BJ17" s="15">
        <v>72</v>
      </c>
      <c r="BK17" s="15">
        <v>32</v>
      </c>
      <c r="BL17" s="15">
        <v>72</v>
      </c>
      <c r="BM17" s="15">
        <v>56</v>
      </c>
      <c r="BN17" s="15">
        <v>32</v>
      </c>
      <c r="BO17" s="15">
        <v>31</v>
      </c>
      <c r="BP17" s="15">
        <v>65</v>
      </c>
      <c r="BQ17" s="15">
        <v>48</v>
      </c>
      <c r="BR17" s="15">
        <v>27</v>
      </c>
      <c r="BS17" s="16">
        <v>49</v>
      </c>
      <c r="BT17" s="12"/>
      <c r="BU17" s="13"/>
      <c r="BV17" s="12" t="s">
        <v>60</v>
      </c>
      <c r="BY17" s="83"/>
      <c r="BZ17" s="85" t="s">
        <v>13</v>
      </c>
      <c r="CA17" s="43" t="s">
        <v>62</v>
      </c>
      <c r="CB17" s="82" t="s">
        <v>98</v>
      </c>
      <c r="CC17" s="9">
        <v>60</v>
      </c>
      <c r="CD17" s="10">
        <v>69</v>
      </c>
      <c r="CE17" s="10">
        <v>70</v>
      </c>
      <c r="CF17" s="10">
        <v>41</v>
      </c>
      <c r="CG17" s="10">
        <v>66</v>
      </c>
      <c r="CH17" s="10">
        <v>65</v>
      </c>
      <c r="CI17" s="10">
        <v>47</v>
      </c>
      <c r="CJ17" s="10">
        <v>61</v>
      </c>
      <c r="CK17" s="10">
        <v>56</v>
      </c>
      <c r="CL17" s="10">
        <v>61</v>
      </c>
      <c r="CM17" s="10">
        <v>51</v>
      </c>
      <c r="CN17" s="10">
        <v>44</v>
      </c>
      <c r="CO17" s="10">
        <v>52</v>
      </c>
      <c r="CP17" s="11">
        <v>40</v>
      </c>
      <c r="CQ17" s="14">
        <v>46</v>
      </c>
      <c r="CR17" s="15">
        <v>39</v>
      </c>
      <c r="CS17" s="15">
        <v>33</v>
      </c>
      <c r="CT17" s="15">
        <v>44</v>
      </c>
      <c r="CU17" s="15">
        <v>26</v>
      </c>
      <c r="CV17" s="15">
        <v>26</v>
      </c>
      <c r="CW17" s="15">
        <v>29</v>
      </c>
      <c r="CX17" s="15">
        <v>41</v>
      </c>
      <c r="CY17" s="15">
        <v>38</v>
      </c>
      <c r="CZ17" s="15">
        <v>27</v>
      </c>
      <c r="DA17" s="15">
        <v>46</v>
      </c>
      <c r="DB17" s="15">
        <v>41</v>
      </c>
      <c r="DC17" s="15">
        <v>27</v>
      </c>
      <c r="DD17" s="16"/>
      <c r="DE17" s="12"/>
      <c r="DF17" s="13" t="s">
        <v>60</v>
      </c>
      <c r="DG17" s="12" t="s">
        <v>60</v>
      </c>
    </row>
    <row r="18" spans="4:111" x14ac:dyDescent="0.25">
      <c r="D18" s="83"/>
      <c r="E18" s="86"/>
      <c r="F18" s="43"/>
      <c r="G18" s="83"/>
      <c r="H18" s="14">
        <v>41</v>
      </c>
      <c r="I18" s="15">
        <v>67</v>
      </c>
      <c r="J18" s="15">
        <v>63</v>
      </c>
      <c r="K18" s="15">
        <v>45</v>
      </c>
      <c r="L18" s="15">
        <v>44</v>
      </c>
      <c r="M18" s="15">
        <v>50</v>
      </c>
      <c r="N18" s="15">
        <v>71</v>
      </c>
      <c r="O18" s="15">
        <v>38</v>
      </c>
      <c r="P18" s="15">
        <v>55</v>
      </c>
      <c r="Q18" s="15">
        <v>61</v>
      </c>
      <c r="R18" s="15">
        <v>53</v>
      </c>
      <c r="S18" s="15">
        <v>63</v>
      </c>
      <c r="T18" s="15">
        <v>64</v>
      </c>
      <c r="U18" s="16">
        <v>50</v>
      </c>
      <c r="V18" s="14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6"/>
      <c r="AJ18" s="17"/>
      <c r="AK18" s="13"/>
      <c r="AL18" s="17" t="s">
        <v>60</v>
      </c>
      <c r="AN18" s="83"/>
      <c r="AO18" s="86"/>
      <c r="AP18" s="89"/>
      <c r="AQ18" s="91"/>
      <c r="AR18" s="14">
        <v>46</v>
      </c>
      <c r="AS18" s="15">
        <v>41</v>
      </c>
      <c r="AT18" s="15">
        <v>48</v>
      </c>
      <c r="AU18" s="15">
        <v>46</v>
      </c>
      <c r="AV18" s="15">
        <v>41</v>
      </c>
      <c r="AW18" s="15">
        <v>49</v>
      </c>
      <c r="AX18" s="15">
        <v>56</v>
      </c>
      <c r="AY18" s="15">
        <v>63</v>
      </c>
      <c r="AZ18" s="15">
        <v>45</v>
      </c>
      <c r="BA18" s="15">
        <v>81</v>
      </c>
      <c r="BB18" s="15">
        <v>41</v>
      </c>
      <c r="BC18" s="15">
        <v>51</v>
      </c>
      <c r="BD18" s="15">
        <v>42</v>
      </c>
      <c r="BE18" s="16">
        <v>57</v>
      </c>
      <c r="BF18" s="14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6"/>
      <c r="BT18" s="17"/>
      <c r="BU18" s="13"/>
      <c r="BV18" s="17" t="s">
        <v>60</v>
      </c>
      <c r="BY18" s="83"/>
      <c r="BZ18" s="86"/>
      <c r="CA18" s="43"/>
      <c r="CB18" s="83"/>
      <c r="CC18" s="14">
        <v>48</v>
      </c>
      <c r="CD18" s="15">
        <v>66</v>
      </c>
      <c r="CE18" s="15">
        <v>56</v>
      </c>
      <c r="CF18" s="15">
        <v>42</v>
      </c>
      <c r="CG18" s="15">
        <v>49</v>
      </c>
      <c r="CH18" s="15">
        <v>55</v>
      </c>
      <c r="CI18" s="15">
        <v>48</v>
      </c>
      <c r="CJ18" s="15">
        <v>42</v>
      </c>
      <c r="CK18" s="15">
        <v>53</v>
      </c>
      <c r="CL18" s="15">
        <v>35</v>
      </c>
      <c r="CM18" s="15">
        <v>58</v>
      </c>
      <c r="CN18" s="15">
        <v>44</v>
      </c>
      <c r="CO18" s="15">
        <v>77</v>
      </c>
      <c r="CP18" s="16">
        <v>29</v>
      </c>
      <c r="CQ18" s="14">
        <v>30</v>
      </c>
      <c r="CR18" s="15">
        <v>23</v>
      </c>
      <c r="CS18" s="15">
        <v>22</v>
      </c>
      <c r="CT18" s="15">
        <v>51</v>
      </c>
      <c r="CU18" s="15">
        <v>35</v>
      </c>
      <c r="CV18" s="15">
        <v>30</v>
      </c>
      <c r="CW18" s="15">
        <v>21</v>
      </c>
      <c r="CX18" s="15">
        <v>35</v>
      </c>
      <c r="CY18" s="15"/>
      <c r="CZ18" s="15"/>
      <c r="DA18" s="15"/>
      <c r="DB18" s="15"/>
      <c r="DC18" s="15"/>
      <c r="DD18" s="16"/>
      <c r="DE18" s="17"/>
      <c r="DF18" s="13" t="s">
        <v>60</v>
      </c>
      <c r="DG18" s="17" t="s">
        <v>60</v>
      </c>
    </row>
    <row r="19" spans="4:111" x14ac:dyDescent="0.25">
      <c r="D19" s="83"/>
      <c r="E19" s="86"/>
      <c r="F19" s="43"/>
      <c r="G19" s="83"/>
      <c r="H19" s="14">
        <v>75</v>
      </c>
      <c r="I19" s="15">
        <v>53</v>
      </c>
      <c r="J19" s="15">
        <v>44</v>
      </c>
      <c r="K19" s="15">
        <v>46</v>
      </c>
      <c r="L19" s="15">
        <v>52</v>
      </c>
      <c r="M19" s="15">
        <v>70</v>
      </c>
      <c r="N19" s="15">
        <v>44</v>
      </c>
      <c r="O19" s="15">
        <v>47</v>
      </c>
      <c r="P19" s="15">
        <v>57</v>
      </c>
      <c r="Q19" s="15">
        <v>60</v>
      </c>
      <c r="R19" s="15">
        <v>58</v>
      </c>
      <c r="S19" s="15">
        <v>48</v>
      </c>
      <c r="T19" s="15">
        <v>45</v>
      </c>
      <c r="U19" s="16">
        <v>67</v>
      </c>
      <c r="V19" s="2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23"/>
      <c r="AI19" s="15"/>
      <c r="AJ19" s="17"/>
      <c r="AK19" s="13"/>
      <c r="AL19" s="17" t="s">
        <v>60</v>
      </c>
      <c r="AN19" s="83"/>
      <c r="AO19" s="86"/>
      <c r="AP19" s="89"/>
      <c r="AQ19" s="91"/>
      <c r="AR19" s="14">
        <v>44</v>
      </c>
      <c r="AS19" s="15">
        <v>58</v>
      </c>
      <c r="AT19" s="15">
        <v>41</v>
      </c>
      <c r="AU19" s="15">
        <v>61</v>
      </c>
      <c r="AV19" s="15">
        <v>78</v>
      </c>
      <c r="AW19" s="15">
        <v>81</v>
      </c>
      <c r="AX19" s="15">
        <v>65</v>
      </c>
      <c r="AY19" s="15">
        <v>41</v>
      </c>
      <c r="AZ19" s="15">
        <v>40</v>
      </c>
      <c r="BA19" s="15">
        <v>74</v>
      </c>
      <c r="BB19" s="15">
        <v>57</v>
      </c>
      <c r="BC19" s="15">
        <v>54</v>
      </c>
      <c r="BD19" s="15">
        <v>41</v>
      </c>
      <c r="BE19" s="16">
        <v>81</v>
      </c>
      <c r="BF19" s="22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23"/>
      <c r="BS19" s="15"/>
      <c r="BT19" s="17"/>
      <c r="BU19" s="13"/>
      <c r="BV19" s="17" t="s">
        <v>60</v>
      </c>
      <c r="BY19" s="83"/>
      <c r="BZ19" s="86"/>
      <c r="CA19" s="43"/>
      <c r="CB19" s="83"/>
      <c r="CC19" s="14">
        <v>63</v>
      </c>
      <c r="CD19" s="15">
        <v>45</v>
      </c>
      <c r="CE19" s="15">
        <v>34</v>
      </c>
      <c r="CF19" s="15">
        <v>57</v>
      </c>
      <c r="CG19" s="15">
        <v>38</v>
      </c>
      <c r="CH19" s="15">
        <v>39</v>
      </c>
      <c r="CI19" s="15">
        <v>32</v>
      </c>
      <c r="CJ19" s="15">
        <v>31</v>
      </c>
      <c r="CK19" s="15">
        <v>60</v>
      </c>
      <c r="CL19" s="15">
        <v>44</v>
      </c>
      <c r="CM19" s="15">
        <v>32</v>
      </c>
      <c r="CN19" s="15">
        <v>68</v>
      </c>
      <c r="CO19" s="15">
        <v>82</v>
      </c>
      <c r="CP19" s="16"/>
      <c r="CQ19" s="22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23"/>
      <c r="DD19" s="15"/>
      <c r="DE19" s="17"/>
      <c r="DF19" s="13" t="s">
        <v>60</v>
      </c>
      <c r="DG19" s="17" t="s">
        <v>60</v>
      </c>
    </row>
    <row r="20" spans="4:111" x14ac:dyDescent="0.25">
      <c r="D20" s="83"/>
      <c r="E20" s="86"/>
      <c r="F20" s="43"/>
      <c r="G20" s="83"/>
      <c r="H20" s="14">
        <v>40</v>
      </c>
      <c r="I20" s="15">
        <v>78</v>
      </c>
      <c r="J20" s="15">
        <v>43</v>
      </c>
      <c r="K20" s="15">
        <v>70</v>
      </c>
      <c r="L20" s="15">
        <v>44</v>
      </c>
      <c r="M20" s="15">
        <v>43</v>
      </c>
      <c r="N20" s="15">
        <v>41</v>
      </c>
      <c r="O20" s="15">
        <v>52</v>
      </c>
      <c r="P20" s="15">
        <v>42</v>
      </c>
      <c r="Q20" s="15">
        <v>51</v>
      </c>
      <c r="R20" s="15">
        <v>68</v>
      </c>
      <c r="S20" s="15">
        <v>46</v>
      </c>
      <c r="T20" s="15">
        <v>70</v>
      </c>
      <c r="U20" s="16"/>
      <c r="V20" s="22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6"/>
      <c r="AJ20" s="17"/>
      <c r="AK20" s="13"/>
      <c r="AL20" s="17" t="s">
        <v>60</v>
      </c>
      <c r="AN20" s="83"/>
      <c r="AO20" s="86"/>
      <c r="AP20" s="89"/>
      <c r="AQ20" s="91"/>
      <c r="AR20" s="14">
        <v>51</v>
      </c>
      <c r="AS20" s="15">
        <v>59</v>
      </c>
      <c r="AT20" s="15">
        <v>44</v>
      </c>
      <c r="AU20" s="15">
        <v>62</v>
      </c>
      <c r="AV20" s="15">
        <v>65</v>
      </c>
      <c r="AW20" s="15">
        <v>41</v>
      </c>
      <c r="AX20" s="15">
        <v>58</v>
      </c>
      <c r="AY20" s="15">
        <v>59</v>
      </c>
      <c r="AZ20" s="15">
        <v>43</v>
      </c>
      <c r="BA20" s="15">
        <v>47</v>
      </c>
      <c r="BB20" s="15">
        <v>53</v>
      </c>
      <c r="BC20" s="15">
        <v>44</v>
      </c>
      <c r="BD20" s="15">
        <v>53</v>
      </c>
      <c r="BE20" s="16">
        <v>51</v>
      </c>
      <c r="BF20" s="22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6"/>
      <c r="BT20" s="17"/>
      <c r="BU20" s="13"/>
      <c r="BV20" s="17" t="s">
        <v>60</v>
      </c>
      <c r="BY20" s="83"/>
      <c r="BZ20" s="86"/>
      <c r="CA20" s="43"/>
      <c r="CB20" s="83"/>
      <c r="CC20" s="14">
        <v>68</v>
      </c>
      <c r="CD20" s="15">
        <v>75</v>
      </c>
      <c r="CE20" s="15">
        <v>49</v>
      </c>
      <c r="CF20" s="15">
        <v>40</v>
      </c>
      <c r="CG20" s="15">
        <v>35</v>
      </c>
      <c r="CH20" s="15">
        <v>38</v>
      </c>
      <c r="CI20" s="15">
        <v>50</v>
      </c>
      <c r="CJ20" s="15">
        <v>47</v>
      </c>
      <c r="CK20" s="15">
        <v>36</v>
      </c>
      <c r="CL20" s="15">
        <v>55</v>
      </c>
      <c r="CM20" s="15">
        <v>52</v>
      </c>
      <c r="CN20" s="15">
        <v>54</v>
      </c>
      <c r="CO20" s="15">
        <v>82</v>
      </c>
      <c r="CP20" s="16"/>
      <c r="CQ20" s="22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6"/>
      <c r="DE20" s="17"/>
      <c r="DF20" s="13" t="s">
        <v>60</v>
      </c>
      <c r="DG20" s="17" t="s">
        <v>60</v>
      </c>
    </row>
    <row r="21" spans="4:111" x14ac:dyDescent="0.25">
      <c r="D21" s="83"/>
      <c r="E21" s="86"/>
      <c r="F21" s="43"/>
      <c r="G21" s="83"/>
      <c r="H21" s="14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6"/>
      <c r="V21" s="24"/>
      <c r="W21" s="25"/>
      <c r="X21" s="25"/>
      <c r="Y21" s="25"/>
      <c r="Z21" s="25"/>
      <c r="AA21" s="15"/>
      <c r="AB21" s="15"/>
      <c r="AC21" s="15"/>
      <c r="AD21" s="15"/>
      <c r="AE21" s="15"/>
      <c r="AF21" s="15"/>
      <c r="AG21" s="15"/>
      <c r="AH21" s="15"/>
      <c r="AI21" s="16"/>
      <c r="AJ21" s="17"/>
      <c r="AK21" s="13"/>
      <c r="AL21" s="17" t="s">
        <v>60</v>
      </c>
      <c r="AN21" s="83"/>
      <c r="AO21" s="86"/>
      <c r="AP21" s="89"/>
      <c r="AQ21" s="91"/>
      <c r="AR21" s="14">
        <v>51</v>
      </c>
      <c r="AS21" s="15">
        <v>79</v>
      </c>
      <c r="AT21" s="15">
        <v>60</v>
      </c>
      <c r="AU21" s="15">
        <v>52</v>
      </c>
      <c r="AV21" s="15">
        <v>49</v>
      </c>
      <c r="AW21" s="15">
        <v>56</v>
      </c>
      <c r="AX21" s="15">
        <v>55</v>
      </c>
      <c r="AY21" s="15">
        <v>42</v>
      </c>
      <c r="AZ21" s="15">
        <v>67</v>
      </c>
      <c r="BA21" s="15">
        <v>48</v>
      </c>
      <c r="BB21" s="15">
        <v>38</v>
      </c>
      <c r="BC21" s="15">
        <v>62</v>
      </c>
      <c r="BD21" s="15">
        <v>76</v>
      </c>
      <c r="BE21" s="16">
        <v>70</v>
      </c>
      <c r="BF21" s="24"/>
      <c r="BG21" s="25"/>
      <c r="BH21" s="25"/>
      <c r="BI21" s="25"/>
      <c r="BJ21" s="25"/>
      <c r="BK21" s="15"/>
      <c r="BL21" s="15"/>
      <c r="BM21" s="15"/>
      <c r="BN21" s="15"/>
      <c r="BO21" s="15"/>
      <c r="BP21" s="15"/>
      <c r="BQ21" s="15"/>
      <c r="BR21" s="15"/>
      <c r="BS21" s="16"/>
      <c r="BT21" s="17"/>
      <c r="BU21" s="13"/>
      <c r="BV21" s="17" t="s">
        <v>60</v>
      </c>
      <c r="BY21" s="83"/>
      <c r="BZ21" s="86"/>
      <c r="CA21" s="43"/>
      <c r="CB21" s="83"/>
      <c r="CC21" s="14">
        <v>64</v>
      </c>
      <c r="CD21" s="15">
        <v>46</v>
      </c>
      <c r="CE21" s="15">
        <v>47</v>
      </c>
      <c r="CF21" s="15">
        <v>58</v>
      </c>
      <c r="CG21" s="15">
        <v>39</v>
      </c>
      <c r="CH21" s="15">
        <v>53</v>
      </c>
      <c r="CI21" s="15">
        <v>44</v>
      </c>
      <c r="CJ21" s="15">
        <v>50</v>
      </c>
      <c r="CK21" s="15">
        <v>36</v>
      </c>
      <c r="CL21" s="15">
        <v>37</v>
      </c>
      <c r="CM21" s="15">
        <v>56</v>
      </c>
      <c r="CN21" s="15">
        <v>35</v>
      </c>
      <c r="CO21" s="15">
        <v>72</v>
      </c>
      <c r="CP21" s="16"/>
      <c r="CQ21" s="24"/>
      <c r="CR21" s="25"/>
      <c r="CS21" s="25"/>
      <c r="CT21" s="25"/>
      <c r="CU21" s="25"/>
      <c r="CV21" s="15"/>
      <c r="CW21" s="15"/>
      <c r="CX21" s="15"/>
      <c r="CY21" s="15"/>
      <c r="CZ21" s="15"/>
      <c r="DA21" s="15"/>
      <c r="DB21" s="15"/>
      <c r="DC21" s="15"/>
      <c r="DD21" s="16"/>
      <c r="DE21" s="17"/>
      <c r="DF21" s="13" t="s">
        <v>60</v>
      </c>
      <c r="DG21" s="17" t="s">
        <v>60</v>
      </c>
    </row>
    <row r="22" spans="4:111" x14ac:dyDescent="0.25">
      <c r="D22" s="83"/>
      <c r="E22" s="86"/>
      <c r="F22" s="43"/>
      <c r="G22" s="83"/>
      <c r="H22" s="14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6"/>
      <c r="V22" s="14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6"/>
      <c r="AJ22" s="17"/>
      <c r="AK22" s="13"/>
      <c r="AL22" s="17" t="s">
        <v>60</v>
      </c>
      <c r="AN22" s="83"/>
      <c r="AO22" s="86"/>
      <c r="AP22" s="89"/>
      <c r="AQ22" s="91"/>
      <c r="AR22" s="14">
        <v>40</v>
      </c>
      <c r="AS22" s="15">
        <v>40</v>
      </c>
      <c r="AT22" s="15">
        <v>50</v>
      </c>
      <c r="AU22" s="15">
        <v>39</v>
      </c>
      <c r="AV22" s="15">
        <v>70</v>
      </c>
      <c r="AW22" s="15">
        <v>61</v>
      </c>
      <c r="AX22" s="15">
        <v>50</v>
      </c>
      <c r="AY22" s="15">
        <v>81</v>
      </c>
      <c r="AZ22" s="15">
        <v>37</v>
      </c>
      <c r="BA22" s="15">
        <v>71</v>
      </c>
      <c r="BB22" s="15">
        <v>60</v>
      </c>
      <c r="BC22" s="15">
        <v>50</v>
      </c>
      <c r="BD22" s="15">
        <v>65</v>
      </c>
      <c r="BE22" s="16">
        <v>51</v>
      </c>
      <c r="BF22" s="14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6"/>
      <c r="BT22" s="17"/>
      <c r="BU22" s="13"/>
      <c r="BV22" s="17" t="s">
        <v>60</v>
      </c>
      <c r="BY22" s="83"/>
      <c r="BZ22" s="86"/>
      <c r="CA22" s="43"/>
      <c r="CB22" s="83"/>
      <c r="CC22" s="14">
        <v>45</v>
      </c>
      <c r="CD22" s="15">
        <v>38</v>
      </c>
      <c r="CE22" s="15">
        <v>57</v>
      </c>
      <c r="CF22" s="15">
        <v>53</v>
      </c>
      <c r="CG22" s="15">
        <v>47</v>
      </c>
      <c r="CH22" s="15">
        <v>47</v>
      </c>
      <c r="CI22" s="15">
        <v>60</v>
      </c>
      <c r="CJ22" s="15">
        <v>33</v>
      </c>
      <c r="CK22" s="15">
        <v>44</v>
      </c>
      <c r="CL22" s="15">
        <v>57</v>
      </c>
      <c r="CM22" s="15">
        <v>51</v>
      </c>
      <c r="CN22" s="15">
        <v>71</v>
      </c>
      <c r="CO22" s="15">
        <v>68</v>
      </c>
      <c r="CP22" s="16"/>
      <c r="CQ22" s="14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6"/>
      <c r="DE22" s="17"/>
      <c r="DF22" s="13" t="s">
        <v>60</v>
      </c>
      <c r="DG22" s="17" t="s">
        <v>60</v>
      </c>
    </row>
    <row r="23" spans="4:111" x14ac:dyDescent="0.25">
      <c r="D23" s="83"/>
      <c r="E23" s="86"/>
      <c r="F23" s="43"/>
      <c r="G23" s="83"/>
      <c r="H23" s="14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6"/>
      <c r="V23" s="14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6"/>
      <c r="AJ23" s="17"/>
      <c r="AK23" s="13"/>
      <c r="AL23" s="17" t="s">
        <v>60</v>
      </c>
      <c r="AN23" s="83"/>
      <c r="AO23" s="86"/>
      <c r="AP23" s="89"/>
      <c r="AQ23" s="91"/>
      <c r="AR23" s="14">
        <v>49</v>
      </c>
      <c r="AS23" s="15">
        <v>42</v>
      </c>
      <c r="AT23" s="15">
        <v>64</v>
      </c>
      <c r="AU23" s="15">
        <v>62</v>
      </c>
      <c r="AV23" s="15">
        <v>72</v>
      </c>
      <c r="AW23" s="15">
        <v>35</v>
      </c>
      <c r="AX23" s="15"/>
      <c r="AY23" s="15"/>
      <c r="AZ23" s="15"/>
      <c r="BA23" s="15"/>
      <c r="BB23" s="15"/>
      <c r="BC23" s="15"/>
      <c r="BD23" s="15"/>
      <c r="BE23" s="16"/>
      <c r="BF23" s="14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6"/>
      <c r="BT23" s="17"/>
      <c r="BU23" s="13"/>
      <c r="BV23" s="17" t="s">
        <v>60</v>
      </c>
      <c r="BY23" s="83"/>
      <c r="BZ23" s="86"/>
      <c r="CA23" s="43"/>
      <c r="CB23" s="83"/>
      <c r="CC23" s="14">
        <v>58</v>
      </c>
      <c r="CD23" s="15">
        <v>45</v>
      </c>
      <c r="CE23" s="15">
        <v>42</v>
      </c>
      <c r="CF23" s="15">
        <v>47</v>
      </c>
      <c r="CG23" s="15">
        <v>38</v>
      </c>
      <c r="CH23" s="15">
        <v>73</v>
      </c>
      <c r="CI23" s="15">
        <v>41</v>
      </c>
      <c r="CJ23" s="15">
        <v>69</v>
      </c>
      <c r="CK23" s="15">
        <v>75</v>
      </c>
      <c r="CL23" s="15">
        <v>32</v>
      </c>
      <c r="CM23" s="15">
        <v>63</v>
      </c>
      <c r="CN23" s="15">
        <v>36</v>
      </c>
      <c r="CO23" s="15">
        <v>71</v>
      </c>
      <c r="CP23" s="16"/>
      <c r="CQ23" s="14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6"/>
      <c r="DE23" s="17"/>
      <c r="DF23" s="13" t="s">
        <v>60</v>
      </c>
      <c r="DG23" s="17" t="s">
        <v>60</v>
      </c>
    </row>
    <row r="24" spans="4:111" x14ac:dyDescent="0.25">
      <c r="D24" s="83"/>
      <c r="E24" s="86"/>
      <c r="F24" s="43"/>
      <c r="G24" s="83"/>
      <c r="H24" s="14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14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6"/>
      <c r="AJ24" s="17"/>
      <c r="AK24" s="13"/>
      <c r="AL24" s="17" t="s">
        <v>60</v>
      </c>
      <c r="AN24" s="83"/>
      <c r="AO24" s="86"/>
      <c r="AP24" s="89"/>
      <c r="AQ24" s="91"/>
      <c r="AR24" s="14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6"/>
      <c r="BF24" s="14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6"/>
      <c r="BT24" s="17"/>
      <c r="BU24" s="13"/>
      <c r="BV24" s="17" t="s">
        <v>60</v>
      </c>
      <c r="BY24" s="83"/>
      <c r="BZ24" s="86"/>
      <c r="CA24" s="43"/>
      <c r="CB24" s="83"/>
      <c r="CC24" s="14">
        <v>44</v>
      </c>
      <c r="CD24" s="15">
        <v>62</v>
      </c>
      <c r="CE24" s="15">
        <v>64</v>
      </c>
      <c r="CF24" s="15">
        <v>85</v>
      </c>
      <c r="CG24" s="15">
        <v>46</v>
      </c>
      <c r="CH24" s="15">
        <v>73</v>
      </c>
      <c r="CI24" s="15">
        <v>58</v>
      </c>
      <c r="CJ24" s="15">
        <v>49</v>
      </c>
      <c r="CK24" s="15">
        <v>40</v>
      </c>
      <c r="CL24" s="15">
        <v>62</v>
      </c>
      <c r="CM24" s="15"/>
      <c r="CN24" s="15"/>
      <c r="CO24" s="15"/>
      <c r="CP24" s="16"/>
      <c r="CQ24" s="14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6"/>
      <c r="DE24" s="17"/>
      <c r="DF24" s="13" t="s">
        <v>60</v>
      </c>
      <c r="DG24" s="17" t="s">
        <v>60</v>
      </c>
    </row>
    <row r="25" spans="4:111" x14ac:dyDescent="0.25">
      <c r="D25" s="83"/>
      <c r="E25" s="86"/>
      <c r="F25" s="43"/>
      <c r="G25" s="83"/>
      <c r="H25" s="14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6"/>
      <c r="V25" s="14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6"/>
      <c r="AJ25" s="17"/>
      <c r="AK25" s="13"/>
      <c r="AL25" s="17" t="s">
        <v>60</v>
      </c>
      <c r="AN25" s="83"/>
      <c r="AO25" s="86"/>
      <c r="AP25" s="89"/>
      <c r="AQ25" s="91"/>
      <c r="AR25" s="14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6"/>
      <c r="BF25" s="14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6"/>
      <c r="BT25" s="17"/>
      <c r="BU25" s="13"/>
      <c r="BV25" s="17" t="s">
        <v>60</v>
      </c>
      <c r="BY25" s="83"/>
      <c r="BZ25" s="86"/>
      <c r="CA25" s="43"/>
      <c r="CB25" s="83"/>
      <c r="CC25" s="14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6"/>
      <c r="CQ25" s="14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6"/>
      <c r="DE25" s="17"/>
      <c r="DF25" s="13" t="s">
        <v>60</v>
      </c>
      <c r="DG25" s="17" t="s">
        <v>60</v>
      </c>
    </row>
    <row r="26" spans="4:111" x14ac:dyDescent="0.25">
      <c r="D26" s="83"/>
      <c r="E26" s="86"/>
      <c r="F26" s="43"/>
      <c r="G26" s="83"/>
      <c r="H26" s="14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14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6"/>
      <c r="AJ26" s="17"/>
      <c r="AK26" s="13"/>
      <c r="AL26" s="17" t="s">
        <v>60</v>
      </c>
      <c r="AN26" s="83"/>
      <c r="AO26" s="86"/>
      <c r="AP26" s="89"/>
      <c r="AQ26" s="91"/>
      <c r="AR26" s="14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6"/>
      <c r="BF26" s="14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6"/>
      <c r="BT26" s="17"/>
      <c r="BU26" s="13"/>
      <c r="BV26" s="17" t="s">
        <v>60</v>
      </c>
      <c r="BY26" s="83"/>
      <c r="BZ26" s="86"/>
      <c r="CA26" s="43"/>
      <c r="CB26" s="83"/>
      <c r="CC26" s="14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6"/>
      <c r="CQ26" s="14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6"/>
      <c r="DE26" s="17"/>
      <c r="DF26" s="13" t="s">
        <v>60</v>
      </c>
      <c r="DG26" s="17" t="s">
        <v>60</v>
      </c>
    </row>
    <row r="27" spans="4:111" ht="15.75" thickBot="1" x14ac:dyDescent="0.3">
      <c r="D27" s="84"/>
      <c r="E27" s="87"/>
      <c r="F27" s="43"/>
      <c r="G27" s="84"/>
      <c r="H27" s="18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20"/>
      <c r="V27" s="18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21"/>
      <c r="AK27" s="13"/>
      <c r="AL27" s="21" t="s">
        <v>60</v>
      </c>
      <c r="AN27" s="84"/>
      <c r="AO27" s="87"/>
      <c r="AP27" s="89"/>
      <c r="AQ27" s="92"/>
      <c r="AR27" s="18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20"/>
      <c r="BF27" s="18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20"/>
      <c r="BT27" s="21"/>
      <c r="BU27" s="13"/>
      <c r="BV27" s="21" t="s">
        <v>60</v>
      </c>
      <c r="BY27" s="84"/>
      <c r="BZ27" s="87"/>
      <c r="CA27" s="43"/>
      <c r="CB27" s="84"/>
      <c r="CC27" s="18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20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20"/>
      <c r="DE27" s="21"/>
      <c r="DF27" s="13" t="s">
        <v>60</v>
      </c>
      <c r="DG27" s="21" t="s">
        <v>60</v>
      </c>
    </row>
    <row r="28" spans="4:111" x14ac:dyDescent="0.25">
      <c r="D28" s="82">
        <v>2</v>
      </c>
      <c r="E28" s="94" t="s">
        <v>16</v>
      </c>
      <c r="F28" s="43"/>
      <c r="G28" s="82" t="s">
        <v>64</v>
      </c>
      <c r="H28" s="9">
        <v>58</v>
      </c>
      <c r="I28" s="10">
        <v>55</v>
      </c>
      <c r="J28" s="10">
        <v>46</v>
      </c>
      <c r="K28" s="10">
        <v>96</v>
      </c>
      <c r="L28" s="10">
        <v>44</v>
      </c>
      <c r="M28" s="10">
        <v>58</v>
      </c>
      <c r="N28" s="10">
        <v>51</v>
      </c>
      <c r="O28" s="10">
        <v>75</v>
      </c>
      <c r="P28" s="10">
        <v>87</v>
      </c>
      <c r="Q28" s="10">
        <v>58</v>
      </c>
      <c r="R28" s="10">
        <v>83</v>
      </c>
      <c r="S28" s="10">
        <v>94</v>
      </c>
      <c r="T28" s="10">
        <v>61</v>
      </c>
      <c r="U28" s="11">
        <v>90</v>
      </c>
      <c r="V28" s="14">
        <v>32</v>
      </c>
      <c r="W28" s="15">
        <v>85</v>
      </c>
      <c r="X28" s="15">
        <v>34</v>
      </c>
      <c r="Y28" s="15">
        <v>49</v>
      </c>
      <c r="Z28" s="15">
        <v>77</v>
      </c>
      <c r="AA28" s="15">
        <v>44</v>
      </c>
      <c r="AB28" s="15">
        <v>69</v>
      </c>
      <c r="AC28" s="15">
        <v>45</v>
      </c>
      <c r="AD28" s="15">
        <v>77</v>
      </c>
      <c r="AE28" s="15">
        <v>33</v>
      </c>
      <c r="AF28" s="15">
        <v>50</v>
      </c>
      <c r="AG28" s="15"/>
      <c r="AH28" s="15"/>
      <c r="AI28" s="16"/>
      <c r="AJ28" s="26"/>
      <c r="AK28" s="13"/>
      <c r="AL28" s="12" t="s">
        <v>60</v>
      </c>
      <c r="AN28" s="82">
        <v>2</v>
      </c>
      <c r="AO28" s="94" t="s">
        <v>16</v>
      </c>
      <c r="AP28" s="89"/>
      <c r="AQ28" s="93" t="s">
        <v>99</v>
      </c>
      <c r="AR28" s="9">
        <v>61</v>
      </c>
      <c r="AS28" s="10">
        <v>68</v>
      </c>
      <c r="AT28" s="10">
        <v>58</v>
      </c>
      <c r="AU28" s="10">
        <v>60</v>
      </c>
      <c r="AV28" s="10">
        <v>100</v>
      </c>
      <c r="AW28" s="10">
        <v>90</v>
      </c>
      <c r="AX28" s="10">
        <v>52</v>
      </c>
      <c r="AY28" s="10">
        <v>44</v>
      </c>
      <c r="AZ28" s="10">
        <v>59</v>
      </c>
      <c r="BA28" s="10">
        <v>81</v>
      </c>
      <c r="BB28" s="10">
        <v>60</v>
      </c>
      <c r="BC28" s="10">
        <v>47</v>
      </c>
      <c r="BD28" s="10">
        <v>69</v>
      </c>
      <c r="BE28" s="11">
        <v>50</v>
      </c>
      <c r="BF28" s="14">
        <v>22</v>
      </c>
      <c r="BG28" s="15">
        <v>53</v>
      </c>
      <c r="BH28" s="15">
        <v>77</v>
      </c>
      <c r="BI28" s="15">
        <v>45</v>
      </c>
      <c r="BJ28" s="15">
        <v>68</v>
      </c>
      <c r="BK28" s="15">
        <v>78</v>
      </c>
      <c r="BL28" s="15">
        <v>61</v>
      </c>
      <c r="BM28" s="15">
        <v>52</v>
      </c>
      <c r="BN28" s="15">
        <v>61</v>
      </c>
      <c r="BO28" s="15">
        <v>37</v>
      </c>
      <c r="BP28" s="15">
        <v>36</v>
      </c>
      <c r="BQ28" s="15">
        <v>76</v>
      </c>
      <c r="BR28" s="15">
        <v>54</v>
      </c>
      <c r="BS28" s="16">
        <v>66</v>
      </c>
      <c r="BT28" s="26"/>
      <c r="BU28" s="13"/>
      <c r="BV28" s="12" t="s">
        <v>60</v>
      </c>
      <c r="BY28" s="82">
        <v>2</v>
      </c>
      <c r="BZ28" s="94" t="s">
        <v>16</v>
      </c>
      <c r="CA28" s="43" t="s">
        <v>64</v>
      </c>
      <c r="CB28" s="82" t="s">
        <v>100</v>
      </c>
      <c r="CC28" s="9">
        <v>81</v>
      </c>
      <c r="CD28" s="10">
        <v>83</v>
      </c>
      <c r="CE28" s="10">
        <v>52</v>
      </c>
      <c r="CF28" s="10">
        <v>85</v>
      </c>
      <c r="CG28" s="10">
        <v>51</v>
      </c>
      <c r="CH28" s="10">
        <v>90</v>
      </c>
      <c r="CI28" s="10">
        <v>66</v>
      </c>
      <c r="CJ28" s="10">
        <v>52</v>
      </c>
      <c r="CK28" s="10">
        <v>85</v>
      </c>
      <c r="CL28" s="10">
        <v>56</v>
      </c>
      <c r="CM28" s="10">
        <v>45</v>
      </c>
      <c r="CN28" s="10">
        <v>80</v>
      </c>
      <c r="CO28" s="10">
        <v>63</v>
      </c>
      <c r="CP28" s="11">
        <v>61</v>
      </c>
      <c r="CQ28" s="14">
        <v>42</v>
      </c>
      <c r="CR28" s="15">
        <v>89</v>
      </c>
      <c r="CS28" s="15">
        <v>67</v>
      </c>
      <c r="CT28" s="15">
        <v>37</v>
      </c>
      <c r="CU28" s="15">
        <v>78</v>
      </c>
      <c r="CV28" s="15">
        <v>33</v>
      </c>
      <c r="CW28" s="15">
        <v>83</v>
      </c>
      <c r="CX28" s="15">
        <v>32</v>
      </c>
      <c r="CY28" s="15">
        <v>80</v>
      </c>
      <c r="CZ28" s="15">
        <v>39</v>
      </c>
      <c r="DA28" s="15">
        <v>67</v>
      </c>
      <c r="DB28" s="15">
        <v>48</v>
      </c>
      <c r="DC28" s="15">
        <v>73</v>
      </c>
      <c r="DD28" s="16"/>
      <c r="DE28" s="26"/>
      <c r="DF28" s="13" t="s">
        <v>60</v>
      </c>
      <c r="DG28" s="12" t="s">
        <v>60</v>
      </c>
    </row>
    <row r="29" spans="4:111" x14ac:dyDescent="0.25">
      <c r="D29" s="83"/>
      <c r="E29" s="95"/>
      <c r="F29" s="43"/>
      <c r="G29" s="83"/>
      <c r="H29" s="14">
        <v>46</v>
      </c>
      <c r="I29" s="15">
        <v>97</v>
      </c>
      <c r="J29" s="15">
        <v>45</v>
      </c>
      <c r="K29" s="15">
        <v>78</v>
      </c>
      <c r="L29" s="15">
        <v>90</v>
      </c>
      <c r="M29" s="15">
        <v>93</v>
      </c>
      <c r="N29" s="15">
        <v>94</v>
      </c>
      <c r="O29" s="15">
        <v>43</v>
      </c>
      <c r="P29" s="15">
        <v>58</v>
      </c>
      <c r="Q29" s="15">
        <v>86</v>
      </c>
      <c r="R29" s="15">
        <v>53</v>
      </c>
      <c r="S29" s="15">
        <v>75</v>
      </c>
      <c r="T29" s="15">
        <v>92</v>
      </c>
      <c r="U29" s="16">
        <v>69</v>
      </c>
      <c r="V29" s="14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6"/>
      <c r="AJ29" s="17"/>
      <c r="AK29" s="13"/>
      <c r="AL29" s="17" t="s">
        <v>60</v>
      </c>
      <c r="AN29" s="83"/>
      <c r="AO29" s="95"/>
      <c r="AP29" s="89"/>
      <c r="AQ29" s="91"/>
      <c r="AR29" s="14">
        <v>96</v>
      </c>
      <c r="AS29" s="15">
        <v>51</v>
      </c>
      <c r="AT29" s="15">
        <v>56</v>
      </c>
      <c r="AU29" s="15">
        <v>87</v>
      </c>
      <c r="AV29" s="15">
        <v>89</v>
      </c>
      <c r="AW29" s="15">
        <v>52</v>
      </c>
      <c r="AX29" s="15">
        <v>62</v>
      </c>
      <c r="AY29" s="15">
        <v>86</v>
      </c>
      <c r="AZ29" s="15">
        <v>54</v>
      </c>
      <c r="BA29" s="15">
        <v>77</v>
      </c>
      <c r="BB29" s="15">
        <v>87</v>
      </c>
      <c r="BC29" s="15">
        <v>49</v>
      </c>
      <c r="BD29" s="15">
        <v>69</v>
      </c>
      <c r="BE29" s="16">
        <v>46</v>
      </c>
      <c r="BF29" s="14">
        <v>77</v>
      </c>
      <c r="BG29" s="15">
        <v>46</v>
      </c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6"/>
      <c r="BT29" s="17"/>
      <c r="BU29" s="13"/>
      <c r="BV29" s="17" t="s">
        <v>60</v>
      </c>
      <c r="BY29" s="83"/>
      <c r="BZ29" s="95"/>
      <c r="CA29" s="43"/>
      <c r="CB29" s="83"/>
      <c r="CC29" s="14">
        <v>83</v>
      </c>
      <c r="CD29" s="15">
        <v>91</v>
      </c>
      <c r="CE29" s="15">
        <v>46</v>
      </c>
      <c r="CF29" s="15">
        <v>76</v>
      </c>
      <c r="CG29" s="15">
        <v>70</v>
      </c>
      <c r="CH29" s="15">
        <v>51</v>
      </c>
      <c r="CI29" s="15">
        <v>98</v>
      </c>
      <c r="CJ29" s="15">
        <v>76</v>
      </c>
      <c r="CK29" s="15">
        <v>46</v>
      </c>
      <c r="CL29" s="15">
        <v>87</v>
      </c>
      <c r="CM29" s="15">
        <v>78</v>
      </c>
      <c r="CN29" s="15">
        <v>65</v>
      </c>
      <c r="CO29" s="15">
        <v>83</v>
      </c>
      <c r="CP29" s="16">
        <v>71</v>
      </c>
      <c r="CQ29" s="14">
        <v>36</v>
      </c>
      <c r="CR29" s="15">
        <v>52</v>
      </c>
      <c r="CS29" s="15">
        <v>42</v>
      </c>
      <c r="CT29" s="15">
        <v>88</v>
      </c>
      <c r="CU29" s="15">
        <v>41</v>
      </c>
      <c r="CV29" s="15"/>
      <c r="CW29" s="15"/>
      <c r="CX29" s="15"/>
      <c r="CY29" s="15"/>
      <c r="CZ29" s="15"/>
      <c r="DA29" s="15"/>
      <c r="DB29" s="15"/>
      <c r="DC29" s="15"/>
      <c r="DD29" s="16"/>
      <c r="DE29" s="17"/>
      <c r="DF29" s="13" t="s">
        <v>60</v>
      </c>
      <c r="DG29" s="17" t="s">
        <v>60</v>
      </c>
    </row>
    <row r="30" spans="4:111" x14ac:dyDescent="0.25">
      <c r="D30" s="83"/>
      <c r="E30" s="95"/>
      <c r="F30" s="43"/>
      <c r="G30" s="83"/>
      <c r="H30" s="14">
        <v>85</v>
      </c>
      <c r="I30" s="15">
        <v>55</v>
      </c>
      <c r="J30" s="15">
        <v>80</v>
      </c>
      <c r="K30" s="15">
        <v>69</v>
      </c>
      <c r="L30" s="15">
        <v>80</v>
      </c>
      <c r="M30" s="15">
        <v>78</v>
      </c>
      <c r="N30" s="15">
        <v>54</v>
      </c>
      <c r="O30" s="15">
        <v>86</v>
      </c>
      <c r="P30" s="15">
        <v>42</v>
      </c>
      <c r="Q30" s="15">
        <v>59</v>
      </c>
      <c r="R30" s="15">
        <v>63</v>
      </c>
      <c r="S30" s="15">
        <v>56</v>
      </c>
      <c r="T30" s="15">
        <v>73</v>
      </c>
      <c r="U30" s="16">
        <v>95</v>
      </c>
      <c r="V30" s="14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6"/>
      <c r="AJ30" s="17"/>
      <c r="AK30" s="13"/>
      <c r="AL30" s="17" t="s">
        <v>60</v>
      </c>
      <c r="AN30" s="83"/>
      <c r="AO30" s="95"/>
      <c r="AP30" s="89"/>
      <c r="AQ30" s="91"/>
      <c r="AR30" s="14">
        <v>77</v>
      </c>
      <c r="AS30" s="15">
        <v>64</v>
      </c>
      <c r="AT30" s="15">
        <v>63</v>
      </c>
      <c r="AU30" s="15">
        <v>61</v>
      </c>
      <c r="AV30" s="15">
        <v>43</v>
      </c>
      <c r="AW30" s="15">
        <v>70</v>
      </c>
      <c r="AX30" s="15">
        <v>61</v>
      </c>
      <c r="AY30" s="15">
        <v>70</v>
      </c>
      <c r="AZ30" s="15">
        <v>93</v>
      </c>
      <c r="BA30" s="15">
        <v>45</v>
      </c>
      <c r="BB30" s="15">
        <v>85</v>
      </c>
      <c r="BC30" s="15">
        <v>98</v>
      </c>
      <c r="BD30" s="15">
        <v>65</v>
      </c>
      <c r="BE30" s="16">
        <v>102</v>
      </c>
      <c r="BF30" s="14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6"/>
      <c r="BT30" s="17"/>
      <c r="BU30" s="13"/>
      <c r="BV30" s="17" t="s">
        <v>60</v>
      </c>
      <c r="BY30" s="83"/>
      <c r="BZ30" s="95"/>
      <c r="CA30" s="43"/>
      <c r="CB30" s="83"/>
      <c r="CC30" s="14">
        <v>80</v>
      </c>
      <c r="CD30" s="15">
        <v>42</v>
      </c>
      <c r="CE30" s="15">
        <v>53</v>
      </c>
      <c r="CF30" s="15">
        <v>41</v>
      </c>
      <c r="CG30" s="15">
        <v>80</v>
      </c>
      <c r="CH30" s="15">
        <v>89</v>
      </c>
      <c r="CI30" s="15">
        <v>61</v>
      </c>
      <c r="CJ30" s="15">
        <v>51</v>
      </c>
      <c r="CK30" s="15">
        <v>97</v>
      </c>
      <c r="CL30" s="15">
        <v>50</v>
      </c>
      <c r="CM30" s="15">
        <v>47</v>
      </c>
      <c r="CN30" s="15">
        <v>51</v>
      </c>
      <c r="CO30" s="15">
        <v>54</v>
      </c>
      <c r="CP30" s="16"/>
      <c r="CQ30" s="14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6"/>
      <c r="DE30" s="17"/>
      <c r="DF30" s="13" t="s">
        <v>60</v>
      </c>
      <c r="DG30" s="17" t="s">
        <v>60</v>
      </c>
    </row>
    <row r="31" spans="4:111" x14ac:dyDescent="0.25">
      <c r="D31" s="83"/>
      <c r="E31" s="95"/>
      <c r="F31" s="43"/>
      <c r="G31" s="83"/>
      <c r="H31" s="14">
        <v>88</v>
      </c>
      <c r="I31" s="15">
        <v>59</v>
      </c>
      <c r="J31" s="15">
        <v>71</v>
      </c>
      <c r="K31" s="15">
        <v>70</v>
      </c>
      <c r="L31" s="15">
        <v>75</v>
      </c>
      <c r="M31" s="15">
        <v>41</v>
      </c>
      <c r="N31" s="15">
        <v>54</v>
      </c>
      <c r="O31" s="15">
        <v>91</v>
      </c>
      <c r="P31" s="15">
        <v>68</v>
      </c>
      <c r="Q31" s="15">
        <v>76</v>
      </c>
      <c r="R31" s="15">
        <v>80</v>
      </c>
      <c r="S31" s="15">
        <v>95</v>
      </c>
      <c r="T31" s="15">
        <v>51</v>
      </c>
      <c r="U31" s="16">
        <v>88</v>
      </c>
      <c r="V31" s="14"/>
      <c r="W31" s="15"/>
      <c r="X31" s="15"/>
      <c r="Y31" s="24"/>
      <c r="Z31" s="15"/>
      <c r="AA31" s="15"/>
      <c r="AB31" s="15"/>
      <c r="AC31" s="15"/>
      <c r="AD31" s="15"/>
      <c r="AE31" s="15"/>
      <c r="AF31" s="15"/>
      <c r="AG31" s="15"/>
      <c r="AH31" s="15"/>
      <c r="AI31" s="16"/>
      <c r="AJ31" s="17"/>
      <c r="AK31" s="13"/>
      <c r="AL31" s="17" t="s">
        <v>60</v>
      </c>
      <c r="AN31" s="83"/>
      <c r="AO31" s="95"/>
      <c r="AP31" s="89"/>
      <c r="AQ31" s="91"/>
      <c r="AR31" s="14">
        <v>83</v>
      </c>
      <c r="AS31" s="15">
        <v>81</v>
      </c>
      <c r="AT31" s="15">
        <v>60</v>
      </c>
      <c r="AU31" s="15">
        <v>94</v>
      </c>
      <c r="AV31" s="15">
        <v>100</v>
      </c>
      <c r="AW31" s="15">
        <v>86</v>
      </c>
      <c r="AX31" s="15">
        <v>55</v>
      </c>
      <c r="AY31" s="15">
        <v>63</v>
      </c>
      <c r="AZ31" s="15">
        <v>75</v>
      </c>
      <c r="BA31" s="15">
        <v>72</v>
      </c>
      <c r="BB31" s="15">
        <v>69</v>
      </c>
      <c r="BC31" s="15">
        <v>74</v>
      </c>
      <c r="BD31" s="15">
        <v>92</v>
      </c>
      <c r="BE31" s="16">
        <v>83</v>
      </c>
      <c r="BF31" s="14"/>
      <c r="BG31" s="15"/>
      <c r="BH31" s="15"/>
      <c r="BI31" s="24"/>
      <c r="BJ31" s="15"/>
      <c r="BK31" s="15"/>
      <c r="BL31" s="15"/>
      <c r="BM31" s="15"/>
      <c r="BN31" s="15"/>
      <c r="BO31" s="15"/>
      <c r="BP31" s="15"/>
      <c r="BQ31" s="15"/>
      <c r="BR31" s="15"/>
      <c r="BS31" s="16"/>
      <c r="BT31" s="17"/>
      <c r="BU31" s="13"/>
      <c r="BV31" s="17" t="s">
        <v>60</v>
      </c>
      <c r="BY31" s="83"/>
      <c r="BZ31" s="95"/>
      <c r="CA31" s="43"/>
      <c r="CB31" s="83"/>
      <c r="CC31" s="14">
        <v>46</v>
      </c>
      <c r="CD31" s="15">
        <v>75</v>
      </c>
      <c r="CE31" s="15">
        <v>90</v>
      </c>
      <c r="CF31" s="15">
        <v>64</v>
      </c>
      <c r="CG31" s="15">
        <v>42</v>
      </c>
      <c r="CH31" s="15">
        <v>92</v>
      </c>
      <c r="CI31" s="15">
        <v>41</v>
      </c>
      <c r="CJ31" s="15">
        <v>89</v>
      </c>
      <c r="CK31" s="15">
        <v>48</v>
      </c>
      <c r="CL31" s="15">
        <v>76</v>
      </c>
      <c r="CM31" s="15">
        <v>56</v>
      </c>
      <c r="CN31" s="15">
        <v>64</v>
      </c>
      <c r="CO31" s="15">
        <v>80</v>
      </c>
      <c r="CP31" s="16"/>
      <c r="CQ31" s="14"/>
      <c r="CR31" s="15"/>
      <c r="CS31" s="15"/>
      <c r="CT31" s="24"/>
      <c r="CU31" s="15"/>
      <c r="CV31" s="15"/>
      <c r="CW31" s="15"/>
      <c r="CX31" s="15"/>
      <c r="CY31" s="15"/>
      <c r="CZ31" s="15"/>
      <c r="DA31" s="15"/>
      <c r="DB31" s="15"/>
      <c r="DC31" s="15"/>
      <c r="DD31" s="16"/>
      <c r="DE31" s="17"/>
      <c r="DF31" s="13" t="s">
        <v>60</v>
      </c>
      <c r="DG31" s="17" t="s">
        <v>60</v>
      </c>
    </row>
    <row r="32" spans="4:111" x14ac:dyDescent="0.25">
      <c r="D32" s="83"/>
      <c r="E32" s="95"/>
      <c r="F32" s="43"/>
      <c r="G32" s="83"/>
      <c r="H32" s="14">
        <v>75</v>
      </c>
      <c r="I32" s="15">
        <v>76</v>
      </c>
      <c r="J32" s="15">
        <v>93</v>
      </c>
      <c r="K32" s="15">
        <v>50</v>
      </c>
      <c r="L32" s="15">
        <v>80</v>
      </c>
      <c r="M32" s="15">
        <v>92</v>
      </c>
      <c r="N32" s="15">
        <v>78</v>
      </c>
      <c r="O32" s="15">
        <v>67</v>
      </c>
      <c r="P32" s="15">
        <v>80</v>
      </c>
      <c r="Q32" s="15">
        <v>74</v>
      </c>
      <c r="R32" s="15"/>
      <c r="S32" s="15"/>
      <c r="T32" s="15"/>
      <c r="U32" s="16"/>
      <c r="V32" s="14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6"/>
      <c r="AJ32" s="17"/>
      <c r="AK32" s="13"/>
      <c r="AL32" s="17" t="s">
        <v>60</v>
      </c>
      <c r="AN32" s="83"/>
      <c r="AO32" s="95"/>
      <c r="AP32" s="89"/>
      <c r="AQ32" s="91"/>
      <c r="AR32" s="14">
        <v>63</v>
      </c>
      <c r="AS32" s="15">
        <v>87</v>
      </c>
      <c r="AT32" s="15">
        <v>59</v>
      </c>
      <c r="AU32" s="15">
        <v>90</v>
      </c>
      <c r="AV32" s="15">
        <v>74</v>
      </c>
      <c r="AW32" s="15">
        <v>56</v>
      </c>
      <c r="AX32" s="15">
        <v>51</v>
      </c>
      <c r="AY32" s="15">
        <v>89</v>
      </c>
      <c r="AZ32" s="15">
        <v>41</v>
      </c>
      <c r="BA32" s="15">
        <v>44</v>
      </c>
      <c r="BB32" s="15">
        <v>67</v>
      </c>
      <c r="BC32" s="15">
        <v>44</v>
      </c>
      <c r="BD32" s="15">
        <v>66</v>
      </c>
      <c r="BE32" s="16">
        <v>56</v>
      </c>
      <c r="BF32" s="14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6"/>
      <c r="BT32" s="17"/>
      <c r="BU32" s="13"/>
      <c r="BV32" s="17" t="s">
        <v>60</v>
      </c>
      <c r="BY32" s="83"/>
      <c r="BZ32" s="95"/>
      <c r="CA32" s="43"/>
      <c r="CB32" s="83"/>
      <c r="CC32" s="14">
        <v>53</v>
      </c>
      <c r="CD32" s="15">
        <v>45</v>
      </c>
      <c r="CE32" s="15">
        <v>72</v>
      </c>
      <c r="CF32" s="15">
        <v>96</v>
      </c>
      <c r="CG32" s="15">
        <v>57</v>
      </c>
      <c r="CH32" s="15">
        <v>82</v>
      </c>
      <c r="CI32" s="15">
        <v>84</v>
      </c>
      <c r="CJ32" s="15">
        <v>74</v>
      </c>
      <c r="CK32" s="15">
        <v>60</v>
      </c>
      <c r="CL32" s="15">
        <v>89</v>
      </c>
      <c r="CM32" s="15">
        <v>84</v>
      </c>
      <c r="CN32" s="15">
        <v>75</v>
      </c>
      <c r="CO32" s="15">
        <v>46</v>
      </c>
      <c r="CP32" s="16"/>
      <c r="CQ32" s="14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6"/>
      <c r="DE32" s="17"/>
      <c r="DF32" s="13" t="s">
        <v>60</v>
      </c>
      <c r="DG32" s="17" t="s">
        <v>60</v>
      </c>
    </row>
    <row r="33" spans="4:111" x14ac:dyDescent="0.25">
      <c r="D33" s="83"/>
      <c r="E33" s="95"/>
      <c r="F33" s="43"/>
      <c r="G33" s="83"/>
      <c r="H33" s="14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6"/>
      <c r="V33" s="14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6"/>
      <c r="AJ33" s="17"/>
      <c r="AK33" s="13"/>
      <c r="AL33" s="17" t="s">
        <v>60</v>
      </c>
      <c r="AN33" s="83"/>
      <c r="AO33" s="95"/>
      <c r="AP33" s="89"/>
      <c r="AQ33" s="91"/>
      <c r="AR33" s="14">
        <v>80</v>
      </c>
      <c r="AS33" s="15">
        <v>92</v>
      </c>
      <c r="AT33" s="15">
        <v>88</v>
      </c>
      <c r="AU33" s="15">
        <v>77</v>
      </c>
      <c r="AV33" s="15">
        <v>96</v>
      </c>
      <c r="AW33" s="15">
        <v>63</v>
      </c>
      <c r="AX33" s="15">
        <v>56</v>
      </c>
      <c r="AY33" s="15">
        <v>89</v>
      </c>
      <c r="AZ33" s="15">
        <v>90</v>
      </c>
      <c r="BA33" s="15">
        <v>86</v>
      </c>
      <c r="BB33" s="15"/>
      <c r="BC33" s="15"/>
      <c r="BD33" s="15"/>
      <c r="BE33" s="16"/>
      <c r="BF33" s="14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6"/>
      <c r="BT33" s="17"/>
      <c r="BU33" s="13"/>
      <c r="BV33" s="17" t="s">
        <v>60</v>
      </c>
      <c r="BY33" s="83"/>
      <c r="BZ33" s="95"/>
      <c r="CA33" s="43"/>
      <c r="CB33" s="83"/>
      <c r="CC33" s="14">
        <v>45</v>
      </c>
      <c r="CD33" s="15">
        <v>46</v>
      </c>
      <c r="CE33" s="15">
        <v>92</v>
      </c>
      <c r="CF33" s="15">
        <v>87</v>
      </c>
      <c r="CG33" s="15">
        <v>76</v>
      </c>
      <c r="CH33" s="15">
        <v>45</v>
      </c>
      <c r="CI33" s="15">
        <v>75</v>
      </c>
      <c r="CJ33" s="15">
        <v>60</v>
      </c>
      <c r="CK33" s="15">
        <v>81</v>
      </c>
      <c r="CL33" s="15">
        <v>78</v>
      </c>
      <c r="CM33" s="15">
        <v>42</v>
      </c>
      <c r="CN33" s="15">
        <v>81</v>
      </c>
      <c r="CO33" s="15">
        <v>46</v>
      </c>
      <c r="CP33" s="16"/>
      <c r="CQ33" s="14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6"/>
      <c r="DE33" s="17"/>
      <c r="DF33" s="13" t="s">
        <v>60</v>
      </c>
      <c r="DG33" s="17" t="s">
        <v>60</v>
      </c>
    </row>
    <row r="34" spans="4:111" x14ac:dyDescent="0.25">
      <c r="D34" s="83"/>
      <c r="E34" s="95"/>
      <c r="F34" s="43"/>
      <c r="G34" s="83"/>
      <c r="H34" s="14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6"/>
      <c r="V34" s="14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6"/>
      <c r="AJ34" s="17"/>
      <c r="AK34" s="13"/>
      <c r="AL34" s="17" t="s">
        <v>60</v>
      </c>
      <c r="AN34" s="83"/>
      <c r="AO34" s="95"/>
      <c r="AP34" s="89"/>
      <c r="AQ34" s="91"/>
      <c r="AR34" s="14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6"/>
      <c r="BF34" s="14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6"/>
      <c r="BT34" s="17"/>
      <c r="BU34" s="13"/>
      <c r="BV34" s="17" t="s">
        <v>60</v>
      </c>
      <c r="BY34" s="83"/>
      <c r="BZ34" s="95"/>
      <c r="CA34" s="43"/>
      <c r="CB34" s="83"/>
      <c r="CC34" s="14">
        <v>89</v>
      </c>
      <c r="CD34" s="15">
        <v>80</v>
      </c>
      <c r="CE34" s="15">
        <v>82</v>
      </c>
      <c r="CF34" s="15">
        <v>54</v>
      </c>
      <c r="CG34" s="15">
        <v>80</v>
      </c>
      <c r="CH34" s="15">
        <v>74</v>
      </c>
      <c r="CI34" s="15">
        <v>65</v>
      </c>
      <c r="CJ34" s="15">
        <v>93</v>
      </c>
      <c r="CK34" s="15">
        <v>72</v>
      </c>
      <c r="CL34" s="15">
        <v>72</v>
      </c>
      <c r="CM34" s="15">
        <v>58</v>
      </c>
      <c r="CN34" s="15">
        <v>74</v>
      </c>
      <c r="CO34" s="15">
        <v>79</v>
      </c>
      <c r="CP34" s="16"/>
      <c r="CQ34" s="14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6"/>
      <c r="DE34" s="17"/>
      <c r="DF34" s="13" t="s">
        <v>60</v>
      </c>
      <c r="DG34" s="17" t="s">
        <v>60</v>
      </c>
    </row>
    <row r="35" spans="4:111" x14ac:dyDescent="0.25">
      <c r="D35" s="83"/>
      <c r="E35" s="95"/>
      <c r="F35" s="43"/>
      <c r="G35" s="83"/>
      <c r="H35" s="14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6"/>
      <c r="V35" s="14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6"/>
      <c r="AJ35" s="17"/>
      <c r="AK35" s="13"/>
      <c r="AL35" s="17" t="s">
        <v>60</v>
      </c>
      <c r="AN35" s="83"/>
      <c r="AO35" s="95"/>
      <c r="AP35" s="89"/>
      <c r="AQ35" s="91"/>
      <c r="AR35" s="14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6"/>
      <c r="BF35" s="14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6"/>
      <c r="BT35" s="17"/>
      <c r="BU35" s="13"/>
      <c r="BV35" s="17" t="s">
        <v>60</v>
      </c>
      <c r="BY35" s="83"/>
      <c r="BZ35" s="95"/>
      <c r="CA35" s="43"/>
      <c r="CB35" s="83"/>
      <c r="CC35" s="14">
        <v>48</v>
      </c>
      <c r="CD35" s="15">
        <v>73</v>
      </c>
      <c r="CE35" s="15">
        <v>60</v>
      </c>
      <c r="CF35" s="15">
        <v>76</v>
      </c>
      <c r="CG35" s="15">
        <v>91</v>
      </c>
      <c r="CH35" s="15">
        <v>96</v>
      </c>
      <c r="CI35" s="15">
        <v>68</v>
      </c>
      <c r="CJ35" s="15">
        <v>45</v>
      </c>
      <c r="CK35" s="15">
        <v>96</v>
      </c>
      <c r="CL35" s="15">
        <v>46</v>
      </c>
      <c r="CM35" s="15">
        <v>51</v>
      </c>
      <c r="CN35" s="15">
        <v>54</v>
      </c>
      <c r="CO35" s="15">
        <v>54</v>
      </c>
      <c r="CP35" s="16"/>
      <c r="CQ35" s="14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6"/>
      <c r="DE35" s="17"/>
      <c r="DF35" s="13" t="s">
        <v>60</v>
      </c>
      <c r="DG35" s="17" t="s">
        <v>60</v>
      </c>
    </row>
    <row r="36" spans="4:111" x14ac:dyDescent="0.25">
      <c r="D36" s="83"/>
      <c r="E36" s="95"/>
      <c r="F36" s="43"/>
      <c r="G36" s="83"/>
      <c r="H36" s="14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6"/>
      <c r="V36" s="14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6"/>
      <c r="AJ36" s="17"/>
      <c r="AK36" s="13"/>
      <c r="AL36" s="17" t="s">
        <v>60</v>
      </c>
      <c r="AN36" s="83"/>
      <c r="AO36" s="95"/>
      <c r="AP36" s="89"/>
      <c r="AQ36" s="91"/>
      <c r="AR36" s="14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6"/>
      <c r="BF36" s="14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6"/>
      <c r="BT36" s="17"/>
      <c r="BU36" s="13"/>
      <c r="BV36" s="17" t="s">
        <v>60</v>
      </c>
      <c r="BY36" s="83"/>
      <c r="BZ36" s="95"/>
      <c r="CA36" s="43"/>
      <c r="CB36" s="83"/>
      <c r="CC36" s="14">
        <v>71</v>
      </c>
      <c r="CD36" s="15">
        <v>50</v>
      </c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6"/>
      <c r="CQ36" s="14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6"/>
      <c r="DE36" s="17"/>
      <c r="DF36" s="13" t="s">
        <v>60</v>
      </c>
      <c r="DG36" s="17" t="s">
        <v>60</v>
      </c>
    </row>
    <row r="37" spans="4:111" x14ac:dyDescent="0.25">
      <c r="D37" s="83"/>
      <c r="E37" s="95"/>
      <c r="F37" s="43"/>
      <c r="G37" s="83"/>
      <c r="H37" s="14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6"/>
      <c r="V37" s="14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6"/>
      <c r="AJ37" s="17"/>
      <c r="AK37" s="13"/>
      <c r="AL37" s="17" t="s">
        <v>60</v>
      </c>
      <c r="AN37" s="83"/>
      <c r="AO37" s="95"/>
      <c r="AP37" s="89"/>
      <c r="AQ37" s="91"/>
      <c r="AR37" s="14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6"/>
      <c r="BF37" s="14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6"/>
      <c r="BT37" s="17"/>
      <c r="BU37" s="13"/>
      <c r="BV37" s="17" t="s">
        <v>60</v>
      </c>
      <c r="BY37" s="83"/>
      <c r="BZ37" s="95"/>
      <c r="CA37" s="43"/>
      <c r="CB37" s="83"/>
      <c r="CC37" s="14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6"/>
      <c r="CQ37" s="14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6"/>
      <c r="DE37" s="17"/>
      <c r="DF37" s="13" t="s">
        <v>60</v>
      </c>
      <c r="DG37" s="17" t="s">
        <v>60</v>
      </c>
    </row>
    <row r="38" spans="4:111" ht="15.75" thickBot="1" x14ac:dyDescent="0.3">
      <c r="D38" s="83"/>
      <c r="E38" s="96"/>
      <c r="F38" s="43"/>
      <c r="G38" s="84"/>
      <c r="H38" s="18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0"/>
      <c r="V38" s="18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0"/>
      <c r="AJ38" s="21"/>
      <c r="AK38" s="13"/>
      <c r="AL38" s="21" t="s">
        <v>60</v>
      </c>
      <c r="AN38" s="83"/>
      <c r="AO38" s="96"/>
      <c r="AP38" s="89"/>
      <c r="AQ38" s="92"/>
      <c r="AR38" s="18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20"/>
      <c r="BF38" s="18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20"/>
      <c r="BT38" s="21"/>
      <c r="BU38" s="13"/>
      <c r="BV38" s="21" t="s">
        <v>60</v>
      </c>
      <c r="BY38" s="83"/>
      <c r="BZ38" s="96"/>
      <c r="CA38" s="43"/>
      <c r="CB38" s="84"/>
      <c r="CC38" s="18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20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20"/>
      <c r="DE38" s="21"/>
      <c r="DF38" s="13" t="s">
        <v>60</v>
      </c>
      <c r="DG38" s="21" t="s">
        <v>60</v>
      </c>
    </row>
    <row r="39" spans="4:111" x14ac:dyDescent="0.25">
      <c r="D39" s="83"/>
      <c r="E39" s="94" t="s">
        <v>19</v>
      </c>
      <c r="F39" s="43"/>
      <c r="G39" s="82" t="s">
        <v>66</v>
      </c>
      <c r="H39" s="9">
        <v>81</v>
      </c>
      <c r="I39" s="10">
        <v>88</v>
      </c>
      <c r="J39" s="10">
        <v>82</v>
      </c>
      <c r="K39" s="10">
        <v>49</v>
      </c>
      <c r="L39" s="10">
        <v>51</v>
      </c>
      <c r="M39" s="10">
        <v>86</v>
      </c>
      <c r="N39" s="10">
        <v>55</v>
      </c>
      <c r="O39" s="10">
        <v>65</v>
      </c>
      <c r="P39" s="10">
        <v>56</v>
      </c>
      <c r="Q39" s="10">
        <v>94</v>
      </c>
      <c r="R39" s="10">
        <v>35</v>
      </c>
      <c r="S39" s="10">
        <v>78</v>
      </c>
      <c r="T39" s="10">
        <v>74</v>
      </c>
      <c r="U39" s="11">
        <v>54</v>
      </c>
      <c r="V39" s="14">
        <v>75</v>
      </c>
      <c r="W39" s="15">
        <v>52</v>
      </c>
      <c r="X39" s="15">
        <v>61</v>
      </c>
      <c r="Y39" s="15">
        <v>35</v>
      </c>
      <c r="Z39" s="15">
        <v>84</v>
      </c>
      <c r="AA39" s="15">
        <v>61</v>
      </c>
      <c r="AB39" s="15">
        <v>29</v>
      </c>
      <c r="AC39" s="15">
        <v>57</v>
      </c>
      <c r="AD39" s="15">
        <v>41</v>
      </c>
      <c r="AE39" s="15"/>
      <c r="AF39" s="15"/>
      <c r="AG39" s="15"/>
      <c r="AH39" s="15"/>
      <c r="AI39" s="16"/>
      <c r="AJ39" s="12"/>
      <c r="AK39" s="13"/>
      <c r="AL39" s="12" t="s">
        <v>60</v>
      </c>
      <c r="AN39" s="83"/>
      <c r="AO39" s="94" t="s">
        <v>19</v>
      </c>
      <c r="AP39" s="89"/>
      <c r="AQ39" s="91" t="s">
        <v>101</v>
      </c>
      <c r="AR39" s="9">
        <v>61</v>
      </c>
      <c r="AS39" s="10">
        <v>90</v>
      </c>
      <c r="AT39" s="10">
        <v>73</v>
      </c>
      <c r="AU39" s="10">
        <v>85</v>
      </c>
      <c r="AV39" s="10">
        <v>47</v>
      </c>
      <c r="AW39" s="10">
        <v>58</v>
      </c>
      <c r="AX39" s="10">
        <v>95</v>
      </c>
      <c r="AY39" s="10">
        <v>44</v>
      </c>
      <c r="AZ39" s="10">
        <v>71</v>
      </c>
      <c r="BA39" s="10">
        <v>49</v>
      </c>
      <c r="BB39" s="10">
        <v>83</v>
      </c>
      <c r="BC39" s="10">
        <v>64</v>
      </c>
      <c r="BD39" s="10">
        <v>55</v>
      </c>
      <c r="BE39" s="11">
        <v>81</v>
      </c>
      <c r="BF39" s="14">
        <v>47</v>
      </c>
      <c r="BG39" s="15">
        <v>85</v>
      </c>
      <c r="BH39" s="15">
        <v>84</v>
      </c>
      <c r="BI39" s="15">
        <v>69</v>
      </c>
      <c r="BJ39" s="15">
        <v>35</v>
      </c>
      <c r="BK39" s="15">
        <v>46</v>
      </c>
      <c r="BL39" s="15">
        <v>54</v>
      </c>
      <c r="BM39" s="15">
        <v>36</v>
      </c>
      <c r="BN39" s="15">
        <v>67</v>
      </c>
      <c r="BO39" s="15">
        <v>38</v>
      </c>
      <c r="BP39" s="15">
        <v>30</v>
      </c>
      <c r="BQ39" s="15">
        <v>34</v>
      </c>
      <c r="BR39" s="15">
        <v>77</v>
      </c>
      <c r="BS39" s="16">
        <v>69</v>
      </c>
      <c r="BT39" s="12"/>
      <c r="BU39" s="13"/>
      <c r="BV39" s="12" t="s">
        <v>60</v>
      </c>
      <c r="BY39" s="83"/>
      <c r="BZ39" s="94" t="s">
        <v>19</v>
      </c>
      <c r="CA39" s="43" t="s">
        <v>66</v>
      </c>
      <c r="CB39" s="82" t="s">
        <v>102</v>
      </c>
      <c r="CC39" s="9">
        <v>55</v>
      </c>
      <c r="CD39" s="10">
        <v>40</v>
      </c>
      <c r="CE39" s="10">
        <v>81</v>
      </c>
      <c r="CF39" s="10">
        <v>74</v>
      </c>
      <c r="CG39" s="10">
        <v>84</v>
      </c>
      <c r="CH39" s="10">
        <v>45</v>
      </c>
      <c r="CI39" s="10">
        <v>71</v>
      </c>
      <c r="CJ39" s="10">
        <v>81</v>
      </c>
      <c r="CK39" s="10">
        <v>45</v>
      </c>
      <c r="CL39" s="10">
        <v>48</v>
      </c>
      <c r="CM39" s="10">
        <v>52</v>
      </c>
      <c r="CN39" s="10">
        <v>62</v>
      </c>
      <c r="CO39" s="10">
        <v>89</v>
      </c>
      <c r="CP39" s="11">
        <v>38</v>
      </c>
      <c r="CQ39" s="14">
        <v>73</v>
      </c>
      <c r="CR39" s="15">
        <v>82</v>
      </c>
      <c r="CS39" s="15">
        <v>73</v>
      </c>
      <c r="CT39" s="15">
        <v>61</v>
      </c>
      <c r="CU39" s="15">
        <v>71</v>
      </c>
      <c r="CV39" s="15">
        <v>52</v>
      </c>
      <c r="CW39" s="15">
        <v>83</v>
      </c>
      <c r="CX39" s="15">
        <v>41</v>
      </c>
      <c r="CY39" s="15">
        <v>62</v>
      </c>
      <c r="CZ39" s="15">
        <v>38</v>
      </c>
      <c r="DA39" s="15">
        <v>69</v>
      </c>
      <c r="DB39" s="15">
        <v>58</v>
      </c>
      <c r="DC39" s="15">
        <v>41</v>
      </c>
      <c r="DD39" s="16"/>
      <c r="DE39" s="12"/>
      <c r="DF39" s="13" t="s">
        <v>60</v>
      </c>
      <c r="DG39" s="12" t="s">
        <v>60</v>
      </c>
    </row>
    <row r="40" spans="4:111" x14ac:dyDescent="0.25">
      <c r="D40" s="83"/>
      <c r="E40" s="95"/>
      <c r="F40" s="43"/>
      <c r="G40" s="83"/>
      <c r="H40" s="14">
        <v>71</v>
      </c>
      <c r="I40" s="15">
        <v>43</v>
      </c>
      <c r="J40" s="15">
        <v>65</v>
      </c>
      <c r="K40" s="15">
        <v>37</v>
      </c>
      <c r="L40" s="15">
        <v>94</v>
      </c>
      <c r="M40" s="15">
        <v>84</v>
      </c>
      <c r="N40" s="15">
        <v>61</v>
      </c>
      <c r="O40" s="15">
        <v>70</v>
      </c>
      <c r="P40" s="15">
        <v>44</v>
      </c>
      <c r="Q40" s="15">
        <v>93</v>
      </c>
      <c r="R40" s="15">
        <v>70</v>
      </c>
      <c r="S40" s="15">
        <v>80</v>
      </c>
      <c r="T40" s="15">
        <v>70</v>
      </c>
      <c r="U40" s="16">
        <v>47</v>
      </c>
      <c r="V40" s="14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6"/>
      <c r="AJ40" s="17"/>
      <c r="AK40" s="13"/>
      <c r="AL40" s="17" t="s">
        <v>60</v>
      </c>
      <c r="AN40" s="83"/>
      <c r="AO40" s="95"/>
      <c r="AP40" s="89"/>
      <c r="AQ40" s="91"/>
      <c r="AR40" s="14">
        <v>38</v>
      </c>
      <c r="AS40" s="15">
        <v>69</v>
      </c>
      <c r="AT40" s="15">
        <v>39</v>
      </c>
      <c r="AU40" s="15">
        <v>53</v>
      </c>
      <c r="AV40" s="15">
        <v>55</v>
      </c>
      <c r="AW40" s="15">
        <v>56</v>
      </c>
      <c r="AX40" s="15">
        <v>94</v>
      </c>
      <c r="AY40" s="15">
        <v>93</v>
      </c>
      <c r="AZ40" s="15">
        <v>78</v>
      </c>
      <c r="BA40" s="15">
        <v>44</v>
      </c>
      <c r="BB40" s="15">
        <v>55</v>
      </c>
      <c r="BC40" s="15">
        <v>77</v>
      </c>
      <c r="BD40" s="15">
        <v>91</v>
      </c>
      <c r="BE40" s="16">
        <v>65</v>
      </c>
      <c r="BF40" s="14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6"/>
      <c r="BT40" s="17"/>
      <c r="BU40" s="13"/>
      <c r="BV40" s="17" t="s">
        <v>60</v>
      </c>
      <c r="BY40" s="83"/>
      <c r="BZ40" s="95"/>
      <c r="CA40" s="43"/>
      <c r="CB40" s="83"/>
      <c r="CC40" s="14">
        <v>69</v>
      </c>
      <c r="CD40" s="15">
        <v>84</v>
      </c>
      <c r="CE40" s="15">
        <v>80</v>
      </c>
      <c r="CF40" s="15">
        <v>76</v>
      </c>
      <c r="CG40" s="15">
        <v>47</v>
      </c>
      <c r="CH40" s="15">
        <v>82</v>
      </c>
      <c r="CI40" s="15">
        <v>91</v>
      </c>
      <c r="CJ40" s="15">
        <v>82</v>
      </c>
      <c r="CK40" s="15">
        <v>70</v>
      </c>
      <c r="CL40" s="15">
        <v>80</v>
      </c>
      <c r="CM40" s="15">
        <v>51</v>
      </c>
      <c r="CN40" s="15">
        <v>63</v>
      </c>
      <c r="CO40" s="15">
        <v>69</v>
      </c>
      <c r="CP40" s="16">
        <v>40</v>
      </c>
      <c r="CQ40" s="14">
        <v>44</v>
      </c>
      <c r="CR40" s="15">
        <v>72</v>
      </c>
      <c r="CS40" s="15">
        <v>51</v>
      </c>
      <c r="CT40" s="15">
        <v>30</v>
      </c>
      <c r="CU40" s="15">
        <v>75</v>
      </c>
      <c r="CV40" s="15">
        <v>34</v>
      </c>
      <c r="CW40" s="15">
        <v>69</v>
      </c>
      <c r="CX40" s="15"/>
      <c r="CY40" s="15"/>
      <c r="CZ40" s="15"/>
      <c r="DA40" s="15"/>
      <c r="DB40" s="15"/>
      <c r="DC40" s="15"/>
      <c r="DD40" s="16"/>
      <c r="DE40" s="17"/>
      <c r="DF40" s="13" t="s">
        <v>60</v>
      </c>
      <c r="DG40" s="17" t="s">
        <v>60</v>
      </c>
    </row>
    <row r="41" spans="4:111" x14ac:dyDescent="0.25">
      <c r="D41" s="83"/>
      <c r="E41" s="95"/>
      <c r="F41" s="43"/>
      <c r="G41" s="83"/>
      <c r="H41" s="14">
        <v>49</v>
      </c>
      <c r="I41" s="15">
        <v>59</v>
      </c>
      <c r="J41" s="15">
        <v>59</v>
      </c>
      <c r="K41" s="15">
        <v>63</v>
      </c>
      <c r="L41" s="15">
        <v>93</v>
      </c>
      <c r="M41" s="15">
        <v>81</v>
      </c>
      <c r="N41" s="15">
        <v>66</v>
      </c>
      <c r="O41" s="15">
        <v>50</v>
      </c>
      <c r="P41" s="15">
        <v>82</v>
      </c>
      <c r="Q41" s="15">
        <v>92</v>
      </c>
      <c r="R41" s="15">
        <v>48</v>
      </c>
      <c r="S41" s="15">
        <v>95</v>
      </c>
      <c r="T41" s="15">
        <v>45</v>
      </c>
      <c r="U41" s="16">
        <v>92</v>
      </c>
      <c r="V41" s="14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6"/>
      <c r="AJ41" s="17"/>
      <c r="AK41" s="13"/>
      <c r="AL41" s="17" t="s">
        <v>60</v>
      </c>
      <c r="AN41" s="83"/>
      <c r="AO41" s="95"/>
      <c r="AP41" s="89"/>
      <c r="AQ41" s="91"/>
      <c r="AR41" s="14">
        <v>92</v>
      </c>
      <c r="AS41" s="15">
        <v>70</v>
      </c>
      <c r="AT41" s="15">
        <v>82</v>
      </c>
      <c r="AU41" s="15">
        <v>95</v>
      </c>
      <c r="AV41" s="15">
        <v>95</v>
      </c>
      <c r="AW41" s="15">
        <v>63</v>
      </c>
      <c r="AX41" s="15">
        <v>45</v>
      </c>
      <c r="AY41" s="15">
        <v>76</v>
      </c>
      <c r="AZ41" s="15">
        <v>47</v>
      </c>
      <c r="BA41" s="15">
        <v>98</v>
      </c>
      <c r="BB41" s="15">
        <v>43</v>
      </c>
      <c r="BC41" s="15">
        <v>45</v>
      </c>
      <c r="BD41" s="15">
        <v>82</v>
      </c>
      <c r="BE41" s="16">
        <v>38</v>
      </c>
      <c r="BF41" s="14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6"/>
      <c r="BT41" s="17"/>
      <c r="BU41" s="13"/>
      <c r="BV41" s="17" t="s">
        <v>60</v>
      </c>
      <c r="BY41" s="83"/>
      <c r="BZ41" s="95"/>
      <c r="CA41" s="43"/>
      <c r="CB41" s="83"/>
      <c r="CC41" s="14">
        <v>68</v>
      </c>
      <c r="CD41" s="15">
        <v>66</v>
      </c>
      <c r="CE41" s="15">
        <v>69</v>
      </c>
      <c r="CF41" s="15">
        <v>60</v>
      </c>
      <c r="CG41" s="15">
        <v>49</v>
      </c>
      <c r="CH41" s="15">
        <v>53</v>
      </c>
      <c r="CI41" s="15">
        <v>81</v>
      </c>
      <c r="CJ41" s="15">
        <v>60</v>
      </c>
      <c r="CK41" s="15">
        <v>39</v>
      </c>
      <c r="CL41" s="15">
        <v>84</v>
      </c>
      <c r="CM41" s="15">
        <v>82</v>
      </c>
      <c r="CN41" s="15">
        <v>85</v>
      </c>
      <c r="CO41" s="15">
        <v>95</v>
      </c>
      <c r="CP41" s="16"/>
      <c r="CQ41" s="14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6"/>
      <c r="DE41" s="17"/>
      <c r="DF41" s="13" t="s">
        <v>60</v>
      </c>
      <c r="DG41" s="17" t="s">
        <v>60</v>
      </c>
    </row>
    <row r="42" spans="4:111" x14ac:dyDescent="0.25">
      <c r="D42" s="83"/>
      <c r="E42" s="95"/>
      <c r="F42" s="43"/>
      <c r="G42" s="83"/>
      <c r="H42" s="14">
        <v>75</v>
      </c>
      <c r="I42" s="15">
        <v>81</v>
      </c>
      <c r="J42" s="15">
        <v>93</v>
      </c>
      <c r="K42" s="15">
        <v>67</v>
      </c>
      <c r="L42" s="15">
        <v>88</v>
      </c>
      <c r="M42" s="15">
        <v>53</v>
      </c>
      <c r="N42" s="15">
        <v>79</v>
      </c>
      <c r="O42" s="15">
        <v>48</v>
      </c>
      <c r="P42" s="15">
        <v>41</v>
      </c>
      <c r="Q42" s="15">
        <v>94</v>
      </c>
      <c r="R42" s="15">
        <v>63</v>
      </c>
      <c r="S42" s="15">
        <v>57</v>
      </c>
      <c r="T42" s="15">
        <v>72</v>
      </c>
      <c r="U42" s="16">
        <v>69</v>
      </c>
      <c r="V42" s="14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6"/>
      <c r="AJ42" s="17"/>
      <c r="AK42" s="13"/>
      <c r="AL42" s="17" t="s">
        <v>60</v>
      </c>
      <c r="AN42" s="83"/>
      <c r="AO42" s="95"/>
      <c r="AP42" s="89"/>
      <c r="AQ42" s="91"/>
      <c r="AR42" s="14">
        <v>72</v>
      </c>
      <c r="AS42" s="15">
        <v>46</v>
      </c>
      <c r="AT42" s="15">
        <v>79</v>
      </c>
      <c r="AU42" s="15">
        <v>84</v>
      </c>
      <c r="AV42" s="15">
        <v>94</v>
      </c>
      <c r="AW42" s="15">
        <v>86</v>
      </c>
      <c r="AX42" s="15">
        <v>78</v>
      </c>
      <c r="AY42" s="15">
        <v>52</v>
      </c>
      <c r="AZ42" s="15">
        <v>87</v>
      </c>
      <c r="BA42" s="15">
        <v>62</v>
      </c>
      <c r="BB42" s="15">
        <v>91</v>
      </c>
      <c r="BC42" s="15">
        <v>52</v>
      </c>
      <c r="BD42" s="15">
        <v>91</v>
      </c>
      <c r="BE42" s="16">
        <v>94</v>
      </c>
      <c r="BF42" s="14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6"/>
      <c r="BT42" s="17"/>
      <c r="BU42" s="13"/>
      <c r="BV42" s="17" t="s">
        <v>60</v>
      </c>
      <c r="BY42" s="83"/>
      <c r="BZ42" s="95"/>
      <c r="CA42" s="43"/>
      <c r="CB42" s="83"/>
      <c r="CC42" s="14">
        <v>82</v>
      </c>
      <c r="CD42" s="15">
        <v>90</v>
      </c>
      <c r="CE42" s="15">
        <v>63</v>
      </c>
      <c r="CF42" s="15">
        <v>84</v>
      </c>
      <c r="CG42" s="15">
        <v>61</v>
      </c>
      <c r="CH42" s="15">
        <v>92</v>
      </c>
      <c r="CI42" s="15">
        <v>50</v>
      </c>
      <c r="CJ42" s="15">
        <v>71</v>
      </c>
      <c r="CK42" s="15">
        <v>47</v>
      </c>
      <c r="CL42" s="15">
        <v>78</v>
      </c>
      <c r="CM42" s="15">
        <v>70</v>
      </c>
      <c r="CN42" s="15">
        <v>77</v>
      </c>
      <c r="CO42" s="15">
        <v>50</v>
      </c>
      <c r="CP42" s="16"/>
      <c r="CQ42" s="14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6"/>
      <c r="DE42" s="17"/>
      <c r="DF42" s="13" t="s">
        <v>60</v>
      </c>
      <c r="DG42" s="17" t="s">
        <v>60</v>
      </c>
    </row>
    <row r="43" spans="4:111" x14ac:dyDescent="0.25">
      <c r="D43" s="83"/>
      <c r="E43" s="95"/>
      <c r="F43" s="43"/>
      <c r="G43" s="83"/>
      <c r="H43" s="14">
        <v>83</v>
      </c>
      <c r="I43" s="15">
        <v>95</v>
      </c>
      <c r="J43" s="15">
        <v>67</v>
      </c>
      <c r="K43" s="15">
        <v>55</v>
      </c>
      <c r="L43" s="15">
        <v>90</v>
      </c>
      <c r="M43" s="15">
        <v>61</v>
      </c>
      <c r="N43" s="15">
        <v>91</v>
      </c>
      <c r="O43" s="15">
        <v>38</v>
      </c>
      <c r="P43" s="15">
        <v>96</v>
      </c>
      <c r="Q43" s="15">
        <v>59</v>
      </c>
      <c r="R43" s="15">
        <v>89</v>
      </c>
      <c r="S43" s="15">
        <v>46</v>
      </c>
      <c r="T43" s="15">
        <v>70</v>
      </c>
      <c r="U43" s="16">
        <v>76</v>
      </c>
      <c r="V43" s="14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6"/>
      <c r="AJ43" s="17"/>
      <c r="AK43" s="13"/>
      <c r="AL43" s="17" t="s">
        <v>60</v>
      </c>
      <c r="AN43" s="83"/>
      <c r="AO43" s="95"/>
      <c r="AP43" s="89"/>
      <c r="AQ43" s="91"/>
      <c r="AR43" s="14">
        <v>69</v>
      </c>
      <c r="AS43" s="15">
        <v>52</v>
      </c>
      <c r="AT43" s="15">
        <v>81</v>
      </c>
      <c r="AU43" s="15">
        <v>62</v>
      </c>
      <c r="AV43" s="15">
        <v>67</v>
      </c>
      <c r="AW43" s="15">
        <v>50</v>
      </c>
      <c r="AX43" s="15">
        <v>44</v>
      </c>
      <c r="AY43" s="15">
        <v>52</v>
      </c>
      <c r="AZ43" s="15">
        <v>42</v>
      </c>
      <c r="BA43" s="15">
        <v>76</v>
      </c>
      <c r="BB43" s="15">
        <v>65</v>
      </c>
      <c r="BC43" s="15">
        <v>53</v>
      </c>
      <c r="BD43" s="15">
        <v>86</v>
      </c>
      <c r="BE43" s="16">
        <v>90</v>
      </c>
      <c r="BF43" s="14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6"/>
      <c r="BT43" s="17"/>
      <c r="BU43" s="13"/>
      <c r="BV43" s="17" t="s">
        <v>60</v>
      </c>
      <c r="BY43" s="83"/>
      <c r="BZ43" s="95"/>
      <c r="CA43" s="43"/>
      <c r="CB43" s="83"/>
      <c r="CC43" s="14">
        <v>37</v>
      </c>
      <c r="CD43" s="15">
        <v>47</v>
      </c>
      <c r="CE43" s="15">
        <v>74</v>
      </c>
      <c r="CF43" s="15">
        <v>88</v>
      </c>
      <c r="CG43" s="15">
        <v>43</v>
      </c>
      <c r="CH43" s="15">
        <v>78</v>
      </c>
      <c r="CI43" s="15">
        <v>67</v>
      </c>
      <c r="CJ43" s="15">
        <v>50</v>
      </c>
      <c r="CK43" s="15">
        <v>40</v>
      </c>
      <c r="CL43" s="15">
        <v>89</v>
      </c>
      <c r="CM43" s="15">
        <v>72</v>
      </c>
      <c r="CN43" s="15">
        <v>42</v>
      </c>
      <c r="CO43" s="15">
        <v>61</v>
      </c>
      <c r="CP43" s="16"/>
      <c r="CQ43" s="14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6"/>
      <c r="DE43" s="17"/>
      <c r="DF43" s="13" t="s">
        <v>60</v>
      </c>
      <c r="DG43" s="17" t="s">
        <v>60</v>
      </c>
    </row>
    <row r="44" spans="4:111" x14ac:dyDescent="0.25">
      <c r="D44" s="83"/>
      <c r="E44" s="95"/>
      <c r="F44" s="43"/>
      <c r="G44" s="83"/>
      <c r="H44" s="14">
        <v>94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6"/>
      <c r="V44" s="14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6"/>
      <c r="AJ44" s="17"/>
      <c r="AK44" s="13"/>
      <c r="AL44" s="17" t="s">
        <v>60</v>
      </c>
      <c r="AN44" s="83"/>
      <c r="AO44" s="95"/>
      <c r="AP44" s="89"/>
      <c r="AQ44" s="91"/>
      <c r="AR44" s="14">
        <v>80</v>
      </c>
      <c r="AS44" s="15">
        <v>46</v>
      </c>
      <c r="AT44" s="15">
        <v>62</v>
      </c>
      <c r="AU44" s="15">
        <v>69</v>
      </c>
      <c r="AV44" s="15"/>
      <c r="AW44" s="15"/>
      <c r="AX44" s="15"/>
      <c r="AY44" s="15"/>
      <c r="AZ44" s="15"/>
      <c r="BA44" s="15"/>
      <c r="BB44" s="15"/>
      <c r="BC44" s="15"/>
      <c r="BD44" s="15"/>
      <c r="BE44" s="16"/>
      <c r="BF44" s="14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6"/>
      <c r="BT44" s="17"/>
      <c r="BU44" s="13"/>
      <c r="BV44" s="17" t="s">
        <v>60</v>
      </c>
      <c r="BY44" s="83"/>
      <c r="BZ44" s="95"/>
      <c r="CA44" s="43"/>
      <c r="CB44" s="83"/>
      <c r="CC44" s="14">
        <v>47</v>
      </c>
      <c r="CD44" s="15">
        <v>70</v>
      </c>
      <c r="CE44" s="15">
        <v>62</v>
      </c>
      <c r="CF44" s="15">
        <v>91</v>
      </c>
      <c r="CG44" s="15">
        <v>73</v>
      </c>
      <c r="CH44" s="15">
        <v>78</v>
      </c>
      <c r="CI44" s="15">
        <v>58</v>
      </c>
      <c r="CJ44" s="15">
        <v>69</v>
      </c>
      <c r="CK44" s="15">
        <v>91</v>
      </c>
      <c r="CL44" s="15">
        <v>39</v>
      </c>
      <c r="CM44" s="15">
        <v>37</v>
      </c>
      <c r="CN44" s="15">
        <v>97</v>
      </c>
      <c r="CO44" s="15">
        <v>83</v>
      </c>
      <c r="CP44" s="16"/>
      <c r="CQ44" s="14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6"/>
      <c r="DE44" s="17"/>
      <c r="DF44" s="13" t="s">
        <v>60</v>
      </c>
      <c r="DG44" s="17" t="s">
        <v>60</v>
      </c>
    </row>
    <row r="45" spans="4:111" x14ac:dyDescent="0.25">
      <c r="D45" s="83"/>
      <c r="E45" s="95"/>
      <c r="F45" s="43"/>
      <c r="G45" s="83"/>
      <c r="H45" s="14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6"/>
      <c r="V45" s="14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6"/>
      <c r="AJ45" s="17"/>
      <c r="AK45" s="13"/>
      <c r="AL45" s="17" t="s">
        <v>60</v>
      </c>
      <c r="AN45" s="83"/>
      <c r="AO45" s="95"/>
      <c r="AP45" s="89"/>
      <c r="AQ45" s="91"/>
      <c r="AR45" s="14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6"/>
      <c r="BF45" s="14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6"/>
      <c r="BT45" s="17"/>
      <c r="BU45" s="13"/>
      <c r="BV45" s="17" t="s">
        <v>60</v>
      </c>
      <c r="BY45" s="83"/>
      <c r="BZ45" s="95"/>
      <c r="CA45" s="43"/>
      <c r="CB45" s="83"/>
      <c r="CC45" s="14">
        <v>47</v>
      </c>
      <c r="CD45" s="15">
        <v>39</v>
      </c>
      <c r="CE45" s="15">
        <v>96</v>
      </c>
      <c r="CF45" s="15">
        <v>76</v>
      </c>
      <c r="CG45" s="15">
        <v>59</v>
      </c>
      <c r="CH45" s="15">
        <v>47</v>
      </c>
      <c r="CI45" s="15">
        <v>70</v>
      </c>
      <c r="CJ45" s="15">
        <v>65</v>
      </c>
      <c r="CK45" s="15">
        <v>75</v>
      </c>
      <c r="CL45" s="15">
        <v>37</v>
      </c>
      <c r="CM45" s="15">
        <v>53</v>
      </c>
      <c r="CN45" s="15">
        <v>68</v>
      </c>
      <c r="CO45" s="15">
        <v>81</v>
      </c>
      <c r="CP45" s="16"/>
      <c r="CQ45" s="14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6"/>
      <c r="DE45" s="17"/>
      <c r="DF45" s="13" t="s">
        <v>60</v>
      </c>
      <c r="DG45" s="17" t="s">
        <v>60</v>
      </c>
    </row>
    <row r="46" spans="4:111" x14ac:dyDescent="0.25">
      <c r="D46" s="83"/>
      <c r="E46" s="95"/>
      <c r="F46" s="43"/>
      <c r="G46" s="83"/>
      <c r="H46" s="14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6"/>
      <c r="V46" s="14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6"/>
      <c r="AJ46" s="17"/>
      <c r="AK46" s="13"/>
      <c r="AL46" s="17" t="s">
        <v>60</v>
      </c>
      <c r="AN46" s="83"/>
      <c r="AO46" s="95"/>
      <c r="AP46" s="89"/>
      <c r="AQ46" s="91"/>
      <c r="AR46" s="14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6"/>
      <c r="BF46" s="14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6"/>
      <c r="BT46" s="17"/>
      <c r="BU46" s="13"/>
      <c r="BV46" s="17" t="s">
        <v>60</v>
      </c>
      <c r="BY46" s="83"/>
      <c r="BZ46" s="95"/>
      <c r="CA46" s="43"/>
      <c r="CB46" s="83"/>
      <c r="CC46" s="14">
        <v>85</v>
      </c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6"/>
      <c r="CQ46" s="14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6"/>
      <c r="DE46" s="17"/>
      <c r="DF46" s="13" t="s">
        <v>60</v>
      </c>
      <c r="DG46" s="17" t="s">
        <v>60</v>
      </c>
    </row>
    <row r="47" spans="4:111" x14ac:dyDescent="0.25">
      <c r="D47" s="83"/>
      <c r="E47" s="95"/>
      <c r="F47" s="43"/>
      <c r="G47" s="83"/>
      <c r="H47" s="14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6"/>
      <c r="V47" s="14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6"/>
      <c r="AJ47" s="17"/>
      <c r="AK47" s="13"/>
      <c r="AL47" s="17" t="s">
        <v>60</v>
      </c>
      <c r="AN47" s="83"/>
      <c r="AO47" s="95"/>
      <c r="AP47" s="89"/>
      <c r="AQ47" s="91"/>
      <c r="AR47" s="14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6"/>
      <c r="BF47" s="14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6"/>
      <c r="BT47" s="17"/>
      <c r="BU47" s="13"/>
      <c r="BV47" s="17" t="s">
        <v>60</v>
      </c>
      <c r="BY47" s="83"/>
      <c r="BZ47" s="95"/>
      <c r="CA47" s="43"/>
      <c r="CB47" s="83"/>
      <c r="CC47" s="14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6"/>
      <c r="CQ47" s="14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6"/>
      <c r="DE47" s="17"/>
      <c r="DF47" s="13" t="s">
        <v>60</v>
      </c>
      <c r="DG47" s="17" t="s">
        <v>60</v>
      </c>
    </row>
    <row r="48" spans="4:111" x14ac:dyDescent="0.25">
      <c r="D48" s="83"/>
      <c r="E48" s="95"/>
      <c r="F48" s="43"/>
      <c r="G48" s="83"/>
      <c r="H48" s="14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6"/>
      <c r="V48" s="14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6"/>
      <c r="AJ48" s="17"/>
      <c r="AK48" s="13"/>
      <c r="AL48" s="17" t="s">
        <v>60</v>
      </c>
      <c r="AN48" s="83"/>
      <c r="AO48" s="95"/>
      <c r="AP48" s="89"/>
      <c r="AQ48" s="91"/>
      <c r="AR48" s="14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6"/>
      <c r="BF48" s="14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6"/>
      <c r="BT48" s="17"/>
      <c r="BU48" s="13"/>
      <c r="BV48" s="17" t="s">
        <v>60</v>
      </c>
      <c r="BY48" s="83"/>
      <c r="BZ48" s="95"/>
      <c r="CA48" s="43"/>
      <c r="CB48" s="83"/>
      <c r="CC48" s="14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6"/>
      <c r="CQ48" s="14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6"/>
      <c r="DE48" s="17"/>
      <c r="DF48" s="13" t="s">
        <v>60</v>
      </c>
      <c r="DG48" s="17" t="s">
        <v>60</v>
      </c>
    </row>
    <row r="49" spans="4:111" ht="15.75" thickBot="1" x14ac:dyDescent="0.3">
      <c r="D49" s="84"/>
      <c r="E49" s="96"/>
      <c r="F49" s="43"/>
      <c r="G49" s="84"/>
      <c r="H49" s="18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20"/>
      <c r="V49" s="18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20"/>
      <c r="AJ49" s="21"/>
      <c r="AK49" s="13"/>
      <c r="AL49" s="21" t="s">
        <v>60</v>
      </c>
      <c r="AN49" s="84"/>
      <c r="AO49" s="96"/>
      <c r="AP49" s="89"/>
      <c r="AQ49" s="92"/>
      <c r="AR49" s="18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20"/>
      <c r="BF49" s="18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20"/>
      <c r="BT49" s="21"/>
      <c r="BU49" s="13"/>
      <c r="BV49" s="21" t="s">
        <v>60</v>
      </c>
      <c r="BY49" s="84"/>
      <c r="BZ49" s="96"/>
      <c r="CA49" s="43"/>
      <c r="CB49" s="84"/>
      <c r="CC49" s="18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20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20"/>
      <c r="DE49" s="21"/>
      <c r="DF49" s="13" t="s">
        <v>60</v>
      </c>
      <c r="DG49" s="21" t="s">
        <v>60</v>
      </c>
    </row>
    <row r="50" spans="4:111" x14ac:dyDescent="0.25">
      <c r="D50" s="82">
        <v>3</v>
      </c>
      <c r="E50" s="97" t="s">
        <v>22</v>
      </c>
      <c r="F50" s="43"/>
      <c r="G50" s="82" t="s">
        <v>67</v>
      </c>
      <c r="H50" s="9">
        <v>56</v>
      </c>
      <c r="I50" s="10">
        <v>81</v>
      </c>
      <c r="J50" s="10">
        <v>42</v>
      </c>
      <c r="K50" s="10">
        <v>41</v>
      </c>
      <c r="L50" s="10">
        <v>34</v>
      </c>
      <c r="M50" s="10">
        <v>87</v>
      </c>
      <c r="N50" s="10">
        <v>50</v>
      </c>
      <c r="O50" s="10">
        <v>86</v>
      </c>
      <c r="P50" s="10">
        <v>56</v>
      </c>
      <c r="Q50" s="10">
        <v>33</v>
      </c>
      <c r="R50" s="10">
        <v>66</v>
      </c>
      <c r="S50" s="10">
        <v>70</v>
      </c>
      <c r="T50" s="10">
        <v>45</v>
      </c>
      <c r="U50" s="11">
        <v>79</v>
      </c>
      <c r="V50" s="14">
        <v>26</v>
      </c>
      <c r="W50" s="15">
        <v>39</v>
      </c>
      <c r="X50" s="15">
        <v>63</v>
      </c>
      <c r="Y50" s="15">
        <v>60</v>
      </c>
      <c r="Z50" s="15">
        <v>69</v>
      </c>
      <c r="AA50" s="15">
        <v>72</v>
      </c>
      <c r="AB50" s="15">
        <v>61</v>
      </c>
      <c r="AC50" s="15">
        <v>46</v>
      </c>
      <c r="AD50" s="15">
        <v>53</v>
      </c>
      <c r="AE50" s="15">
        <v>66</v>
      </c>
      <c r="AF50" s="15">
        <v>72</v>
      </c>
      <c r="AG50" s="15">
        <v>58</v>
      </c>
      <c r="AH50" s="15"/>
      <c r="AI50" s="16"/>
      <c r="AJ50" s="12"/>
      <c r="AK50" s="13"/>
      <c r="AL50" s="12" t="s">
        <v>60</v>
      </c>
      <c r="AN50" s="82">
        <v>3</v>
      </c>
      <c r="AO50" s="97" t="s">
        <v>22</v>
      </c>
      <c r="AP50" s="89"/>
      <c r="AQ50" s="82" t="s">
        <v>103</v>
      </c>
      <c r="AR50" s="9">
        <v>69</v>
      </c>
      <c r="AS50" s="10">
        <v>87</v>
      </c>
      <c r="AT50" s="10">
        <v>70</v>
      </c>
      <c r="AU50" s="10">
        <v>72</v>
      </c>
      <c r="AV50" s="10">
        <v>67</v>
      </c>
      <c r="AW50" s="10">
        <v>76</v>
      </c>
      <c r="AX50" s="10">
        <v>81</v>
      </c>
      <c r="AY50" s="10">
        <v>51</v>
      </c>
      <c r="AZ50" s="10">
        <v>57</v>
      </c>
      <c r="BA50" s="10">
        <v>64</v>
      </c>
      <c r="BB50" s="10">
        <v>43</v>
      </c>
      <c r="BC50" s="10">
        <v>71</v>
      </c>
      <c r="BD50" s="10">
        <v>52</v>
      </c>
      <c r="BE50" s="11">
        <v>47</v>
      </c>
      <c r="BF50" s="14">
        <v>67</v>
      </c>
      <c r="BG50" s="15">
        <v>44</v>
      </c>
      <c r="BH50" s="15">
        <v>73</v>
      </c>
      <c r="BI50" s="15">
        <v>33</v>
      </c>
      <c r="BJ50" s="15">
        <v>76</v>
      </c>
      <c r="BK50" s="15">
        <v>56</v>
      </c>
      <c r="BL50" s="15">
        <v>66</v>
      </c>
      <c r="BM50" s="15">
        <v>66</v>
      </c>
      <c r="BN50" s="15">
        <v>39</v>
      </c>
      <c r="BO50" s="15">
        <v>69</v>
      </c>
      <c r="BP50" s="15">
        <v>63</v>
      </c>
      <c r="BQ50" s="15">
        <v>43</v>
      </c>
      <c r="BR50" s="15">
        <v>54</v>
      </c>
      <c r="BS50" s="16">
        <v>45</v>
      </c>
      <c r="BT50" s="12"/>
      <c r="BU50" s="13"/>
      <c r="BV50" s="12" t="s">
        <v>60</v>
      </c>
      <c r="BY50" s="82">
        <v>3</v>
      </c>
      <c r="BZ50" s="97" t="s">
        <v>22</v>
      </c>
      <c r="CA50" s="43" t="s">
        <v>67</v>
      </c>
      <c r="CB50" s="82" t="s">
        <v>104</v>
      </c>
      <c r="CC50" s="9">
        <v>67</v>
      </c>
      <c r="CD50" s="10">
        <v>37</v>
      </c>
      <c r="CE50" s="10">
        <v>77</v>
      </c>
      <c r="CF50" s="10">
        <v>85</v>
      </c>
      <c r="CG50" s="10">
        <v>40</v>
      </c>
      <c r="CH50" s="10">
        <v>56</v>
      </c>
      <c r="CI50" s="10">
        <v>63</v>
      </c>
      <c r="CJ50" s="10">
        <v>84</v>
      </c>
      <c r="CK50" s="10">
        <v>70</v>
      </c>
      <c r="CL50" s="10">
        <v>64</v>
      </c>
      <c r="CM50" s="10">
        <v>79</v>
      </c>
      <c r="CN50" s="10">
        <v>61</v>
      </c>
      <c r="CO50" s="10">
        <v>53</v>
      </c>
      <c r="CP50" s="11">
        <v>77</v>
      </c>
      <c r="CQ50" s="14">
        <v>43</v>
      </c>
      <c r="CR50" s="15">
        <v>51</v>
      </c>
      <c r="CS50" s="15">
        <v>60</v>
      </c>
      <c r="CT50" s="15">
        <v>37</v>
      </c>
      <c r="CU50" s="15">
        <v>59</v>
      </c>
      <c r="CV50" s="15">
        <v>26</v>
      </c>
      <c r="CW50" s="15">
        <v>68</v>
      </c>
      <c r="CX50" s="15">
        <v>32</v>
      </c>
      <c r="CY50" s="15">
        <v>40</v>
      </c>
      <c r="CZ50" s="15">
        <v>52</v>
      </c>
      <c r="DA50" s="15">
        <v>38</v>
      </c>
      <c r="DB50" s="15">
        <v>27</v>
      </c>
      <c r="DC50" s="15">
        <v>64</v>
      </c>
      <c r="DD50" s="16"/>
      <c r="DE50" s="12"/>
      <c r="DF50" s="13" t="s">
        <v>60</v>
      </c>
      <c r="DG50" s="12" t="s">
        <v>60</v>
      </c>
    </row>
    <row r="51" spans="4:111" x14ac:dyDescent="0.25">
      <c r="D51" s="83"/>
      <c r="E51" s="98"/>
      <c r="F51" s="43"/>
      <c r="G51" s="83"/>
      <c r="H51" s="14">
        <v>78</v>
      </c>
      <c r="I51" s="15">
        <v>43</v>
      </c>
      <c r="J51" s="15">
        <v>86</v>
      </c>
      <c r="K51" s="15">
        <v>43</v>
      </c>
      <c r="L51" s="15">
        <v>54</v>
      </c>
      <c r="M51" s="15">
        <v>35</v>
      </c>
      <c r="N51" s="15">
        <v>48</v>
      </c>
      <c r="O51" s="15">
        <v>72</v>
      </c>
      <c r="P51" s="15">
        <v>69</v>
      </c>
      <c r="Q51" s="15">
        <v>78</v>
      </c>
      <c r="R51" s="15">
        <v>81</v>
      </c>
      <c r="S51" s="15">
        <v>68</v>
      </c>
      <c r="T51" s="15">
        <v>59</v>
      </c>
      <c r="U51" s="16">
        <v>81</v>
      </c>
      <c r="V51" s="14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6"/>
      <c r="AJ51" s="17"/>
      <c r="AK51" s="13"/>
      <c r="AL51" s="17" t="s">
        <v>60</v>
      </c>
      <c r="AN51" s="83"/>
      <c r="AO51" s="98"/>
      <c r="AP51" s="89"/>
      <c r="AQ51" s="83"/>
      <c r="AR51" s="14">
        <v>79</v>
      </c>
      <c r="AS51" s="15">
        <v>68</v>
      </c>
      <c r="AT51" s="15">
        <v>81</v>
      </c>
      <c r="AU51" s="15">
        <v>40</v>
      </c>
      <c r="AV51" s="15">
        <v>63</v>
      </c>
      <c r="AW51" s="15">
        <v>76</v>
      </c>
      <c r="AX51" s="15">
        <v>53</v>
      </c>
      <c r="AY51" s="15">
        <v>82</v>
      </c>
      <c r="AZ51" s="15">
        <v>42</v>
      </c>
      <c r="BA51" s="15">
        <v>85</v>
      </c>
      <c r="BB51" s="15">
        <v>65</v>
      </c>
      <c r="BC51" s="15">
        <v>81</v>
      </c>
      <c r="BD51" s="15">
        <v>70</v>
      </c>
      <c r="BE51" s="16">
        <v>53</v>
      </c>
      <c r="BF51" s="14">
        <v>49</v>
      </c>
      <c r="BG51" s="15">
        <v>42</v>
      </c>
      <c r="BH51" s="15">
        <v>63</v>
      </c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6"/>
      <c r="BT51" s="17"/>
      <c r="BU51" s="13"/>
      <c r="BV51" s="17" t="s">
        <v>60</v>
      </c>
      <c r="BY51" s="83"/>
      <c r="BZ51" s="98"/>
      <c r="CA51" s="43"/>
      <c r="CB51" s="83"/>
      <c r="CC51" s="14">
        <v>69</v>
      </c>
      <c r="CD51" s="15">
        <v>52</v>
      </c>
      <c r="CE51" s="15">
        <v>67</v>
      </c>
      <c r="CF51" s="15">
        <v>56</v>
      </c>
      <c r="CG51" s="15">
        <v>86</v>
      </c>
      <c r="CH51" s="15">
        <v>52</v>
      </c>
      <c r="CI51" s="15">
        <v>60</v>
      </c>
      <c r="CJ51" s="15">
        <v>69</v>
      </c>
      <c r="CK51" s="15">
        <v>46</v>
      </c>
      <c r="CL51" s="15">
        <v>68</v>
      </c>
      <c r="CM51" s="15">
        <v>40</v>
      </c>
      <c r="CN51" s="15">
        <v>78</v>
      </c>
      <c r="CO51" s="15">
        <v>38</v>
      </c>
      <c r="CP51" s="16">
        <v>52</v>
      </c>
      <c r="CQ51" s="14">
        <v>26</v>
      </c>
      <c r="CR51" s="15">
        <v>45</v>
      </c>
      <c r="CS51" s="15">
        <v>64</v>
      </c>
      <c r="CT51" s="15">
        <v>51</v>
      </c>
      <c r="CU51" s="15">
        <v>29</v>
      </c>
      <c r="CV51" s="15">
        <v>59</v>
      </c>
      <c r="CW51" s="15">
        <v>76</v>
      </c>
      <c r="CX51" s="15">
        <v>65</v>
      </c>
      <c r="CY51" s="15">
        <v>31</v>
      </c>
      <c r="CZ51" s="15"/>
      <c r="DA51" s="15"/>
      <c r="DB51" s="15"/>
      <c r="DC51" s="15"/>
      <c r="DD51" s="16"/>
      <c r="DE51" s="17"/>
      <c r="DF51" s="13" t="s">
        <v>60</v>
      </c>
      <c r="DG51" s="17" t="s">
        <v>60</v>
      </c>
    </row>
    <row r="52" spans="4:111" x14ac:dyDescent="0.25">
      <c r="D52" s="83"/>
      <c r="E52" s="98"/>
      <c r="F52" s="43"/>
      <c r="G52" s="83"/>
      <c r="H52" s="14">
        <v>76</v>
      </c>
      <c r="I52" s="15">
        <v>50</v>
      </c>
      <c r="J52" s="15">
        <v>79</v>
      </c>
      <c r="K52" s="15">
        <v>85</v>
      </c>
      <c r="L52" s="15">
        <v>50</v>
      </c>
      <c r="M52" s="15">
        <v>70</v>
      </c>
      <c r="N52" s="15">
        <v>55</v>
      </c>
      <c r="O52" s="15">
        <v>62</v>
      </c>
      <c r="P52" s="15">
        <v>75</v>
      </c>
      <c r="Q52" s="15">
        <v>81</v>
      </c>
      <c r="R52" s="15">
        <v>67</v>
      </c>
      <c r="S52" s="15">
        <v>33</v>
      </c>
      <c r="T52" s="15">
        <v>68</v>
      </c>
      <c r="U52" s="16">
        <v>33</v>
      </c>
      <c r="V52" s="14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6"/>
      <c r="AJ52" s="17"/>
      <c r="AK52" s="13"/>
      <c r="AL52" s="17" t="s">
        <v>60</v>
      </c>
      <c r="AN52" s="83"/>
      <c r="AO52" s="98"/>
      <c r="AP52" s="89"/>
      <c r="AQ52" s="83"/>
      <c r="AR52" s="14">
        <v>46</v>
      </c>
      <c r="AS52" s="15">
        <v>37</v>
      </c>
      <c r="AT52" s="15">
        <v>65</v>
      </c>
      <c r="AU52" s="15">
        <v>77</v>
      </c>
      <c r="AV52" s="15">
        <v>51</v>
      </c>
      <c r="AW52" s="15">
        <v>75</v>
      </c>
      <c r="AX52" s="15">
        <v>75</v>
      </c>
      <c r="AY52" s="15">
        <v>48</v>
      </c>
      <c r="AZ52" s="15">
        <v>78</v>
      </c>
      <c r="BA52" s="15">
        <v>72</v>
      </c>
      <c r="BB52" s="15">
        <v>52</v>
      </c>
      <c r="BC52" s="15">
        <v>44</v>
      </c>
      <c r="BD52" s="15">
        <v>80</v>
      </c>
      <c r="BE52" s="16">
        <v>34</v>
      </c>
      <c r="BF52" s="14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6"/>
      <c r="BT52" s="17"/>
      <c r="BU52" s="13"/>
      <c r="BV52" s="17" t="s">
        <v>60</v>
      </c>
      <c r="BY52" s="83"/>
      <c r="BZ52" s="98"/>
      <c r="CA52" s="43"/>
      <c r="CB52" s="83"/>
      <c r="CC52" s="14">
        <v>82</v>
      </c>
      <c r="CD52" s="15">
        <v>77</v>
      </c>
      <c r="CE52" s="15">
        <v>46</v>
      </c>
      <c r="CF52" s="15">
        <v>67</v>
      </c>
      <c r="CG52" s="15">
        <v>61</v>
      </c>
      <c r="CH52" s="15">
        <v>35</v>
      </c>
      <c r="CI52" s="15">
        <v>54</v>
      </c>
      <c r="CJ52" s="15">
        <v>73</v>
      </c>
      <c r="CK52" s="15">
        <v>60</v>
      </c>
      <c r="CL52" s="15">
        <v>38</v>
      </c>
      <c r="CM52" s="15">
        <v>76</v>
      </c>
      <c r="CN52" s="15">
        <v>46</v>
      </c>
      <c r="CO52" s="15">
        <v>86</v>
      </c>
      <c r="CP52" s="16"/>
      <c r="CQ52" s="14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6"/>
      <c r="DE52" s="17"/>
      <c r="DF52" s="13" t="s">
        <v>60</v>
      </c>
      <c r="DG52" s="17" t="s">
        <v>60</v>
      </c>
    </row>
    <row r="53" spans="4:111" x14ac:dyDescent="0.25">
      <c r="D53" s="83"/>
      <c r="E53" s="98"/>
      <c r="F53" s="43"/>
      <c r="G53" s="83"/>
      <c r="H53" s="14">
        <v>52</v>
      </c>
      <c r="I53" s="15">
        <v>43</v>
      </c>
      <c r="J53" s="15">
        <v>73</v>
      </c>
      <c r="K53" s="15">
        <v>81</v>
      </c>
      <c r="L53" s="15">
        <v>50</v>
      </c>
      <c r="M53" s="15">
        <v>84</v>
      </c>
      <c r="N53" s="15">
        <v>47</v>
      </c>
      <c r="O53" s="15">
        <v>67</v>
      </c>
      <c r="P53" s="15">
        <v>85</v>
      </c>
      <c r="Q53" s="15">
        <v>49</v>
      </c>
      <c r="R53" s="15">
        <v>64</v>
      </c>
      <c r="S53" s="15">
        <v>69</v>
      </c>
      <c r="T53" s="15">
        <v>65</v>
      </c>
      <c r="U53" s="16">
        <v>70</v>
      </c>
      <c r="V53" s="14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6"/>
      <c r="AJ53" s="17"/>
      <c r="AK53" s="13"/>
      <c r="AL53" s="17" t="s">
        <v>60</v>
      </c>
      <c r="AN53" s="83"/>
      <c r="AO53" s="98"/>
      <c r="AP53" s="89"/>
      <c r="AQ53" s="83"/>
      <c r="AR53" s="14">
        <v>69</v>
      </c>
      <c r="AS53" s="15">
        <v>82</v>
      </c>
      <c r="AT53" s="15">
        <v>64</v>
      </c>
      <c r="AU53" s="15">
        <v>72</v>
      </c>
      <c r="AV53" s="15">
        <v>60</v>
      </c>
      <c r="AW53" s="15">
        <v>63</v>
      </c>
      <c r="AX53" s="15">
        <v>54</v>
      </c>
      <c r="AY53" s="15">
        <v>58</v>
      </c>
      <c r="AZ53" s="15">
        <v>51</v>
      </c>
      <c r="BA53" s="15">
        <v>72</v>
      </c>
      <c r="BB53" s="15">
        <v>49</v>
      </c>
      <c r="BC53" s="15">
        <v>83</v>
      </c>
      <c r="BD53" s="15">
        <v>53</v>
      </c>
      <c r="BE53" s="16">
        <v>68</v>
      </c>
      <c r="BF53" s="14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6"/>
      <c r="BT53" s="17"/>
      <c r="BU53" s="13"/>
      <c r="BV53" s="17" t="s">
        <v>60</v>
      </c>
      <c r="BY53" s="83"/>
      <c r="BZ53" s="98"/>
      <c r="CA53" s="43"/>
      <c r="CB53" s="83"/>
      <c r="CC53" s="14">
        <v>63</v>
      </c>
      <c r="CD53" s="15">
        <v>74</v>
      </c>
      <c r="CE53" s="15">
        <v>37</v>
      </c>
      <c r="CF53" s="15">
        <v>83</v>
      </c>
      <c r="CG53" s="15">
        <v>35</v>
      </c>
      <c r="CH53" s="15">
        <v>77</v>
      </c>
      <c r="CI53" s="15">
        <v>41</v>
      </c>
      <c r="CJ53" s="15">
        <v>49</v>
      </c>
      <c r="CK53" s="15">
        <v>61</v>
      </c>
      <c r="CL53" s="15">
        <v>47</v>
      </c>
      <c r="CM53" s="15">
        <v>39</v>
      </c>
      <c r="CN53" s="15">
        <v>67</v>
      </c>
      <c r="CO53" s="15">
        <v>41</v>
      </c>
      <c r="CP53" s="16"/>
      <c r="CQ53" s="14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6"/>
      <c r="DE53" s="17"/>
      <c r="DF53" s="13" t="s">
        <v>60</v>
      </c>
      <c r="DG53" s="17" t="s">
        <v>60</v>
      </c>
    </row>
    <row r="54" spans="4:111" x14ac:dyDescent="0.25">
      <c r="D54" s="83"/>
      <c r="E54" s="98"/>
      <c r="F54" s="43"/>
      <c r="G54" s="83"/>
      <c r="H54" s="14">
        <v>55</v>
      </c>
      <c r="I54" s="15">
        <v>78</v>
      </c>
      <c r="J54" s="15">
        <v>57</v>
      </c>
      <c r="K54" s="15">
        <v>54</v>
      </c>
      <c r="L54" s="15">
        <v>69</v>
      </c>
      <c r="M54" s="15">
        <v>85</v>
      </c>
      <c r="N54" s="15">
        <v>72</v>
      </c>
      <c r="O54" s="15">
        <v>38</v>
      </c>
      <c r="P54" s="15">
        <v>55</v>
      </c>
      <c r="Q54" s="15">
        <v>65</v>
      </c>
      <c r="R54" s="15">
        <v>72</v>
      </c>
      <c r="S54" s="15">
        <v>35</v>
      </c>
      <c r="T54" s="15"/>
      <c r="U54" s="16"/>
      <c r="V54" s="14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6"/>
      <c r="AJ54" s="17"/>
      <c r="AK54" s="13"/>
      <c r="AL54" s="17" t="s">
        <v>60</v>
      </c>
      <c r="AN54" s="83"/>
      <c r="AO54" s="98"/>
      <c r="AP54" s="89"/>
      <c r="AQ54" s="83"/>
      <c r="AR54" s="14">
        <v>83</v>
      </c>
      <c r="AS54" s="15">
        <v>85</v>
      </c>
      <c r="AT54" s="15">
        <v>76</v>
      </c>
      <c r="AU54" s="15">
        <v>44</v>
      </c>
      <c r="AV54" s="15">
        <v>61</v>
      </c>
      <c r="AW54" s="15">
        <v>61</v>
      </c>
      <c r="AX54" s="15">
        <v>72</v>
      </c>
      <c r="AY54" s="15">
        <v>68</v>
      </c>
      <c r="AZ54" s="15">
        <v>35</v>
      </c>
      <c r="BA54" s="15">
        <v>87</v>
      </c>
      <c r="BB54" s="15">
        <v>77</v>
      </c>
      <c r="BC54" s="15">
        <v>70</v>
      </c>
      <c r="BD54" s="15">
        <v>49</v>
      </c>
      <c r="BE54" s="16">
        <v>47</v>
      </c>
      <c r="BF54" s="14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6"/>
      <c r="BT54" s="17"/>
      <c r="BU54" s="13"/>
      <c r="BV54" s="17" t="s">
        <v>60</v>
      </c>
      <c r="BY54" s="83"/>
      <c r="BZ54" s="98"/>
      <c r="CA54" s="43"/>
      <c r="CB54" s="83"/>
      <c r="CC54" s="14">
        <v>40</v>
      </c>
      <c r="CD54" s="15">
        <v>75</v>
      </c>
      <c r="CE54" s="15">
        <v>57</v>
      </c>
      <c r="CF54" s="15">
        <v>34</v>
      </c>
      <c r="CG54" s="15">
        <v>68</v>
      </c>
      <c r="CH54" s="15">
        <v>85</v>
      </c>
      <c r="CI54" s="15">
        <v>74</v>
      </c>
      <c r="CJ54" s="15">
        <v>40</v>
      </c>
      <c r="CK54" s="15">
        <v>36</v>
      </c>
      <c r="CL54" s="15">
        <v>73</v>
      </c>
      <c r="CM54" s="15">
        <v>60</v>
      </c>
      <c r="CN54" s="15">
        <v>67</v>
      </c>
      <c r="CO54" s="15">
        <v>63</v>
      </c>
      <c r="CP54" s="16"/>
      <c r="CQ54" s="14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6"/>
      <c r="DE54" s="17"/>
      <c r="DF54" s="13" t="s">
        <v>60</v>
      </c>
      <c r="DG54" s="17" t="s">
        <v>60</v>
      </c>
    </row>
    <row r="55" spans="4:111" x14ac:dyDescent="0.25">
      <c r="D55" s="83"/>
      <c r="E55" s="98"/>
      <c r="F55" s="43"/>
      <c r="G55" s="83"/>
      <c r="H55" s="14"/>
      <c r="I55" s="15"/>
      <c r="J55" s="15"/>
      <c r="K55" s="15"/>
      <c r="L55" s="15"/>
      <c r="M55" s="15"/>
      <c r="N55" s="15"/>
      <c r="O55" s="15"/>
      <c r="P55" s="15"/>
      <c r="Q55" s="15">
        <f ca="1">RANDBETWEEN(33,87)</f>
        <v>36</v>
      </c>
      <c r="R55" s="15"/>
      <c r="S55" s="15"/>
      <c r="T55" s="15"/>
      <c r="U55" s="16"/>
      <c r="V55" s="14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6"/>
      <c r="AJ55" s="17"/>
      <c r="AK55" s="13"/>
      <c r="AL55" s="17" t="s">
        <v>60</v>
      </c>
      <c r="AN55" s="83"/>
      <c r="AO55" s="98"/>
      <c r="AP55" s="89"/>
      <c r="AQ55" s="83"/>
      <c r="AR55" s="14">
        <v>50</v>
      </c>
      <c r="AS55" s="15">
        <v>42</v>
      </c>
      <c r="AT55" s="15">
        <v>82</v>
      </c>
      <c r="AU55" s="15">
        <v>53</v>
      </c>
      <c r="AV55" s="15">
        <v>47</v>
      </c>
      <c r="AW55" s="15">
        <v>65</v>
      </c>
      <c r="AX55" s="15">
        <v>35</v>
      </c>
      <c r="AY55" s="15">
        <v>50</v>
      </c>
      <c r="AZ55" s="15">
        <v>38</v>
      </c>
      <c r="BA55" s="15">
        <v>47</v>
      </c>
      <c r="BB55" s="15">
        <v>52</v>
      </c>
      <c r="BC55" s="15">
        <v>43</v>
      </c>
      <c r="BD55" s="15"/>
      <c r="BE55" s="16"/>
      <c r="BF55" s="14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6"/>
      <c r="BT55" s="17"/>
      <c r="BU55" s="13"/>
      <c r="BV55" s="17" t="s">
        <v>60</v>
      </c>
      <c r="BY55" s="83"/>
      <c r="BZ55" s="98"/>
      <c r="CA55" s="43"/>
      <c r="CB55" s="83"/>
      <c r="CC55" s="14">
        <v>34</v>
      </c>
      <c r="CD55" s="15">
        <v>67</v>
      </c>
      <c r="CE55" s="15">
        <v>37</v>
      </c>
      <c r="CF55" s="15">
        <v>44</v>
      </c>
      <c r="CG55" s="15">
        <v>59</v>
      </c>
      <c r="CH55" s="15">
        <v>65</v>
      </c>
      <c r="CI55" s="15">
        <v>54</v>
      </c>
      <c r="CJ55" s="15">
        <v>48</v>
      </c>
      <c r="CK55" s="15">
        <v>62</v>
      </c>
      <c r="CL55" s="15">
        <v>81</v>
      </c>
      <c r="CM55" s="15">
        <v>62</v>
      </c>
      <c r="CN55" s="15">
        <v>45</v>
      </c>
      <c r="CO55" s="15">
        <v>82</v>
      </c>
      <c r="CP55" s="16"/>
      <c r="CQ55" s="14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6"/>
      <c r="DE55" s="17"/>
      <c r="DF55" s="13" t="s">
        <v>60</v>
      </c>
      <c r="DG55" s="17" t="s">
        <v>60</v>
      </c>
    </row>
    <row r="56" spans="4:111" x14ac:dyDescent="0.25">
      <c r="D56" s="83"/>
      <c r="E56" s="98"/>
      <c r="F56" s="43"/>
      <c r="G56" s="83"/>
      <c r="H56" s="14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6"/>
      <c r="V56" s="14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6"/>
      <c r="AJ56" s="17"/>
      <c r="AK56" s="13"/>
      <c r="AL56" s="17" t="s">
        <v>60</v>
      </c>
      <c r="AN56" s="83"/>
      <c r="AO56" s="98"/>
      <c r="AP56" s="89"/>
      <c r="AQ56" s="83"/>
      <c r="AR56" s="14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6"/>
      <c r="BF56" s="14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6"/>
      <c r="BT56" s="17"/>
      <c r="BU56" s="13"/>
      <c r="BV56" s="17" t="s">
        <v>60</v>
      </c>
      <c r="BY56" s="83"/>
      <c r="BZ56" s="98"/>
      <c r="CA56" s="43"/>
      <c r="CB56" s="83"/>
      <c r="CC56" s="14">
        <v>48</v>
      </c>
      <c r="CD56" s="15">
        <v>85</v>
      </c>
      <c r="CE56" s="15">
        <v>48</v>
      </c>
      <c r="CF56" s="15">
        <v>47</v>
      </c>
      <c r="CG56" s="15">
        <v>68</v>
      </c>
      <c r="CH56" s="15">
        <v>54</v>
      </c>
      <c r="CI56" s="15">
        <v>86</v>
      </c>
      <c r="CJ56" s="15">
        <v>41</v>
      </c>
      <c r="CK56" s="15">
        <v>46</v>
      </c>
      <c r="CL56" s="15">
        <v>66</v>
      </c>
      <c r="CM56" s="15">
        <v>37</v>
      </c>
      <c r="CN56" s="15">
        <v>52</v>
      </c>
      <c r="CO56" s="15">
        <v>66</v>
      </c>
      <c r="CP56" s="16"/>
      <c r="CQ56" s="14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6"/>
      <c r="DE56" s="17"/>
      <c r="DF56" s="13" t="s">
        <v>60</v>
      </c>
      <c r="DG56" s="17" t="s">
        <v>60</v>
      </c>
    </row>
    <row r="57" spans="4:111" x14ac:dyDescent="0.25">
      <c r="D57" s="83"/>
      <c r="E57" s="98"/>
      <c r="F57" s="43"/>
      <c r="G57" s="83"/>
      <c r="H57" s="14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6"/>
      <c r="V57" s="14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6"/>
      <c r="AJ57" s="17"/>
      <c r="AK57" s="13"/>
      <c r="AL57" s="17" t="s">
        <v>60</v>
      </c>
      <c r="AN57" s="83"/>
      <c r="AO57" s="98"/>
      <c r="AP57" s="89"/>
      <c r="AQ57" s="83"/>
      <c r="AR57" s="14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6"/>
      <c r="BF57" s="14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6"/>
      <c r="BT57" s="17"/>
      <c r="BU57" s="13"/>
      <c r="BV57" s="17" t="s">
        <v>60</v>
      </c>
      <c r="BY57" s="83"/>
      <c r="BZ57" s="98"/>
      <c r="CA57" s="43"/>
      <c r="CB57" s="83"/>
      <c r="CC57" s="14">
        <v>59</v>
      </c>
      <c r="CD57" s="15">
        <v>37</v>
      </c>
      <c r="CE57" s="15">
        <v>75</v>
      </c>
      <c r="CF57" s="15">
        <v>50</v>
      </c>
      <c r="CG57" s="15"/>
      <c r="CH57" s="15"/>
      <c r="CI57" s="15"/>
      <c r="CJ57" s="15"/>
      <c r="CK57" s="15"/>
      <c r="CL57" s="15"/>
      <c r="CM57" s="15"/>
      <c r="CN57" s="15"/>
      <c r="CO57" s="15"/>
      <c r="CP57" s="16"/>
      <c r="CQ57" s="14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6"/>
      <c r="DE57" s="17"/>
      <c r="DF57" s="13" t="s">
        <v>60</v>
      </c>
      <c r="DG57" s="17" t="s">
        <v>60</v>
      </c>
    </row>
    <row r="58" spans="4:111" x14ac:dyDescent="0.25">
      <c r="D58" s="83"/>
      <c r="E58" s="98"/>
      <c r="F58" s="43"/>
      <c r="G58" s="83"/>
      <c r="H58" s="14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6"/>
      <c r="V58" s="14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6"/>
      <c r="AJ58" s="17"/>
      <c r="AK58" s="13"/>
      <c r="AL58" s="17" t="s">
        <v>60</v>
      </c>
      <c r="AN58" s="83"/>
      <c r="AO58" s="98"/>
      <c r="AP58" s="89"/>
      <c r="AQ58" s="83"/>
      <c r="AR58" s="14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6"/>
      <c r="BF58" s="14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6"/>
      <c r="BT58" s="17"/>
      <c r="BU58" s="13"/>
      <c r="BV58" s="17" t="s">
        <v>60</v>
      </c>
      <c r="BY58" s="83"/>
      <c r="BZ58" s="98"/>
      <c r="CA58" s="43"/>
      <c r="CB58" s="83"/>
      <c r="CC58" s="14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6"/>
      <c r="CQ58" s="14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6"/>
      <c r="DE58" s="17"/>
      <c r="DF58" s="13" t="s">
        <v>60</v>
      </c>
      <c r="DG58" s="17" t="s">
        <v>60</v>
      </c>
    </row>
    <row r="59" spans="4:111" x14ac:dyDescent="0.25">
      <c r="D59" s="83"/>
      <c r="E59" s="98"/>
      <c r="F59" s="43"/>
      <c r="G59" s="83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6"/>
      <c r="V59" s="14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6"/>
      <c r="AJ59" s="17"/>
      <c r="AK59" s="13"/>
      <c r="AL59" s="17" t="s">
        <v>60</v>
      </c>
      <c r="AN59" s="83"/>
      <c r="AO59" s="98"/>
      <c r="AP59" s="89"/>
      <c r="AQ59" s="83"/>
      <c r="AR59" s="14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6"/>
      <c r="BF59" s="14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6"/>
      <c r="BT59" s="17"/>
      <c r="BU59" s="13"/>
      <c r="BV59" s="17" t="s">
        <v>60</v>
      </c>
      <c r="BY59" s="83"/>
      <c r="BZ59" s="98"/>
      <c r="CA59" s="43"/>
      <c r="CB59" s="83"/>
      <c r="CC59" s="14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6"/>
      <c r="CQ59" s="14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6"/>
      <c r="DE59" s="17"/>
      <c r="DF59" s="13" t="s">
        <v>60</v>
      </c>
      <c r="DG59" s="17" t="s">
        <v>60</v>
      </c>
    </row>
    <row r="60" spans="4:111" ht="15.75" thickBot="1" x14ac:dyDescent="0.3">
      <c r="D60" s="84"/>
      <c r="E60" s="99"/>
      <c r="F60" s="43"/>
      <c r="G60" s="84"/>
      <c r="H60" s="18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20"/>
      <c r="V60" s="18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0"/>
      <c r="AJ60" s="21"/>
      <c r="AK60" s="13"/>
      <c r="AL60" s="21" t="s">
        <v>60</v>
      </c>
      <c r="AN60" s="84"/>
      <c r="AO60" s="99"/>
      <c r="AP60" s="89"/>
      <c r="AQ60" s="84"/>
      <c r="AR60" s="18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20"/>
      <c r="BF60" s="18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20"/>
      <c r="BT60" s="21"/>
      <c r="BU60" s="13"/>
      <c r="BV60" s="21" t="s">
        <v>60</v>
      </c>
      <c r="BY60" s="84"/>
      <c r="BZ60" s="99"/>
      <c r="CA60" s="43"/>
      <c r="CB60" s="84"/>
      <c r="CC60" s="18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0"/>
      <c r="CQ60" s="18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20"/>
      <c r="DE60" s="21"/>
      <c r="DF60" s="13" t="s">
        <v>60</v>
      </c>
      <c r="DG60" s="21" t="s">
        <v>60</v>
      </c>
    </row>
    <row r="61" spans="4:111" x14ac:dyDescent="0.25">
      <c r="D61" s="82">
        <v>4</v>
      </c>
      <c r="E61" s="100" t="s">
        <v>23</v>
      </c>
      <c r="F61" s="43" t="s">
        <v>24</v>
      </c>
      <c r="G61" s="82" t="s">
        <v>68</v>
      </c>
      <c r="H61" s="9">
        <v>56</v>
      </c>
      <c r="I61" s="10">
        <v>58</v>
      </c>
      <c r="J61" s="10">
        <v>63</v>
      </c>
      <c r="K61" s="10">
        <v>60</v>
      </c>
      <c r="L61" s="10">
        <v>55</v>
      </c>
      <c r="M61" s="10">
        <v>51</v>
      </c>
      <c r="N61" s="10">
        <v>80</v>
      </c>
      <c r="O61" s="10">
        <v>87</v>
      </c>
      <c r="P61" s="10">
        <v>88</v>
      </c>
      <c r="Q61" s="10">
        <v>62</v>
      </c>
      <c r="R61" s="10">
        <v>68</v>
      </c>
      <c r="S61" s="10">
        <v>76</v>
      </c>
      <c r="T61" s="10">
        <v>50</v>
      </c>
      <c r="U61" s="11">
        <v>73</v>
      </c>
      <c r="V61" s="14">
        <v>89</v>
      </c>
      <c r="W61" s="15">
        <v>45</v>
      </c>
      <c r="X61" s="15">
        <v>57</v>
      </c>
      <c r="Y61" s="15">
        <v>50</v>
      </c>
      <c r="Z61" s="15">
        <v>45</v>
      </c>
      <c r="AA61" s="15">
        <v>74</v>
      </c>
      <c r="AB61" s="15">
        <v>65</v>
      </c>
      <c r="AC61" s="15">
        <v>62</v>
      </c>
      <c r="AD61" s="15">
        <v>76</v>
      </c>
      <c r="AE61" s="15">
        <v>68</v>
      </c>
      <c r="AF61" s="15">
        <v>42</v>
      </c>
      <c r="AG61" s="15"/>
      <c r="AH61" s="15"/>
      <c r="AI61" s="16"/>
      <c r="AJ61" s="12"/>
      <c r="AK61" s="13"/>
      <c r="AL61" s="12" t="s">
        <v>60</v>
      </c>
      <c r="AN61" s="82">
        <v>4</v>
      </c>
      <c r="AO61" s="100" t="s">
        <v>23</v>
      </c>
      <c r="AP61" s="89" t="s">
        <v>24</v>
      </c>
      <c r="AQ61" s="82" t="s">
        <v>105</v>
      </c>
      <c r="AR61" s="9">
        <v>76</v>
      </c>
      <c r="AS61" s="10">
        <v>69</v>
      </c>
      <c r="AT61" s="10">
        <v>93</v>
      </c>
      <c r="AU61" s="10">
        <v>49</v>
      </c>
      <c r="AV61" s="10">
        <v>90</v>
      </c>
      <c r="AW61" s="10">
        <v>58</v>
      </c>
      <c r="AX61" s="10">
        <v>70</v>
      </c>
      <c r="AY61" s="10">
        <v>81</v>
      </c>
      <c r="AZ61" s="10">
        <v>68</v>
      </c>
      <c r="BA61" s="10">
        <v>49</v>
      </c>
      <c r="BB61" s="10">
        <v>61</v>
      </c>
      <c r="BC61" s="10">
        <v>69</v>
      </c>
      <c r="BD61" s="10">
        <v>81</v>
      </c>
      <c r="BE61" s="11">
        <v>72</v>
      </c>
      <c r="BF61" s="14">
        <v>42</v>
      </c>
      <c r="BG61" s="15">
        <v>73</v>
      </c>
      <c r="BH61" s="15">
        <v>46</v>
      </c>
      <c r="BI61" s="15">
        <v>56</v>
      </c>
      <c r="BJ61" s="15">
        <v>54</v>
      </c>
      <c r="BK61" s="15">
        <v>42</v>
      </c>
      <c r="BL61" s="15">
        <v>55</v>
      </c>
      <c r="BM61" s="15">
        <v>63</v>
      </c>
      <c r="BN61" s="15">
        <v>44</v>
      </c>
      <c r="BO61" s="15">
        <v>41</v>
      </c>
      <c r="BP61" s="15">
        <v>50</v>
      </c>
      <c r="BQ61" s="15">
        <v>71</v>
      </c>
      <c r="BR61" s="15">
        <v>62</v>
      </c>
      <c r="BS61" s="16">
        <v>78</v>
      </c>
      <c r="BT61" s="12"/>
      <c r="BU61" s="13"/>
      <c r="BV61" s="12" t="s">
        <v>60</v>
      </c>
      <c r="BY61" s="82">
        <v>4</v>
      </c>
      <c r="BZ61" s="100" t="s">
        <v>23</v>
      </c>
      <c r="CA61" s="43" t="s">
        <v>68</v>
      </c>
      <c r="CB61" s="82" t="s">
        <v>106</v>
      </c>
      <c r="CC61" s="9">
        <v>62</v>
      </c>
      <c r="CD61" s="10">
        <v>99</v>
      </c>
      <c r="CE61" s="10">
        <v>63</v>
      </c>
      <c r="CF61" s="10">
        <v>45</v>
      </c>
      <c r="CG61" s="10">
        <v>59</v>
      </c>
      <c r="CH61" s="10">
        <v>40</v>
      </c>
      <c r="CI61" s="10">
        <v>91</v>
      </c>
      <c r="CJ61" s="10">
        <v>61</v>
      </c>
      <c r="CK61" s="10">
        <v>95</v>
      </c>
      <c r="CL61" s="10">
        <v>81</v>
      </c>
      <c r="CM61" s="10">
        <v>75</v>
      </c>
      <c r="CN61" s="10">
        <v>52</v>
      </c>
      <c r="CO61" s="10">
        <v>46</v>
      </c>
      <c r="CP61" s="11">
        <v>60</v>
      </c>
      <c r="CQ61" s="14">
        <v>90</v>
      </c>
      <c r="CR61" s="15">
        <v>38</v>
      </c>
      <c r="CS61" s="15">
        <v>40</v>
      </c>
      <c r="CT61" s="15">
        <v>38</v>
      </c>
      <c r="CU61" s="15">
        <v>56</v>
      </c>
      <c r="CV61" s="15">
        <v>78</v>
      </c>
      <c r="CW61" s="15">
        <v>57</v>
      </c>
      <c r="CX61" s="15">
        <v>61</v>
      </c>
      <c r="CY61" s="15">
        <v>83</v>
      </c>
      <c r="CZ61" s="15">
        <v>77</v>
      </c>
      <c r="DA61" s="15">
        <v>48</v>
      </c>
      <c r="DB61" s="15">
        <v>62</v>
      </c>
      <c r="DC61" s="15">
        <v>40</v>
      </c>
      <c r="DD61" s="16"/>
      <c r="DE61" s="12"/>
      <c r="DF61" s="13" t="s">
        <v>60</v>
      </c>
      <c r="DG61" s="12" t="s">
        <v>60</v>
      </c>
    </row>
    <row r="62" spans="4:111" x14ac:dyDescent="0.25">
      <c r="D62" s="83"/>
      <c r="E62" s="101"/>
      <c r="F62" s="43"/>
      <c r="G62" s="83"/>
      <c r="H62" s="14">
        <v>70</v>
      </c>
      <c r="I62" s="15">
        <v>43</v>
      </c>
      <c r="J62" s="15">
        <v>71</v>
      </c>
      <c r="K62" s="15">
        <v>70</v>
      </c>
      <c r="L62" s="15">
        <v>66</v>
      </c>
      <c r="M62" s="15">
        <v>98</v>
      </c>
      <c r="N62" s="15">
        <v>54</v>
      </c>
      <c r="O62" s="15">
        <v>66</v>
      </c>
      <c r="P62" s="15">
        <v>59</v>
      </c>
      <c r="Q62" s="15">
        <v>54</v>
      </c>
      <c r="R62" s="15">
        <v>83</v>
      </c>
      <c r="S62" s="15">
        <v>73</v>
      </c>
      <c r="T62" s="15">
        <v>60</v>
      </c>
      <c r="U62" s="16">
        <v>66</v>
      </c>
      <c r="V62" s="14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6"/>
      <c r="AJ62" s="17"/>
      <c r="AK62" s="13"/>
      <c r="AL62" s="17" t="s">
        <v>60</v>
      </c>
      <c r="AN62" s="83"/>
      <c r="AO62" s="101"/>
      <c r="AP62" s="89"/>
      <c r="AQ62" s="83"/>
      <c r="AR62" s="14">
        <v>89</v>
      </c>
      <c r="AS62" s="15">
        <v>87</v>
      </c>
      <c r="AT62" s="15">
        <v>58</v>
      </c>
      <c r="AU62" s="15">
        <v>73</v>
      </c>
      <c r="AV62" s="15">
        <v>62</v>
      </c>
      <c r="AW62" s="15">
        <v>51</v>
      </c>
      <c r="AX62" s="15">
        <v>82</v>
      </c>
      <c r="AY62" s="15">
        <v>55</v>
      </c>
      <c r="AZ62" s="15">
        <v>65</v>
      </c>
      <c r="BA62" s="15">
        <v>63</v>
      </c>
      <c r="BB62" s="15">
        <v>51</v>
      </c>
      <c r="BC62" s="15">
        <v>54</v>
      </c>
      <c r="BD62" s="15">
        <v>55</v>
      </c>
      <c r="BE62" s="16">
        <v>51</v>
      </c>
      <c r="BF62" s="14">
        <v>47</v>
      </c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6"/>
      <c r="BT62" s="17"/>
      <c r="BU62" s="13"/>
      <c r="BV62" s="17" t="s">
        <v>60</v>
      </c>
      <c r="BY62" s="83"/>
      <c r="BZ62" s="101"/>
      <c r="CA62" s="43"/>
      <c r="CB62" s="83"/>
      <c r="CC62" s="14">
        <v>85</v>
      </c>
      <c r="CD62" s="15">
        <v>72</v>
      </c>
      <c r="CE62" s="15">
        <v>51</v>
      </c>
      <c r="CF62" s="15">
        <v>75</v>
      </c>
      <c r="CG62" s="15">
        <v>69</v>
      </c>
      <c r="CH62" s="15">
        <v>99</v>
      </c>
      <c r="CI62" s="15">
        <v>47</v>
      </c>
      <c r="CJ62" s="15">
        <v>49</v>
      </c>
      <c r="CK62" s="15">
        <v>47</v>
      </c>
      <c r="CL62" s="15">
        <v>65</v>
      </c>
      <c r="CM62" s="15">
        <v>78</v>
      </c>
      <c r="CN62" s="15">
        <v>58</v>
      </c>
      <c r="CO62" s="15">
        <v>68</v>
      </c>
      <c r="CP62" s="16">
        <v>80</v>
      </c>
      <c r="CQ62" s="14">
        <v>55</v>
      </c>
      <c r="CR62" s="15">
        <v>36</v>
      </c>
      <c r="CS62" s="15">
        <v>50</v>
      </c>
      <c r="CT62" s="15">
        <v>38</v>
      </c>
      <c r="CU62" s="15"/>
      <c r="CV62" s="15"/>
      <c r="CW62" s="15"/>
      <c r="CX62" s="15"/>
      <c r="CY62" s="15"/>
      <c r="CZ62" s="15"/>
      <c r="DA62" s="15"/>
      <c r="DB62" s="15"/>
      <c r="DC62" s="15"/>
      <c r="DD62" s="16"/>
      <c r="DE62" s="17"/>
      <c r="DF62" s="13" t="s">
        <v>60</v>
      </c>
      <c r="DG62" s="17" t="s">
        <v>60</v>
      </c>
    </row>
    <row r="63" spans="4:111" x14ac:dyDescent="0.25">
      <c r="D63" s="83"/>
      <c r="E63" s="101"/>
      <c r="F63" s="43"/>
      <c r="G63" s="83"/>
      <c r="H63" s="14">
        <v>49</v>
      </c>
      <c r="I63" s="15">
        <v>88</v>
      </c>
      <c r="J63" s="15">
        <v>68</v>
      </c>
      <c r="K63" s="15">
        <v>59</v>
      </c>
      <c r="L63" s="15">
        <v>77</v>
      </c>
      <c r="M63" s="15">
        <v>74</v>
      </c>
      <c r="N63" s="15">
        <v>71</v>
      </c>
      <c r="O63" s="15">
        <v>85</v>
      </c>
      <c r="P63" s="15">
        <v>77</v>
      </c>
      <c r="Q63" s="15">
        <v>51</v>
      </c>
      <c r="R63" s="15">
        <v>62</v>
      </c>
      <c r="S63" s="15">
        <v>94</v>
      </c>
      <c r="T63" s="15">
        <v>91</v>
      </c>
      <c r="U63" s="16">
        <v>64</v>
      </c>
      <c r="V63" s="14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6"/>
      <c r="AJ63" s="17"/>
      <c r="AK63" s="13"/>
      <c r="AL63" s="17" t="s">
        <v>60</v>
      </c>
      <c r="AN63" s="83"/>
      <c r="AO63" s="101"/>
      <c r="AP63" s="89"/>
      <c r="AQ63" s="83"/>
      <c r="AR63" s="14">
        <v>48</v>
      </c>
      <c r="AS63" s="15">
        <v>67</v>
      </c>
      <c r="AT63" s="15">
        <v>82</v>
      </c>
      <c r="AU63" s="15">
        <v>96</v>
      </c>
      <c r="AV63" s="15">
        <v>62</v>
      </c>
      <c r="AW63" s="15">
        <v>64</v>
      </c>
      <c r="AX63" s="15">
        <v>72</v>
      </c>
      <c r="AY63" s="15">
        <v>53</v>
      </c>
      <c r="AZ63" s="15">
        <v>50</v>
      </c>
      <c r="BA63" s="15">
        <v>59</v>
      </c>
      <c r="BB63" s="15">
        <v>80</v>
      </c>
      <c r="BC63" s="15">
        <v>82</v>
      </c>
      <c r="BD63" s="15">
        <v>77</v>
      </c>
      <c r="BE63" s="16">
        <v>70</v>
      </c>
      <c r="BF63" s="14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6"/>
      <c r="BT63" s="17"/>
      <c r="BU63" s="13"/>
      <c r="BV63" s="17" t="s">
        <v>60</v>
      </c>
      <c r="BY63" s="83"/>
      <c r="BZ63" s="101"/>
      <c r="CA63" s="43"/>
      <c r="CB63" s="83"/>
      <c r="CC63" s="14">
        <v>85</v>
      </c>
      <c r="CD63" s="15">
        <v>51</v>
      </c>
      <c r="CE63" s="15">
        <v>59</v>
      </c>
      <c r="CF63" s="15">
        <v>90</v>
      </c>
      <c r="CG63" s="15">
        <v>89</v>
      </c>
      <c r="CH63" s="15">
        <v>64</v>
      </c>
      <c r="CI63" s="15">
        <v>45</v>
      </c>
      <c r="CJ63" s="15">
        <v>59</v>
      </c>
      <c r="CK63" s="15">
        <v>47</v>
      </c>
      <c r="CL63" s="15">
        <v>49</v>
      </c>
      <c r="CM63" s="15">
        <v>84</v>
      </c>
      <c r="CN63" s="15">
        <v>49</v>
      </c>
      <c r="CO63" s="15">
        <v>67</v>
      </c>
      <c r="CP63" s="16"/>
      <c r="CQ63" s="14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6"/>
      <c r="DE63" s="17"/>
      <c r="DF63" s="13" t="s">
        <v>60</v>
      </c>
      <c r="DG63" s="17" t="s">
        <v>60</v>
      </c>
    </row>
    <row r="64" spans="4:111" x14ac:dyDescent="0.25">
      <c r="D64" s="83"/>
      <c r="E64" s="101"/>
      <c r="F64" s="43"/>
      <c r="G64" s="83"/>
      <c r="H64" s="14">
        <v>57</v>
      </c>
      <c r="I64" s="15">
        <v>61</v>
      </c>
      <c r="J64" s="15">
        <v>67</v>
      </c>
      <c r="K64" s="15">
        <v>89</v>
      </c>
      <c r="L64" s="15">
        <v>94</v>
      </c>
      <c r="M64" s="15">
        <v>92</v>
      </c>
      <c r="N64" s="15">
        <v>61</v>
      </c>
      <c r="O64" s="15">
        <v>80</v>
      </c>
      <c r="P64" s="15">
        <v>70</v>
      </c>
      <c r="Q64" s="15">
        <v>47</v>
      </c>
      <c r="R64" s="15">
        <v>92</v>
      </c>
      <c r="S64" s="15">
        <v>89</v>
      </c>
      <c r="T64" s="15">
        <v>81</v>
      </c>
      <c r="U64" s="16">
        <v>87</v>
      </c>
      <c r="V64" s="14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6"/>
      <c r="AJ64" s="17"/>
      <c r="AK64" s="13"/>
      <c r="AL64" s="17" t="s">
        <v>60</v>
      </c>
      <c r="AN64" s="83"/>
      <c r="AO64" s="101"/>
      <c r="AP64" s="89"/>
      <c r="AQ64" s="83"/>
      <c r="AR64" s="14">
        <v>57</v>
      </c>
      <c r="AS64" s="15">
        <v>63</v>
      </c>
      <c r="AT64" s="15">
        <v>71</v>
      </c>
      <c r="AU64" s="15">
        <v>96</v>
      </c>
      <c r="AV64" s="15">
        <v>61</v>
      </c>
      <c r="AW64" s="15">
        <v>71</v>
      </c>
      <c r="AX64" s="15">
        <v>87</v>
      </c>
      <c r="AY64" s="15">
        <v>56</v>
      </c>
      <c r="AZ64" s="15">
        <v>92</v>
      </c>
      <c r="BA64" s="15">
        <v>54</v>
      </c>
      <c r="BB64" s="15">
        <v>80</v>
      </c>
      <c r="BC64" s="15">
        <v>63</v>
      </c>
      <c r="BD64" s="15">
        <v>57</v>
      </c>
      <c r="BE64" s="16">
        <v>93</v>
      </c>
      <c r="BF64" s="14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6"/>
      <c r="BT64" s="17"/>
      <c r="BU64" s="13"/>
      <c r="BV64" s="17" t="s">
        <v>60</v>
      </c>
      <c r="BY64" s="83"/>
      <c r="BZ64" s="101"/>
      <c r="CA64" s="43"/>
      <c r="CB64" s="83"/>
      <c r="CC64" s="14">
        <v>83</v>
      </c>
      <c r="CD64" s="15">
        <v>76</v>
      </c>
      <c r="CE64" s="15">
        <v>82</v>
      </c>
      <c r="CF64" s="15">
        <v>95</v>
      </c>
      <c r="CG64" s="15">
        <v>87</v>
      </c>
      <c r="CH64" s="15">
        <v>66</v>
      </c>
      <c r="CI64" s="15">
        <v>70</v>
      </c>
      <c r="CJ64" s="15">
        <v>92</v>
      </c>
      <c r="CK64" s="15">
        <v>86</v>
      </c>
      <c r="CL64" s="15">
        <v>57</v>
      </c>
      <c r="CM64" s="15">
        <v>98</v>
      </c>
      <c r="CN64" s="15">
        <v>85</v>
      </c>
      <c r="CO64" s="15">
        <v>97</v>
      </c>
      <c r="CP64" s="16"/>
      <c r="CQ64" s="14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6"/>
      <c r="DE64" s="17"/>
      <c r="DF64" s="13" t="s">
        <v>60</v>
      </c>
      <c r="DG64" s="17" t="s">
        <v>60</v>
      </c>
    </row>
    <row r="65" spans="4:111" x14ac:dyDescent="0.25">
      <c r="D65" s="83"/>
      <c r="E65" s="101"/>
      <c r="F65" s="43"/>
      <c r="G65" s="83"/>
      <c r="H65" s="14">
        <v>83</v>
      </c>
      <c r="I65" s="15">
        <v>77</v>
      </c>
      <c r="J65" s="15">
        <v>62</v>
      </c>
      <c r="K65" s="15">
        <v>73</v>
      </c>
      <c r="L65" s="15"/>
      <c r="M65" s="15"/>
      <c r="N65" s="15"/>
      <c r="O65" s="15"/>
      <c r="P65" s="15"/>
      <c r="Q65" s="15"/>
      <c r="R65" s="15"/>
      <c r="S65" s="15"/>
      <c r="T65" s="15"/>
      <c r="U65" s="16"/>
      <c r="V65" s="14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6"/>
      <c r="AJ65" s="17"/>
      <c r="AK65" s="13"/>
      <c r="AL65" s="17" t="s">
        <v>60</v>
      </c>
      <c r="AN65" s="83"/>
      <c r="AO65" s="101"/>
      <c r="AP65" s="89"/>
      <c r="AQ65" s="83"/>
      <c r="AR65" s="14">
        <v>87</v>
      </c>
      <c r="AS65" s="15">
        <v>68</v>
      </c>
      <c r="AT65" s="15">
        <v>55</v>
      </c>
      <c r="AU65" s="15">
        <v>97</v>
      </c>
      <c r="AV65" s="15">
        <v>86</v>
      </c>
      <c r="AW65" s="15">
        <v>91</v>
      </c>
      <c r="AX65" s="15">
        <v>71</v>
      </c>
      <c r="AY65" s="15">
        <v>74</v>
      </c>
      <c r="AZ65" s="15">
        <v>64</v>
      </c>
      <c r="BA65" s="15">
        <v>92</v>
      </c>
      <c r="BB65" s="15">
        <v>91</v>
      </c>
      <c r="BC65" s="15">
        <v>77</v>
      </c>
      <c r="BD65" s="15">
        <v>57</v>
      </c>
      <c r="BE65" s="16">
        <v>86</v>
      </c>
      <c r="BF65" s="14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6"/>
      <c r="BT65" s="17"/>
      <c r="BU65" s="13"/>
      <c r="BV65" s="17" t="s">
        <v>60</v>
      </c>
      <c r="BY65" s="83"/>
      <c r="BZ65" s="101"/>
      <c r="CA65" s="43"/>
      <c r="CB65" s="83"/>
      <c r="CC65" s="14">
        <v>91</v>
      </c>
      <c r="CD65" s="15">
        <v>40</v>
      </c>
      <c r="CE65" s="15">
        <v>59</v>
      </c>
      <c r="CF65" s="15">
        <v>61</v>
      </c>
      <c r="CG65" s="15">
        <v>71</v>
      </c>
      <c r="CH65" s="15">
        <v>45</v>
      </c>
      <c r="CI65" s="15">
        <v>52</v>
      </c>
      <c r="CJ65" s="15">
        <v>73</v>
      </c>
      <c r="CK65" s="15">
        <v>75</v>
      </c>
      <c r="CL65" s="15">
        <v>48</v>
      </c>
      <c r="CM65" s="15">
        <v>96</v>
      </c>
      <c r="CN65" s="15">
        <v>65</v>
      </c>
      <c r="CO65" s="15">
        <v>69</v>
      </c>
      <c r="CP65" s="16"/>
      <c r="CQ65" s="14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6"/>
      <c r="DE65" s="17"/>
      <c r="DF65" s="13" t="s">
        <v>60</v>
      </c>
      <c r="DG65" s="17" t="s">
        <v>60</v>
      </c>
    </row>
    <row r="66" spans="4:111" x14ac:dyDescent="0.25">
      <c r="D66" s="83"/>
      <c r="E66" s="101"/>
      <c r="F66" s="43"/>
      <c r="G66" s="83"/>
      <c r="H66" s="14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6"/>
      <c r="V66" s="14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6"/>
      <c r="AJ66" s="17"/>
      <c r="AK66" s="13"/>
      <c r="AL66" s="17" t="s">
        <v>60</v>
      </c>
      <c r="AN66" s="83"/>
      <c r="AO66" s="101"/>
      <c r="AP66" s="89"/>
      <c r="AQ66" s="83"/>
      <c r="AR66" s="14">
        <v>58</v>
      </c>
      <c r="AS66" s="15">
        <v>51</v>
      </c>
      <c r="AT66" s="15">
        <v>64</v>
      </c>
      <c r="AU66" s="15">
        <v>96</v>
      </c>
      <c r="AV66" s="15">
        <v>49</v>
      </c>
      <c r="AW66" s="15">
        <v>56</v>
      </c>
      <c r="AX66" s="15">
        <v>90</v>
      </c>
      <c r="AY66" s="15">
        <v>72</v>
      </c>
      <c r="AZ66" s="15">
        <v>80</v>
      </c>
      <c r="BA66" s="15">
        <v>72</v>
      </c>
      <c r="BB66" s="15">
        <v>65</v>
      </c>
      <c r="BC66" s="15">
        <v>90</v>
      </c>
      <c r="BD66" s="15">
        <v>58</v>
      </c>
      <c r="BE66" s="16"/>
      <c r="BF66" s="14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6"/>
      <c r="BT66" s="17"/>
      <c r="BU66" s="13"/>
      <c r="BV66" s="17" t="s">
        <v>60</v>
      </c>
      <c r="BY66" s="83"/>
      <c r="BZ66" s="101"/>
      <c r="CA66" s="43"/>
      <c r="CB66" s="83"/>
      <c r="CC66" s="14">
        <v>44</v>
      </c>
      <c r="CD66" s="15">
        <v>63</v>
      </c>
      <c r="CE66" s="15">
        <v>63</v>
      </c>
      <c r="CF66" s="15">
        <v>83</v>
      </c>
      <c r="CG66" s="15">
        <v>64</v>
      </c>
      <c r="CH66" s="15">
        <v>89</v>
      </c>
      <c r="CI66" s="15">
        <v>85</v>
      </c>
      <c r="CJ66" s="15">
        <v>65</v>
      </c>
      <c r="CK66" s="15">
        <v>85</v>
      </c>
      <c r="CL66" s="15">
        <v>54</v>
      </c>
      <c r="CM66" s="15">
        <v>74</v>
      </c>
      <c r="CN66" s="15">
        <v>86</v>
      </c>
      <c r="CO66" s="15">
        <v>83</v>
      </c>
      <c r="CP66" s="16"/>
      <c r="CQ66" s="14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6"/>
      <c r="DE66" s="17"/>
      <c r="DF66" s="13" t="s">
        <v>60</v>
      </c>
      <c r="DG66" s="17" t="s">
        <v>60</v>
      </c>
    </row>
    <row r="67" spans="4:111" x14ac:dyDescent="0.25">
      <c r="D67" s="83"/>
      <c r="E67" s="101"/>
      <c r="F67" s="43"/>
      <c r="G67" s="83"/>
      <c r="H67" s="14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6"/>
      <c r="V67" s="14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6"/>
      <c r="AJ67" s="17"/>
      <c r="AK67" s="13"/>
      <c r="AL67" s="17" t="s">
        <v>60</v>
      </c>
      <c r="AN67" s="83"/>
      <c r="AO67" s="101"/>
      <c r="AP67" s="89"/>
      <c r="AQ67" s="83"/>
      <c r="AR67" s="14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6"/>
      <c r="BF67" s="14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6"/>
      <c r="BT67" s="17"/>
      <c r="BU67" s="13"/>
      <c r="BV67" s="17" t="s">
        <v>60</v>
      </c>
      <c r="BY67" s="83"/>
      <c r="BZ67" s="101"/>
      <c r="CA67" s="43"/>
      <c r="CB67" s="83"/>
      <c r="CC67" s="14">
        <v>94</v>
      </c>
      <c r="CD67" s="15">
        <v>87</v>
      </c>
      <c r="CE67" s="15">
        <v>90</v>
      </c>
      <c r="CF67" s="15">
        <v>76</v>
      </c>
      <c r="CG67" s="15">
        <v>80</v>
      </c>
      <c r="CH67" s="15">
        <v>74</v>
      </c>
      <c r="CI67" s="15">
        <v>53</v>
      </c>
      <c r="CJ67" s="15">
        <v>80</v>
      </c>
      <c r="CK67" s="15">
        <v>69</v>
      </c>
      <c r="CL67" s="15">
        <v>66</v>
      </c>
      <c r="CM67" s="15">
        <v>90</v>
      </c>
      <c r="CN67" s="15">
        <v>62</v>
      </c>
      <c r="CO67" s="15">
        <v>57</v>
      </c>
      <c r="CP67" s="16"/>
      <c r="CQ67" s="14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6"/>
      <c r="DE67" s="17"/>
      <c r="DF67" s="13" t="s">
        <v>60</v>
      </c>
      <c r="DG67" s="17" t="s">
        <v>60</v>
      </c>
    </row>
    <row r="68" spans="4:111" x14ac:dyDescent="0.25">
      <c r="D68" s="83"/>
      <c r="E68" s="101"/>
      <c r="F68" s="43"/>
      <c r="G68" s="83"/>
      <c r="H68" s="14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6"/>
      <c r="V68" s="14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6"/>
      <c r="AJ68" s="17"/>
      <c r="AK68" s="13"/>
      <c r="AL68" s="17" t="s">
        <v>60</v>
      </c>
      <c r="AN68" s="83"/>
      <c r="AO68" s="101"/>
      <c r="AP68" s="89"/>
      <c r="AQ68" s="83"/>
      <c r="AR68" s="14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6"/>
      <c r="BF68" s="14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6"/>
      <c r="BT68" s="17"/>
      <c r="BU68" s="13"/>
      <c r="BV68" s="17" t="s">
        <v>60</v>
      </c>
      <c r="BY68" s="83"/>
      <c r="BZ68" s="101"/>
      <c r="CA68" s="43"/>
      <c r="CB68" s="83"/>
      <c r="CC68" s="14">
        <v>42</v>
      </c>
      <c r="CD68" s="15">
        <v>77</v>
      </c>
      <c r="CE68" s="15">
        <v>50</v>
      </c>
      <c r="CF68" s="15">
        <v>79</v>
      </c>
      <c r="CG68" s="15">
        <v>46</v>
      </c>
      <c r="CH68" s="15">
        <v>76</v>
      </c>
      <c r="CI68" s="15">
        <v>76</v>
      </c>
      <c r="CJ68" s="15">
        <v>61</v>
      </c>
      <c r="CK68" s="15">
        <v>59</v>
      </c>
      <c r="CL68" s="15">
        <v>99</v>
      </c>
      <c r="CM68" s="15">
        <v>45</v>
      </c>
      <c r="CN68" s="15">
        <v>67</v>
      </c>
      <c r="CO68" s="15">
        <v>65</v>
      </c>
      <c r="CP68" s="16"/>
      <c r="CQ68" s="14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6"/>
      <c r="DE68" s="17"/>
      <c r="DF68" s="13" t="s">
        <v>60</v>
      </c>
      <c r="DG68" s="17" t="s">
        <v>60</v>
      </c>
    </row>
    <row r="69" spans="4:111" x14ac:dyDescent="0.25">
      <c r="D69" s="83"/>
      <c r="E69" s="101"/>
      <c r="F69" s="43"/>
      <c r="G69" s="83"/>
      <c r="H69" s="14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6"/>
      <c r="V69" s="14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6"/>
      <c r="AJ69" s="17"/>
      <c r="AK69" s="13"/>
      <c r="AL69" s="17" t="s">
        <v>60</v>
      </c>
      <c r="AN69" s="83"/>
      <c r="AO69" s="101"/>
      <c r="AP69" s="89"/>
      <c r="AQ69" s="83"/>
      <c r="AR69" s="14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6"/>
      <c r="BF69" s="14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6"/>
      <c r="BT69" s="17"/>
      <c r="BU69" s="13"/>
      <c r="BV69" s="17" t="s">
        <v>60</v>
      </c>
      <c r="BY69" s="83"/>
      <c r="BZ69" s="101"/>
      <c r="CA69" s="43"/>
      <c r="CB69" s="83"/>
      <c r="CC69" s="14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6"/>
      <c r="CQ69" s="14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6"/>
      <c r="DE69" s="17"/>
      <c r="DF69" s="13" t="s">
        <v>60</v>
      </c>
      <c r="DG69" s="17" t="s">
        <v>60</v>
      </c>
    </row>
    <row r="70" spans="4:111" x14ac:dyDescent="0.25">
      <c r="D70" s="83"/>
      <c r="E70" s="101"/>
      <c r="F70" s="43"/>
      <c r="G70" s="83"/>
      <c r="H70" s="14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6"/>
      <c r="V70" s="14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6"/>
      <c r="AJ70" s="17"/>
      <c r="AK70" s="13"/>
      <c r="AL70" s="17" t="s">
        <v>60</v>
      </c>
      <c r="AN70" s="83"/>
      <c r="AO70" s="101"/>
      <c r="AP70" s="89"/>
      <c r="AQ70" s="83"/>
      <c r="AR70" s="14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6"/>
      <c r="BF70" s="14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6"/>
      <c r="BT70" s="17"/>
      <c r="BU70" s="13"/>
      <c r="BV70" s="17" t="s">
        <v>60</v>
      </c>
      <c r="BY70" s="83"/>
      <c r="BZ70" s="101"/>
      <c r="CA70" s="43"/>
      <c r="CB70" s="83"/>
      <c r="CC70" s="14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6"/>
      <c r="CQ70" s="14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6"/>
      <c r="DE70" s="17"/>
      <c r="DF70" s="13" t="s">
        <v>60</v>
      </c>
      <c r="DG70" s="17" t="s">
        <v>60</v>
      </c>
    </row>
    <row r="71" spans="4:111" ht="15.75" thickBot="1" x14ac:dyDescent="0.3">
      <c r="D71" s="83"/>
      <c r="E71" s="102"/>
      <c r="F71" s="43"/>
      <c r="G71" s="84"/>
      <c r="H71" s="18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20"/>
      <c r="V71" s="18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20"/>
      <c r="AJ71" s="21"/>
      <c r="AK71" s="13"/>
      <c r="AL71" s="21" t="s">
        <v>60</v>
      </c>
      <c r="AN71" s="83"/>
      <c r="AO71" s="102"/>
      <c r="AP71" s="89"/>
      <c r="AQ71" s="84"/>
      <c r="AR71" s="18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20"/>
      <c r="BF71" s="18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20"/>
      <c r="BT71" s="21"/>
      <c r="BU71" s="13"/>
      <c r="BV71" s="21" t="s">
        <v>60</v>
      </c>
      <c r="BY71" s="83"/>
      <c r="BZ71" s="102"/>
      <c r="CA71" s="43"/>
      <c r="CB71" s="84"/>
      <c r="CC71" s="18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20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20"/>
      <c r="DE71" s="21"/>
      <c r="DF71" s="13" t="s">
        <v>60</v>
      </c>
      <c r="DG71" s="21" t="s">
        <v>60</v>
      </c>
    </row>
    <row r="72" spans="4:111" x14ac:dyDescent="0.25">
      <c r="D72" s="83"/>
      <c r="E72" s="100" t="s">
        <v>27</v>
      </c>
      <c r="F72" s="43"/>
      <c r="G72" s="82" t="s">
        <v>70</v>
      </c>
      <c r="H72" s="9">
        <v>78</v>
      </c>
      <c r="I72" s="10">
        <v>90</v>
      </c>
      <c r="J72" s="10">
        <v>70</v>
      </c>
      <c r="K72" s="10">
        <v>86</v>
      </c>
      <c r="L72" s="10">
        <v>72</v>
      </c>
      <c r="M72" s="10">
        <v>80</v>
      </c>
      <c r="N72" s="10">
        <v>52</v>
      </c>
      <c r="O72" s="10">
        <v>48</v>
      </c>
      <c r="P72" s="10">
        <v>79</v>
      </c>
      <c r="Q72" s="10">
        <v>85</v>
      </c>
      <c r="R72" s="10">
        <v>49</v>
      </c>
      <c r="S72" s="10">
        <v>64</v>
      </c>
      <c r="T72" s="10">
        <v>78</v>
      </c>
      <c r="U72" s="11">
        <v>89</v>
      </c>
      <c r="V72" s="14">
        <v>53</v>
      </c>
      <c r="W72" s="15">
        <v>53</v>
      </c>
      <c r="X72" s="15">
        <v>60</v>
      </c>
      <c r="Y72" s="15">
        <v>67</v>
      </c>
      <c r="Z72" s="15">
        <v>62</v>
      </c>
      <c r="AA72" s="15">
        <v>65</v>
      </c>
      <c r="AB72" s="15">
        <v>50</v>
      </c>
      <c r="AC72" s="15">
        <v>70</v>
      </c>
      <c r="AD72" s="15">
        <v>55</v>
      </c>
      <c r="AE72" s="15">
        <v>61</v>
      </c>
      <c r="AF72" s="15"/>
      <c r="AG72" s="15"/>
      <c r="AH72" s="15"/>
      <c r="AI72" s="16"/>
      <c r="AJ72" s="12"/>
      <c r="AK72" s="13"/>
      <c r="AL72" s="12" t="s">
        <v>60</v>
      </c>
      <c r="AN72" s="83"/>
      <c r="AO72" s="100" t="s">
        <v>27</v>
      </c>
      <c r="AP72" s="89"/>
      <c r="AQ72" s="91" t="s">
        <v>107</v>
      </c>
      <c r="AR72" s="9">
        <v>73</v>
      </c>
      <c r="AS72" s="10">
        <v>55</v>
      </c>
      <c r="AT72" s="10">
        <v>74</v>
      </c>
      <c r="AU72" s="10">
        <v>101</v>
      </c>
      <c r="AV72" s="10">
        <v>55</v>
      </c>
      <c r="AW72" s="10">
        <v>52</v>
      </c>
      <c r="AX72" s="10">
        <v>98</v>
      </c>
      <c r="AY72" s="10">
        <v>53</v>
      </c>
      <c r="AZ72" s="10">
        <v>88</v>
      </c>
      <c r="BA72" s="10">
        <v>79</v>
      </c>
      <c r="BB72" s="10">
        <v>70</v>
      </c>
      <c r="BC72" s="10">
        <v>82</v>
      </c>
      <c r="BD72" s="10">
        <v>93</v>
      </c>
      <c r="BE72" s="11">
        <v>76</v>
      </c>
      <c r="BF72" s="14">
        <v>44</v>
      </c>
      <c r="BG72" s="15">
        <v>45</v>
      </c>
      <c r="BH72" s="15">
        <v>89</v>
      </c>
      <c r="BI72" s="15">
        <v>61</v>
      </c>
      <c r="BJ72" s="15">
        <v>47</v>
      </c>
      <c r="BK72" s="15">
        <v>80</v>
      </c>
      <c r="BL72" s="15">
        <v>80</v>
      </c>
      <c r="BM72" s="15">
        <v>84</v>
      </c>
      <c r="BN72" s="15">
        <v>79</v>
      </c>
      <c r="BO72" s="15">
        <v>72</v>
      </c>
      <c r="BP72" s="15">
        <v>45</v>
      </c>
      <c r="BQ72" s="15">
        <v>90</v>
      </c>
      <c r="BR72" s="15">
        <v>41</v>
      </c>
      <c r="BS72" s="16">
        <v>70</v>
      </c>
      <c r="BT72" s="12"/>
      <c r="BU72" s="13"/>
      <c r="BV72" s="12" t="s">
        <v>60</v>
      </c>
      <c r="BY72" s="83"/>
      <c r="BZ72" s="100" t="s">
        <v>27</v>
      </c>
      <c r="CA72" s="43" t="s">
        <v>70</v>
      </c>
      <c r="CB72" s="82" t="s">
        <v>108</v>
      </c>
      <c r="CC72" s="9">
        <v>55</v>
      </c>
      <c r="CD72" s="10">
        <v>70</v>
      </c>
      <c r="CE72" s="10">
        <v>83</v>
      </c>
      <c r="CF72" s="10">
        <v>58</v>
      </c>
      <c r="CG72" s="10">
        <v>81</v>
      </c>
      <c r="CH72" s="10">
        <v>48</v>
      </c>
      <c r="CI72" s="10">
        <v>64</v>
      </c>
      <c r="CJ72" s="10">
        <v>85</v>
      </c>
      <c r="CK72" s="10">
        <v>49</v>
      </c>
      <c r="CL72" s="10">
        <v>56</v>
      </c>
      <c r="CM72" s="10">
        <v>85</v>
      </c>
      <c r="CN72" s="10">
        <v>55</v>
      </c>
      <c r="CO72" s="10">
        <v>81</v>
      </c>
      <c r="CP72" s="11">
        <v>94</v>
      </c>
      <c r="CQ72" s="14">
        <v>53</v>
      </c>
      <c r="CR72" s="15">
        <v>53</v>
      </c>
      <c r="CS72" s="15">
        <v>41</v>
      </c>
      <c r="CT72" s="15">
        <v>55</v>
      </c>
      <c r="CU72" s="15">
        <v>77</v>
      </c>
      <c r="CV72" s="15">
        <v>77</v>
      </c>
      <c r="CW72" s="15">
        <v>51</v>
      </c>
      <c r="CX72" s="15">
        <v>34</v>
      </c>
      <c r="CY72" s="15">
        <v>87</v>
      </c>
      <c r="CZ72" s="15">
        <v>60</v>
      </c>
      <c r="DA72" s="15">
        <v>77</v>
      </c>
      <c r="DB72" s="15">
        <v>61</v>
      </c>
      <c r="DC72" s="15">
        <v>61</v>
      </c>
      <c r="DD72" s="16"/>
      <c r="DE72" s="12"/>
      <c r="DF72" s="13" t="s">
        <v>60</v>
      </c>
      <c r="DG72" s="12" t="s">
        <v>60</v>
      </c>
    </row>
    <row r="73" spans="4:111" x14ac:dyDescent="0.25">
      <c r="D73" s="83"/>
      <c r="E73" s="101"/>
      <c r="F73" s="43"/>
      <c r="G73" s="83"/>
      <c r="H73" s="14">
        <v>50</v>
      </c>
      <c r="I73" s="15">
        <v>48</v>
      </c>
      <c r="J73" s="15">
        <v>55</v>
      </c>
      <c r="K73" s="15">
        <v>54</v>
      </c>
      <c r="L73" s="15">
        <v>81</v>
      </c>
      <c r="M73" s="15">
        <v>62</v>
      </c>
      <c r="N73" s="15">
        <v>62</v>
      </c>
      <c r="O73" s="15">
        <v>69</v>
      </c>
      <c r="P73" s="15">
        <v>76</v>
      </c>
      <c r="Q73" s="15">
        <v>71</v>
      </c>
      <c r="R73" s="15">
        <v>74</v>
      </c>
      <c r="S73" s="15">
        <v>85</v>
      </c>
      <c r="T73" s="15">
        <v>83</v>
      </c>
      <c r="U73" s="16">
        <v>72</v>
      </c>
      <c r="V73" s="14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6"/>
      <c r="AJ73" s="17"/>
      <c r="AK73" s="13"/>
      <c r="AL73" s="17" t="s">
        <v>60</v>
      </c>
      <c r="AN73" s="83"/>
      <c r="AO73" s="101"/>
      <c r="AP73" s="89"/>
      <c r="AQ73" s="91"/>
      <c r="AR73" s="14">
        <v>69</v>
      </c>
      <c r="AS73" s="15">
        <v>96</v>
      </c>
      <c r="AT73" s="15">
        <v>79</v>
      </c>
      <c r="AU73" s="15">
        <v>95</v>
      </c>
      <c r="AV73" s="15">
        <v>51</v>
      </c>
      <c r="AW73" s="15">
        <v>53</v>
      </c>
      <c r="AX73" s="15">
        <v>54</v>
      </c>
      <c r="AY73" s="15">
        <v>98</v>
      </c>
      <c r="AZ73" s="15">
        <v>70</v>
      </c>
      <c r="BA73" s="15">
        <v>56</v>
      </c>
      <c r="BB73" s="15">
        <v>89</v>
      </c>
      <c r="BC73" s="15">
        <v>92</v>
      </c>
      <c r="BD73" s="15">
        <v>75</v>
      </c>
      <c r="BE73" s="16">
        <v>66</v>
      </c>
      <c r="BF73" s="14">
        <v>48</v>
      </c>
      <c r="BG73" s="15">
        <v>70</v>
      </c>
      <c r="BH73" s="15">
        <v>67</v>
      </c>
      <c r="BI73" s="15">
        <v>53</v>
      </c>
      <c r="BJ73" s="15"/>
      <c r="BK73" s="15"/>
      <c r="BL73" s="15"/>
      <c r="BM73" s="15"/>
      <c r="BN73" s="15"/>
      <c r="BO73" s="15"/>
      <c r="BP73" s="15"/>
      <c r="BQ73" s="15"/>
      <c r="BR73" s="15"/>
      <c r="BS73" s="16"/>
      <c r="BT73" s="17"/>
      <c r="BU73" s="13"/>
      <c r="BV73" s="17" t="s">
        <v>60</v>
      </c>
      <c r="BY73" s="83"/>
      <c r="BZ73" s="101"/>
      <c r="CA73" s="43"/>
      <c r="CB73" s="83"/>
      <c r="CC73" s="14">
        <v>81</v>
      </c>
      <c r="CD73" s="15">
        <v>97</v>
      </c>
      <c r="CE73" s="15">
        <v>93</v>
      </c>
      <c r="CF73" s="15">
        <v>94</v>
      </c>
      <c r="CG73" s="15">
        <v>103</v>
      </c>
      <c r="CH73" s="15">
        <v>62</v>
      </c>
      <c r="CI73" s="15">
        <v>62</v>
      </c>
      <c r="CJ73" s="15">
        <v>50</v>
      </c>
      <c r="CK73" s="15">
        <v>64</v>
      </c>
      <c r="CL73" s="15">
        <v>86</v>
      </c>
      <c r="CM73" s="15">
        <v>62</v>
      </c>
      <c r="CN73" s="15">
        <v>94</v>
      </c>
      <c r="CO73" s="15">
        <v>52</v>
      </c>
      <c r="CP73" s="16">
        <v>87</v>
      </c>
      <c r="CQ73" s="14">
        <v>56</v>
      </c>
      <c r="CR73" s="15">
        <v>55</v>
      </c>
      <c r="CS73" s="15">
        <v>88</v>
      </c>
      <c r="CT73" s="15">
        <v>43</v>
      </c>
      <c r="CU73" s="15">
        <v>78</v>
      </c>
      <c r="CV73" s="15">
        <v>69</v>
      </c>
      <c r="CW73" s="15">
        <v>53</v>
      </c>
      <c r="CX73" s="15"/>
      <c r="CY73" s="15"/>
      <c r="CZ73" s="15"/>
      <c r="DA73" s="15"/>
      <c r="DB73" s="15"/>
      <c r="DC73" s="15"/>
      <c r="DD73" s="16"/>
      <c r="DE73" s="17"/>
      <c r="DF73" s="13" t="s">
        <v>60</v>
      </c>
      <c r="DG73" s="17" t="s">
        <v>60</v>
      </c>
    </row>
    <row r="74" spans="4:111" x14ac:dyDescent="0.25">
      <c r="D74" s="83"/>
      <c r="E74" s="101"/>
      <c r="F74" s="43"/>
      <c r="G74" s="83"/>
      <c r="H74" s="14">
        <v>89</v>
      </c>
      <c r="I74" s="15">
        <v>66</v>
      </c>
      <c r="J74" s="15">
        <v>70</v>
      </c>
      <c r="K74" s="15">
        <v>79</v>
      </c>
      <c r="L74" s="15">
        <v>49</v>
      </c>
      <c r="M74" s="15">
        <v>59</v>
      </c>
      <c r="N74" s="15">
        <v>79</v>
      </c>
      <c r="O74" s="15">
        <v>64</v>
      </c>
      <c r="P74" s="15">
        <v>70</v>
      </c>
      <c r="Q74" s="15">
        <v>71</v>
      </c>
      <c r="R74" s="15">
        <v>85</v>
      </c>
      <c r="S74" s="15">
        <v>59</v>
      </c>
      <c r="T74" s="15">
        <v>87</v>
      </c>
      <c r="U74" s="16">
        <v>88</v>
      </c>
      <c r="V74" s="14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6"/>
      <c r="AJ74" s="17"/>
      <c r="AK74" s="13"/>
      <c r="AL74" s="17" t="s">
        <v>60</v>
      </c>
      <c r="AN74" s="83"/>
      <c r="AO74" s="101"/>
      <c r="AP74" s="89"/>
      <c r="AQ74" s="91"/>
      <c r="AR74" s="14">
        <v>78</v>
      </c>
      <c r="AS74" s="15">
        <v>90</v>
      </c>
      <c r="AT74" s="15">
        <v>61</v>
      </c>
      <c r="AU74" s="15">
        <v>52</v>
      </c>
      <c r="AV74" s="15">
        <v>89</v>
      </c>
      <c r="AW74" s="15">
        <v>89</v>
      </c>
      <c r="AX74" s="15">
        <v>93</v>
      </c>
      <c r="AY74" s="15">
        <v>88</v>
      </c>
      <c r="AZ74" s="15">
        <v>81</v>
      </c>
      <c r="BA74" s="15">
        <v>54</v>
      </c>
      <c r="BB74" s="15">
        <v>99</v>
      </c>
      <c r="BC74" s="15">
        <v>86</v>
      </c>
      <c r="BD74" s="15">
        <v>71</v>
      </c>
      <c r="BE74" s="16">
        <v>89</v>
      </c>
      <c r="BF74" s="14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6"/>
      <c r="BT74" s="17"/>
      <c r="BU74" s="13"/>
      <c r="BV74" s="17" t="s">
        <v>60</v>
      </c>
      <c r="BY74" s="83"/>
      <c r="BZ74" s="101"/>
      <c r="CA74" s="43"/>
      <c r="CB74" s="83"/>
      <c r="CC74" s="14">
        <v>80</v>
      </c>
      <c r="CD74" s="15">
        <v>78</v>
      </c>
      <c r="CE74" s="15">
        <v>80</v>
      </c>
      <c r="CF74" s="15">
        <v>70</v>
      </c>
      <c r="CG74" s="15">
        <v>96</v>
      </c>
      <c r="CH74" s="15">
        <v>65</v>
      </c>
      <c r="CI74" s="15">
        <v>64</v>
      </c>
      <c r="CJ74" s="15">
        <v>97</v>
      </c>
      <c r="CK74" s="15">
        <v>52</v>
      </c>
      <c r="CL74" s="15">
        <v>87</v>
      </c>
      <c r="CM74" s="15">
        <v>71</v>
      </c>
      <c r="CN74" s="15">
        <v>66</v>
      </c>
      <c r="CO74" s="15">
        <v>90</v>
      </c>
      <c r="CP74" s="16"/>
      <c r="CQ74" s="14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6"/>
      <c r="DE74" s="17"/>
      <c r="DF74" s="13" t="s">
        <v>60</v>
      </c>
      <c r="DG74" s="17" t="s">
        <v>60</v>
      </c>
    </row>
    <row r="75" spans="4:111" x14ac:dyDescent="0.25">
      <c r="D75" s="83"/>
      <c r="E75" s="101"/>
      <c r="F75" s="43"/>
      <c r="G75" s="83"/>
      <c r="H75" s="14">
        <v>82</v>
      </c>
      <c r="I75" s="15">
        <v>57</v>
      </c>
      <c r="J75" s="15">
        <v>79</v>
      </c>
      <c r="K75" s="15">
        <v>55</v>
      </c>
      <c r="L75" s="15">
        <v>80</v>
      </c>
      <c r="M75" s="15">
        <v>79</v>
      </c>
      <c r="N75" s="15">
        <v>61</v>
      </c>
      <c r="O75" s="15">
        <v>91</v>
      </c>
      <c r="P75" s="15">
        <v>82</v>
      </c>
      <c r="Q75" s="15">
        <v>66</v>
      </c>
      <c r="R75" s="15">
        <v>69</v>
      </c>
      <c r="S75" s="15">
        <v>66</v>
      </c>
      <c r="T75" s="15">
        <v>54</v>
      </c>
      <c r="U75" s="16">
        <v>80</v>
      </c>
      <c r="V75" s="14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6"/>
      <c r="AJ75" s="17"/>
      <c r="AK75" s="13"/>
      <c r="AL75" s="17" t="s">
        <v>60</v>
      </c>
      <c r="AN75" s="83"/>
      <c r="AO75" s="101"/>
      <c r="AP75" s="89"/>
      <c r="AQ75" s="91"/>
      <c r="AR75" s="14">
        <v>97</v>
      </c>
      <c r="AS75" s="15">
        <v>79</v>
      </c>
      <c r="AT75" s="15">
        <v>55</v>
      </c>
      <c r="AU75" s="15">
        <v>69</v>
      </c>
      <c r="AV75" s="15">
        <v>70</v>
      </c>
      <c r="AW75" s="15">
        <v>50</v>
      </c>
      <c r="AX75" s="15">
        <v>79</v>
      </c>
      <c r="AY75" s="15">
        <v>57</v>
      </c>
      <c r="AZ75" s="15">
        <v>79</v>
      </c>
      <c r="BA75" s="15">
        <v>76</v>
      </c>
      <c r="BB75" s="15">
        <v>62</v>
      </c>
      <c r="BC75" s="15">
        <v>66</v>
      </c>
      <c r="BD75" s="15">
        <v>76</v>
      </c>
      <c r="BE75" s="16">
        <v>71</v>
      </c>
      <c r="BF75" s="14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6"/>
      <c r="BT75" s="17"/>
      <c r="BU75" s="13"/>
      <c r="BV75" s="17" t="s">
        <v>60</v>
      </c>
      <c r="BY75" s="83"/>
      <c r="BZ75" s="101"/>
      <c r="CA75" s="43"/>
      <c r="CB75" s="83"/>
      <c r="CC75" s="14">
        <v>77</v>
      </c>
      <c r="CD75" s="15">
        <v>67</v>
      </c>
      <c r="CE75" s="15">
        <v>73</v>
      </c>
      <c r="CF75" s="15">
        <v>66</v>
      </c>
      <c r="CG75" s="15">
        <v>86</v>
      </c>
      <c r="CH75" s="15">
        <v>60</v>
      </c>
      <c r="CI75" s="15">
        <v>43</v>
      </c>
      <c r="CJ75" s="15">
        <v>96</v>
      </c>
      <c r="CK75" s="15">
        <v>69</v>
      </c>
      <c r="CL75" s="15">
        <v>86</v>
      </c>
      <c r="CM75" s="15">
        <v>59</v>
      </c>
      <c r="CN75" s="15">
        <v>50</v>
      </c>
      <c r="CO75" s="15">
        <v>66</v>
      </c>
      <c r="CP75" s="16"/>
      <c r="CQ75" s="14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6"/>
      <c r="DE75" s="17"/>
      <c r="DF75" s="13" t="s">
        <v>60</v>
      </c>
      <c r="DG75" s="17" t="s">
        <v>60</v>
      </c>
    </row>
    <row r="76" spans="4:111" x14ac:dyDescent="0.25">
      <c r="D76" s="83"/>
      <c r="E76" s="101"/>
      <c r="F76" s="43"/>
      <c r="G76" s="83"/>
      <c r="H76" s="14">
        <v>92</v>
      </c>
      <c r="I76" s="15">
        <v>59</v>
      </c>
      <c r="J76" s="15">
        <v>49</v>
      </c>
      <c r="K76" s="15">
        <v>91</v>
      </c>
      <c r="L76" s="15">
        <v>48</v>
      </c>
      <c r="M76" s="15">
        <v>61</v>
      </c>
      <c r="N76" s="15">
        <v>59</v>
      </c>
      <c r="O76" s="15">
        <v>63</v>
      </c>
      <c r="P76" s="15">
        <v>74</v>
      </c>
      <c r="Q76" s="15">
        <v>81</v>
      </c>
      <c r="R76" s="15">
        <v>52</v>
      </c>
      <c r="S76" s="15">
        <v>83</v>
      </c>
      <c r="T76" s="15">
        <v>75</v>
      </c>
      <c r="U76" s="16">
        <v>61</v>
      </c>
      <c r="V76" s="14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6"/>
      <c r="AJ76" s="17"/>
      <c r="AK76" s="13"/>
      <c r="AL76" s="17" t="s">
        <v>60</v>
      </c>
      <c r="AN76" s="83"/>
      <c r="AO76" s="101"/>
      <c r="AP76" s="89"/>
      <c r="AQ76" s="91"/>
      <c r="AR76" s="14">
        <v>63</v>
      </c>
      <c r="AS76" s="15">
        <v>67</v>
      </c>
      <c r="AT76" s="15">
        <v>59</v>
      </c>
      <c r="AU76" s="15">
        <v>54</v>
      </c>
      <c r="AV76" s="15">
        <v>72</v>
      </c>
      <c r="AW76" s="15">
        <v>55</v>
      </c>
      <c r="AX76" s="15">
        <v>84</v>
      </c>
      <c r="AY76" s="15">
        <v>70</v>
      </c>
      <c r="AZ76" s="15">
        <v>51</v>
      </c>
      <c r="BA76" s="15">
        <v>71</v>
      </c>
      <c r="BB76" s="15">
        <v>78</v>
      </c>
      <c r="BC76" s="15">
        <v>72</v>
      </c>
      <c r="BD76" s="15">
        <v>57</v>
      </c>
      <c r="BE76" s="16">
        <v>51</v>
      </c>
      <c r="BF76" s="14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6"/>
      <c r="BT76" s="17"/>
      <c r="BU76" s="13"/>
      <c r="BV76" s="17" t="s">
        <v>60</v>
      </c>
      <c r="BY76" s="83"/>
      <c r="BZ76" s="101"/>
      <c r="CA76" s="43"/>
      <c r="CB76" s="83"/>
      <c r="CC76" s="14">
        <v>68</v>
      </c>
      <c r="CD76" s="15">
        <v>71</v>
      </c>
      <c r="CE76" s="15">
        <v>73</v>
      </c>
      <c r="CF76" s="15">
        <v>60</v>
      </c>
      <c r="CG76" s="15">
        <v>78</v>
      </c>
      <c r="CH76" s="15">
        <v>62</v>
      </c>
      <c r="CI76" s="15">
        <v>70</v>
      </c>
      <c r="CJ76" s="15">
        <v>70</v>
      </c>
      <c r="CK76" s="15">
        <v>82</v>
      </c>
      <c r="CL76" s="15">
        <v>82</v>
      </c>
      <c r="CM76" s="15">
        <v>92</v>
      </c>
      <c r="CN76" s="15">
        <v>60</v>
      </c>
      <c r="CO76" s="15">
        <v>80</v>
      </c>
      <c r="CP76" s="16"/>
      <c r="CQ76" s="14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6"/>
      <c r="DE76" s="17"/>
      <c r="DF76" s="13" t="s">
        <v>60</v>
      </c>
      <c r="DG76" s="17" t="s">
        <v>60</v>
      </c>
    </row>
    <row r="77" spans="4:111" x14ac:dyDescent="0.25">
      <c r="D77" s="83"/>
      <c r="E77" s="101"/>
      <c r="F77" s="43"/>
      <c r="G77" s="83"/>
      <c r="H77" s="14">
        <v>68</v>
      </c>
      <c r="I77" s="15">
        <v>99</v>
      </c>
      <c r="J77" s="15">
        <v>72</v>
      </c>
      <c r="K77" s="15">
        <v>78</v>
      </c>
      <c r="L77" s="15">
        <v>73</v>
      </c>
      <c r="M77" s="15">
        <v>81</v>
      </c>
      <c r="N77" s="15">
        <v>54</v>
      </c>
      <c r="O77" s="15"/>
      <c r="P77" s="15"/>
      <c r="Q77" s="15"/>
      <c r="R77" s="15"/>
      <c r="S77" s="15"/>
      <c r="T77" s="15"/>
      <c r="U77" s="16"/>
      <c r="V77" s="14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6"/>
      <c r="AJ77" s="17"/>
      <c r="AK77" s="13"/>
      <c r="AL77" s="17" t="s">
        <v>60</v>
      </c>
      <c r="AN77" s="83"/>
      <c r="AO77" s="101"/>
      <c r="AP77" s="89"/>
      <c r="AQ77" s="91"/>
      <c r="AR77" s="14">
        <v>55</v>
      </c>
      <c r="AS77" s="15">
        <v>68</v>
      </c>
      <c r="AT77" s="15">
        <v>57</v>
      </c>
      <c r="AU77" s="15">
        <v>76</v>
      </c>
      <c r="AV77" s="15">
        <v>55</v>
      </c>
      <c r="AW77" s="15">
        <v>79</v>
      </c>
      <c r="AX77" s="15">
        <v>69</v>
      </c>
      <c r="AY77" s="15">
        <v>51</v>
      </c>
      <c r="AZ77" s="15">
        <v>57</v>
      </c>
      <c r="BA77" s="15">
        <v>75</v>
      </c>
      <c r="BB77" s="15">
        <v>96</v>
      </c>
      <c r="BC77" s="15">
        <v>61</v>
      </c>
      <c r="BD77" s="15">
        <v>84</v>
      </c>
      <c r="BE77" s="16">
        <v>67</v>
      </c>
      <c r="BF77" s="14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6"/>
      <c r="BT77" s="17"/>
      <c r="BU77" s="13"/>
      <c r="BV77" s="17" t="s">
        <v>60</v>
      </c>
      <c r="BY77" s="83"/>
      <c r="BZ77" s="101"/>
      <c r="CA77" s="43"/>
      <c r="CB77" s="83"/>
      <c r="CC77" s="14">
        <v>88</v>
      </c>
      <c r="CD77" s="15">
        <v>70</v>
      </c>
      <c r="CE77" s="15">
        <v>87</v>
      </c>
      <c r="CF77" s="15">
        <v>70</v>
      </c>
      <c r="CG77" s="15">
        <v>82</v>
      </c>
      <c r="CH77" s="15">
        <v>96</v>
      </c>
      <c r="CI77" s="15">
        <v>73</v>
      </c>
      <c r="CJ77" s="15">
        <v>62</v>
      </c>
      <c r="CK77" s="15">
        <v>92</v>
      </c>
      <c r="CL77" s="15">
        <v>50</v>
      </c>
      <c r="CM77" s="15">
        <v>74</v>
      </c>
      <c r="CN77" s="15">
        <v>72</v>
      </c>
      <c r="CO77" s="15">
        <v>67</v>
      </c>
      <c r="CP77" s="16"/>
      <c r="CQ77" s="14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6"/>
      <c r="DE77" s="17"/>
      <c r="DF77" s="13" t="s">
        <v>60</v>
      </c>
      <c r="DG77" s="17" t="s">
        <v>60</v>
      </c>
    </row>
    <row r="78" spans="4:111" x14ac:dyDescent="0.25">
      <c r="D78" s="83"/>
      <c r="E78" s="101"/>
      <c r="F78" s="43"/>
      <c r="G78" s="83"/>
      <c r="H78" s="14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4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6"/>
      <c r="AJ78" s="17"/>
      <c r="AK78" s="13"/>
      <c r="AL78" s="17" t="s">
        <v>60</v>
      </c>
      <c r="AN78" s="83"/>
      <c r="AO78" s="101"/>
      <c r="AP78" s="89"/>
      <c r="AQ78" s="91"/>
      <c r="AR78" s="14">
        <v>54</v>
      </c>
      <c r="AS78" s="15">
        <v>50</v>
      </c>
      <c r="AT78" s="15">
        <v>65</v>
      </c>
      <c r="AU78" s="15">
        <v>67</v>
      </c>
      <c r="AV78" s="15"/>
      <c r="AW78" s="15"/>
      <c r="AX78" s="15"/>
      <c r="AY78" s="15"/>
      <c r="AZ78" s="15"/>
      <c r="BA78" s="15"/>
      <c r="BB78" s="15"/>
      <c r="BC78" s="15"/>
      <c r="BD78" s="15"/>
      <c r="BE78" s="16"/>
      <c r="BF78" s="14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6"/>
      <c r="BT78" s="17"/>
      <c r="BU78" s="13"/>
      <c r="BV78" s="17" t="s">
        <v>60</v>
      </c>
      <c r="BY78" s="83"/>
      <c r="BZ78" s="101"/>
      <c r="CA78" s="43"/>
      <c r="CB78" s="83"/>
      <c r="CC78" s="14">
        <v>40</v>
      </c>
      <c r="CD78" s="15">
        <v>81</v>
      </c>
      <c r="CE78" s="15">
        <v>78</v>
      </c>
      <c r="CF78" s="15">
        <v>41</v>
      </c>
      <c r="CG78" s="15">
        <v>102</v>
      </c>
      <c r="CH78" s="15">
        <v>56</v>
      </c>
      <c r="CI78" s="15">
        <v>82</v>
      </c>
      <c r="CJ78" s="15">
        <v>65</v>
      </c>
      <c r="CK78" s="15">
        <v>82</v>
      </c>
      <c r="CL78" s="15">
        <v>84</v>
      </c>
      <c r="CM78" s="15">
        <v>42</v>
      </c>
      <c r="CN78" s="15"/>
      <c r="CO78" s="15"/>
      <c r="CP78" s="16"/>
      <c r="CQ78" s="14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6"/>
      <c r="DE78" s="17"/>
      <c r="DF78" s="13" t="s">
        <v>60</v>
      </c>
      <c r="DG78" s="17" t="s">
        <v>60</v>
      </c>
    </row>
    <row r="79" spans="4:111" x14ac:dyDescent="0.25">
      <c r="D79" s="83"/>
      <c r="E79" s="101"/>
      <c r="F79" s="43"/>
      <c r="G79" s="83"/>
      <c r="H79" s="14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6"/>
      <c r="V79" s="14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6"/>
      <c r="AJ79" s="17"/>
      <c r="AK79" s="13"/>
      <c r="AL79" s="17" t="s">
        <v>60</v>
      </c>
      <c r="AN79" s="83"/>
      <c r="AO79" s="101"/>
      <c r="AP79" s="89"/>
      <c r="AQ79" s="91"/>
      <c r="AR79" s="14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6"/>
      <c r="BF79" s="14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6"/>
      <c r="BT79" s="17"/>
      <c r="BU79" s="13"/>
      <c r="BV79" s="17" t="s">
        <v>60</v>
      </c>
      <c r="BY79" s="83"/>
      <c r="BZ79" s="101"/>
      <c r="CA79" s="43"/>
      <c r="CB79" s="83"/>
      <c r="CC79" s="14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6"/>
      <c r="CQ79" s="14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6"/>
      <c r="DE79" s="17"/>
      <c r="DF79" s="13" t="s">
        <v>60</v>
      </c>
      <c r="DG79" s="17" t="s">
        <v>60</v>
      </c>
    </row>
    <row r="80" spans="4:111" x14ac:dyDescent="0.25">
      <c r="D80" s="83"/>
      <c r="E80" s="101"/>
      <c r="F80" s="43"/>
      <c r="G80" s="83"/>
      <c r="H80" s="14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6"/>
      <c r="V80" s="14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6"/>
      <c r="AJ80" s="17"/>
      <c r="AK80" s="13"/>
      <c r="AL80" s="17" t="s">
        <v>60</v>
      </c>
      <c r="AN80" s="83"/>
      <c r="AO80" s="101"/>
      <c r="AP80" s="89"/>
      <c r="AQ80" s="91"/>
      <c r="AR80" s="14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6"/>
      <c r="BF80" s="14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6"/>
      <c r="BT80" s="17"/>
      <c r="BU80" s="13"/>
      <c r="BV80" s="17" t="s">
        <v>60</v>
      </c>
      <c r="BY80" s="83"/>
      <c r="BZ80" s="101"/>
      <c r="CA80" s="43"/>
      <c r="CB80" s="83"/>
      <c r="CC80" s="14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6"/>
      <c r="CQ80" s="14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6"/>
      <c r="DE80" s="17"/>
      <c r="DF80" s="13" t="s">
        <v>60</v>
      </c>
      <c r="DG80" s="17" t="s">
        <v>60</v>
      </c>
    </row>
    <row r="81" spans="4:111" x14ac:dyDescent="0.25">
      <c r="D81" s="83"/>
      <c r="E81" s="101"/>
      <c r="F81" s="43"/>
      <c r="G81" s="83"/>
      <c r="H81" s="14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6"/>
      <c r="V81" s="14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6"/>
      <c r="AJ81" s="17"/>
      <c r="AK81" s="13"/>
      <c r="AL81" s="17" t="s">
        <v>60</v>
      </c>
      <c r="AN81" s="83"/>
      <c r="AO81" s="101"/>
      <c r="AP81" s="89"/>
      <c r="AQ81" s="91"/>
      <c r="AR81" s="14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6"/>
      <c r="BF81" s="14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6"/>
      <c r="BT81" s="17"/>
      <c r="BU81" s="13"/>
      <c r="BV81" s="17" t="s">
        <v>60</v>
      </c>
      <c r="BY81" s="83"/>
      <c r="BZ81" s="101"/>
      <c r="CA81" s="43"/>
      <c r="CB81" s="83"/>
      <c r="CC81" s="14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6"/>
      <c r="CQ81" s="14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6"/>
      <c r="DE81" s="17"/>
      <c r="DF81" s="13" t="s">
        <v>60</v>
      </c>
      <c r="DG81" s="17" t="s">
        <v>60</v>
      </c>
    </row>
    <row r="82" spans="4:111" ht="15.75" thickBot="1" x14ac:dyDescent="0.3">
      <c r="D82" s="83"/>
      <c r="E82" s="102"/>
      <c r="F82" s="43"/>
      <c r="G82" s="84"/>
      <c r="H82" s="18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20"/>
      <c r="V82" s="18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20"/>
      <c r="AJ82" s="21"/>
      <c r="AK82" s="13"/>
      <c r="AL82" s="21" t="s">
        <v>60</v>
      </c>
      <c r="AN82" s="83"/>
      <c r="AO82" s="102"/>
      <c r="AP82" s="89"/>
      <c r="AQ82" s="92"/>
      <c r="AR82" s="18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20"/>
      <c r="BF82" s="18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20"/>
      <c r="BT82" s="21"/>
      <c r="BU82" s="13"/>
      <c r="BV82" s="21" t="s">
        <v>60</v>
      </c>
      <c r="BY82" s="83"/>
      <c r="BZ82" s="102"/>
      <c r="CA82" s="43"/>
      <c r="CB82" s="84"/>
      <c r="CC82" s="18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20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20"/>
      <c r="DE82" s="21"/>
      <c r="DF82" s="13" t="s">
        <v>60</v>
      </c>
      <c r="DG82" s="21" t="s">
        <v>60</v>
      </c>
    </row>
    <row r="83" spans="4:111" x14ac:dyDescent="0.25">
      <c r="D83" s="83"/>
      <c r="E83" s="100" t="s">
        <v>28</v>
      </c>
      <c r="F83" s="43"/>
      <c r="G83" s="82" t="s">
        <v>72</v>
      </c>
      <c r="H83" s="9">
        <v>92</v>
      </c>
      <c r="I83" s="10">
        <v>63</v>
      </c>
      <c r="J83" s="10">
        <v>90</v>
      </c>
      <c r="K83" s="10">
        <v>67</v>
      </c>
      <c r="L83" s="10">
        <v>86</v>
      </c>
      <c r="M83" s="10">
        <v>79</v>
      </c>
      <c r="N83" s="10">
        <v>70</v>
      </c>
      <c r="O83" s="10">
        <v>85</v>
      </c>
      <c r="P83" s="10">
        <v>78</v>
      </c>
      <c r="Q83" s="10">
        <v>71</v>
      </c>
      <c r="R83" s="10">
        <v>88</v>
      </c>
      <c r="S83" s="10">
        <v>90</v>
      </c>
      <c r="T83" s="10">
        <v>89</v>
      </c>
      <c r="U83" s="11">
        <v>89</v>
      </c>
      <c r="V83" s="14">
        <v>56</v>
      </c>
      <c r="W83" s="15">
        <v>76</v>
      </c>
      <c r="X83" s="15">
        <v>67</v>
      </c>
      <c r="Y83" s="15">
        <v>83</v>
      </c>
      <c r="Z83" s="15">
        <v>48</v>
      </c>
      <c r="AA83" s="15">
        <v>70</v>
      </c>
      <c r="AB83" s="15">
        <v>71</v>
      </c>
      <c r="AC83" s="15">
        <v>79</v>
      </c>
      <c r="AD83" s="15"/>
      <c r="AE83" s="15"/>
      <c r="AF83" s="15"/>
      <c r="AG83" s="15"/>
      <c r="AH83" s="15"/>
      <c r="AI83" s="16"/>
      <c r="AJ83" s="12"/>
      <c r="AK83" s="13"/>
      <c r="AL83" s="12" t="s">
        <v>60</v>
      </c>
      <c r="AN83" s="83"/>
      <c r="AO83" s="100" t="s">
        <v>28</v>
      </c>
      <c r="AP83" s="89"/>
      <c r="AQ83" s="91" t="s">
        <v>109</v>
      </c>
      <c r="AR83" s="9">
        <v>85</v>
      </c>
      <c r="AS83" s="10">
        <v>94</v>
      </c>
      <c r="AT83" s="10">
        <v>91</v>
      </c>
      <c r="AU83" s="10">
        <v>66</v>
      </c>
      <c r="AV83" s="10">
        <v>80</v>
      </c>
      <c r="AW83" s="10">
        <v>60</v>
      </c>
      <c r="AX83" s="10">
        <v>69</v>
      </c>
      <c r="AY83" s="10">
        <v>97</v>
      </c>
      <c r="AZ83" s="10">
        <v>67</v>
      </c>
      <c r="BA83" s="10">
        <v>88</v>
      </c>
      <c r="BB83" s="10">
        <v>67</v>
      </c>
      <c r="BC83" s="10">
        <v>94</v>
      </c>
      <c r="BD83" s="10">
        <v>57</v>
      </c>
      <c r="BE83" s="11">
        <v>61</v>
      </c>
      <c r="BF83" s="14">
        <v>58</v>
      </c>
      <c r="BG83" s="15">
        <v>95</v>
      </c>
      <c r="BH83" s="15">
        <v>56</v>
      </c>
      <c r="BI83" s="15">
        <v>70</v>
      </c>
      <c r="BJ83" s="15">
        <v>72</v>
      </c>
      <c r="BK83" s="15">
        <v>68</v>
      </c>
      <c r="BL83" s="15">
        <v>50</v>
      </c>
      <c r="BM83" s="15">
        <v>61</v>
      </c>
      <c r="BN83" s="15">
        <v>61</v>
      </c>
      <c r="BO83" s="15">
        <v>97</v>
      </c>
      <c r="BP83" s="15">
        <v>97</v>
      </c>
      <c r="BQ83" s="15">
        <v>84</v>
      </c>
      <c r="BR83" s="15">
        <v>43</v>
      </c>
      <c r="BS83" s="16">
        <v>62</v>
      </c>
      <c r="BT83" s="12"/>
      <c r="BU83" s="13"/>
      <c r="BV83" s="12" t="s">
        <v>60</v>
      </c>
      <c r="BY83" s="83"/>
      <c r="BZ83" s="100" t="s">
        <v>28</v>
      </c>
      <c r="CA83" s="43" t="s">
        <v>72</v>
      </c>
      <c r="CB83" s="82" t="s">
        <v>110</v>
      </c>
      <c r="CC83" s="9">
        <v>76</v>
      </c>
      <c r="CD83" s="10">
        <v>67</v>
      </c>
      <c r="CE83" s="10">
        <v>71</v>
      </c>
      <c r="CF83" s="10">
        <v>68</v>
      </c>
      <c r="CG83" s="10">
        <v>91</v>
      </c>
      <c r="CH83" s="10">
        <v>98</v>
      </c>
      <c r="CI83" s="10">
        <v>75</v>
      </c>
      <c r="CJ83" s="10">
        <v>78</v>
      </c>
      <c r="CK83" s="10">
        <v>92</v>
      </c>
      <c r="CL83" s="10">
        <v>94</v>
      </c>
      <c r="CM83" s="10">
        <v>59</v>
      </c>
      <c r="CN83" s="10">
        <v>55</v>
      </c>
      <c r="CO83" s="10">
        <v>94</v>
      </c>
      <c r="CP83" s="11">
        <v>95</v>
      </c>
      <c r="CQ83" s="14">
        <v>88</v>
      </c>
      <c r="CR83" s="15">
        <v>57</v>
      </c>
      <c r="CS83" s="15">
        <v>48</v>
      </c>
      <c r="CT83" s="15">
        <v>48</v>
      </c>
      <c r="CU83" s="15">
        <v>57</v>
      </c>
      <c r="CV83" s="15">
        <v>56</v>
      </c>
      <c r="CW83" s="15">
        <v>79</v>
      </c>
      <c r="CX83" s="15">
        <v>71</v>
      </c>
      <c r="CY83" s="15">
        <v>50</v>
      </c>
      <c r="CZ83" s="15">
        <v>90</v>
      </c>
      <c r="DA83" s="15">
        <v>84</v>
      </c>
      <c r="DB83" s="15">
        <v>57</v>
      </c>
      <c r="DC83" s="15">
        <v>85</v>
      </c>
      <c r="DD83" s="16"/>
      <c r="DE83" s="12"/>
      <c r="DF83" s="13" t="s">
        <v>60</v>
      </c>
      <c r="DG83" s="12" t="s">
        <v>60</v>
      </c>
    </row>
    <row r="84" spans="4:111" x14ac:dyDescent="0.25">
      <c r="D84" s="83"/>
      <c r="E84" s="101"/>
      <c r="F84" s="43"/>
      <c r="G84" s="83"/>
      <c r="H84" s="14">
        <v>69</v>
      </c>
      <c r="I84" s="15">
        <v>80</v>
      </c>
      <c r="J84" s="15">
        <v>69</v>
      </c>
      <c r="K84" s="15">
        <v>79</v>
      </c>
      <c r="L84" s="15">
        <v>64</v>
      </c>
      <c r="M84" s="15">
        <v>65</v>
      </c>
      <c r="N84" s="15">
        <v>85</v>
      </c>
      <c r="O84" s="15">
        <v>76</v>
      </c>
      <c r="P84" s="15">
        <v>92</v>
      </c>
      <c r="Q84" s="15">
        <v>57</v>
      </c>
      <c r="R84" s="15">
        <v>79</v>
      </c>
      <c r="S84" s="15">
        <v>57</v>
      </c>
      <c r="T84" s="15">
        <v>75</v>
      </c>
      <c r="U84" s="16">
        <v>72</v>
      </c>
      <c r="V84" s="14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6"/>
      <c r="AJ84" s="17"/>
      <c r="AK84" s="13"/>
      <c r="AL84" s="17" t="s">
        <v>60</v>
      </c>
      <c r="AN84" s="83"/>
      <c r="AO84" s="101"/>
      <c r="AP84" s="89"/>
      <c r="AQ84" s="91"/>
      <c r="AR84" s="14">
        <v>62</v>
      </c>
      <c r="AS84" s="15">
        <v>87</v>
      </c>
      <c r="AT84" s="15">
        <v>65</v>
      </c>
      <c r="AU84" s="15">
        <v>106</v>
      </c>
      <c r="AV84" s="15">
        <v>99</v>
      </c>
      <c r="AW84" s="15">
        <v>67</v>
      </c>
      <c r="AX84" s="15">
        <v>104</v>
      </c>
      <c r="AY84" s="15">
        <v>94</v>
      </c>
      <c r="AZ84" s="15">
        <v>79</v>
      </c>
      <c r="BA84" s="15">
        <v>81</v>
      </c>
      <c r="BB84" s="15">
        <v>77</v>
      </c>
      <c r="BC84" s="15">
        <v>99</v>
      </c>
      <c r="BD84" s="15">
        <v>94</v>
      </c>
      <c r="BE84" s="16">
        <v>61</v>
      </c>
      <c r="BF84" s="14">
        <v>80</v>
      </c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6"/>
      <c r="BT84" s="17"/>
      <c r="BU84" s="13"/>
      <c r="BV84" s="17" t="s">
        <v>60</v>
      </c>
      <c r="BY84" s="83"/>
      <c r="BZ84" s="101"/>
      <c r="CA84" s="43"/>
      <c r="CB84" s="83"/>
      <c r="CC84" s="14">
        <v>55</v>
      </c>
      <c r="CD84" s="15">
        <v>93</v>
      </c>
      <c r="CE84" s="15">
        <v>58</v>
      </c>
      <c r="CF84" s="15">
        <v>74</v>
      </c>
      <c r="CG84" s="15">
        <v>104</v>
      </c>
      <c r="CH84" s="15">
        <v>97</v>
      </c>
      <c r="CI84" s="15">
        <v>66</v>
      </c>
      <c r="CJ84" s="15">
        <v>57</v>
      </c>
      <c r="CK84" s="15">
        <v>57</v>
      </c>
      <c r="CL84" s="15">
        <v>66</v>
      </c>
      <c r="CM84" s="15">
        <v>61</v>
      </c>
      <c r="CN84" s="15">
        <v>74</v>
      </c>
      <c r="CO84" s="15">
        <v>90</v>
      </c>
      <c r="CP84" s="16">
        <v>89</v>
      </c>
      <c r="CQ84" s="14">
        <v>94</v>
      </c>
      <c r="CR84" s="15">
        <v>57</v>
      </c>
      <c r="CS84" s="15">
        <v>58</v>
      </c>
      <c r="CT84" s="15">
        <v>90</v>
      </c>
      <c r="CU84" s="15">
        <v>48</v>
      </c>
      <c r="CV84" s="15">
        <v>62</v>
      </c>
      <c r="CW84" s="15">
        <v>77</v>
      </c>
      <c r="CX84" s="15"/>
      <c r="CY84" s="15"/>
      <c r="CZ84" s="15"/>
      <c r="DA84" s="15"/>
      <c r="DB84" s="15"/>
      <c r="DC84" s="15"/>
      <c r="DD84" s="16"/>
      <c r="DE84" s="17"/>
      <c r="DF84" s="13" t="s">
        <v>60</v>
      </c>
      <c r="DG84" s="17" t="s">
        <v>60</v>
      </c>
    </row>
    <row r="85" spans="4:111" x14ac:dyDescent="0.25">
      <c r="D85" s="83"/>
      <c r="E85" s="101"/>
      <c r="F85" s="43"/>
      <c r="G85" s="83"/>
      <c r="H85" s="14">
        <v>82</v>
      </c>
      <c r="I85" s="15">
        <v>87</v>
      </c>
      <c r="J85" s="15">
        <v>86</v>
      </c>
      <c r="K85" s="15">
        <v>78</v>
      </c>
      <c r="L85" s="15">
        <v>77</v>
      </c>
      <c r="M85" s="15">
        <v>80</v>
      </c>
      <c r="N85" s="15">
        <v>88</v>
      </c>
      <c r="O85" s="15">
        <v>94</v>
      </c>
      <c r="P85" s="15">
        <v>69</v>
      </c>
      <c r="Q85" s="15">
        <v>81</v>
      </c>
      <c r="R85" s="15">
        <v>80</v>
      </c>
      <c r="S85" s="15">
        <v>77</v>
      </c>
      <c r="T85" s="15">
        <v>84</v>
      </c>
      <c r="U85" s="16">
        <v>75</v>
      </c>
      <c r="V85" s="14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6"/>
      <c r="AJ85" s="17"/>
      <c r="AK85" s="13"/>
      <c r="AL85" s="17" t="s">
        <v>60</v>
      </c>
      <c r="AN85" s="83"/>
      <c r="AO85" s="101"/>
      <c r="AP85" s="89"/>
      <c r="AQ85" s="91"/>
      <c r="AR85" s="14">
        <v>87</v>
      </c>
      <c r="AS85" s="15">
        <v>71</v>
      </c>
      <c r="AT85" s="15">
        <v>66</v>
      </c>
      <c r="AU85" s="15">
        <v>93</v>
      </c>
      <c r="AV85" s="15">
        <v>94</v>
      </c>
      <c r="AW85" s="15">
        <v>59</v>
      </c>
      <c r="AX85" s="15">
        <v>70</v>
      </c>
      <c r="AY85" s="15">
        <v>70</v>
      </c>
      <c r="AZ85" s="15">
        <v>106</v>
      </c>
      <c r="BA85" s="15">
        <v>106</v>
      </c>
      <c r="BB85" s="15">
        <v>93</v>
      </c>
      <c r="BC85" s="15">
        <v>56</v>
      </c>
      <c r="BD85" s="15">
        <v>59</v>
      </c>
      <c r="BE85" s="16">
        <v>64</v>
      </c>
      <c r="BF85" s="14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6"/>
      <c r="BT85" s="17"/>
      <c r="BU85" s="13"/>
      <c r="BV85" s="17" t="s">
        <v>60</v>
      </c>
      <c r="BY85" s="83"/>
      <c r="BZ85" s="101"/>
      <c r="CA85" s="43"/>
      <c r="CB85" s="83"/>
      <c r="CC85" s="14">
        <v>89</v>
      </c>
      <c r="CD85" s="15">
        <v>72</v>
      </c>
      <c r="CE85" s="15">
        <v>97</v>
      </c>
      <c r="CF85" s="15">
        <v>109</v>
      </c>
      <c r="CG85" s="15">
        <v>98</v>
      </c>
      <c r="CH85" s="15">
        <v>103</v>
      </c>
      <c r="CI85" s="15">
        <v>66</v>
      </c>
      <c r="CJ85" s="15">
        <v>67</v>
      </c>
      <c r="CK85" s="15">
        <v>99</v>
      </c>
      <c r="CL85" s="15">
        <v>57</v>
      </c>
      <c r="CM85" s="15">
        <v>56</v>
      </c>
      <c r="CN85" s="15">
        <v>105</v>
      </c>
      <c r="CO85" s="15">
        <v>60</v>
      </c>
      <c r="CP85" s="16"/>
      <c r="CQ85" s="14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6"/>
      <c r="DE85" s="17"/>
      <c r="DF85" s="13" t="s">
        <v>60</v>
      </c>
      <c r="DG85" s="17" t="s">
        <v>60</v>
      </c>
    </row>
    <row r="86" spans="4:111" x14ac:dyDescent="0.25">
      <c r="D86" s="83"/>
      <c r="E86" s="101"/>
      <c r="F86" s="43"/>
      <c r="G86" s="83"/>
      <c r="H86" s="14">
        <v>85</v>
      </c>
      <c r="I86" s="15">
        <v>90</v>
      </c>
      <c r="J86" s="15">
        <v>71</v>
      </c>
      <c r="K86" s="15">
        <v>67</v>
      </c>
      <c r="L86" s="15">
        <v>91</v>
      </c>
      <c r="M86" s="15">
        <v>92</v>
      </c>
      <c r="N86" s="15">
        <v>72</v>
      </c>
      <c r="O86" s="15">
        <v>80</v>
      </c>
      <c r="P86" s="15">
        <v>93</v>
      </c>
      <c r="Q86" s="15">
        <v>90</v>
      </c>
      <c r="R86" s="15">
        <v>93</v>
      </c>
      <c r="S86" s="15">
        <v>79</v>
      </c>
      <c r="T86" s="15">
        <v>93</v>
      </c>
      <c r="U86" s="16">
        <v>66</v>
      </c>
      <c r="V86" s="14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6"/>
      <c r="AJ86" s="17"/>
      <c r="AK86" s="13"/>
      <c r="AL86" s="17" t="s">
        <v>60</v>
      </c>
      <c r="AN86" s="83"/>
      <c r="AO86" s="101"/>
      <c r="AP86" s="89"/>
      <c r="AQ86" s="91"/>
      <c r="AR86" s="14">
        <v>94</v>
      </c>
      <c r="AS86" s="15">
        <v>70</v>
      </c>
      <c r="AT86" s="15">
        <v>64</v>
      </c>
      <c r="AU86" s="15">
        <v>57</v>
      </c>
      <c r="AV86" s="15">
        <v>93</v>
      </c>
      <c r="AW86" s="15">
        <v>75</v>
      </c>
      <c r="AX86" s="15">
        <v>71</v>
      </c>
      <c r="AY86" s="15">
        <v>89</v>
      </c>
      <c r="AZ86" s="15">
        <v>96</v>
      </c>
      <c r="BA86" s="15">
        <v>91</v>
      </c>
      <c r="BB86" s="15">
        <v>59</v>
      </c>
      <c r="BC86" s="15">
        <v>91</v>
      </c>
      <c r="BD86" s="15">
        <v>98</v>
      </c>
      <c r="BE86" s="16">
        <v>76</v>
      </c>
      <c r="BF86" s="14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6"/>
      <c r="BT86" s="17"/>
      <c r="BU86" s="13"/>
      <c r="BV86" s="17" t="s">
        <v>60</v>
      </c>
      <c r="BY86" s="83"/>
      <c r="BZ86" s="101"/>
      <c r="CA86" s="43"/>
      <c r="CB86" s="83"/>
      <c r="CC86" s="14">
        <v>65</v>
      </c>
      <c r="CD86" s="15">
        <v>78</v>
      </c>
      <c r="CE86" s="15">
        <v>62</v>
      </c>
      <c r="CF86" s="15">
        <v>84</v>
      </c>
      <c r="CG86" s="15">
        <v>65</v>
      </c>
      <c r="CH86" s="15">
        <v>88</v>
      </c>
      <c r="CI86" s="15">
        <v>80</v>
      </c>
      <c r="CJ86" s="15">
        <v>59</v>
      </c>
      <c r="CK86" s="15">
        <v>99</v>
      </c>
      <c r="CL86" s="15">
        <v>93</v>
      </c>
      <c r="CM86" s="15">
        <v>64</v>
      </c>
      <c r="CN86" s="15">
        <v>95</v>
      </c>
      <c r="CO86" s="15">
        <v>64</v>
      </c>
      <c r="CP86" s="16"/>
      <c r="CQ86" s="14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6"/>
      <c r="DE86" s="17"/>
      <c r="DF86" s="13" t="s">
        <v>60</v>
      </c>
      <c r="DG86" s="17" t="s">
        <v>60</v>
      </c>
    </row>
    <row r="87" spans="4:111" x14ac:dyDescent="0.25">
      <c r="D87" s="83"/>
      <c r="E87" s="101"/>
      <c r="F87" s="43"/>
      <c r="G87" s="83"/>
      <c r="H87" s="14">
        <v>99</v>
      </c>
      <c r="I87" s="15">
        <v>73</v>
      </c>
      <c r="J87" s="15">
        <v>82</v>
      </c>
      <c r="K87" s="15">
        <v>82</v>
      </c>
      <c r="L87" s="15">
        <v>70</v>
      </c>
      <c r="M87" s="15">
        <v>94</v>
      </c>
      <c r="N87" s="15">
        <v>81</v>
      </c>
      <c r="O87" s="15">
        <v>62</v>
      </c>
      <c r="P87" s="15">
        <v>91</v>
      </c>
      <c r="Q87" s="15">
        <v>91</v>
      </c>
      <c r="R87" s="15">
        <v>61</v>
      </c>
      <c r="S87" s="15">
        <v>77</v>
      </c>
      <c r="T87" s="15">
        <v>85</v>
      </c>
      <c r="U87" s="16">
        <v>83</v>
      </c>
      <c r="V87" s="14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6"/>
      <c r="AJ87" s="17"/>
      <c r="AK87" s="13"/>
      <c r="AL87" s="17" t="s">
        <v>60</v>
      </c>
      <c r="AN87" s="83"/>
      <c r="AO87" s="101"/>
      <c r="AP87" s="89"/>
      <c r="AQ87" s="91"/>
      <c r="AR87" s="14">
        <v>93</v>
      </c>
      <c r="AS87" s="15">
        <v>93</v>
      </c>
      <c r="AT87" s="15">
        <v>97</v>
      </c>
      <c r="AU87" s="15">
        <v>90</v>
      </c>
      <c r="AV87" s="15">
        <v>72</v>
      </c>
      <c r="AW87" s="15">
        <v>79</v>
      </c>
      <c r="AX87" s="15">
        <v>50</v>
      </c>
      <c r="AY87" s="15">
        <v>65</v>
      </c>
      <c r="AZ87" s="15">
        <v>89</v>
      </c>
      <c r="BA87" s="15">
        <v>77</v>
      </c>
      <c r="BB87" s="15">
        <v>81</v>
      </c>
      <c r="BC87" s="15">
        <v>87</v>
      </c>
      <c r="BD87" s="15">
        <v>95</v>
      </c>
      <c r="BE87" s="16">
        <v>75</v>
      </c>
      <c r="BF87" s="14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6"/>
      <c r="BT87" s="17"/>
      <c r="BU87" s="13"/>
      <c r="BV87" s="17" t="s">
        <v>60</v>
      </c>
      <c r="BY87" s="83"/>
      <c r="BZ87" s="101"/>
      <c r="CA87" s="43"/>
      <c r="CB87" s="83"/>
      <c r="CC87" s="14">
        <v>73</v>
      </c>
      <c r="CD87" s="15">
        <v>86</v>
      </c>
      <c r="CE87" s="15">
        <v>70</v>
      </c>
      <c r="CF87" s="15">
        <v>100</v>
      </c>
      <c r="CG87" s="15">
        <v>71</v>
      </c>
      <c r="CH87" s="15">
        <v>86</v>
      </c>
      <c r="CI87" s="15">
        <v>66</v>
      </c>
      <c r="CJ87" s="15">
        <v>94</v>
      </c>
      <c r="CK87" s="15">
        <v>101</v>
      </c>
      <c r="CL87" s="15">
        <v>103</v>
      </c>
      <c r="CM87" s="15">
        <v>67</v>
      </c>
      <c r="CN87" s="15">
        <v>86</v>
      </c>
      <c r="CO87" s="15">
        <v>100</v>
      </c>
      <c r="CP87" s="16"/>
      <c r="CQ87" s="14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6"/>
      <c r="DE87" s="17"/>
      <c r="DF87" s="13" t="s">
        <v>60</v>
      </c>
      <c r="DG87" s="17" t="s">
        <v>60</v>
      </c>
    </row>
    <row r="88" spans="4:111" x14ac:dyDescent="0.25">
      <c r="D88" s="83"/>
      <c r="E88" s="101"/>
      <c r="F88" s="43"/>
      <c r="G88" s="83"/>
      <c r="H88" s="14">
        <v>88</v>
      </c>
      <c r="I88" s="15">
        <v>56</v>
      </c>
      <c r="J88" s="15">
        <v>77</v>
      </c>
      <c r="K88" s="15">
        <v>88</v>
      </c>
      <c r="L88" s="15">
        <v>100</v>
      </c>
      <c r="M88" s="15">
        <v>74</v>
      </c>
      <c r="N88" s="15">
        <v>75</v>
      </c>
      <c r="O88" s="15"/>
      <c r="P88" s="15"/>
      <c r="Q88" s="15"/>
      <c r="R88" s="15"/>
      <c r="S88" s="15"/>
      <c r="T88" s="15"/>
      <c r="U88" s="16"/>
      <c r="V88" s="14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6"/>
      <c r="AJ88" s="17"/>
      <c r="AK88" s="13"/>
      <c r="AL88" s="17" t="s">
        <v>60</v>
      </c>
      <c r="AN88" s="83"/>
      <c r="AO88" s="101"/>
      <c r="AP88" s="89"/>
      <c r="AQ88" s="91"/>
      <c r="AR88" s="14">
        <v>89</v>
      </c>
      <c r="AS88" s="15">
        <v>71</v>
      </c>
      <c r="AT88" s="15">
        <v>89</v>
      </c>
      <c r="AU88" s="15">
        <v>88</v>
      </c>
      <c r="AV88" s="15">
        <v>82</v>
      </c>
      <c r="AW88" s="15">
        <v>64</v>
      </c>
      <c r="AX88" s="15">
        <v>66</v>
      </c>
      <c r="AY88" s="15">
        <v>99</v>
      </c>
      <c r="AZ88" s="15">
        <v>91</v>
      </c>
      <c r="BA88" s="15">
        <v>57</v>
      </c>
      <c r="BB88" s="15">
        <v>75</v>
      </c>
      <c r="BC88" s="15">
        <v>72</v>
      </c>
      <c r="BD88" s="15">
        <v>77</v>
      </c>
      <c r="BE88" s="16">
        <v>88</v>
      </c>
      <c r="BF88" s="14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6"/>
      <c r="BT88" s="17"/>
      <c r="BU88" s="13"/>
      <c r="BV88" s="17" t="s">
        <v>60</v>
      </c>
      <c r="BY88" s="83"/>
      <c r="BZ88" s="101"/>
      <c r="CA88" s="43"/>
      <c r="CB88" s="83"/>
      <c r="CC88" s="14">
        <v>69</v>
      </c>
      <c r="CD88" s="15">
        <v>60</v>
      </c>
      <c r="CE88" s="15">
        <v>79</v>
      </c>
      <c r="CF88" s="15">
        <v>95</v>
      </c>
      <c r="CG88" s="15">
        <v>91</v>
      </c>
      <c r="CH88" s="15">
        <v>79</v>
      </c>
      <c r="CI88" s="15">
        <v>63</v>
      </c>
      <c r="CJ88" s="15">
        <v>78</v>
      </c>
      <c r="CK88" s="15">
        <v>107</v>
      </c>
      <c r="CL88" s="15">
        <v>82</v>
      </c>
      <c r="CM88" s="15">
        <v>97</v>
      </c>
      <c r="CN88" s="15">
        <v>60</v>
      </c>
      <c r="CO88" s="15">
        <v>73</v>
      </c>
      <c r="CP88" s="16"/>
      <c r="CQ88" s="14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6"/>
      <c r="DE88" s="17"/>
      <c r="DF88" s="13" t="s">
        <v>60</v>
      </c>
      <c r="DG88" s="17" t="s">
        <v>60</v>
      </c>
    </row>
    <row r="89" spans="4:111" x14ac:dyDescent="0.25">
      <c r="D89" s="83"/>
      <c r="E89" s="101"/>
      <c r="F89" s="43"/>
      <c r="G89" s="83"/>
      <c r="H89" s="14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6"/>
      <c r="V89" s="14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6"/>
      <c r="AJ89" s="17"/>
      <c r="AK89" s="13"/>
      <c r="AL89" s="17" t="s">
        <v>60</v>
      </c>
      <c r="AN89" s="83"/>
      <c r="AO89" s="101"/>
      <c r="AP89" s="89"/>
      <c r="AQ89" s="91"/>
      <c r="AR89" s="14">
        <v>97</v>
      </c>
      <c r="AS89" s="15">
        <v>83</v>
      </c>
      <c r="AT89" s="15">
        <v>87</v>
      </c>
      <c r="AU89" s="15">
        <v>94</v>
      </c>
      <c r="AV89" s="15">
        <v>93</v>
      </c>
      <c r="AW89" s="15">
        <v>69</v>
      </c>
      <c r="AX89" s="15"/>
      <c r="AY89" s="15"/>
      <c r="AZ89" s="15"/>
      <c r="BA89" s="15"/>
      <c r="BB89" s="15"/>
      <c r="BC89" s="15"/>
      <c r="BD89" s="15"/>
      <c r="BE89" s="16"/>
      <c r="BF89" s="14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6"/>
      <c r="BT89" s="17"/>
      <c r="BU89" s="13"/>
      <c r="BV89" s="17" t="s">
        <v>60</v>
      </c>
      <c r="BY89" s="83"/>
      <c r="BZ89" s="101"/>
      <c r="CA89" s="43"/>
      <c r="CB89" s="83"/>
      <c r="CC89" s="14">
        <v>60</v>
      </c>
      <c r="CD89" s="15">
        <v>107</v>
      </c>
      <c r="CE89" s="15">
        <v>93</v>
      </c>
      <c r="CF89" s="15">
        <v>63</v>
      </c>
      <c r="CG89" s="15">
        <v>86</v>
      </c>
      <c r="CH89" s="15">
        <v>106</v>
      </c>
      <c r="CI89" s="15">
        <v>82</v>
      </c>
      <c r="CJ89" s="15">
        <v>80</v>
      </c>
      <c r="CK89" s="15">
        <v>79</v>
      </c>
      <c r="CL89" s="15">
        <v>85</v>
      </c>
      <c r="CM89" s="15">
        <v>104</v>
      </c>
      <c r="CN89" s="15">
        <v>80</v>
      </c>
      <c r="CO89" s="15">
        <v>96</v>
      </c>
      <c r="CP89" s="16"/>
      <c r="CQ89" s="14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6"/>
      <c r="DE89" s="17"/>
      <c r="DF89" s="13" t="s">
        <v>60</v>
      </c>
      <c r="DG89" s="17" t="s">
        <v>60</v>
      </c>
    </row>
    <row r="90" spans="4:111" x14ac:dyDescent="0.25">
      <c r="D90" s="83"/>
      <c r="E90" s="101"/>
      <c r="F90" s="43"/>
      <c r="G90" s="83"/>
      <c r="H90" s="14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6"/>
      <c r="V90" s="14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6"/>
      <c r="AJ90" s="17"/>
      <c r="AK90" s="13"/>
      <c r="AL90" s="17" t="s">
        <v>60</v>
      </c>
      <c r="AN90" s="83"/>
      <c r="AO90" s="101"/>
      <c r="AP90" s="89"/>
      <c r="AQ90" s="91"/>
      <c r="AR90" s="14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6"/>
      <c r="BF90" s="14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6"/>
      <c r="BT90" s="17"/>
      <c r="BU90" s="13"/>
      <c r="BV90" s="17" t="s">
        <v>60</v>
      </c>
      <c r="BY90" s="83"/>
      <c r="BZ90" s="101"/>
      <c r="CA90" s="43"/>
      <c r="CB90" s="83"/>
      <c r="CC90" s="14">
        <v>80</v>
      </c>
      <c r="CD90" s="15">
        <v>78</v>
      </c>
      <c r="CE90" s="15">
        <v>108</v>
      </c>
      <c r="CF90" s="15">
        <v>71</v>
      </c>
      <c r="CG90" s="15">
        <v>58</v>
      </c>
      <c r="CH90" s="15">
        <v>61</v>
      </c>
      <c r="CI90" s="15">
        <v>62</v>
      </c>
      <c r="CJ90" s="15">
        <v>72</v>
      </c>
      <c r="CK90" s="15">
        <v>95</v>
      </c>
      <c r="CL90" s="15">
        <v>63</v>
      </c>
      <c r="CM90" s="15">
        <v>99</v>
      </c>
      <c r="CN90" s="15">
        <v>59</v>
      </c>
      <c r="CO90" s="15">
        <v>98</v>
      </c>
      <c r="CP90" s="16"/>
      <c r="CQ90" s="14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6"/>
      <c r="DE90" s="17"/>
      <c r="DF90" s="13" t="s">
        <v>60</v>
      </c>
      <c r="DG90" s="17" t="s">
        <v>60</v>
      </c>
    </row>
    <row r="91" spans="4:111" x14ac:dyDescent="0.25">
      <c r="D91" s="83"/>
      <c r="E91" s="101"/>
      <c r="F91" s="43"/>
      <c r="G91" s="83"/>
      <c r="H91" s="14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6"/>
      <c r="V91" s="14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6"/>
      <c r="AJ91" s="17"/>
      <c r="AK91" s="13"/>
      <c r="AL91" s="17" t="s">
        <v>60</v>
      </c>
      <c r="AN91" s="83"/>
      <c r="AO91" s="101"/>
      <c r="AP91" s="89"/>
      <c r="AQ91" s="91"/>
      <c r="AR91" s="14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6"/>
      <c r="BF91" s="14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6"/>
      <c r="BT91" s="17"/>
      <c r="BU91" s="13"/>
      <c r="BV91" s="17" t="s">
        <v>60</v>
      </c>
      <c r="BY91" s="83"/>
      <c r="BZ91" s="101"/>
      <c r="CA91" s="43"/>
      <c r="CB91" s="83"/>
      <c r="CC91" s="14">
        <v>104</v>
      </c>
      <c r="CD91" s="15">
        <v>101</v>
      </c>
      <c r="CE91" s="15">
        <v>71</v>
      </c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6"/>
      <c r="CQ91" s="14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6"/>
      <c r="DE91" s="17"/>
      <c r="DF91" s="13" t="s">
        <v>60</v>
      </c>
      <c r="DG91" s="17" t="s">
        <v>60</v>
      </c>
    </row>
    <row r="92" spans="4:111" x14ac:dyDescent="0.25">
      <c r="D92" s="83"/>
      <c r="E92" s="101"/>
      <c r="F92" s="43"/>
      <c r="G92" s="83"/>
      <c r="H92" s="14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6"/>
      <c r="V92" s="14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6"/>
      <c r="AJ92" s="17"/>
      <c r="AK92" s="13"/>
      <c r="AL92" s="17" t="s">
        <v>60</v>
      </c>
      <c r="AN92" s="83"/>
      <c r="AO92" s="101"/>
      <c r="AP92" s="89"/>
      <c r="AQ92" s="91"/>
      <c r="AR92" s="14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6"/>
      <c r="BF92" s="14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6"/>
      <c r="BT92" s="17"/>
      <c r="BU92" s="13"/>
      <c r="BV92" s="17" t="s">
        <v>60</v>
      </c>
      <c r="BY92" s="83"/>
      <c r="BZ92" s="101"/>
      <c r="CA92" s="43"/>
      <c r="CB92" s="83"/>
      <c r="CC92" s="14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6"/>
      <c r="CQ92" s="14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6"/>
      <c r="DE92" s="17"/>
      <c r="DF92" s="13" t="s">
        <v>60</v>
      </c>
      <c r="DG92" s="17" t="s">
        <v>60</v>
      </c>
    </row>
    <row r="93" spans="4:111" ht="15.75" thickBot="1" x14ac:dyDescent="0.3">
      <c r="D93" s="84"/>
      <c r="E93" s="102"/>
      <c r="F93" s="44"/>
      <c r="G93" s="84"/>
      <c r="H93" s="18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20"/>
      <c r="V93" s="18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20"/>
      <c r="AJ93" s="21"/>
      <c r="AK93" s="13"/>
      <c r="AL93" s="21" t="s">
        <v>60</v>
      </c>
      <c r="AN93" s="84"/>
      <c r="AO93" s="102"/>
      <c r="AP93" s="90"/>
      <c r="AQ93" s="92"/>
      <c r="AR93" s="18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20"/>
      <c r="BF93" s="18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20"/>
      <c r="BT93" s="21"/>
      <c r="BU93" s="13"/>
      <c r="BV93" s="21" t="s">
        <v>60</v>
      </c>
      <c r="BY93" s="84"/>
      <c r="BZ93" s="102"/>
      <c r="CA93" s="44"/>
      <c r="CB93" s="84"/>
      <c r="CC93" s="18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20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20"/>
      <c r="DE93" s="21"/>
      <c r="DF93" s="13" t="s">
        <v>60</v>
      </c>
      <c r="DG93" s="21" t="s">
        <v>60</v>
      </c>
    </row>
    <row r="94" spans="4:111" x14ac:dyDescent="0.25">
      <c r="D94" s="82">
        <v>5</v>
      </c>
      <c r="E94" s="103" t="s">
        <v>31</v>
      </c>
      <c r="F94" s="88"/>
      <c r="G94" s="82" t="s">
        <v>74</v>
      </c>
      <c r="H94" s="9">
        <v>75</v>
      </c>
      <c r="I94" s="10">
        <v>69</v>
      </c>
      <c r="J94" s="10">
        <v>90</v>
      </c>
      <c r="K94" s="10">
        <v>74</v>
      </c>
      <c r="L94" s="10">
        <v>61</v>
      </c>
      <c r="M94" s="10">
        <v>87</v>
      </c>
      <c r="N94" s="10">
        <v>89</v>
      </c>
      <c r="O94" s="10">
        <v>78</v>
      </c>
      <c r="P94" s="10">
        <v>35</v>
      </c>
      <c r="Q94" s="10">
        <v>53</v>
      </c>
      <c r="R94" s="10">
        <v>40</v>
      </c>
      <c r="S94" s="10">
        <v>77</v>
      </c>
      <c r="T94" s="10">
        <v>42</v>
      </c>
      <c r="U94" s="11">
        <v>52</v>
      </c>
      <c r="V94" s="14">
        <v>34</v>
      </c>
      <c r="W94" s="15">
        <v>52</v>
      </c>
      <c r="X94" s="15">
        <v>39</v>
      </c>
      <c r="Y94" s="15">
        <v>52</v>
      </c>
      <c r="Z94" s="15">
        <v>28</v>
      </c>
      <c r="AA94" s="15">
        <v>33</v>
      </c>
      <c r="AB94" s="15">
        <v>54</v>
      </c>
      <c r="AC94" s="15">
        <v>46</v>
      </c>
      <c r="AD94" s="15">
        <v>80</v>
      </c>
      <c r="AE94" s="15">
        <v>28</v>
      </c>
      <c r="AF94" s="15">
        <v>80</v>
      </c>
      <c r="AG94" s="15"/>
      <c r="AH94" s="15"/>
      <c r="AI94" s="16"/>
      <c r="AJ94" s="12"/>
      <c r="AK94" s="13"/>
      <c r="AL94" s="12" t="s">
        <v>60</v>
      </c>
      <c r="AN94" s="82">
        <v>5</v>
      </c>
      <c r="AO94" s="103" t="s">
        <v>31</v>
      </c>
      <c r="AP94" s="88"/>
      <c r="AQ94" s="91" t="s">
        <v>111</v>
      </c>
      <c r="AR94" s="9">
        <v>60</v>
      </c>
      <c r="AS94" s="10">
        <v>38</v>
      </c>
      <c r="AT94" s="10">
        <v>78</v>
      </c>
      <c r="AU94" s="10">
        <v>46</v>
      </c>
      <c r="AV94" s="10">
        <v>87</v>
      </c>
      <c r="AW94" s="10">
        <v>37</v>
      </c>
      <c r="AX94" s="10">
        <v>41</v>
      </c>
      <c r="AY94" s="10">
        <v>59</v>
      </c>
      <c r="AZ94" s="10">
        <v>63</v>
      </c>
      <c r="BA94" s="10">
        <v>67</v>
      </c>
      <c r="BB94" s="10">
        <v>72</v>
      </c>
      <c r="BC94" s="10">
        <v>53</v>
      </c>
      <c r="BD94" s="10">
        <v>67</v>
      </c>
      <c r="BE94" s="11">
        <v>49</v>
      </c>
      <c r="BF94" s="14">
        <v>64</v>
      </c>
      <c r="BG94" s="15">
        <v>46</v>
      </c>
      <c r="BH94" s="15">
        <v>33</v>
      </c>
      <c r="BI94" s="15">
        <v>51</v>
      </c>
      <c r="BJ94" s="15">
        <v>71</v>
      </c>
      <c r="BK94" s="15">
        <v>47</v>
      </c>
      <c r="BL94" s="15">
        <v>50</v>
      </c>
      <c r="BM94" s="15">
        <v>57</v>
      </c>
      <c r="BN94" s="15">
        <v>84</v>
      </c>
      <c r="BO94" s="15">
        <v>44</v>
      </c>
      <c r="BP94" s="15">
        <v>62</v>
      </c>
      <c r="BQ94" s="15">
        <v>53</v>
      </c>
      <c r="BR94" s="15">
        <v>49</v>
      </c>
      <c r="BS94" s="16">
        <v>81</v>
      </c>
      <c r="BT94" s="12"/>
      <c r="BU94" s="13"/>
      <c r="BV94" s="12" t="s">
        <v>60</v>
      </c>
      <c r="BY94" s="82">
        <v>5</v>
      </c>
      <c r="BZ94" s="103" t="s">
        <v>31</v>
      </c>
      <c r="CA94" s="88" t="s">
        <v>74</v>
      </c>
      <c r="CB94" s="82" t="s">
        <v>112</v>
      </c>
      <c r="CC94" s="9">
        <v>85</v>
      </c>
      <c r="CD94" s="10">
        <v>88</v>
      </c>
      <c r="CE94" s="10">
        <v>92</v>
      </c>
      <c r="CF94" s="10">
        <v>85</v>
      </c>
      <c r="CG94" s="10">
        <v>42</v>
      </c>
      <c r="CH94" s="10">
        <v>75</v>
      </c>
      <c r="CI94" s="10">
        <v>41</v>
      </c>
      <c r="CJ94" s="10">
        <v>54</v>
      </c>
      <c r="CK94" s="10">
        <v>70</v>
      </c>
      <c r="CL94" s="10">
        <v>85</v>
      </c>
      <c r="CM94" s="10">
        <v>85</v>
      </c>
      <c r="CN94" s="10">
        <v>36</v>
      </c>
      <c r="CO94" s="10">
        <v>63</v>
      </c>
      <c r="CP94" s="11">
        <v>37</v>
      </c>
      <c r="CQ94" s="14">
        <v>54</v>
      </c>
      <c r="CR94" s="15">
        <v>64</v>
      </c>
      <c r="CS94" s="15">
        <v>36</v>
      </c>
      <c r="CT94" s="15">
        <v>45</v>
      </c>
      <c r="CU94" s="15">
        <v>72</v>
      </c>
      <c r="CV94" s="15">
        <v>39</v>
      </c>
      <c r="CW94" s="15">
        <v>40</v>
      </c>
      <c r="CX94" s="15">
        <v>31</v>
      </c>
      <c r="CY94" s="15">
        <v>62</v>
      </c>
      <c r="CZ94" s="15">
        <v>71</v>
      </c>
      <c r="DA94" s="15">
        <v>79</v>
      </c>
      <c r="DB94" s="15">
        <v>71</v>
      </c>
      <c r="DC94" s="15">
        <v>74</v>
      </c>
      <c r="DD94" s="16"/>
      <c r="DE94" s="12"/>
      <c r="DF94" s="13" t="s">
        <v>60</v>
      </c>
      <c r="DG94" s="12" t="s">
        <v>60</v>
      </c>
    </row>
    <row r="95" spans="4:111" x14ac:dyDescent="0.25">
      <c r="D95" s="83"/>
      <c r="E95" s="104"/>
      <c r="F95" s="89"/>
      <c r="G95" s="83"/>
      <c r="H95" s="14">
        <v>35</v>
      </c>
      <c r="I95" s="15">
        <v>72</v>
      </c>
      <c r="J95" s="15">
        <v>62</v>
      </c>
      <c r="K95" s="15">
        <v>72</v>
      </c>
      <c r="L95" s="15">
        <v>60</v>
      </c>
      <c r="M95" s="15">
        <v>43</v>
      </c>
      <c r="N95" s="15">
        <v>61</v>
      </c>
      <c r="O95" s="15">
        <v>48</v>
      </c>
      <c r="P95" s="15">
        <v>61</v>
      </c>
      <c r="Q95" s="15">
        <v>37</v>
      </c>
      <c r="R95" s="15">
        <v>42</v>
      </c>
      <c r="S95" s="15">
        <v>81</v>
      </c>
      <c r="T95" s="15">
        <v>69</v>
      </c>
      <c r="U95" s="16">
        <v>65</v>
      </c>
      <c r="V95" s="14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6"/>
      <c r="AJ95" s="17"/>
      <c r="AK95" s="13"/>
      <c r="AL95" s="17" t="s">
        <v>60</v>
      </c>
      <c r="AN95" s="83"/>
      <c r="AO95" s="104"/>
      <c r="AP95" s="89"/>
      <c r="AQ95" s="91"/>
      <c r="AR95" s="14">
        <v>77</v>
      </c>
      <c r="AS95" s="15">
        <v>88</v>
      </c>
      <c r="AT95" s="15">
        <v>51</v>
      </c>
      <c r="AU95" s="15">
        <v>91</v>
      </c>
      <c r="AV95" s="15">
        <v>91</v>
      </c>
      <c r="AW95" s="15">
        <v>73</v>
      </c>
      <c r="AX95" s="15">
        <v>55</v>
      </c>
      <c r="AY95" s="15">
        <v>42</v>
      </c>
      <c r="AZ95" s="15">
        <v>60</v>
      </c>
      <c r="BA95" s="15">
        <v>80</v>
      </c>
      <c r="BB95" s="15">
        <v>56</v>
      </c>
      <c r="BC95" s="15">
        <v>53</v>
      </c>
      <c r="BD95" s="15">
        <v>69</v>
      </c>
      <c r="BE95" s="16">
        <v>49</v>
      </c>
      <c r="BF95" s="14">
        <v>28</v>
      </c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6"/>
      <c r="BT95" s="17"/>
      <c r="BU95" s="13"/>
      <c r="BV95" s="17" t="s">
        <v>60</v>
      </c>
      <c r="BY95" s="83"/>
      <c r="BZ95" s="104"/>
      <c r="CA95" s="89"/>
      <c r="CB95" s="83"/>
      <c r="CC95" s="14">
        <v>64</v>
      </c>
      <c r="CD95" s="15">
        <v>61</v>
      </c>
      <c r="CE95" s="15">
        <v>55</v>
      </c>
      <c r="CF95" s="15">
        <v>43</v>
      </c>
      <c r="CG95" s="15">
        <v>46</v>
      </c>
      <c r="CH95" s="15">
        <v>63</v>
      </c>
      <c r="CI95" s="15">
        <v>73</v>
      </c>
      <c r="CJ95" s="15">
        <v>45</v>
      </c>
      <c r="CK95" s="15">
        <v>54</v>
      </c>
      <c r="CL95" s="15">
        <v>81</v>
      </c>
      <c r="CM95" s="15">
        <v>87</v>
      </c>
      <c r="CN95" s="15">
        <v>66</v>
      </c>
      <c r="CO95" s="15">
        <v>46</v>
      </c>
      <c r="CP95" s="16">
        <v>57</v>
      </c>
      <c r="CQ95" s="14">
        <v>36</v>
      </c>
      <c r="CR95" s="15">
        <v>64</v>
      </c>
      <c r="CS95" s="15">
        <v>22</v>
      </c>
      <c r="CT95" s="15">
        <v>27</v>
      </c>
      <c r="CU95" s="15">
        <v>43</v>
      </c>
      <c r="CV95" s="15">
        <v>80</v>
      </c>
      <c r="CW95" s="15">
        <v>47</v>
      </c>
      <c r="CX95" s="15">
        <v>30</v>
      </c>
      <c r="CY95" s="15"/>
      <c r="CZ95" s="15"/>
      <c r="DA95" s="15"/>
      <c r="DB95" s="15"/>
      <c r="DC95" s="15"/>
      <c r="DD95" s="16"/>
      <c r="DE95" s="17"/>
      <c r="DF95" s="13" t="s">
        <v>60</v>
      </c>
      <c r="DG95" s="17" t="s">
        <v>60</v>
      </c>
    </row>
    <row r="96" spans="4:111" x14ac:dyDescent="0.25">
      <c r="D96" s="83"/>
      <c r="E96" s="104"/>
      <c r="F96" s="89"/>
      <c r="G96" s="83"/>
      <c r="H96" s="14">
        <v>92</v>
      </c>
      <c r="I96" s="15">
        <v>48</v>
      </c>
      <c r="J96" s="15">
        <v>88</v>
      </c>
      <c r="K96" s="15">
        <v>46</v>
      </c>
      <c r="L96" s="15">
        <v>42</v>
      </c>
      <c r="M96" s="15">
        <v>63</v>
      </c>
      <c r="N96" s="15">
        <v>55</v>
      </c>
      <c r="O96" s="15">
        <v>89</v>
      </c>
      <c r="P96" s="15">
        <v>37</v>
      </c>
      <c r="Q96" s="15">
        <v>89</v>
      </c>
      <c r="R96" s="15">
        <v>63</v>
      </c>
      <c r="S96" s="15">
        <v>85</v>
      </c>
      <c r="T96" s="15">
        <v>92</v>
      </c>
      <c r="U96" s="16">
        <v>61</v>
      </c>
      <c r="V96" s="14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6"/>
      <c r="AJ96" s="17"/>
      <c r="AK96" s="13"/>
      <c r="AL96" s="17" t="s">
        <v>60</v>
      </c>
      <c r="AN96" s="83"/>
      <c r="AO96" s="104"/>
      <c r="AP96" s="89"/>
      <c r="AQ96" s="91"/>
      <c r="AR96" s="14">
        <v>69</v>
      </c>
      <c r="AS96" s="15">
        <v>58</v>
      </c>
      <c r="AT96" s="15">
        <v>89</v>
      </c>
      <c r="AU96" s="15">
        <v>86</v>
      </c>
      <c r="AV96" s="15">
        <v>90</v>
      </c>
      <c r="AW96" s="15">
        <v>59</v>
      </c>
      <c r="AX96" s="15">
        <v>66</v>
      </c>
      <c r="AY96" s="15">
        <v>93</v>
      </c>
      <c r="AZ96" s="15">
        <v>53</v>
      </c>
      <c r="BA96" s="15">
        <v>71</v>
      </c>
      <c r="BB96" s="15">
        <v>62</v>
      </c>
      <c r="BC96" s="15">
        <v>77</v>
      </c>
      <c r="BD96" s="15">
        <v>81</v>
      </c>
      <c r="BE96" s="16">
        <v>51</v>
      </c>
      <c r="BF96" s="14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6"/>
      <c r="BT96" s="17"/>
      <c r="BU96" s="13"/>
      <c r="BV96" s="17" t="s">
        <v>60</v>
      </c>
      <c r="BY96" s="83"/>
      <c r="BZ96" s="104"/>
      <c r="CA96" s="89"/>
      <c r="CB96" s="83"/>
      <c r="CC96" s="14">
        <v>85</v>
      </c>
      <c r="CD96" s="15">
        <v>44</v>
      </c>
      <c r="CE96" s="15">
        <v>43</v>
      </c>
      <c r="CF96" s="15">
        <v>42</v>
      </c>
      <c r="CG96" s="15">
        <v>66</v>
      </c>
      <c r="CH96" s="15">
        <v>45</v>
      </c>
      <c r="CI96" s="15">
        <v>73</v>
      </c>
      <c r="CJ96" s="15">
        <v>67</v>
      </c>
      <c r="CK96" s="15">
        <v>36</v>
      </c>
      <c r="CL96" s="15">
        <v>52</v>
      </c>
      <c r="CM96" s="15">
        <v>57</v>
      </c>
      <c r="CN96" s="15">
        <v>49</v>
      </c>
      <c r="CO96" s="15">
        <v>73</v>
      </c>
      <c r="CP96" s="16"/>
      <c r="CQ96" s="14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6"/>
      <c r="DE96" s="17"/>
      <c r="DF96" s="13" t="s">
        <v>60</v>
      </c>
      <c r="DG96" s="17" t="s">
        <v>60</v>
      </c>
    </row>
    <row r="97" spans="4:111" x14ac:dyDescent="0.25">
      <c r="D97" s="83"/>
      <c r="E97" s="104"/>
      <c r="F97" s="89"/>
      <c r="G97" s="83"/>
      <c r="H97" s="14">
        <v>58</v>
      </c>
      <c r="I97" s="15">
        <v>45</v>
      </c>
      <c r="J97" s="15">
        <v>85</v>
      </c>
      <c r="K97" s="15">
        <v>42</v>
      </c>
      <c r="L97" s="15">
        <v>45</v>
      </c>
      <c r="M97" s="15">
        <v>46</v>
      </c>
      <c r="N97" s="15">
        <v>49</v>
      </c>
      <c r="O97" s="15">
        <v>50</v>
      </c>
      <c r="P97" s="15">
        <v>90</v>
      </c>
      <c r="Q97" s="15">
        <v>35</v>
      </c>
      <c r="R97" s="15">
        <v>57</v>
      </c>
      <c r="S97" s="15">
        <v>70</v>
      </c>
      <c r="T97" s="15">
        <v>88</v>
      </c>
      <c r="U97" s="16">
        <v>53</v>
      </c>
      <c r="V97" s="14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6"/>
      <c r="AJ97" s="17"/>
      <c r="AK97" s="13"/>
      <c r="AL97" s="17" t="s">
        <v>60</v>
      </c>
      <c r="AN97" s="83"/>
      <c r="AO97" s="104"/>
      <c r="AP97" s="89"/>
      <c r="AQ97" s="91"/>
      <c r="AR97" s="14">
        <v>90</v>
      </c>
      <c r="AS97" s="15">
        <v>54</v>
      </c>
      <c r="AT97" s="15">
        <v>80</v>
      </c>
      <c r="AU97" s="15">
        <v>50</v>
      </c>
      <c r="AV97" s="15">
        <v>43</v>
      </c>
      <c r="AW97" s="15">
        <v>58</v>
      </c>
      <c r="AX97" s="15">
        <v>90</v>
      </c>
      <c r="AY97" s="15">
        <v>37</v>
      </c>
      <c r="AZ97" s="15">
        <v>60</v>
      </c>
      <c r="BA97" s="15">
        <v>86</v>
      </c>
      <c r="BB97" s="15">
        <v>92</v>
      </c>
      <c r="BC97" s="15">
        <v>92</v>
      </c>
      <c r="BD97" s="15">
        <v>71</v>
      </c>
      <c r="BE97" s="16">
        <v>78</v>
      </c>
      <c r="BF97" s="14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6"/>
      <c r="BT97" s="17"/>
      <c r="BU97" s="13"/>
      <c r="BV97" s="17" t="s">
        <v>60</v>
      </c>
      <c r="BY97" s="83"/>
      <c r="BZ97" s="104"/>
      <c r="CA97" s="89"/>
      <c r="CB97" s="83"/>
      <c r="CC97" s="14">
        <v>40</v>
      </c>
      <c r="CD97" s="15">
        <v>71</v>
      </c>
      <c r="CE97" s="15">
        <v>88</v>
      </c>
      <c r="CF97" s="15">
        <v>44</v>
      </c>
      <c r="CG97" s="15">
        <v>48</v>
      </c>
      <c r="CH97" s="15">
        <v>49</v>
      </c>
      <c r="CI97" s="15">
        <v>40</v>
      </c>
      <c r="CJ97" s="15">
        <v>71</v>
      </c>
      <c r="CK97" s="15">
        <v>80</v>
      </c>
      <c r="CL97" s="15">
        <v>88</v>
      </c>
      <c r="CM97" s="15">
        <v>65</v>
      </c>
      <c r="CN97" s="15">
        <v>38</v>
      </c>
      <c r="CO97" s="15">
        <v>36</v>
      </c>
      <c r="CP97" s="16"/>
      <c r="CQ97" s="14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6"/>
      <c r="DE97" s="17"/>
      <c r="DF97" s="13" t="s">
        <v>60</v>
      </c>
      <c r="DG97" s="17" t="s">
        <v>60</v>
      </c>
    </row>
    <row r="98" spans="4:111" x14ac:dyDescent="0.25">
      <c r="D98" s="83"/>
      <c r="E98" s="104"/>
      <c r="F98" s="89"/>
      <c r="G98" s="83"/>
      <c r="H98" s="14">
        <v>77</v>
      </c>
      <c r="I98" s="15">
        <v>72</v>
      </c>
      <c r="J98" s="15">
        <v>83</v>
      </c>
      <c r="K98" s="15">
        <v>46</v>
      </c>
      <c r="L98" s="15">
        <v>66</v>
      </c>
      <c r="M98" s="15">
        <v>45</v>
      </c>
      <c r="N98" s="15">
        <v>38</v>
      </c>
      <c r="O98" s="15">
        <v>81</v>
      </c>
      <c r="P98" s="15">
        <v>38</v>
      </c>
      <c r="Q98" s="15">
        <v>89</v>
      </c>
      <c r="R98" s="15">
        <v>80</v>
      </c>
      <c r="S98" s="15">
        <v>85</v>
      </c>
      <c r="T98" s="15">
        <v>90</v>
      </c>
      <c r="U98" s="16">
        <v>65</v>
      </c>
      <c r="V98" s="14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6"/>
      <c r="AJ98" s="17"/>
      <c r="AK98" s="13"/>
      <c r="AL98" s="17" t="s">
        <v>60</v>
      </c>
      <c r="AN98" s="83"/>
      <c r="AO98" s="104"/>
      <c r="AP98" s="89"/>
      <c r="AQ98" s="91"/>
      <c r="AR98" s="14">
        <v>87</v>
      </c>
      <c r="AS98" s="15">
        <v>41</v>
      </c>
      <c r="AT98" s="15">
        <v>74</v>
      </c>
      <c r="AU98" s="15">
        <v>72</v>
      </c>
      <c r="AV98" s="15">
        <v>52</v>
      </c>
      <c r="AW98" s="15">
        <v>73</v>
      </c>
      <c r="AX98" s="15">
        <v>62</v>
      </c>
      <c r="AY98" s="15">
        <v>70</v>
      </c>
      <c r="AZ98" s="15">
        <v>49</v>
      </c>
      <c r="BA98" s="15">
        <v>75</v>
      </c>
      <c r="BB98" s="15">
        <v>37</v>
      </c>
      <c r="BC98" s="15">
        <v>41</v>
      </c>
      <c r="BD98" s="15">
        <v>48</v>
      </c>
      <c r="BE98" s="16">
        <v>47</v>
      </c>
      <c r="BF98" s="14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6"/>
      <c r="BT98" s="17"/>
      <c r="BU98" s="13"/>
      <c r="BV98" s="17" t="s">
        <v>60</v>
      </c>
      <c r="BY98" s="83"/>
      <c r="BZ98" s="104"/>
      <c r="CA98" s="89"/>
      <c r="CB98" s="83"/>
      <c r="CC98" s="14">
        <v>39</v>
      </c>
      <c r="CD98" s="15">
        <v>46</v>
      </c>
      <c r="CE98" s="15">
        <v>74</v>
      </c>
      <c r="CF98" s="15">
        <v>38</v>
      </c>
      <c r="CG98" s="15">
        <v>89</v>
      </c>
      <c r="CH98" s="15">
        <v>56</v>
      </c>
      <c r="CI98" s="15">
        <v>80</v>
      </c>
      <c r="CJ98" s="15">
        <v>83</v>
      </c>
      <c r="CK98" s="15">
        <v>39</v>
      </c>
      <c r="CL98" s="15">
        <v>64</v>
      </c>
      <c r="CM98" s="15">
        <v>67</v>
      </c>
      <c r="CN98" s="15">
        <v>59</v>
      </c>
      <c r="CO98" s="15">
        <v>77</v>
      </c>
      <c r="CP98" s="16"/>
      <c r="CQ98" s="14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6"/>
      <c r="DE98" s="17"/>
      <c r="DF98" s="13" t="s">
        <v>60</v>
      </c>
      <c r="DG98" s="17" t="s">
        <v>60</v>
      </c>
    </row>
    <row r="99" spans="4:111" x14ac:dyDescent="0.25">
      <c r="D99" s="83"/>
      <c r="E99" s="104"/>
      <c r="F99" s="89"/>
      <c r="G99" s="83"/>
      <c r="H99" s="14">
        <v>78</v>
      </c>
      <c r="I99" s="15">
        <v>82</v>
      </c>
      <c r="J99" s="15">
        <v>81</v>
      </c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6"/>
      <c r="V99" s="14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6"/>
      <c r="AJ99" s="17"/>
      <c r="AK99" s="13"/>
      <c r="AL99" s="17" t="s">
        <v>60</v>
      </c>
      <c r="AN99" s="83"/>
      <c r="AO99" s="104"/>
      <c r="AP99" s="89"/>
      <c r="AQ99" s="91"/>
      <c r="AR99" s="14">
        <v>62</v>
      </c>
      <c r="AS99" s="15">
        <v>94</v>
      </c>
      <c r="AT99" s="15">
        <v>41</v>
      </c>
      <c r="AU99" s="15">
        <v>81</v>
      </c>
      <c r="AV99" s="15">
        <v>39</v>
      </c>
      <c r="AW99" s="15">
        <v>81</v>
      </c>
      <c r="AX99" s="15">
        <v>52</v>
      </c>
      <c r="AY99" s="15">
        <v>60</v>
      </c>
      <c r="AZ99" s="15">
        <v>75</v>
      </c>
      <c r="BA99" s="15">
        <v>67</v>
      </c>
      <c r="BB99" s="15">
        <v>91</v>
      </c>
      <c r="BC99" s="15">
        <v>56</v>
      </c>
      <c r="BD99" s="15">
        <v>61</v>
      </c>
      <c r="BE99" s="16">
        <v>60</v>
      </c>
      <c r="BF99" s="14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6"/>
      <c r="BT99" s="17"/>
      <c r="BU99" s="13"/>
      <c r="BV99" s="17" t="s">
        <v>60</v>
      </c>
      <c r="BY99" s="83"/>
      <c r="BZ99" s="104"/>
      <c r="CA99" s="89"/>
      <c r="CB99" s="83"/>
      <c r="CC99" s="14">
        <v>70</v>
      </c>
      <c r="CD99" s="15">
        <v>89</v>
      </c>
      <c r="CE99" s="15">
        <v>63</v>
      </c>
      <c r="CF99" s="15">
        <v>66</v>
      </c>
      <c r="CG99" s="15">
        <v>36</v>
      </c>
      <c r="CH99" s="15">
        <v>36</v>
      </c>
      <c r="CI99" s="15">
        <v>49</v>
      </c>
      <c r="CJ99" s="15">
        <v>89</v>
      </c>
      <c r="CK99" s="15">
        <v>85</v>
      </c>
      <c r="CL99" s="15">
        <v>39</v>
      </c>
      <c r="CM99" s="15">
        <v>69</v>
      </c>
      <c r="CN99" s="15">
        <v>47</v>
      </c>
      <c r="CO99" s="15">
        <v>38</v>
      </c>
      <c r="CP99" s="16"/>
      <c r="CQ99" s="14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6"/>
      <c r="DE99" s="17"/>
      <c r="DF99" s="13" t="s">
        <v>60</v>
      </c>
      <c r="DG99" s="17" t="s">
        <v>60</v>
      </c>
    </row>
    <row r="100" spans="4:111" x14ac:dyDescent="0.25">
      <c r="D100" s="83"/>
      <c r="E100" s="104"/>
      <c r="F100" s="89"/>
      <c r="G100" s="83"/>
      <c r="H100" s="14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6"/>
      <c r="V100" s="14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6"/>
      <c r="AJ100" s="17"/>
      <c r="AK100" s="13"/>
      <c r="AL100" s="17" t="s">
        <v>60</v>
      </c>
      <c r="AN100" s="83"/>
      <c r="AO100" s="104"/>
      <c r="AP100" s="89"/>
      <c r="AQ100" s="91"/>
      <c r="AR100" s="14">
        <v>70</v>
      </c>
      <c r="AS100" s="15">
        <v>86</v>
      </c>
      <c r="AT100" s="15">
        <v>52</v>
      </c>
      <c r="AU100" s="15">
        <v>49</v>
      </c>
      <c r="AV100" s="15">
        <v>67</v>
      </c>
      <c r="AW100" s="15">
        <v>42</v>
      </c>
      <c r="AX100" s="15">
        <v>40</v>
      </c>
      <c r="AY100" s="15"/>
      <c r="AZ100" s="15"/>
      <c r="BA100" s="15"/>
      <c r="BB100" s="15"/>
      <c r="BC100" s="15"/>
      <c r="BD100" s="15"/>
      <c r="BE100" s="16"/>
      <c r="BF100" s="14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6"/>
      <c r="BT100" s="17"/>
      <c r="BU100" s="13"/>
      <c r="BV100" s="17" t="s">
        <v>60</v>
      </c>
      <c r="BY100" s="83"/>
      <c r="BZ100" s="104"/>
      <c r="CA100" s="89"/>
      <c r="CB100" s="83"/>
      <c r="CC100" s="14">
        <v>63</v>
      </c>
      <c r="CD100" s="15">
        <v>59</v>
      </c>
      <c r="CE100" s="15">
        <v>46</v>
      </c>
      <c r="CF100" s="15">
        <v>48</v>
      </c>
      <c r="CG100" s="15">
        <v>78</v>
      </c>
      <c r="CH100" s="15">
        <v>91</v>
      </c>
      <c r="CI100" s="15">
        <v>41</v>
      </c>
      <c r="CJ100" s="15">
        <v>92</v>
      </c>
      <c r="CK100" s="15">
        <v>40</v>
      </c>
      <c r="CL100" s="15">
        <v>63</v>
      </c>
      <c r="CM100" s="15">
        <v>61</v>
      </c>
      <c r="CN100" s="15">
        <v>68</v>
      </c>
      <c r="CO100" s="15">
        <v>61</v>
      </c>
      <c r="CP100" s="16"/>
      <c r="CQ100" s="14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6"/>
      <c r="DE100" s="17"/>
      <c r="DF100" s="13" t="s">
        <v>60</v>
      </c>
      <c r="DG100" s="17" t="s">
        <v>60</v>
      </c>
    </row>
    <row r="101" spans="4:111" x14ac:dyDescent="0.25">
      <c r="D101" s="83"/>
      <c r="E101" s="104"/>
      <c r="F101" s="89"/>
      <c r="G101" s="83"/>
      <c r="H101" s="14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6"/>
      <c r="V101" s="14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6"/>
      <c r="AJ101" s="17"/>
      <c r="AK101" s="13"/>
      <c r="AL101" s="17" t="s">
        <v>60</v>
      </c>
      <c r="AN101" s="83"/>
      <c r="AO101" s="104"/>
      <c r="AP101" s="89"/>
      <c r="AQ101" s="91"/>
      <c r="AR101" s="14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6"/>
      <c r="BF101" s="14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6"/>
      <c r="BT101" s="17"/>
      <c r="BU101" s="13"/>
      <c r="BV101" s="17" t="s">
        <v>60</v>
      </c>
      <c r="BY101" s="83"/>
      <c r="BZ101" s="104"/>
      <c r="CA101" s="89"/>
      <c r="CB101" s="83"/>
      <c r="CC101" s="14">
        <v>55</v>
      </c>
      <c r="CD101" s="15">
        <v>70</v>
      </c>
      <c r="CE101" s="15">
        <v>68</v>
      </c>
      <c r="CF101" s="15">
        <v>62</v>
      </c>
      <c r="CG101" s="15">
        <v>44</v>
      </c>
      <c r="CH101" s="15">
        <v>63</v>
      </c>
      <c r="CI101" s="15">
        <v>77</v>
      </c>
      <c r="CJ101" s="15">
        <v>60</v>
      </c>
      <c r="CK101" s="15">
        <v>80</v>
      </c>
      <c r="CL101" s="15">
        <v>46</v>
      </c>
      <c r="CM101" s="15">
        <v>91</v>
      </c>
      <c r="CN101" s="15">
        <v>43</v>
      </c>
      <c r="CO101" s="15">
        <v>70</v>
      </c>
      <c r="CP101" s="16"/>
      <c r="CQ101" s="14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6"/>
      <c r="DE101" s="17"/>
      <c r="DF101" s="13" t="s">
        <v>60</v>
      </c>
      <c r="DG101" s="17" t="s">
        <v>60</v>
      </c>
    </row>
    <row r="102" spans="4:111" x14ac:dyDescent="0.25">
      <c r="D102" s="83"/>
      <c r="E102" s="104"/>
      <c r="F102" s="89"/>
      <c r="G102" s="83"/>
      <c r="H102" s="14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6"/>
      <c r="V102" s="14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6"/>
      <c r="AJ102" s="17"/>
      <c r="AK102" s="13"/>
      <c r="AL102" s="17" t="s">
        <v>60</v>
      </c>
      <c r="AN102" s="83"/>
      <c r="AO102" s="104"/>
      <c r="AP102" s="89"/>
      <c r="AQ102" s="91"/>
      <c r="AR102" s="14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6"/>
      <c r="BF102" s="14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6"/>
      <c r="BT102" s="17"/>
      <c r="BU102" s="13"/>
      <c r="BV102" s="17" t="s">
        <v>60</v>
      </c>
      <c r="BY102" s="83"/>
      <c r="BZ102" s="104"/>
      <c r="CA102" s="89"/>
      <c r="CB102" s="83"/>
      <c r="CC102" s="14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6"/>
      <c r="CQ102" s="14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6"/>
      <c r="DE102" s="17"/>
      <c r="DF102" s="13" t="s">
        <v>60</v>
      </c>
      <c r="DG102" s="17" t="s">
        <v>60</v>
      </c>
    </row>
    <row r="103" spans="4:111" x14ac:dyDescent="0.25">
      <c r="D103" s="83"/>
      <c r="E103" s="104"/>
      <c r="F103" s="89"/>
      <c r="G103" s="83"/>
      <c r="H103" s="14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6"/>
      <c r="V103" s="14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6"/>
      <c r="AJ103" s="17"/>
      <c r="AK103" s="13"/>
      <c r="AL103" s="17" t="s">
        <v>60</v>
      </c>
      <c r="AN103" s="83"/>
      <c r="AO103" s="104"/>
      <c r="AP103" s="89"/>
      <c r="AQ103" s="91"/>
      <c r="AR103" s="14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6"/>
      <c r="BF103" s="14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6"/>
      <c r="BT103" s="17"/>
      <c r="BU103" s="13"/>
      <c r="BV103" s="17" t="s">
        <v>60</v>
      </c>
      <c r="BY103" s="83"/>
      <c r="BZ103" s="104"/>
      <c r="CA103" s="89"/>
      <c r="CB103" s="83"/>
      <c r="CC103" s="14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6"/>
      <c r="CQ103" s="14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6"/>
      <c r="DE103" s="17"/>
      <c r="DF103" s="13" t="s">
        <v>60</v>
      </c>
      <c r="DG103" s="17" t="s">
        <v>60</v>
      </c>
    </row>
    <row r="104" spans="4:111" ht="15.75" thickBot="1" x14ac:dyDescent="0.3">
      <c r="D104" s="84"/>
      <c r="E104" s="105"/>
      <c r="F104" s="89"/>
      <c r="G104" s="84"/>
      <c r="H104" s="18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20"/>
      <c r="V104" s="18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20"/>
      <c r="AJ104" s="21"/>
      <c r="AK104" s="13"/>
      <c r="AL104" s="21" t="s">
        <v>60</v>
      </c>
      <c r="AN104" s="84"/>
      <c r="AO104" s="105"/>
      <c r="AP104" s="89"/>
      <c r="AQ104" s="92"/>
      <c r="AR104" s="18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20"/>
      <c r="BF104" s="18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20"/>
      <c r="BT104" s="21"/>
      <c r="BU104" s="13"/>
      <c r="BV104" s="21" t="s">
        <v>60</v>
      </c>
      <c r="BY104" s="84"/>
      <c r="BZ104" s="105"/>
      <c r="CA104" s="89"/>
      <c r="CB104" s="84"/>
      <c r="CC104" s="18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20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20"/>
      <c r="DE104" s="21"/>
      <c r="DF104" s="13" t="s">
        <v>60</v>
      </c>
      <c r="DG104" s="21" t="s">
        <v>60</v>
      </c>
    </row>
    <row r="105" spans="4:111" x14ac:dyDescent="0.25">
      <c r="D105" s="82">
        <v>6</v>
      </c>
      <c r="E105" s="106" t="s">
        <v>32</v>
      </c>
      <c r="F105" s="89"/>
      <c r="G105" s="82" t="s">
        <v>76</v>
      </c>
      <c r="H105" s="9">
        <v>47</v>
      </c>
      <c r="I105" s="10">
        <v>95</v>
      </c>
      <c r="J105" s="10">
        <v>83</v>
      </c>
      <c r="K105" s="10">
        <v>70</v>
      </c>
      <c r="L105" s="10">
        <v>92</v>
      </c>
      <c r="M105" s="10">
        <v>89</v>
      </c>
      <c r="N105" s="10">
        <v>50</v>
      </c>
      <c r="O105" s="10">
        <v>75</v>
      </c>
      <c r="P105" s="10">
        <v>90</v>
      </c>
      <c r="Q105" s="10">
        <v>55</v>
      </c>
      <c r="R105" s="10">
        <v>64</v>
      </c>
      <c r="S105" s="10">
        <v>76</v>
      </c>
      <c r="T105" s="10">
        <v>84</v>
      </c>
      <c r="U105" s="11">
        <v>89</v>
      </c>
      <c r="V105" s="14">
        <v>58</v>
      </c>
      <c r="W105" s="15">
        <v>75</v>
      </c>
      <c r="X105" s="15">
        <v>32</v>
      </c>
      <c r="Y105" s="15">
        <v>32</v>
      </c>
      <c r="Z105" s="15">
        <v>57</v>
      </c>
      <c r="AA105" s="15">
        <v>57</v>
      </c>
      <c r="AB105" s="15">
        <v>84</v>
      </c>
      <c r="AC105" s="15">
        <v>82</v>
      </c>
      <c r="AD105" s="15">
        <v>85</v>
      </c>
      <c r="AE105" s="15">
        <v>56</v>
      </c>
      <c r="AF105" s="15"/>
      <c r="AG105" s="15"/>
      <c r="AH105" s="15"/>
      <c r="AI105" s="16"/>
      <c r="AJ105" s="12"/>
      <c r="AK105" s="13"/>
      <c r="AL105" s="12" t="s">
        <v>60</v>
      </c>
      <c r="AN105" s="82">
        <v>6</v>
      </c>
      <c r="AO105" s="106" t="s">
        <v>32</v>
      </c>
      <c r="AP105" s="89"/>
      <c r="AQ105" s="91" t="s">
        <v>113</v>
      </c>
      <c r="AR105" s="9">
        <v>92</v>
      </c>
      <c r="AS105" s="10">
        <v>87</v>
      </c>
      <c r="AT105" s="10">
        <v>53</v>
      </c>
      <c r="AU105" s="10">
        <v>75</v>
      </c>
      <c r="AV105" s="10">
        <v>71</v>
      </c>
      <c r="AW105" s="10">
        <v>61</v>
      </c>
      <c r="AX105" s="10">
        <v>72</v>
      </c>
      <c r="AY105" s="10">
        <v>60</v>
      </c>
      <c r="AZ105" s="10">
        <v>97</v>
      </c>
      <c r="BA105" s="10">
        <v>77</v>
      </c>
      <c r="BB105" s="10">
        <v>58</v>
      </c>
      <c r="BC105" s="10">
        <v>98</v>
      </c>
      <c r="BD105" s="10">
        <v>82</v>
      </c>
      <c r="BE105" s="11">
        <v>86</v>
      </c>
      <c r="BF105" s="14">
        <v>75</v>
      </c>
      <c r="BG105" s="15">
        <v>58</v>
      </c>
      <c r="BH105" s="15">
        <v>49</v>
      </c>
      <c r="BI105" s="15">
        <v>52</v>
      </c>
      <c r="BJ105" s="15">
        <v>86</v>
      </c>
      <c r="BK105" s="15">
        <v>38</v>
      </c>
      <c r="BL105" s="15">
        <v>65</v>
      </c>
      <c r="BM105" s="15">
        <v>77</v>
      </c>
      <c r="BN105" s="15">
        <v>58</v>
      </c>
      <c r="BO105" s="15">
        <v>57</v>
      </c>
      <c r="BP105" s="15">
        <v>39</v>
      </c>
      <c r="BQ105" s="15">
        <v>89</v>
      </c>
      <c r="BR105" s="15">
        <v>43</v>
      </c>
      <c r="BS105" s="16">
        <v>86</v>
      </c>
      <c r="BT105" s="12"/>
      <c r="BU105" s="13"/>
      <c r="BV105" s="12" t="s">
        <v>60</v>
      </c>
      <c r="BY105" s="82">
        <v>6</v>
      </c>
      <c r="BZ105" s="106" t="s">
        <v>32</v>
      </c>
      <c r="CA105" s="89" t="s">
        <v>76</v>
      </c>
      <c r="CB105" s="82" t="s">
        <v>114</v>
      </c>
      <c r="CC105" s="9">
        <v>76</v>
      </c>
      <c r="CD105" s="10">
        <v>89</v>
      </c>
      <c r="CE105" s="10">
        <v>81</v>
      </c>
      <c r="CF105" s="10">
        <v>99</v>
      </c>
      <c r="CG105" s="10">
        <v>76</v>
      </c>
      <c r="CH105" s="10">
        <v>59</v>
      </c>
      <c r="CI105" s="10">
        <v>78</v>
      </c>
      <c r="CJ105" s="10">
        <v>80</v>
      </c>
      <c r="CK105" s="10">
        <v>47</v>
      </c>
      <c r="CL105" s="10">
        <v>81</v>
      </c>
      <c r="CM105" s="10">
        <v>64</v>
      </c>
      <c r="CN105" s="10">
        <v>92</v>
      </c>
      <c r="CO105" s="10">
        <v>80</v>
      </c>
      <c r="CP105" s="11">
        <v>73</v>
      </c>
      <c r="CQ105" s="14">
        <v>70</v>
      </c>
      <c r="CR105" s="15">
        <v>76</v>
      </c>
      <c r="CS105" s="15">
        <v>81</v>
      </c>
      <c r="CT105" s="15">
        <v>44</v>
      </c>
      <c r="CU105" s="15">
        <v>48</v>
      </c>
      <c r="CV105" s="15">
        <v>36</v>
      </c>
      <c r="CW105" s="15">
        <v>66</v>
      </c>
      <c r="CX105" s="15">
        <v>60</v>
      </c>
      <c r="CY105" s="15">
        <v>66</v>
      </c>
      <c r="CZ105" s="15">
        <v>62</v>
      </c>
      <c r="DA105" s="15">
        <v>44</v>
      </c>
      <c r="DB105" s="15">
        <v>65</v>
      </c>
      <c r="DC105" s="15">
        <v>83</v>
      </c>
      <c r="DD105" s="16"/>
      <c r="DE105" s="12"/>
      <c r="DF105" s="13" t="s">
        <v>60</v>
      </c>
      <c r="DG105" s="12" t="s">
        <v>60</v>
      </c>
    </row>
    <row r="106" spans="4:111" x14ac:dyDescent="0.25">
      <c r="D106" s="83"/>
      <c r="E106" s="107"/>
      <c r="F106" s="89"/>
      <c r="G106" s="83"/>
      <c r="H106" s="14">
        <v>74</v>
      </c>
      <c r="I106" s="15">
        <v>79</v>
      </c>
      <c r="J106" s="15">
        <v>90</v>
      </c>
      <c r="K106" s="15">
        <v>69</v>
      </c>
      <c r="L106" s="15">
        <v>70</v>
      </c>
      <c r="M106" s="15">
        <v>67</v>
      </c>
      <c r="N106" s="15">
        <v>84</v>
      </c>
      <c r="O106" s="15">
        <v>41</v>
      </c>
      <c r="P106" s="15">
        <v>41</v>
      </c>
      <c r="Q106" s="15">
        <v>66</v>
      </c>
      <c r="R106" s="15">
        <v>66</v>
      </c>
      <c r="S106" s="15">
        <v>84</v>
      </c>
      <c r="T106" s="15">
        <v>58</v>
      </c>
      <c r="U106" s="16">
        <v>64</v>
      </c>
      <c r="V106" s="14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6"/>
      <c r="AJ106" s="17"/>
      <c r="AK106" s="13"/>
      <c r="AL106" s="17" t="s">
        <v>60</v>
      </c>
      <c r="AN106" s="83"/>
      <c r="AO106" s="107"/>
      <c r="AP106" s="89"/>
      <c r="AQ106" s="91"/>
      <c r="AR106" s="14">
        <v>57</v>
      </c>
      <c r="AS106" s="15">
        <v>43</v>
      </c>
      <c r="AT106" s="15">
        <v>67</v>
      </c>
      <c r="AU106" s="15">
        <v>67</v>
      </c>
      <c r="AV106" s="15">
        <v>67</v>
      </c>
      <c r="AW106" s="15">
        <v>84</v>
      </c>
      <c r="AX106" s="15">
        <v>67</v>
      </c>
      <c r="AY106" s="15">
        <v>58</v>
      </c>
      <c r="AZ106" s="15">
        <v>61</v>
      </c>
      <c r="BA106" s="15">
        <v>95</v>
      </c>
      <c r="BB106" s="15">
        <v>47</v>
      </c>
      <c r="BC106" s="15">
        <v>43</v>
      </c>
      <c r="BD106" s="15">
        <v>57</v>
      </c>
      <c r="BE106" s="16">
        <v>71</v>
      </c>
      <c r="BF106" s="14">
        <v>62</v>
      </c>
      <c r="BG106" s="15">
        <v>56</v>
      </c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6"/>
      <c r="BT106" s="17"/>
      <c r="BU106" s="13"/>
      <c r="BV106" s="17" t="s">
        <v>60</v>
      </c>
      <c r="BY106" s="83"/>
      <c r="BZ106" s="107"/>
      <c r="CA106" s="89"/>
      <c r="CB106" s="83"/>
      <c r="CC106" s="14">
        <v>72</v>
      </c>
      <c r="CD106" s="15">
        <v>57</v>
      </c>
      <c r="CE106" s="15">
        <v>50</v>
      </c>
      <c r="CF106" s="15">
        <v>42</v>
      </c>
      <c r="CG106" s="15">
        <v>82</v>
      </c>
      <c r="CH106" s="15">
        <v>79</v>
      </c>
      <c r="CI106" s="15">
        <v>85</v>
      </c>
      <c r="CJ106" s="15">
        <v>90</v>
      </c>
      <c r="CK106" s="15">
        <v>53</v>
      </c>
      <c r="CL106" s="15">
        <v>57</v>
      </c>
      <c r="CM106" s="15">
        <v>61</v>
      </c>
      <c r="CN106" s="15">
        <v>75</v>
      </c>
      <c r="CO106" s="15">
        <v>97</v>
      </c>
      <c r="CP106" s="16">
        <v>82</v>
      </c>
      <c r="CQ106" s="14">
        <v>20</v>
      </c>
      <c r="CR106" s="15">
        <v>57</v>
      </c>
      <c r="CS106" s="15">
        <v>73</v>
      </c>
      <c r="CT106" s="15">
        <v>40</v>
      </c>
      <c r="CU106" s="15">
        <v>77</v>
      </c>
      <c r="CV106" s="15">
        <v>34</v>
      </c>
      <c r="CW106" s="15">
        <v>54</v>
      </c>
      <c r="CX106" s="15"/>
      <c r="CY106" s="15"/>
      <c r="CZ106" s="15"/>
      <c r="DA106" s="15"/>
      <c r="DB106" s="15"/>
      <c r="DC106" s="15"/>
      <c r="DD106" s="16"/>
      <c r="DE106" s="17"/>
      <c r="DF106" s="13" t="s">
        <v>60</v>
      </c>
      <c r="DG106" s="17" t="s">
        <v>60</v>
      </c>
    </row>
    <row r="107" spans="4:111" x14ac:dyDescent="0.25">
      <c r="D107" s="83"/>
      <c r="E107" s="107"/>
      <c r="F107" s="89"/>
      <c r="G107" s="83"/>
      <c r="H107" s="14">
        <v>55</v>
      </c>
      <c r="I107" s="15">
        <v>52</v>
      </c>
      <c r="J107" s="15">
        <v>59</v>
      </c>
      <c r="K107" s="15">
        <v>46</v>
      </c>
      <c r="L107" s="15">
        <v>41</v>
      </c>
      <c r="M107" s="15">
        <v>93</v>
      </c>
      <c r="N107" s="15">
        <v>91</v>
      </c>
      <c r="O107" s="15">
        <v>94</v>
      </c>
      <c r="P107" s="15">
        <v>65</v>
      </c>
      <c r="Q107" s="15">
        <v>56</v>
      </c>
      <c r="R107" s="15">
        <v>48</v>
      </c>
      <c r="S107" s="15">
        <v>79</v>
      </c>
      <c r="T107" s="15">
        <v>95</v>
      </c>
      <c r="U107" s="16">
        <v>89</v>
      </c>
      <c r="V107" s="14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6"/>
      <c r="AJ107" s="17"/>
      <c r="AK107" s="13"/>
      <c r="AL107" s="17" t="s">
        <v>60</v>
      </c>
      <c r="AN107" s="83"/>
      <c r="AO107" s="107"/>
      <c r="AP107" s="89"/>
      <c r="AQ107" s="91"/>
      <c r="AR107" s="14">
        <v>43</v>
      </c>
      <c r="AS107" s="15">
        <v>96</v>
      </c>
      <c r="AT107" s="15">
        <v>84</v>
      </c>
      <c r="AU107" s="15">
        <v>81</v>
      </c>
      <c r="AV107" s="15">
        <v>44</v>
      </c>
      <c r="AW107" s="15">
        <v>74</v>
      </c>
      <c r="AX107" s="15">
        <v>86</v>
      </c>
      <c r="AY107" s="15">
        <v>67</v>
      </c>
      <c r="AZ107" s="15">
        <v>66</v>
      </c>
      <c r="BA107" s="15">
        <v>48</v>
      </c>
      <c r="BB107" s="15">
        <v>98</v>
      </c>
      <c r="BC107" s="15">
        <v>55</v>
      </c>
      <c r="BD107" s="15">
        <v>73</v>
      </c>
      <c r="BE107" s="16">
        <v>52</v>
      </c>
      <c r="BF107" s="14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6"/>
      <c r="BT107" s="17"/>
      <c r="BU107" s="13"/>
      <c r="BV107" s="17" t="s">
        <v>60</v>
      </c>
      <c r="BY107" s="83"/>
      <c r="BZ107" s="107"/>
      <c r="CA107" s="89"/>
      <c r="CB107" s="83"/>
      <c r="CC107" s="14">
        <v>97</v>
      </c>
      <c r="CD107" s="15">
        <v>65</v>
      </c>
      <c r="CE107" s="15">
        <v>86</v>
      </c>
      <c r="CF107" s="15">
        <v>54</v>
      </c>
      <c r="CG107" s="15">
        <v>91</v>
      </c>
      <c r="CH107" s="15">
        <v>62</v>
      </c>
      <c r="CI107" s="15">
        <v>66</v>
      </c>
      <c r="CJ107" s="15">
        <v>82</v>
      </c>
      <c r="CK107" s="15">
        <v>49</v>
      </c>
      <c r="CL107" s="15">
        <v>86</v>
      </c>
      <c r="CM107" s="15">
        <v>76</v>
      </c>
      <c r="CN107" s="15">
        <v>98</v>
      </c>
      <c r="CO107" s="15">
        <v>75</v>
      </c>
      <c r="CP107" s="16"/>
      <c r="CQ107" s="14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6"/>
      <c r="DE107" s="17"/>
      <c r="DF107" s="13" t="s">
        <v>60</v>
      </c>
      <c r="DG107" s="17" t="s">
        <v>60</v>
      </c>
    </row>
    <row r="108" spans="4:111" x14ac:dyDescent="0.25">
      <c r="D108" s="83"/>
      <c r="E108" s="107"/>
      <c r="F108" s="89"/>
      <c r="G108" s="83"/>
      <c r="H108" s="14">
        <v>57</v>
      </c>
      <c r="I108" s="15">
        <v>80</v>
      </c>
      <c r="J108" s="15">
        <v>92</v>
      </c>
      <c r="K108" s="15">
        <v>66</v>
      </c>
      <c r="L108" s="15">
        <v>68</v>
      </c>
      <c r="M108" s="15">
        <v>66</v>
      </c>
      <c r="N108" s="15">
        <v>62</v>
      </c>
      <c r="O108" s="15">
        <v>47</v>
      </c>
      <c r="P108" s="15">
        <v>92</v>
      </c>
      <c r="Q108" s="15">
        <v>75</v>
      </c>
      <c r="R108" s="15">
        <v>69</v>
      </c>
      <c r="S108" s="15">
        <v>87</v>
      </c>
      <c r="T108" s="15">
        <v>97</v>
      </c>
      <c r="U108" s="16">
        <v>71</v>
      </c>
      <c r="V108" s="14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6"/>
      <c r="AJ108" s="17"/>
      <c r="AK108" s="13"/>
      <c r="AL108" s="17" t="s">
        <v>60</v>
      </c>
      <c r="AN108" s="83"/>
      <c r="AO108" s="107"/>
      <c r="AP108" s="89"/>
      <c r="AQ108" s="91"/>
      <c r="AR108" s="14">
        <v>93</v>
      </c>
      <c r="AS108" s="15">
        <v>84</v>
      </c>
      <c r="AT108" s="15">
        <v>100</v>
      </c>
      <c r="AU108" s="15">
        <v>58</v>
      </c>
      <c r="AV108" s="15">
        <v>88</v>
      </c>
      <c r="AW108" s="15">
        <v>52</v>
      </c>
      <c r="AX108" s="15">
        <v>95</v>
      </c>
      <c r="AY108" s="15">
        <v>71</v>
      </c>
      <c r="AZ108" s="15">
        <v>65</v>
      </c>
      <c r="BA108" s="15">
        <v>83</v>
      </c>
      <c r="BB108" s="15">
        <v>75</v>
      </c>
      <c r="BC108" s="15">
        <v>44</v>
      </c>
      <c r="BD108" s="15">
        <v>57</v>
      </c>
      <c r="BE108" s="16">
        <v>71</v>
      </c>
      <c r="BF108" s="14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6"/>
      <c r="BT108" s="17"/>
      <c r="BU108" s="13"/>
      <c r="BV108" s="17" t="s">
        <v>60</v>
      </c>
      <c r="BY108" s="83"/>
      <c r="BZ108" s="107"/>
      <c r="CA108" s="89"/>
      <c r="CB108" s="83"/>
      <c r="CC108" s="14">
        <v>46</v>
      </c>
      <c r="CD108" s="15">
        <v>62</v>
      </c>
      <c r="CE108" s="15">
        <v>91</v>
      </c>
      <c r="CF108" s="15">
        <v>55</v>
      </c>
      <c r="CG108" s="15">
        <v>45</v>
      </c>
      <c r="CH108" s="15">
        <v>75</v>
      </c>
      <c r="CI108" s="15">
        <v>69</v>
      </c>
      <c r="CJ108" s="15">
        <v>75</v>
      </c>
      <c r="CK108" s="15">
        <v>71</v>
      </c>
      <c r="CL108" s="15">
        <v>53</v>
      </c>
      <c r="CM108" s="15">
        <v>86</v>
      </c>
      <c r="CN108" s="15">
        <v>54</v>
      </c>
      <c r="CO108" s="15">
        <v>58</v>
      </c>
      <c r="CP108" s="16"/>
      <c r="CQ108" s="14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6"/>
      <c r="DE108" s="17"/>
      <c r="DF108" s="13" t="s">
        <v>60</v>
      </c>
      <c r="DG108" s="17" t="s">
        <v>60</v>
      </c>
    </row>
    <row r="109" spans="4:111" x14ac:dyDescent="0.25">
      <c r="D109" s="83"/>
      <c r="E109" s="107"/>
      <c r="F109" s="89"/>
      <c r="G109" s="83"/>
      <c r="H109" s="14">
        <v>49</v>
      </c>
      <c r="I109" s="15">
        <v>70</v>
      </c>
      <c r="J109" s="15">
        <v>63</v>
      </c>
      <c r="K109" s="15">
        <v>93</v>
      </c>
      <c r="L109" s="15">
        <v>59</v>
      </c>
      <c r="M109" s="15">
        <v>92</v>
      </c>
      <c r="N109" s="15">
        <v>93</v>
      </c>
      <c r="O109" s="15">
        <v>91</v>
      </c>
      <c r="P109" s="15">
        <v>50</v>
      </c>
      <c r="Q109" s="15">
        <v>71</v>
      </c>
      <c r="R109" s="15">
        <v>68</v>
      </c>
      <c r="S109" s="15"/>
      <c r="T109" s="15"/>
      <c r="U109" s="16"/>
      <c r="V109" s="14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6"/>
      <c r="AJ109" s="17"/>
      <c r="AK109" s="13"/>
      <c r="AL109" s="17" t="s">
        <v>60</v>
      </c>
      <c r="AN109" s="83"/>
      <c r="AO109" s="107"/>
      <c r="AP109" s="89"/>
      <c r="AQ109" s="91"/>
      <c r="AR109" s="14">
        <v>64</v>
      </c>
      <c r="AS109" s="15">
        <v>92</v>
      </c>
      <c r="AT109" s="15">
        <v>61</v>
      </c>
      <c r="AU109" s="15">
        <v>94</v>
      </c>
      <c r="AV109" s="15">
        <v>87</v>
      </c>
      <c r="AW109" s="15">
        <v>53</v>
      </c>
      <c r="AX109" s="15">
        <v>90</v>
      </c>
      <c r="AY109" s="15">
        <v>43</v>
      </c>
      <c r="AZ109" s="15">
        <v>69</v>
      </c>
      <c r="BA109" s="15">
        <v>69</v>
      </c>
      <c r="BB109" s="15">
        <v>79</v>
      </c>
      <c r="BC109" s="15">
        <v>65</v>
      </c>
      <c r="BD109" s="15">
        <v>49</v>
      </c>
      <c r="BE109" s="16">
        <v>57</v>
      </c>
      <c r="BF109" s="14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6"/>
      <c r="BT109" s="17"/>
      <c r="BU109" s="13"/>
      <c r="BV109" s="17" t="s">
        <v>60</v>
      </c>
      <c r="BY109" s="83"/>
      <c r="BZ109" s="107"/>
      <c r="CA109" s="89"/>
      <c r="CB109" s="83"/>
      <c r="CC109" s="14">
        <v>58</v>
      </c>
      <c r="CD109" s="15">
        <v>85</v>
      </c>
      <c r="CE109" s="15">
        <v>45</v>
      </c>
      <c r="CF109" s="15">
        <v>67</v>
      </c>
      <c r="CG109" s="15">
        <v>43</v>
      </c>
      <c r="CH109" s="15">
        <v>63</v>
      </c>
      <c r="CI109" s="15">
        <v>74</v>
      </c>
      <c r="CJ109" s="15">
        <v>92</v>
      </c>
      <c r="CK109" s="15">
        <v>47</v>
      </c>
      <c r="CL109" s="15">
        <v>59</v>
      </c>
      <c r="CM109" s="15">
        <v>77</v>
      </c>
      <c r="CN109" s="15">
        <v>89</v>
      </c>
      <c r="CO109" s="15">
        <v>78</v>
      </c>
      <c r="CP109" s="16"/>
      <c r="CQ109" s="14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6"/>
      <c r="DE109" s="17"/>
      <c r="DF109" s="13" t="s">
        <v>60</v>
      </c>
      <c r="DG109" s="17" t="s">
        <v>60</v>
      </c>
    </row>
    <row r="110" spans="4:111" x14ac:dyDescent="0.25">
      <c r="D110" s="83"/>
      <c r="E110" s="107"/>
      <c r="F110" s="89"/>
      <c r="G110" s="83"/>
      <c r="H110" s="14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6"/>
      <c r="V110" s="14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6"/>
      <c r="AJ110" s="17"/>
      <c r="AK110" s="13"/>
      <c r="AL110" s="17" t="s">
        <v>60</v>
      </c>
      <c r="AN110" s="83"/>
      <c r="AO110" s="107"/>
      <c r="AP110" s="89"/>
      <c r="AQ110" s="91"/>
      <c r="AR110" s="14">
        <v>65</v>
      </c>
      <c r="AS110" s="15">
        <v>84</v>
      </c>
      <c r="AT110" s="15">
        <v>50</v>
      </c>
      <c r="AU110" s="15">
        <v>57</v>
      </c>
      <c r="AV110" s="15">
        <v>43</v>
      </c>
      <c r="AW110" s="15">
        <v>78</v>
      </c>
      <c r="AX110" s="15">
        <v>51</v>
      </c>
      <c r="AY110" s="15">
        <v>65</v>
      </c>
      <c r="AZ110" s="15">
        <v>79</v>
      </c>
      <c r="BA110" s="15">
        <v>54</v>
      </c>
      <c r="BB110" s="15">
        <v>63</v>
      </c>
      <c r="BC110" s="15">
        <v>57</v>
      </c>
      <c r="BD110" s="15">
        <v>59</v>
      </c>
      <c r="BE110" s="16">
        <v>96</v>
      </c>
      <c r="BF110" s="14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6"/>
      <c r="BT110" s="17"/>
      <c r="BU110" s="13"/>
      <c r="BV110" s="17" t="s">
        <v>60</v>
      </c>
      <c r="BY110" s="83"/>
      <c r="BZ110" s="107"/>
      <c r="CA110" s="89"/>
      <c r="CB110" s="83"/>
      <c r="CC110" s="14">
        <v>61</v>
      </c>
      <c r="CD110" s="15">
        <v>59</v>
      </c>
      <c r="CE110" s="15">
        <v>89</v>
      </c>
      <c r="CF110" s="15">
        <v>53</v>
      </c>
      <c r="CG110" s="15">
        <v>51</v>
      </c>
      <c r="CH110" s="15">
        <v>48</v>
      </c>
      <c r="CI110" s="15">
        <v>72</v>
      </c>
      <c r="CJ110" s="15">
        <v>66</v>
      </c>
      <c r="CK110" s="15">
        <v>95</v>
      </c>
      <c r="CL110" s="15">
        <v>53</v>
      </c>
      <c r="CM110" s="15">
        <v>77</v>
      </c>
      <c r="CN110" s="15">
        <v>70</v>
      </c>
      <c r="CO110" s="15">
        <v>85</v>
      </c>
      <c r="CP110" s="16"/>
      <c r="CQ110" s="14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6"/>
      <c r="DE110" s="17"/>
      <c r="DF110" s="13" t="s">
        <v>60</v>
      </c>
      <c r="DG110" s="17" t="s">
        <v>60</v>
      </c>
    </row>
    <row r="111" spans="4:111" x14ac:dyDescent="0.25">
      <c r="D111" s="83"/>
      <c r="E111" s="107"/>
      <c r="F111" s="89"/>
      <c r="G111" s="83"/>
      <c r="H111" s="14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4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6"/>
      <c r="AJ111" s="17"/>
      <c r="AK111" s="13"/>
      <c r="AL111" s="17" t="s">
        <v>60</v>
      </c>
      <c r="AN111" s="83"/>
      <c r="AO111" s="107"/>
      <c r="AP111" s="89"/>
      <c r="AQ111" s="91"/>
      <c r="AR111" s="14">
        <v>66</v>
      </c>
      <c r="AS111" s="15">
        <v>64</v>
      </c>
      <c r="AT111" s="15">
        <v>52</v>
      </c>
      <c r="AU111" s="15">
        <v>93</v>
      </c>
      <c r="AV111" s="15">
        <v>97</v>
      </c>
      <c r="AW111" s="15">
        <v>48</v>
      </c>
      <c r="AX111" s="15">
        <v>88</v>
      </c>
      <c r="AY111" s="15">
        <v>69</v>
      </c>
      <c r="AZ111" s="15"/>
      <c r="BA111" s="15"/>
      <c r="BB111" s="15"/>
      <c r="BC111" s="15"/>
      <c r="BD111" s="15"/>
      <c r="BE111" s="16"/>
      <c r="BF111" s="14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6"/>
      <c r="BT111" s="17"/>
      <c r="BU111" s="13"/>
      <c r="BV111" s="17" t="s">
        <v>60</v>
      </c>
      <c r="BY111" s="83"/>
      <c r="BZ111" s="107"/>
      <c r="CA111" s="89"/>
      <c r="CB111" s="83"/>
      <c r="CC111" s="14">
        <v>73</v>
      </c>
      <c r="CD111" s="15">
        <v>62</v>
      </c>
      <c r="CE111" s="15">
        <v>93</v>
      </c>
      <c r="CF111" s="15">
        <v>56</v>
      </c>
      <c r="CG111" s="15">
        <v>52</v>
      </c>
      <c r="CH111" s="15">
        <v>60</v>
      </c>
      <c r="CI111" s="15">
        <v>85</v>
      </c>
      <c r="CJ111" s="15">
        <v>77</v>
      </c>
      <c r="CK111" s="15">
        <v>56</v>
      </c>
      <c r="CL111" s="15">
        <v>81</v>
      </c>
      <c r="CM111" s="15">
        <v>46</v>
      </c>
      <c r="CN111" s="15">
        <v>42</v>
      </c>
      <c r="CO111" s="15">
        <v>68</v>
      </c>
      <c r="CP111" s="16"/>
      <c r="CQ111" s="14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6"/>
      <c r="DE111" s="17"/>
      <c r="DF111" s="13" t="s">
        <v>60</v>
      </c>
      <c r="DG111" s="17" t="s">
        <v>60</v>
      </c>
    </row>
    <row r="112" spans="4:111" x14ac:dyDescent="0.25">
      <c r="D112" s="83"/>
      <c r="E112" s="107"/>
      <c r="F112" s="89"/>
      <c r="G112" s="83"/>
      <c r="H112" s="14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6"/>
      <c r="V112" s="14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6"/>
      <c r="AJ112" s="17"/>
      <c r="AK112" s="13"/>
      <c r="AL112" s="17" t="s">
        <v>60</v>
      </c>
      <c r="AN112" s="83"/>
      <c r="AO112" s="107"/>
      <c r="AP112" s="89"/>
      <c r="AQ112" s="91"/>
      <c r="AR112" s="14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6"/>
      <c r="BF112" s="14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6"/>
      <c r="BT112" s="17"/>
      <c r="BU112" s="13"/>
      <c r="BV112" s="17" t="s">
        <v>60</v>
      </c>
      <c r="BY112" s="83"/>
      <c r="BZ112" s="107"/>
      <c r="CA112" s="89"/>
      <c r="CB112" s="83"/>
      <c r="CC112" s="14">
        <v>65</v>
      </c>
      <c r="CD112" s="15">
        <v>78</v>
      </c>
      <c r="CE112" s="15">
        <v>48</v>
      </c>
      <c r="CF112" s="15">
        <v>69</v>
      </c>
      <c r="CG112" s="15">
        <v>98</v>
      </c>
      <c r="CH112" s="15">
        <v>58</v>
      </c>
      <c r="CI112" s="15">
        <v>69</v>
      </c>
      <c r="CJ112" s="15">
        <v>68</v>
      </c>
      <c r="CK112" s="15">
        <v>50</v>
      </c>
      <c r="CL112" s="15">
        <v>82</v>
      </c>
      <c r="CM112" s="15">
        <v>96</v>
      </c>
      <c r="CN112" s="15"/>
      <c r="CO112" s="15"/>
      <c r="CP112" s="16"/>
      <c r="CQ112" s="14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6"/>
      <c r="DE112" s="17"/>
      <c r="DF112" s="13" t="s">
        <v>60</v>
      </c>
      <c r="DG112" s="17" t="s">
        <v>60</v>
      </c>
    </row>
    <row r="113" spans="4:111" x14ac:dyDescent="0.25">
      <c r="D113" s="83"/>
      <c r="E113" s="107"/>
      <c r="F113" s="89"/>
      <c r="G113" s="83"/>
      <c r="H113" s="14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6"/>
      <c r="V113" s="14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6"/>
      <c r="AJ113" s="17"/>
      <c r="AK113" s="13"/>
      <c r="AL113" s="17" t="s">
        <v>60</v>
      </c>
      <c r="AN113" s="83"/>
      <c r="AO113" s="107"/>
      <c r="AP113" s="89"/>
      <c r="AQ113" s="91"/>
      <c r="AR113" s="14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6"/>
      <c r="BF113" s="14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6"/>
      <c r="BT113" s="17"/>
      <c r="BU113" s="13"/>
      <c r="BV113" s="17" t="s">
        <v>60</v>
      </c>
      <c r="BY113" s="83"/>
      <c r="BZ113" s="107"/>
      <c r="CA113" s="89"/>
      <c r="CB113" s="83"/>
      <c r="CC113" s="14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6"/>
      <c r="CQ113" s="14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6"/>
      <c r="DE113" s="17"/>
      <c r="DF113" s="13" t="s">
        <v>60</v>
      </c>
      <c r="DG113" s="17" t="s">
        <v>60</v>
      </c>
    </row>
    <row r="114" spans="4:111" x14ac:dyDescent="0.25">
      <c r="D114" s="83"/>
      <c r="E114" s="107"/>
      <c r="F114" s="89"/>
      <c r="G114" s="83"/>
      <c r="H114" s="14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6"/>
      <c r="V114" s="14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6"/>
      <c r="AJ114" s="17"/>
      <c r="AK114" s="13"/>
      <c r="AL114" s="17" t="s">
        <v>60</v>
      </c>
      <c r="AN114" s="83"/>
      <c r="AO114" s="107"/>
      <c r="AP114" s="89"/>
      <c r="AQ114" s="91"/>
      <c r="AR114" s="14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6"/>
      <c r="BF114" s="14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6"/>
      <c r="BT114" s="17"/>
      <c r="BU114" s="13"/>
      <c r="BV114" s="17" t="s">
        <v>60</v>
      </c>
      <c r="BY114" s="83"/>
      <c r="BZ114" s="107"/>
      <c r="CA114" s="89"/>
      <c r="CB114" s="83"/>
      <c r="CC114" s="14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6"/>
      <c r="CQ114" s="14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6"/>
      <c r="DE114" s="17"/>
      <c r="DF114" s="13" t="s">
        <v>60</v>
      </c>
      <c r="DG114" s="17" t="s">
        <v>60</v>
      </c>
    </row>
    <row r="115" spans="4:111" ht="15.75" thickBot="1" x14ac:dyDescent="0.3">
      <c r="D115" s="83"/>
      <c r="E115" s="108"/>
      <c r="F115" s="89"/>
      <c r="G115" s="84"/>
      <c r="H115" s="18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20"/>
      <c r="V115" s="18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20"/>
      <c r="AJ115" s="21"/>
      <c r="AK115" s="13"/>
      <c r="AL115" s="21" t="s">
        <v>60</v>
      </c>
      <c r="AN115" s="83"/>
      <c r="AO115" s="108"/>
      <c r="AP115" s="89"/>
      <c r="AQ115" s="92"/>
      <c r="AR115" s="18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20"/>
      <c r="BF115" s="18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20"/>
      <c r="BT115" s="21"/>
      <c r="BU115" s="13"/>
      <c r="BV115" s="21" t="s">
        <v>60</v>
      </c>
      <c r="BY115" s="83"/>
      <c r="BZ115" s="108"/>
      <c r="CA115" s="89"/>
      <c r="CB115" s="84"/>
      <c r="CC115" s="18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20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20"/>
      <c r="DE115" s="21"/>
      <c r="DF115" s="13" t="s">
        <v>60</v>
      </c>
      <c r="DG115" s="21" t="s">
        <v>60</v>
      </c>
    </row>
    <row r="116" spans="4:111" x14ac:dyDescent="0.25">
      <c r="D116" s="83"/>
      <c r="E116" s="106" t="s">
        <v>33</v>
      </c>
      <c r="F116" s="89"/>
      <c r="G116" s="82" t="s">
        <v>77</v>
      </c>
      <c r="H116" s="9">
        <v>36</v>
      </c>
      <c r="I116" s="10">
        <v>80</v>
      </c>
      <c r="J116" s="10">
        <v>56</v>
      </c>
      <c r="K116" s="10">
        <v>41</v>
      </c>
      <c r="L116" s="10">
        <v>77</v>
      </c>
      <c r="M116" s="10">
        <v>46</v>
      </c>
      <c r="N116" s="10">
        <v>78</v>
      </c>
      <c r="O116" s="10">
        <v>63</v>
      </c>
      <c r="P116" s="10">
        <v>85</v>
      </c>
      <c r="Q116" s="10">
        <v>65</v>
      </c>
      <c r="R116" s="10">
        <v>52</v>
      </c>
      <c r="S116" s="10">
        <v>79</v>
      </c>
      <c r="T116" s="10">
        <v>36</v>
      </c>
      <c r="U116" s="11">
        <v>49</v>
      </c>
      <c r="V116" s="14">
        <v>62</v>
      </c>
      <c r="W116" s="15">
        <v>61</v>
      </c>
      <c r="X116" s="15">
        <v>59</v>
      </c>
      <c r="Y116" s="15">
        <v>64</v>
      </c>
      <c r="Z116" s="15">
        <v>85</v>
      </c>
      <c r="AA116" s="15">
        <v>82</v>
      </c>
      <c r="AB116" s="15">
        <v>45</v>
      </c>
      <c r="AC116" s="15">
        <v>74</v>
      </c>
      <c r="AD116" s="15">
        <v>77</v>
      </c>
      <c r="AE116" s="15">
        <v>42</v>
      </c>
      <c r="AF116" s="15">
        <v>68</v>
      </c>
      <c r="AG116" s="15"/>
      <c r="AH116" s="15"/>
      <c r="AI116" s="16"/>
      <c r="AJ116" s="12"/>
      <c r="AK116" s="13"/>
      <c r="AL116" s="12" t="s">
        <v>60</v>
      </c>
      <c r="AN116" s="83"/>
      <c r="AO116" s="106" t="s">
        <v>33</v>
      </c>
      <c r="AP116" s="89"/>
      <c r="AQ116" s="91" t="s">
        <v>115</v>
      </c>
      <c r="AR116" s="9">
        <v>75</v>
      </c>
      <c r="AS116" s="10">
        <v>79</v>
      </c>
      <c r="AT116" s="10">
        <v>78</v>
      </c>
      <c r="AU116" s="10">
        <v>62</v>
      </c>
      <c r="AV116" s="10">
        <v>72</v>
      </c>
      <c r="AW116" s="10">
        <v>40</v>
      </c>
      <c r="AX116" s="10">
        <v>82</v>
      </c>
      <c r="AY116" s="10">
        <v>79</v>
      </c>
      <c r="AZ116" s="10">
        <v>77</v>
      </c>
      <c r="BA116" s="10">
        <v>40</v>
      </c>
      <c r="BB116" s="10">
        <v>68</v>
      </c>
      <c r="BC116" s="10">
        <v>65</v>
      </c>
      <c r="BD116" s="10">
        <v>45</v>
      </c>
      <c r="BE116" s="11">
        <v>52</v>
      </c>
      <c r="BF116" s="14">
        <v>47</v>
      </c>
      <c r="BG116" s="15">
        <v>71</v>
      </c>
      <c r="BH116" s="15">
        <v>40</v>
      </c>
      <c r="BI116" s="15">
        <v>72</v>
      </c>
      <c r="BJ116" s="15">
        <v>30</v>
      </c>
      <c r="BK116" s="15">
        <v>72</v>
      </c>
      <c r="BL116" s="15">
        <v>36</v>
      </c>
      <c r="BM116" s="15">
        <v>81</v>
      </c>
      <c r="BN116" s="15">
        <v>53</v>
      </c>
      <c r="BO116" s="15">
        <v>77</v>
      </c>
      <c r="BP116" s="15">
        <v>75</v>
      </c>
      <c r="BQ116" s="15">
        <v>70</v>
      </c>
      <c r="BR116" s="15">
        <v>59</v>
      </c>
      <c r="BS116" s="16">
        <v>67</v>
      </c>
      <c r="BT116" s="12"/>
      <c r="BU116" s="13"/>
      <c r="BV116" s="12" t="s">
        <v>60</v>
      </c>
      <c r="BY116" s="83"/>
      <c r="BZ116" s="106" t="s">
        <v>33</v>
      </c>
      <c r="CA116" s="89" t="s">
        <v>77</v>
      </c>
      <c r="CB116" s="82" t="s">
        <v>116</v>
      </c>
      <c r="CC116" s="9">
        <v>89</v>
      </c>
      <c r="CD116" s="10">
        <v>61</v>
      </c>
      <c r="CE116" s="10">
        <v>79</v>
      </c>
      <c r="CF116" s="10">
        <v>61</v>
      </c>
      <c r="CG116" s="10">
        <v>38</v>
      </c>
      <c r="CH116" s="10">
        <v>92</v>
      </c>
      <c r="CI116" s="10">
        <v>59</v>
      </c>
      <c r="CJ116" s="10">
        <v>65</v>
      </c>
      <c r="CK116" s="10">
        <v>87</v>
      </c>
      <c r="CL116" s="10">
        <v>53</v>
      </c>
      <c r="CM116" s="10">
        <v>41</v>
      </c>
      <c r="CN116" s="10">
        <v>84</v>
      </c>
      <c r="CO116" s="10">
        <v>41</v>
      </c>
      <c r="CP116" s="11">
        <v>49</v>
      </c>
      <c r="CQ116" s="14">
        <v>61</v>
      </c>
      <c r="CR116" s="15">
        <v>49</v>
      </c>
      <c r="CS116" s="15">
        <v>31</v>
      </c>
      <c r="CT116" s="15">
        <v>57</v>
      </c>
      <c r="CU116" s="15">
        <v>69</v>
      </c>
      <c r="CV116" s="15">
        <v>57</v>
      </c>
      <c r="CW116" s="15">
        <v>67</v>
      </c>
      <c r="CX116" s="15">
        <v>36</v>
      </c>
      <c r="CY116" s="15">
        <v>51</v>
      </c>
      <c r="CZ116" s="15">
        <v>37</v>
      </c>
      <c r="DA116" s="15">
        <v>83</v>
      </c>
      <c r="DB116" s="15">
        <v>41</v>
      </c>
      <c r="DC116" s="15">
        <v>52</v>
      </c>
      <c r="DD116" s="16"/>
      <c r="DE116" s="12"/>
      <c r="DF116" s="13" t="s">
        <v>60</v>
      </c>
      <c r="DG116" s="12" t="s">
        <v>60</v>
      </c>
    </row>
    <row r="117" spans="4:111" x14ac:dyDescent="0.25">
      <c r="D117" s="83"/>
      <c r="E117" s="107"/>
      <c r="F117" s="89"/>
      <c r="G117" s="83"/>
      <c r="H117" s="14">
        <v>48</v>
      </c>
      <c r="I117" s="15">
        <v>88</v>
      </c>
      <c r="J117" s="15">
        <v>56</v>
      </c>
      <c r="K117" s="15">
        <v>61</v>
      </c>
      <c r="L117" s="15">
        <v>38</v>
      </c>
      <c r="M117" s="15">
        <v>71</v>
      </c>
      <c r="N117" s="15">
        <v>70</v>
      </c>
      <c r="O117" s="15">
        <v>68</v>
      </c>
      <c r="P117" s="15">
        <v>73</v>
      </c>
      <c r="Q117" s="15">
        <v>94</v>
      </c>
      <c r="R117" s="15">
        <v>91</v>
      </c>
      <c r="S117" s="15">
        <v>41</v>
      </c>
      <c r="T117" s="15">
        <v>67</v>
      </c>
      <c r="U117" s="16">
        <v>87</v>
      </c>
      <c r="V117" s="14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6"/>
      <c r="AJ117" s="17"/>
      <c r="AK117" s="13"/>
      <c r="AL117" s="17" t="s">
        <v>60</v>
      </c>
      <c r="AN117" s="83"/>
      <c r="AO117" s="107"/>
      <c r="AP117" s="89"/>
      <c r="AQ117" s="91"/>
      <c r="AR117" s="14">
        <v>58</v>
      </c>
      <c r="AS117" s="15">
        <v>50</v>
      </c>
      <c r="AT117" s="15">
        <v>56</v>
      </c>
      <c r="AU117" s="15">
        <v>50</v>
      </c>
      <c r="AV117" s="15">
        <v>61</v>
      </c>
      <c r="AW117" s="15">
        <v>56</v>
      </c>
      <c r="AX117" s="15">
        <v>80</v>
      </c>
      <c r="AY117" s="15">
        <v>49</v>
      </c>
      <c r="AZ117" s="15">
        <v>51</v>
      </c>
      <c r="BA117" s="15">
        <v>39</v>
      </c>
      <c r="BB117" s="15">
        <v>81</v>
      </c>
      <c r="BC117" s="15">
        <v>75</v>
      </c>
      <c r="BD117" s="15">
        <v>48</v>
      </c>
      <c r="BE117" s="16">
        <v>49</v>
      </c>
      <c r="BF117" s="14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6"/>
      <c r="BT117" s="17"/>
      <c r="BU117" s="13"/>
      <c r="BV117" s="17" t="s">
        <v>60</v>
      </c>
      <c r="BY117" s="83"/>
      <c r="BZ117" s="107"/>
      <c r="CA117" s="89"/>
      <c r="CB117" s="83"/>
      <c r="CC117" s="14">
        <v>84</v>
      </c>
      <c r="CD117" s="15">
        <v>50</v>
      </c>
      <c r="CE117" s="15">
        <v>83</v>
      </c>
      <c r="CF117" s="15">
        <v>46</v>
      </c>
      <c r="CG117" s="15">
        <v>58</v>
      </c>
      <c r="CH117" s="15">
        <v>70</v>
      </c>
      <c r="CI117" s="15">
        <v>58</v>
      </c>
      <c r="CJ117" s="15">
        <v>40</v>
      </c>
      <c r="CK117" s="15">
        <v>66</v>
      </c>
      <c r="CL117" s="15">
        <v>78</v>
      </c>
      <c r="CM117" s="15">
        <v>94</v>
      </c>
      <c r="CN117" s="15">
        <v>62</v>
      </c>
      <c r="CO117" s="15">
        <v>72</v>
      </c>
      <c r="CP117" s="16">
        <v>81</v>
      </c>
      <c r="CQ117" s="14">
        <v>46</v>
      </c>
      <c r="CR117" s="15">
        <v>71</v>
      </c>
      <c r="CS117" s="15">
        <v>40</v>
      </c>
      <c r="CT117" s="15">
        <v>26</v>
      </c>
      <c r="CU117" s="15">
        <v>44</v>
      </c>
      <c r="CV117" s="15">
        <v>62</v>
      </c>
      <c r="CW117" s="15">
        <v>73</v>
      </c>
      <c r="CX117" s="15">
        <v>73</v>
      </c>
      <c r="CY117" s="15">
        <v>41</v>
      </c>
      <c r="CZ117" s="15"/>
      <c r="DA117" s="15"/>
      <c r="DB117" s="15"/>
      <c r="DC117" s="15"/>
      <c r="DD117" s="16"/>
      <c r="DE117" s="17"/>
      <c r="DF117" s="13" t="s">
        <v>60</v>
      </c>
      <c r="DG117" s="17" t="s">
        <v>60</v>
      </c>
    </row>
    <row r="118" spans="4:111" x14ac:dyDescent="0.25">
      <c r="D118" s="83"/>
      <c r="E118" s="107"/>
      <c r="F118" s="89"/>
      <c r="G118" s="83"/>
      <c r="H118" s="14">
        <v>72</v>
      </c>
      <c r="I118" s="15">
        <v>55</v>
      </c>
      <c r="J118" s="15">
        <v>40</v>
      </c>
      <c r="K118" s="15">
        <v>52</v>
      </c>
      <c r="L118" s="15">
        <v>78</v>
      </c>
      <c r="M118" s="15">
        <v>54</v>
      </c>
      <c r="N118" s="15">
        <v>83</v>
      </c>
      <c r="O118" s="15">
        <v>86</v>
      </c>
      <c r="P118" s="15">
        <v>51</v>
      </c>
      <c r="Q118" s="15">
        <v>77</v>
      </c>
      <c r="R118" s="15">
        <v>88</v>
      </c>
      <c r="S118" s="15">
        <v>70</v>
      </c>
      <c r="T118" s="15">
        <v>50</v>
      </c>
      <c r="U118" s="16">
        <v>89</v>
      </c>
      <c r="V118" s="14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6"/>
      <c r="AJ118" s="17"/>
      <c r="AK118" s="13"/>
      <c r="AL118" s="17" t="s">
        <v>60</v>
      </c>
      <c r="AN118" s="83"/>
      <c r="AO118" s="107"/>
      <c r="AP118" s="89"/>
      <c r="AQ118" s="91"/>
      <c r="AR118" s="14">
        <v>51</v>
      </c>
      <c r="AS118" s="15">
        <v>43</v>
      </c>
      <c r="AT118" s="15">
        <v>52</v>
      </c>
      <c r="AU118" s="15">
        <v>40</v>
      </c>
      <c r="AV118" s="15">
        <v>61</v>
      </c>
      <c r="AW118" s="15">
        <v>45</v>
      </c>
      <c r="AX118" s="15">
        <v>90</v>
      </c>
      <c r="AY118" s="15">
        <v>62</v>
      </c>
      <c r="AZ118" s="15">
        <v>70</v>
      </c>
      <c r="BA118" s="15">
        <v>84</v>
      </c>
      <c r="BB118" s="15">
        <v>79</v>
      </c>
      <c r="BC118" s="15">
        <v>59</v>
      </c>
      <c r="BD118" s="15">
        <v>87</v>
      </c>
      <c r="BE118" s="16">
        <v>58</v>
      </c>
      <c r="BF118" s="14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6"/>
      <c r="BT118" s="17"/>
      <c r="BU118" s="13"/>
      <c r="BV118" s="17" t="s">
        <v>60</v>
      </c>
      <c r="BY118" s="83"/>
      <c r="BZ118" s="107"/>
      <c r="CA118" s="89"/>
      <c r="CB118" s="83"/>
      <c r="CC118" s="14">
        <v>42</v>
      </c>
      <c r="CD118" s="15">
        <v>47</v>
      </c>
      <c r="CE118" s="15">
        <v>79</v>
      </c>
      <c r="CF118" s="15">
        <v>79</v>
      </c>
      <c r="CG118" s="15">
        <v>53</v>
      </c>
      <c r="CH118" s="15">
        <v>55</v>
      </c>
      <c r="CI118" s="15">
        <v>80</v>
      </c>
      <c r="CJ118" s="15">
        <v>49</v>
      </c>
      <c r="CK118" s="15">
        <v>57</v>
      </c>
      <c r="CL118" s="15">
        <v>53</v>
      </c>
      <c r="CM118" s="15">
        <v>62</v>
      </c>
      <c r="CN118" s="15">
        <v>51</v>
      </c>
      <c r="CO118" s="15">
        <v>62</v>
      </c>
      <c r="CP118" s="16"/>
      <c r="CQ118" s="14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6"/>
      <c r="DE118" s="17"/>
      <c r="DF118" s="13" t="s">
        <v>60</v>
      </c>
      <c r="DG118" s="17" t="s">
        <v>60</v>
      </c>
    </row>
    <row r="119" spans="4:111" x14ac:dyDescent="0.25">
      <c r="D119" s="83"/>
      <c r="E119" s="107"/>
      <c r="F119" s="89"/>
      <c r="G119" s="83"/>
      <c r="H119" s="14">
        <v>52</v>
      </c>
      <c r="I119" s="15">
        <v>82</v>
      </c>
      <c r="J119" s="15">
        <v>65</v>
      </c>
      <c r="K119" s="15">
        <v>66</v>
      </c>
      <c r="L119" s="15">
        <v>38</v>
      </c>
      <c r="M119" s="15">
        <v>83</v>
      </c>
      <c r="N119" s="15">
        <v>80</v>
      </c>
      <c r="O119" s="15">
        <v>67</v>
      </c>
      <c r="P119" s="15">
        <v>40</v>
      </c>
      <c r="Q119" s="15">
        <v>63</v>
      </c>
      <c r="R119" s="15">
        <v>93</v>
      </c>
      <c r="S119" s="15">
        <v>61</v>
      </c>
      <c r="T119" s="15">
        <v>40</v>
      </c>
      <c r="U119" s="16">
        <v>49</v>
      </c>
      <c r="V119" s="14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6"/>
      <c r="AJ119" s="17"/>
      <c r="AK119" s="13"/>
      <c r="AL119" s="17" t="s">
        <v>60</v>
      </c>
      <c r="AN119" s="83"/>
      <c r="AO119" s="107"/>
      <c r="AP119" s="89"/>
      <c r="AQ119" s="91"/>
      <c r="AR119" s="14">
        <v>44</v>
      </c>
      <c r="AS119" s="15">
        <v>66</v>
      </c>
      <c r="AT119" s="15">
        <v>41</v>
      </c>
      <c r="AU119" s="15">
        <v>42</v>
      </c>
      <c r="AV119" s="15">
        <v>49</v>
      </c>
      <c r="AW119" s="15">
        <v>68</v>
      </c>
      <c r="AX119" s="15">
        <v>76</v>
      </c>
      <c r="AY119" s="15">
        <v>80</v>
      </c>
      <c r="AZ119" s="15">
        <v>69</v>
      </c>
      <c r="BA119" s="15">
        <v>68</v>
      </c>
      <c r="BB119" s="15">
        <v>43</v>
      </c>
      <c r="BC119" s="15">
        <v>68</v>
      </c>
      <c r="BD119" s="15">
        <v>70</v>
      </c>
      <c r="BE119" s="16">
        <v>50</v>
      </c>
      <c r="BF119" s="14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6"/>
      <c r="BT119" s="17"/>
      <c r="BU119" s="13"/>
      <c r="BV119" s="17" t="s">
        <v>60</v>
      </c>
      <c r="BY119" s="83"/>
      <c r="BZ119" s="107"/>
      <c r="CA119" s="89"/>
      <c r="CB119" s="83"/>
      <c r="CC119" s="14">
        <v>58</v>
      </c>
      <c r="CD119" s="15">
        <v>62</v>
      </c>
      <c r="CE119" s="15">
        <v>68</v>
      </c>
      <c r="CF119" s="15">
        <v>38</v>
      </c>
      <c r="CG119" s="15">
        <v>66</v>
      </c>
      <c r="CH119" s="15">
        <v>76</v>
      </c>
      <c r="CI119" s="15">
        <v>45</v>
      </c>
      <c r="CJ119" s="15">
        <v>60</v>
      </c>
      <c r="CK119" s="15">
        <v>46</v>
      </c>
      <c r="CL119" s="15">
        <v>92</v>
      </c>
      <c r="CM119" s="15">
        <v>72</v>
      </c>
      <c r="CN119" s="15">
        <v>46</v>
      </c>
      <c r="CO119" s="15">
        <v>70</v>
      </c>
      <c r="CP119" s="16"/>
      <c r="CQ119" s="14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6"/>
      <c r="DE119" s="17"/>
      <c r="DF119" s="13" t="s">
        <v>60</v>
      </c>
      <c r="DG119" s="17" t="s">
        <v>60</v>
      </c>
    </row>
    <row r="120" spans="4:111" x14ac:dyDescent="0.25">
      <c r="D120" s="83"/>
      <c r="E120" s="107"/>
      <c r="F120" s="89"/>
      <c r="G120" s="83"/>
      <c r="H120" s="14">
        <v>88</v>
      </c>
      <c r="I120" s="15">
        <v>93</v>
      </c>
      <c r="J120" s="15">
        <v>83</v>
      </c>
      <c r="K120" s="15">
        <v>43</v>
      </c>
      <c r="L120" s="15">
        <v>87</v>
      </c>
      <c r="M120" s="15">
        <v>67</v>
      </c>
      <c r="N120" s="15">
        <v>50</v>
      </c>
      <c r="O120" s="15">
        <v>72</v>
      </c>
      <c r="P120" s="15">
        <v>62</v>
      </c>
      <c r="Q120" s="15">
        <v>64</v>
      </c>
      <c r="R120" s="15">
        <v>43</v>
      </c>
      <c r="S120" s="15">
        <v>62</v>
      </c>
      <c r="T120" s="15">
        <v>85</v>
      </c>
      <c r="U120" s="16">
        <v>75</v>
      </c>
      <c r="V120" s="14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6"/>
      <c r="AJ120" s="17"/>
      <c r="AK120" s="13"/>
      <c r="AL120" s="17" t="s">
        <v>60</v>
      </c>
      <c r="AN120" s="83"/>
      <c r="AO120" s="107"/>
      <c r="AP120" s="89"/>
      <c r="AQ120" s="91"/>
      <c r="AR120" s="14">
        <v>63</v>
      </c>
      <c r="AS120" s="15">
        <v>59</v>
      </c>
      <c r="AT120" s="15">
        <v>40</v>
      </c>
      <c r="AU120" s="15">
        <v>52</v>
      </c>
      <c r="AV120" s="15">
        <v>52</v>
      </c>
      <c r="AW120" s="15">
        <v>61</v>
      </c>
      <c r="AX120" s="15">
        <v>59</v>
      </c>
      <c r="AY120" s="15">
        <v>70</v>
      </c>
      <c r="AZ120" s="15">
        <v>57</v>
      </c>
      <c r="BA120" s="15">
        <v>67</v>
      </c>
      <c r="BB120" s="15">
        <v>58</v>
      </c>
      <c r="BC120" s="15">
        <v>47</v>
      </c>
      <c r="BD120" s="15">
        <v>72</v>
      </c>
      <c r="BE120" s="16">
        <v>62</v>
      </c>
      <c r="BF120" s="14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6"/>
      <c r="BT120" s="17"/>
      <c r="BU120" s="13"/>
      <c r="BV120" s="17" t="s">
        <v>60</v>
      </c>
      <c r="BY120" s="83"/>
      <c r="BZ120" s="107"/>
      <c r="CA120" s="89"/>
      <c r="CB120" s="83"/>
      <c r="CC120" s="14">
        <v>63</v>
      </c>
      <c r="CD120" s="15">
        <v>60</v>
      </c>
      <c r="CE120" s="15">
        <v>88</v>
      </c>
      <c r="CF120" s="15">
        <v>41</v>
      </c>
      <c r="CG120" s="15">
        <v>50</v>
      </c>
      <c r="CH120" s="15">
        <v>61</v>
      </c>
      <c r="CI120" s="15">
        <v>71</v>
      </c>
      <c r="CJ120" s="15">
        <v>60</v>
      </c>
      <c r="CK120" s="15">
        <v>82</v>
      </c>
      <c r="CL120" s="15">
        <v>50</v>
      </c>
      <c r="CM120" s="15">
        <v>42</v>
      </c>
      <c r="CN120" s="15">
        <v>59</v>
      </c>
      <c r="CO120" s="15">
        <v>82</v>
      </c>
      <c r="CP120" s="16"/>
      <c r="CQ120" s="14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6"/>
      <c r="DE120" s="17"/>
      <c r="DF120" s="13" t="s">
        <v>60</v>
      </c>
      <c r="DG120" s="17" t="s">
        <v>60</v>
      </c>
    </row>
    <row r="121" spans="4:111" x14ac:dyDescent="0.25">
      <c r="D121" s="83"/>
      <c r="E121" s="107"/>
      <c r="F121" s="89"/>
      <c r="G121" s="83"/>
      <c r="H121" s="14">
        <v>41</v>
      </c>
      <c r="I121" s="15">
        <v>67</v>
      </c>
      <c r="J121" s="15">
        <v>39</v>
      </c>
      <c r="K121" s="15">
        <v>65</v>
      </c>
      <c r="L121" s="15">
        <v>85</v>
      </c>
      <c r="M121" s="15">
        <v>60</v>
      </c>
      <c r="N121" s="15">
        <v>40</v>
      </c>
      <c r="O121" s="15">
        <v>40</v>
      </c>
      <c r="P121" s="15">
        <v>37</v>
      </c>
      <c r="Q121" s="15">
        <v>82</v>
      </c>
      <c r="R121" s="15"/>
      <c r="S121" s="15"/>
      <c r="T121" s="15"/>
      <c r="U121" s="16"/>
      <c r="V121" s="14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6"/>
      <c r="AJ121" s="17"/>
      <c r="AK121" s="13"/>
      <c r="AL121" s="17" t="s">
        <v>60</v>
      </c>
      <c r="AN121" s="83"/>
      <c r="AO121" s="107"/>
      <c r="AP121" s="89"/>
      <c r="AQ121" s="91"/>
      <c r="AR121" s="14">
        <v>62</v>
      </c>
      <c r="AS121" s="15">
        <v>72</v>
      </c>
      <c r="AT121" s="15">
        <v>61</v>
      </c>
      <c r="AU121" s="15">
        <v>60</v>
      </c>
      <c r="AV121" s="15">
        <v>39</v>
      </c>
      <c r="AW121" s="15">
        <v>67</v>
      </c>
      <c r="AX121" s="15">
        <v>45</v>
      </c>
      <c r="AY121" s="15">
        <v>72</v>
      </c>
      <c r="AZ121" s="15">
        <v>56</v>
      </c>
      <c r="BA121" s="15">
        <v>50</v>
      </c>
      <c r="BB121" s="15">
        <v>51</v>
      </c>
      <c r="BC121" s="15">
        <v>56</v>
      </c>
      <c r="BD121" s="15">
        <v>60</v>
      </c>
      <c r="BE121" s="16">
        <v>50</v>
      </c>
      <c r="BF121" s="14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6"/>
      <c r="BT121" s="17"/>
      <c r="BU121" s="13"/>
      <c r="BV121" s="17" t="s">
        <v>60</v>
      </c>
      <c r="BY121" s="83"/>
      <c r="BZ121" s="107"/>
      <c r="CA121" s="89"/>
      <c r="CB121" s="83"/>
      <c r="CC121" s="14">
        <v>51</v>
      </c>
      <c r="CD121" s="15">
        <v>58</v>
      </c>
      <c r="CE121" s="15">
        <v>44</v>
      </c>
      <c r="CF121" s="15">
        <v>49</v>
      </c>
      <c r="CG121" s="15">
        <v>70</v>
      </c>
      <c r="CH121" s="15">
        <v>44</v>
      </c>
      <c r="CI121" s="15">
        <v>72</v>
      </c>
      <c r="CJ121" s="15">
        <v>50</v>
      </c>
      <c r="CK121" s="15">
        <v>40</v>
      </c>
      <c r="CL121" s="15">
        <v>56</v>
      </c>
      <c r="CM121" s="15">
        <v>43</v>
      </c>
      <c r="CN121" s="15">
        <v>49</v>
      </c>
      <c r="CO121" s="15">
        <v>43</v>
      </c>
      <c r="CP121" s="16"/>
      <c r="CQ121" s="14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6"/>
      <c r="DE121" s="17"/>
      <c r="DF121" s="13" t="s">
        <v>60</v>
      </c>
      <c r="DG121" s="17" t="s">
        <v>60</v>
      </c>
    </row>
    <row r="122" spans="4:111" x14ac:dyDescent="0.25">
      <c r="D122" s="83"/>
      <c r="E122" s="107"/>
      <c r="F122" s="89"/>
      <c r="G122" s="83"/>
      <c r="H122" s="14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6"/>
      <c r="V122" s="14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6"/>
      <c r="AJ122" s="17"/>
      <c r="AK122" s="13"/>
      <c r="AL122" s="17" t="s">
        <v>60</v>
      </c>
      <c r="AN122" s="83"/>
      <c r="AO122" s="107"/>
      <c r="AP122" s="89"/>
      <c r="AQ122" s="91"/>
      <c r="AR122" s="14">
        <v>77</v>
      </c>
      <c r="AS122" s="15">
        <v>54</v>
      </c>
      <c r="AT122" s="15">
        <v>52</v>
      </c>
      <c r="AU122" s="15">
        <v>42</v>
      </c>
      <c r="AV122" s="15">
        <v>52</v>
      </c>
      <c r="AW122" s="15">
        <v>61</v>
      </c>
      <c r="AX122" s="15">
        <v>40</v>
      </c>
      <c r="AY122" s="15">
        <v>49</v>
      </c>
      <c r="AZ122" s="15"/>
      <c r="BA122" s="15"/>
      <c r="BB122" s="15"/>
      <c r="BC122" s="15"/>
      <c r="BD122" s="15"/>
      <c r="BE122" s="16"/>
      <c r="BF122" s="14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6"/>
      <c r="BT122" s="17"/>
      <c r="BU122" s="13"/>
      <c r="BV122" s="17" t="s">
        <v>60</v>
      </c>
      <c r="BY122" s="83"/>
      <c r="BZ122" s="107"/>
      <c r="CA122" s="89"/>
      <c r="CB122" s="83"/>
      <c r="CC122" s="14">
        <v>49</v>
      </c>
      <c r="CD122" s="15">
        <v>68</v>
      </c>
      <c r="CE122" s="15">
        <v>79</v>
      </c>
      <c r="CF122" s="15">
        <v>52</v>
      </c>
      <c r="CG122" s="15">
        <v>65</v>
      </c>
      <c r="CH122" s="15">
        <v>50</v>
      </c>
      <c r="CI122" s="15">
        <v>50</v>
      </c>
      <c r="CJ122" s="15">
        <v>78</v>
      </c>
      <c r="CK122" s="15">
        <v>71</v>
      </c>
      <c r="CL122" s="15">
        <v>42</v>
      </c>
      <c r="CM122" s="15">
        <v>49</v>
      </c>
      <c r="CN122" s="15">
        <v>47</v>
      </c>
      <c r="CO122" s="15">
        <v>62</v>
      </c>
      <c r="CP122" s="16"/>
      <c r="CQ122" s="14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6"/>
      <c r="DE122" s="17"/>
      <c r="DF122" s="13" t="s">
        <v>60</v>
      </c>
      <c r="DG122" s="17" t="s">
        <v>60</v>
      </c>
    </row>
    <row r="123" spans="4:111" x14ac:dyDescent="0.25">
      <c r="D123" s="83"/>
      <c r="E123" s="107"/>
      <c r="F123" s="89"/>
      <c r="G123" s="83"/>
      <c r="H123" s="14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6"/>
      <c r="V123" s="14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6"/>
      <c r="AJ123" s="17"/>
      <c r="AK123" s="13"/>
      <c r="AL123" s="17" t="s">
        <v>60</v>
      </c>
      <c r="AN123" s="83"/>
      <c r="AO123" s="107"/>
      <c r="AP123" s="89"/>
      <c r="AQ123" s="91"/>
      <c r="AR123" s="14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6"/>
      <c r="BF123" s="14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6"/>
      <c r="BT123" s="17"/>
      <c r="BU123" s="13"/>
      <c r="BV123" s="17" t="s">
        <v>60</v>
      </c>
      <c r="BY123" s="83"/>
      <c r="BZ123" s="107"/>
      <c r="CA123" s="89"/>
      <c r="CB123" s="83"/>
      <c r="CC123" s="14">
        <v>66</v>
      </c>
      <c r="CD123" s="15">
        <v>72</v>
      </c>
      <c r="CE123" s="15">
        <v>53</v>
      </c>
      <c r="CF123" s="15">
        <v>43</v>
      </c>
      <c r="CG123" s="15">
        <v>71</v>
      </c>
      <c r="CH123" s="15">
        <v>64</v>
      </c>
      <c r="CI123" s="15">
        <v>40</v>
      </c>
      <c r="CJ123" s="15">
        <v>65</v>
      </c>
      <c r="CK123" s="15">
        <v>71</v>
      </c>
      <c r="CL123" s="15">
        <v>64</v>
      </c>
      <c r="CM123" s="15">
        <v>44</v>
      </c>
      <c r="CN123" s="15">
        <v>55</v>
      </c>
      <c r="CO123" s="15">
        <v>51</v>
      </c>
      <c r="CP123" s="16"/>
      <c r="CQ123" s="14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6"/>
      <c r="DE123" s="17"/>
      <c r="DF123" s="13" t="s">
        <v>60</v>
      </c>
      <c r="DG123" s="17" t="s">
        <v>60</v>
      </c>
    </row>
    <row r="124" spans="4:111" x14ac:dyDescent="0.25">
      <c r="D124" s="83"/>
      <c r="E124" s="107"/>
      <c r="F124" s="89"/>
      <c r="G124" s="83"/>
      <c r="H124" s="14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6"/>
      <c r="V124" s="14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6"/>
      <c r="AJ124" s="17"/>
      <c r="AK124" s="13"/>
      <c r="AL124" s="17" t="s">
        <v>60</v>
      </c>
      <c r="AN124" s="83"/>
      <c r="AO124" s="107"/>
      <c r="AP124" s="89"/>
      <c r="AQ124" s="91"/>
      <c r="AR124" s="14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6"/>
      <c r="BF124" s="14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6"/>
      <c r="BT124" s="17"/>
      <c r="BU124" s="13"/>
      <c r="BV124" s="17" t="s">
        <v>60</v>
      </c>
      <c r="BY124" s="83"/>
      <c r="BZ124" s="107"/>
      <c r="CA124" s="89"/>
      <c r="CB124" s="83"/>
      <c r="CC124" s="14">
        <v>76</v>
      </c>
      <c r="CD124" s="15">
        <v>47</v>
      </c>
      <c r="CE124" s="15">
        <v>60</v>
      </c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6"/>
      <c r="CQ124" s="14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6"/>
      <c r="DE124" s="17"/>
      <c r="DF124" s="13" t="s">
        <v>60</v>
      </c>
      <c r="DG124" s="17" t="s">
        <v>60</v>
      </c>
    </row>
    <row r="125" spans="4:111" x14ac:dyDescent="0.25">
      <c r="D125" s="83"/>
      <c r="E125" s="107"/>
      <c r="F125" s="89"/>
      <c r="G125" s="83"/>
      <c r="H125" s="14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4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6"/>
      <c r="AJ125" s="17"/>
      <c r="AK125" s="13"/>
      <c r="AL125" s="17" t="s">
        <v>60</v>
      </c>
      <c r="AN125" s="83"/>
      <c r="AO125" s="107"/>
      <c r="AP125" s="89"/>
      <c r="AQ125" s="91"/>
      <c r="AR125" s="14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6"/>
      <c r="BF125" s="14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6"/>
      <c r="BT125" s="17"/>
      <c r="BU125" s="13"/>
      <c r="BV125" s="17" t="s">
        <v>60</v>
      </c>
      <c r="BY125" s="83"/>
      <c r="BZ125" s="107"/>
      <c r="CA125" s="89"/>
      <c r="CB125" s="83"/>
      <c r="CC125" s="14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6"/>
      <c r="CQ125" s="14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6"/>
      <c r="DE125" s="17"/>
      <c r="DF125" s="13" t="s">
        <v>60</v>
      </c>
      <c r="DG125" s="17" t="s">
        <v>60</v>
      </c>
    </row>
    <row r="126" spans="4:111" ht="15.75" thickBot="1" x14ac:dyDescent="0.3">
      <c r="D126" s="83"/>
      <c r="E126" s="108"/>
      <c r="F126" s="89"/>
      <c r="G126" s="84"/>
      <c r="H126" s="1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20"/>
      <c r="V126" s="18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20"/>
      <c r="AJ126" s="21"/>
      <c r="AK126" s="13"/>
      <c r="AL126" s="21" t="s">
        <v>60</v>
      </c>
      <c r="AN126" s="83"/>
      <c r="AO126" s="108"/>
      <c r="AP126" s="89"/>
      <c r="AQ126" s="92"/>
      <c r="AR126" s="18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20"/>
      <c r="BF126" s="18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20"/>
      <c r="BT126" s="21"/>
      <c r="BU126" s="13"/>
      <c r="BV126" s="21" t="s">
        <v>60</v>
      </c>
      <c r="BY126" s="83"/>
      <c r="BZ126" s="108"/>
      <c r="CA126" s="89"/>
      <c r="CB126" s="84"/>
      <c r="CC126" s="18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20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20"/>
      <c r="DE126" s="21"/>
      <c r="DF126" s="13" t="s">
        <v>60</v>
      </c>
      <c r="DG126" s="21" t="s">
        <v>60</v>
      </c>
    </row>
    <row r="127" spans="4:111" x14ac:dyDescent="0.25">
      <c r="D127" s="83"/>
      <c r="E127" s="106" t="s">
        <v>36</v>
      </c>
      <c r="F127" s="89"/>
      <c r="G127" s="82" t="s">
        <v>78</v>
      </c>
      <c r="H127" s="9">
        <v>63</v>
      </c>
      <c r="I127" s="10">
        <v>92</v>
      </c>
      <c r="J127" s="10">
        <v>92</v>
      </c>
      <c r="K127" s="10">
        <v>75</v>
      </c>
      <c r="L127" s="10">
        <v>92</v>
      </c>
      <c r="M127" s="10">
        <v>98</v>
      </c>
      <c r="N127" s="10">
        <v>65</v>
      </c>
      <c r="O127" s="10">
        <v>52</v>
      </c>
      <c r="P127" s="10">
        <v>84</v>
      </c>
      <c r="Q127" s="10">
        <v>113</v>
      </c>
      <c r="R127" s="10">
        <v>72</v>
      </c>
      <c r="S127" s="10">
        <v>58</v>
      </c>
      <c r="T127" s="10">
        <v>99</v>
      </c>
      <c r="U127" s="11">
        <v>97</v>
      </c>
      <c r="V127" s="14">
        <v>57</v>
      </c>
      <c r="W127" s="15">
        <v>73</v>
      </c>
      <c r="X127" s="15">
        <v>43</v>
      </c>
      <c r="Y127" s="15">
        <v>65</v>
      </c>
      <c r="Z127" s="15">
        <v>54</v>
      </c>
      <c r="AA127" s="15">
        <v>62</v>
      </c>
      <c r="AB127" s="15">
        <v>66</v>
      </c>
      <c r="AC127" s="15">
        <v>50</v>
      </c>
      <c r="AD127" s="15"/>
      <c r="AE127" s="15"/>
      <c r="AF127" s="15"/>
      <c r="AG127" s="15"/>
      <c r="AH127" s="15"/>
      <c r="AI127" s="16"/>
      <c r="AJ127" s="12"/>
      <c r="AK127" s="13"/>
      <c r="AL127" s="12" t="s">
        <v>60</v>
      </c>
      <c r="AN127" s="83"/>
      <c r="AO127" s="106" t="s">
        <v>36</v>
      </c>
      <c r="AP127" s="89"/>
      <c r="AQ127" s="91" t="s">
        <v>117</v>
      </c>
      <c r="AR127" s="9">
        <v>90</v>
      </c>
      <c r="AS127" s="10">
        <v>78</v>
      </c>
      <c r="AT127" s="10">
        <v>92</v>
      </c>
      <c r="AU127" s="10">
        <v>91</v>
      </c>
      <c r="AV127" s="10">
        <v>100</v>
      </c>
      <c r="AW127" s="10">
        <v>62</v>
      </c>
      <c r="AX127" s="10">
        <v>77</v>
      </c>
      <c r="AY127" s="10">
        <v>93</v>
      </c>
      <c r="AZ127" s="10">
        <v>113</v>
      </c>
      <c r="BA127" s="10">
        <v>63</v>
      </c>
      <c r="BB127" s="10">
        <v>53</v>
      </c>
      <c r="BC127" s="10">
        <v>81</v>
      </c>
      <c r="BD127" s="10">
        <v>71</v>
      </c>
      <c r="BE127" s="11">
        <v>94</v>
      </c>
      <c r="BF127" s="14">
        <v>58</v>
      </c>
      <c r="BG127" s="15">
        <v>91</v>
      </c>
      <c r="BH127" s="15">
        <v>75</v>
      </c>
      <c r="BI127" s="15">
        <v>60</v>
      </c>
      <c r="BJ127" s="15">
        <v>76</v>
      </c>
      <c r="BK127" s="15">
        <v>65</v>
      </c>
      <c r="BL127" s="15">
        <v>80</v>
      </c>
      <c r="BM127" s="15">
        <v>86</v>
      </c>
      <c r="BN127" s="15">
        <v>49</v>
      </c>
      <c r="BO127" s="15">
        <v>54</v>
      </c>
      <c r="BP127" s="15">
        <v>53</v>
      </c>
      <c r="BQ127" s="15">
        <v>77</v>
      </c>
      <c r="BR127" s="15">
        <v>56</v>
      </c>
      <c r="BS127" s="16">
        <v>91</v>
      </c>
      <c r="BT127" s="12"/>
      <c r="BU127" s="13"/>
      <c r="BV127" s="12" t="s">
        <v>60</v>
      </c>
      <c r="BY127" s="83"/>
      <c r="BZ127" s="106" t="s">
        <v>36</v>
      </c>
      <c r="CA127" s="89" t="s">
        <v>78</v>
      </c>
      <c r="CB127" s="82" t="s">
        <v>118</v>
      </c>
      <c r="CC127" s="9">
        <v>100</v>
      </c>
      <c r="CD127" s="10">
        <v>66</v>
      </c>
      <c r="CE127" s="10">
        <v>54</v>
      </c>
      <c r="CF127" s="10">
        <v>87</v>
      </c>
      <c r="CG127" s="10">
        <v>100</v>
      </c>
      <c r="CH127" s="10">
        <v>101</v>
      </c>
      <c r="CI127" s="10">
        <v>63</v>
      </c>
      <c r="CJ127" s="10">
        <v>94</v>
      </c>
      <c r="CK127" s="10">
        <v>58</v>
      </c>
      <c r="CL127" s="10">
        <v>76</v>
      </c>
      <c r="CM127" s="10">
        <v>111</v>
      </c>
      <c r="CN127" s="10">
        <v>93</v>
      </c>
      <c r="CO127" s="10">
        <v>77</v>
      </c>
      <c r="CP127" s="11">
        <v>78</v>
      </c>
      <c r="CQ127" s="14">
        <v>47</v>
      </c>
      <c r="CR127" s="15">
        <v>59</v>
      </c>
      <c r="CS127" s="15">
        <v>73</v>
      </c>
      <c r="CT127" s="15">
        <v>98</v>
      </c>
      <c r="CU127" s="15">
        <v>93</v>
      </c>
      <c r="CV127" s="15">
        <v>49</v>
      </c>
      <c r="CW127" s="15">
        <v>79</v>
      </c>
      <c r="CX127" s="15">
        <v>89</v>
      </c>
      <c r="CY127" s="15">
        <v>85</v>
      </c>
      <c r="CZ127" s="15">
        <v>89</v>
      </c>
      <c r="DA127" s="15">
        <v>59</v>
      </c>
      <c r="DB127" s="15">
        <v>73</v>
      </c>
      <c r="DC127" s="15">
        <v>95</v>
      </c>
      <c r="DD127" s="16"/>
      <c r="DE127" s="12"/>
      <c r="DF127" s="13" t="s">
        <v>60</v>
      </c>
      <c r="DG127" s="12" t="s">
        <v>60</v>
      </c>
    </row>
    <row r="128" spans="4:111" x14ac:dyDescent="0.25">
      <c r="D128" s="83"/>
      <c r="E128" s="107"/>
      <c r="F128" s="89"/>
      <c r="G128" s="83"/>
      <c r="H128" s="14">
        <v>92</v>
      </c>
      <c r="I128" s="15">
        <v>100</v>
      </c>
      <c r="J128" s="15">
        <v>103</v>
      </c>
      <c r="K128" s="15">
        <v>69</v>
      </c>
      <c r="L128" s="15">
        <v>90</v>
      </c>
      <c r="M128" s="15">
        <v>66</v>
      </c>
      <c r="N128" s="15">
        <v>82</v>
      </c>
      <c r="O128" s="15">
        <v>52</v>
      </c>
      <c r="P128" s="15">
        <v>74</v>
      </c>
      <c r="Q128" s="15">
        <v>63</v>
      </c>
      <c r="R128" s="15">
        <v>71</v>
      </c>
      <c r="S128" s="15">
        <v>83</v>
      </c>
      <c r="T128" s="15">
        <v>70</v>
      </c>
      <c r="U128" s="16">
        <v>83</v>
      </c>
      <c r="V128" s="14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6"/>
      <c r="AJ128" s="17"/>
      <c r="AK128" s="13"/>
      <c r="AL128" s="17" t="s">
        <v>60</v>
      </c>
      <c r="AN128" s="83"/>
      <c r="AO128" s="107"/>
      <c r="AP128" s="89"/>
      <c r="AQ128" s="91"/>
      <c r="AR128" s="14">
        <v>101</v>
      </c>
      <c r="AS128" s="15">
        <v>66</v>
      </c>
      <c r="AT128" s="15">
        <v>64</v>
      </c>
      <c r="AU128" s="15">
        <v>56</v>
      </c>
      <c r="AV128" s="15">
        <v>116</v>
      </c>
      <c r="AW128" s="15">
        <v>67</v>
      </c>
      <c r="AX128" s="15">
        <v>109</v>
      </c>
      <c r="AY128" s="15">
        <v>84</v>
      </c>
      <c r="AZ128" s="15">
        <v>69</v>
      </c>
      <c r="BA128" s="15">
        <v>85</v>
      </c>
      <c r="BB128" s="15">
        <v>74</v>
      </c>
      <c r="BC128" s="15">
        <v>89</v>
      </c>
      <c r="BD128" s="15">
        <v>73</v>
      </c>
      <c r="BE128" s="16">
        <v>84</v>
      </c>
      <c r="BF128" s="14">
        <v>54</v>
      </c>
      <c r="BG128" s="15">
        <v>66</v>
      </c>
      <c r="BH128" s="15"/>
      <c r="BI128" s="15"/>
      <c r="BJ128" s="15"/>
      <c r="BK128" s="15"/>
      <c r="BL128" s="15"/>
      <c r="BM128" s="15"/>
      <c r="BN128" s="15"/>
      <c r="BO128" s="15"/>
      <c r="BP128" s="15"/>
      <c r="BQ128" s="15"/>
      <c r="BR128" s="15"/>
      <c r="BS128" s="16"/>
      <c r="BT128" s="17"/>
      <c r="BU128" s="13"/>
      <c r="BV128" s="17" t="s">
        <v>60</v>
      </c>
      <c r="BY128" s="83"/>
      <c r="BZ128" s="107"/>
      <c r="CA128" s="89"/>
      <c r="CB128" s="83"/>
      <c r="CC128" s="14">
        <v>67</v>
      </c>
      <c r="CD128" s="15">
        <v>80</v>
      </c>
      <c r="CE128" s="15">
        <v>70</v>
      </c>
      <c r="CF128" s="15">
        <v>59</v>
      </c>
      <c r="CG128" s="15">
        <v>87</v>
      </c>
      <c r="CH128" s="15">
        <v>56</v>
      </c>
      <c r="CI128" s="15">
        <v>68</v>
      </c>
      <c r="CJ128" s="15">
        <v>82</v>
      </c>
      <c r="CK128" s="15">
        <v>107</v>
      </c>
      <c r="CL128" s="15">
        <v>102</v>
      </c>
      <c r="CM128" s="15">
        <v>74</v>
      </c>
      <c r="CN128" s="15">
        <v>91</v>
      </c>
      <c r="CO128" s="15">
        <v>67</v>
      </c>
      <c r="CP128" s="16">
        <v>51</v>
      </c>
      <c r="CQ128" s="14">
        <v>82</v>
      </c>
      <c r="CR128" s="15">
        <v>77</v>
      </c>
      <c r="CS128" s="15">
        <v>94</v>
      </c>
      <c r="CT128" s="15">
        <v>71</v>
      </c>
      <c r="CU128" s="15">
        <v>49</v>
      </c>
      <c r="CV128" s="15">
        <v>62</v>
      </c>
      <c r="CW128" s="15"/>
      <c r="CX128" s="15"/>
      <c r="CY128" s="15"/>
      <c r="CZ128" s="15"/>
      <c r="DA128" s="15"/>
      <c r="DB128" s="15"/>
      <c r="DC128" s="15"/>
      <c r="DD128" s="16"/>
      <c r="DE128" s="17"/>
      <c r="DF128" s="13" t="s">
        <v>60</v>
      </c>
      <c r="DG128" s="17" t="s">
        <v>60</v>
      </c>
    </row>
    <row r="129" spans="4:111" x14ac:dyDescent="0.25">
      <c r="D129" s="83"/>
      <c r="E129" s="107"/>
      <c r="F129" s="89"/>
      <c r="G129" s="83"/>
      <c r="H129" s="14">
        <v>77</v>
      </c>
      <c r="I129" s="15">
        <v>92</v>
      </c>
      <c r="J129" s="15">
        <v>65</v>
      </c>
      <c r="K129" s="15">
        <v>96</v>
      </c>
      <c r="L129" s="15">
        <v>70</v>
      </c>
      <c r="M129" s="15">
        <v>75</v>
      </c>
      <c r="N129" s="15">
        <v>59</v>
      </c>
      <c r="O129" s="15">
        <v>58</v>
      </c>
      <c r="P129" s="15">
        <v>57</v>
      </c>
      <c r="Q129" s="15">
        <v>85</v>
      </c>
      <c r="R129" s="15">
        <v>84</v>
      </c>
      <c r="S129" s="15">
        <v>92</v>
      </c>
      <c r="T129" s="15">
        <v>57</v>
      </c>
      <c r="U129" s="16">
        <v>70</v>
      </c>
      <c r="V129" s="14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6"/>
      <c r="AJ129" s="17"/>
      <c r="AK129" s="13"/>
      <c r="AL129" s="17" t="s">
        <v>60</v>
      </c>
      <c r="AN129" s="83"/>
      <c r="AO129" s="107"/>
      <c r="AP129" s="89"/>
      <c r="AQ129" s="91"/>
      <c r="AR129" s="14">
        <v>68</v>
      </c>
      <c r="AS129" s="15">
        <v>98</v>
      </c>
      <c r="AT129" s="15">
        <v>116</v>
      </c>
      <c r="AU129" s="15">
        <v>98</v>
      </c>
      <c r="AV129" s="15">
        <v>99</v>
      </c>
      <c r="AW129" s="15">
        <v>89</v>
      </c>
      <c r="AX129" s="15">
        <v>95</v>
      </c>
      <c r="AY129" s="15">
        <v>58</v>
      </c>
      <c r="AZ129" s="15">
        <v>63</v>
      </c>
      <c r="BA129" s="15">
        <v>62</v>
      </c>
      <c r="BB129" s="15">
        <v>86</v>
      </c>
      <c r="BC129" s="15">
        <v>92</v>
      </c>
      <c r="BD129" s="15">
        <v>64</v>
      </c>
      <c r="BE129" s="16">
        <v>84</v>
      </c>
      <c r="BF129" s="14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6"/>
      <c r="BT129" s="17"/>
      <c r="BU129" s="13"/>
      <c r="BV129" s="17" t="s">
        <v>60</v>
      </c>
      <c r="BY129" s="83"/>
      <c r="BZ129" s="107"/>
      <c r="CA129" s="89"/>
      <c r="CB129" s="83"/>
      <c r="CC129" s="14">
        <v>67</v>
      </c>
      <c r="CD129" s="15">
        <v>94</v>
      </c>
      <c r="CE129" s="15">
        <v>86</v>
      </c>
      <c r="CF129" s="15">
        <v>111</v>
      </c>
      <c r="CG129" s="15">
        <v>60</v>
      </c>
      <c r="CH129" s="15">
        <v>91</v>
      </c>
      <c r="CI129" s="15">
        <v>86</v>
      </c>
      <c r="CJ129" s="15">
        <v>103</v>
      </c>
      <c r="CK129" s="15">
        <v>80</v>
      </c>
      <c r="CL129" s="15">
        <v>58</v>
      </c>
      <c r="CM129" s="15">
        <v>88</v>
      </c>
      <c r="CN129" s="15">
        <v>95</v>
      </c>
      <c r="CO129" s="15">
        <v>97</v>
      </c>
      <c r="CP129" s="16"/>
      <c r="CQ129" s="14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6"/>
      <c r="DE129" s="17"/>
      <c r="DF129" s="13" t="s">
        <v>60</v>
      </c>
      <c r="DG129" s="17" t="s">
        <v>60</v>
      </c>
    </row>
    <row r="130" spans="4:111" x14ac:dyDescent="0.25">
      <c r="D130" s="83"/>
      <c r="E130" s="107"/>
      <c r="F130" s="89"/>
      <c r="G130" s="83"/>
      <c r="H130" s="14">
        <v>52</v>
      </c>
      <c r="I130" s="15">
        <v>72</v>
      </c>
      <c r="J130" s="15">
        <v>104</v>
      </c>
      <c r="K130" s="15">
        <v>71</v>
      </c>
      <c r="L130" s="15">
        <v>95</v>
      </c>
      <c r="M130" s="15">
        <v>93</v>
      </c>
      <c r="N130" s="15">
        <v>83</v>
      </c>
      <c r="O130" s="15">
        <v>107</v>
      </c>
      <c r="P130" s="15">
        <v>101</v>
      </c>
      <c r="Q130" s="15">
        <v>107</v>
      </c>
      <c r="R130" s="15">
        <v>98</v>
      </c>
      <c r="S130" s="15">
        <v>89</v>
      </c>
      <c r="T130" s="15">
        <v>86</v>
      </c>
      <c r="U130" s="16">
        <v>100</v>
      </c>
      <c r="V130" s="14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6"/>
      <c r="AJ130" s="17"/>
      <c r="AK130" s="13"/>
      <c r="AL130" s="17" t="s">
        <v>60</v>
      </c>
      <c r="AN130" s="83"/>
      <c r="AO130" s="107"/>
      <c r="AP130" s="89"/>
      <c r="AQ130" s="91"/>
      <c r="AR130" s="14">
        <v>97</v>
      </c>
      <c r="AS130" s="15">
        <v>74</v>
      </c>
      <c r="AT130" s="15">
        <v>58</v>
      </c>
      <c r="AU130" s="15">
        <v>104</v>
      </c>
      <c r="AV130" s="15">
        <v>54</v>
      </c>
      <c r="AW130" s="15">
        <v>65</v>
      </c>
      <c r="AX130" s="15">
        <v>100</v>
      </c>
      <c r="AY130" s="15">
        <v>63</v>
      </c>
      <c r="AZ130" s="15">
        <v>75</v>
      </c>
      <c r="BA130" s="15">
        <v>78</v>
      </c>
      <c r="BB130" s="15">
        <v>68</v>
      </c>
      <c r="BC130" s="15">
        <v>82</v>
      </c>
      <c r="BD130" s="15">
        <v>67</v>
      </c>
      <c r="BE130" s="16">
        <v>94</v>
      </c>
      <c r="BF130" s="14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6"/>
      <c r="BT130" s="17"/>
      <c r="BU130" s="13"/>
      <c r="BV130" s="17" t="s">
        <v>60</v>
      </c>
      <c r="BY130" s="83"/>
      <c r="BZ130" s="107"/>
      <c r="CA130" s="89"/>
      <c r="CB130" s="83"/>
      <c r="CC130" s="14">
        <v>67</v>
      </c>
      <c r="CD130" s="15">
        <v>92</v>
      </c>
      <c r="CE130" s="15">
        <v>96</v>
      </c>
      <c r="CF130" s="15">
        <v>95</v>
      </c>
      <c r="CG130" s="15">
        <v>58</v>
      </c>
      <c r="CH130" s="15">
        <v>88</v>
      </c>
      <c r="CI130" s="15">
        <v>98</v>
      </c>
      <c r="CJ130" s="15">
        <v>94</v>
      </c>
      <c r="CK130" s="15">
        <v>98</v>
      </c>
      <c r="CL130" s="15">
        <v>68</v>
      </c>
      <c r="CM130" s="15">
        <v>100</v>
      </c>
      <c r="CN130" s="15">
        <v>100</v>
      </c>
      <c r="CO130" s="15">
        <v>77</v>
      </c>
      <c r="CP130" s="16"/>
      <c r="CQ130" s="14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6"/>
      <c r="DE130" s="17"/>
      <c r="DF130" s="13" t="s">
        <v>60</v>
      </c>
      <c r="DG130" s="17" t="s">
        <v>60</v>
      </c>
    </row>
    <row r="131" spans="4:111" x14ac:dyDescent="0.25">
      <c r="D131" s="83"/>
      <c r="E131" s="107"/>
      <c r="F131" s="89"/>
      <c r="G131" s="83"/>
      <c r="H131" s="14">
        <v>84</v>
      </c>
      <c r="I131" s="15">
        <v>85</v>
      </c>
      <c r="J131" s="15">
        <v>68</v>
      </c>
      <c r="K131" s="15">
        <v>102</v>
      </c>
      <c r="L131" s="15">
        <v>77</v>
      </c>
      <c r="M131" s="15">
        <v>92</v>
      </c>
      <c r="N131" s="15">
        <v>100</v>
      </c>
      <c r="O131" s="15">
        <v>101</v>
      </c>
      <c r="P131" s="15">
        <v>73</v>
      </c>
      <c r="Q131" s="15">
        <v>86</v>
      </c>
      <c r="R131" s="15">
        <v>99</v>
      </c>
      <c r="S131" s="15">
        <v>68</v>
      </c>
      <c r="T131" s="15">
        <v>94</v>
      </c>
      <c r="U131" s="16">
        <v>56</v>
      </c>
      <c r="V131" s="14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6"/>
      <c r="AJ131" s="17"/>
      <c r="AK131" s="13"/>
      <c r="AL131" s="17" t="s">
        <v>60</v>
      </c>
      <c r="AN131" s="83"/>
      <c r="AO131" s="107"/>
      <c r="AP131" s="89"/>
      <c r="AQ131" s="91"/>
      <c r="AR131" s="14">
        <v>73</v>
      </c>
      <c r="AS131" s="15">
        <v>93</v>
      </c>
      <c r="AT131" s="15">
        <v>65</v>
      </c>
      <c r="AU131" s="15">
        <v>86</v>
      </c>
      <c r="AV131" s="15">
        <v>70</v>
      </c>
      <c r="AW131" s="15">
        <v>62</v>
      </c>
      <c r="AX131" s="15">
        <v>102</v>
      </c>
      <c r="AY131" s="15">
        <v>65</v>
      </c>
      <c r="AZ131" s="15">
        <v>89</v>
      </c>
      <c r="BA131" s="15">
        <v>67</v>
      </c>
      <c r="BB131" s="15">
        <v>53</v>
      </c>
      <c r="BC131" s="15">
        <v>83</v>
      </c>
      <c r="BD131" s="15">
        <v>78</v>
      </c>
      <c r="BE131" s="16">
        <v>62</v>
      </c>
      <c r="BF131" s="14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6"/>
      <c r="BT131" s="17"/>
      <c r="BU131" s="13"/>
      <c r="BV131" s="17" t="s">
        <v>60</v>
      </c>
      <c r="BY131" s="83"/>
      <c r="BZ131" s="107"/>
      <c r="CA131" s="89"/>
      <c r="CB131" s="83"/>
      <c r="CC131" s="14">
        <v>67</v>
      </c>
      <c r="CD131" s="15">
        <v>105</v>
      </c>
      <c r="CE131" s="15">
        <v>75</v>
      </c>
      <c r="CF131" s="15">
        <v>71</v>
      </c>
      <c r="CG131" s="15">
        <v>71</v>
      </c>
      <c r="CH131" s="15">
        <v>82</v>
      </c>
      <c r="CI131" s="15">
        <v>104</v>
      </c>
      <c r="CJ131" s="15">
        <v>94</v>
      </c>
      <c r="CK131" s="15">
        <v>67</v>
      </c>
      <c r="CL131" s="15">
        <v>87</v>
      </c>
      <c r="CM131" s="15">
        <v>67</v>
      </c>
      <c r="CN131" s="15">
        <v>61</v>
      </c>
      <c r="CO131" s="15">
        <v>62</v>
      </c>
      <c r="CP131" s="16"/>
      <c r="CQ131" s="14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6"/>
      <c r="DE131" s="17"/>
      <c r="DF131" s="13" t="s">
        <v>60</v>
      </c>
      <c r="DG131" s="17" t="s">
        <v>60</v>
      </c>
    </row>
    <row r="132" spans="4:111" x14ac:dyDescent="0.25">
      <c r="D132" s="83"/>
      <c r="E132" s="107"/>
      <c r="F132" s="89"/>
      <c r="G132" s="83"/>
      <c r="H132" s="14">
        <v>102</v>
      </c>
      <c r="I132" s="15">
        <v>96</v>
      </c>
      <c r="J132" s="15">
        <v>61</v>
      </c>
      <c r="K132" s="15">
        <v>80</v>
      </c>
      <c r="L132" s="15">
        <v>79</v>
      </c>
      <c r="M132" s="15">
        <v>56</v>
      </c>
      <c r="N132" s="15">
        <v>96</v>
      </c>
      <c r="O132" s="15">
        <v>84</v>
      </c>
      <c r="P132" s="15">
        <v>52</v>
      </c>
      <c r="Q132" s="15">
        <v>89</v>
      </c>
      <c r="R132" s="15">
        <v>101</v>
      </c>
      <c r="S132" s="15">
        <v>56</v>
      </c>
      <c r="T132" s="15"/>
      <c r="U132" s="16"/>
      <c r="V132" s="14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6"/>
      <c r="AJ132" s="17"/>
      <c r="AK132" s="13"/>
      <c r="AL132" s="17" t="s">
        <v>60</v>
      </c>
      <c r="AN132" s="83"/>
      <c r="AO132" s="107"/>
      <c r="AP132" s="89"/>
      <c r="AQ132" s="91"/>
      <c r="AR132" s="14">
        <v>53</v>
      </c>
      <c r="AS132" s="15">
        <v>88</v>
      </c>
      <c r="AT132" s="15">
        <v>101</v>
      </c>
      <c r="AU132" s="15">
        <v>56</v>
      </c>
      <c r="AV132" s="15">
        <v>107</v>
      </c>
      <c r="AW132" s="15">
        <v>99</v>
      </c>
      <c r="AX132" s="15">
        <v>91</v>
      </c>
      <c r="AY132" s="15">
        <v>74</v>
      </c>
      <c r="AZ132" s="15">
        <v>100</v>
      </c>
      <c r="BA132" s="15">
        <v>97</v>
      </c>
      <c r="BB132" s="15">
        <v>66</v>
      </c>
      <c r="BC132" s="15">
        <v>84</v>
      </c>
      <c r="BD132" s="15">
        <v>84</v>
      </c>
      <c r="BE132" s="16">
        <v>75</v>
      </c>
      <c r="BF132" s="14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6"/>
      <c r="BT132" s="17"/>
      <c r="BU132" s="13"/>
      <c r="BV132" s="17" t="s">
        <v>60</v>
      </c>
      <c r="BY132" s="83"/>
      <c r="BZ132" s="107"/>
      <c r="CA132" s="89"/>
      <c r="CB132" s="83"/>
      <c r="CC132" s="14">
        <v>66</v>
      </c>
      <c r="CD132" s="15">
        <v>90</v>
      </c>
      <c r="CE132" s="15">
        <v>55</v>
      </c>
      <c r="CF132" s="15">
        <v>54</v>
      </c>
      <c r="CG132" s="15">
        <v>67</v>
      </c>
      <c r="CH132" s="15">
        <v>96</v>
      </c>
      <c r="CI132" s="15">
        <v>82</v>
      </c>
      <c r="CJ132" s="15">
        <v>91</v>
      </c>
      <c r="CK132" s="15">
        <v>110</v>
      </c>
      <c r="CL132" s="15">
        <v>70</v>
      </c>
      <c r="CM132" s="15">
        <v>56</v>
      </c>
      <c r="CN132" s="15">
        <v>52</v>
      </c>
      <c r="CO132" s="15">
        <v>95</v>
      </c>
      <c r="CP132" s="16"/>
      <c r="CQ132" s="14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6"/>
      <c r="DE132" s="17"/>
      <c r="DF132" s="13" t="s">
        <v>60</v>
      </c>
      <c r="DG132" s="17" t="s">
        <v>60</v>
      </c>
    </row>
    <row r="133" spans="4:111" x14ac:dyDescent="0.25">
      <c r="D133" s="83"/>
      <c r="E133" s="107"/>
      <c r="F133" s="89"/>
      <c r="G133" s="83"/>
      <c r="H133" s="14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6"/>
      <c r="V133" s="14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6"/>
      <c r="AJ133" s="17"/>
      <c r="AK133" s="13"/>
      <c r="AL133" s="17" t="s">
        <v>60</v>
      </c>
      <c r="AN133" s="83"/>
      <c r="AO133" s="107"/>
      <c r="AP133" s="89"/>
      <c r="AQ133" s="91"/>
      <c r="AR133" s="14">
        <v>98</v>
      </c>
      <c r="AS133" s="15">
        <v>57</v>
      </c>
      <c r="AT133" s="15">
        <v>67</v>
      </c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6"/>
      <c r="BF133" s="14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6"/>
      <c r="BT133" s="17"/>
      <c r="BU133" s="13"/>
      <c r="BV133" s="17" t="s">
        <v>60</v>
      </c>
      <c r="BY133" s="83"/>
      <c r="BZ133" s="107"/>
      <c r="CA133" s="89"/>
      <c r="CB133" s="83"/>
      <c r="CC133" s="14">
        <v>90</v>
      </c>
      <c r="CD133" s="15">
        <v>57</v>
      </c>
      <c r="CE133" s="15">
        <v>89</v>
      </c>
      <c r="CF133" s="15">
        <v>83</v>
      </c>
      <c r="CG133" s="15">
        <v>77</v>
      </c>
      <c r="CH133" s="15">
        <v>95</v>
      </c>
      <c r="CI133" s="15">
        <v>102</v>
      </c>
      <c r="CJ133" s="15">
        <v>103</v>
      </c>
      <c r="CK133" s="15">
        <v>82</v>
      </c>
      <c r="CL133" s="15">
        <v>92</v>
      </c>
      <c r="CM133" s="15">
        <v>42</v>
      </c>
      <c r="CN133" s="15">
        <v>68</v>
      </c>
      <c r="CO133" s="15">
        <v>79</v>
      </c>
      <c r="CP133" s="16"/>
      <c r="CQ133" s="14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6"/>
      <c r="DE133" s="17"/>
      <c r="DF133" s="13" t="s">
        <v>60</v>
      </c>
      <c r="DG133" s="17" t="s">
        <v>60</v>
      </c>
    </row>
    <row r="134" spans="4:111" x14ac:dyDescent="0.25">
      <c r="D134" s="83"/>
      <c r="E134" s="107"/>
      <c r="F134" s="89"/>
      <c r="G134" s="83"/>
      <c r="H134" s="14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4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6"/>
      <c r="AJ134" s="17"/>
      <c r="AK134" s="13"/>
      <c r="AL134" s="17" t="s">
        <v>60</v>
      </c>
      <c r="AN134" s="83"/>
      <c r="AO134" s="107"/>
      <c r="AP134" s="89"/>
      <c r="AQ134" s="91"/>
      <c r="AR134" s="14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6"/>
      <c r="BF134" s="14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6"/>
      <c r="BT134" s="17"/>
      <c r="BU134" s="13"/>
      <c r="BV134" s="17" t="s">
        <v>60</v>
      </c>
      <c r="BY134" s="83"/>
      <c r="BZ134" s="107"/>
      <c r="CA134" s="89"/>
      <c r="CB134" s="83"/>
      <c r="CC134" s="14">
        <v>48</v>
      </c>
      <c r="CD134" s="15">
        <v>66</v>
      </c>
      <c r="CE134" s="15">
        <v>100</v>
      </c>
      <c r="CF134" s="15">
        <v>65</v>
      </c>
      <c r="CG134" s="15"/>
      <c r="CH134" s="15"/>
      <c r="CI134" s="15"/>
      <c r="CJ134" s="15"/>
      <c r="CK134" s="15"/>
      <c r="CL134" s="15"/>
      <c r="CM134" s="15"/>
      <c r="CN134" s="15"/>
      <c r="CO134" s="15"/>
      <c r="CP134" s="16"/>
      <c r="CQ134" s="14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6"/>
      <c r="DE134" s="17"/>
      <c r="DF134" s="13" t="s">
        <v>60</v>
      </c>
      <c r="DG134" s="17" t="s">
        <v>60</v>
      </c>
    </row>
    <row r="135" spans="4:111" x14ac:dyDescent="0.25">
      <c r="D135" s="83"/>
      <c r="E135" s="107"/>
      <c r="F135" s="89"/>
      <c r="G135" s="83"/>
      <c r="H135" s="14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6"/>
      <c r="V135" s="14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6"/>
      <c r="AJ135" s="17"/>
      <c r="AK135" s="13"/>
      <c r="AL135" s="17" t="s">
        <v>60</v>
      </c>
      <c r="AN135" s="83"/>
      <c r="AO135" s="107"/>
      <c r="AP135" s="89"/>
      <c r="AQ135" s="91"/>
      <c r="AR135" s="14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6"/>
      <c r="BF135" s="14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6"/>
      <c r="BT135" s="17"/>
      <c r="BU135" s="13"/>
      <c r="BV135" s="17" t="s">
        <v>60</v>
      </c>
      <c r="BY135" s="83"/>
      <c r="BZ135" s="107"/>
      <c r="CA135" s="89"/>
      <c r="CB135" s="83"/>
      <c r="CC135" s="14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6"/>
      <c r="CQ135" s="14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6"/>
      <c r="DE135" s="17"/>
      <c r="DF135" s="13" t="s">
        <v>60</v>
      </c>
      <c r="DG135" s="17" t="s">
        <v>60</v>
      </c>
    </row>
    <row r="136" spans="4:111" x14ac:dyDescent="0.25">
      <c r="D136" s="83"/>
      <c r="E136" s="107"/>
      <c r="F136" s="89"/>
      <c r="G136" s="83"/>
      <c r="H136" s="14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6"/>
      <c r="V136" s="14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6"/>
      <c r="AJ136" s="17"/>
      <c r="AK136" s="13"/>
      <c r="AL136" s="17" t="s">
        <v>60</v>
      </c>
      <c r="AN136" s="83"/>
      <c r="AO136" s="107"/>
      <c r="AP136" s="89"/>
      <c r="AQ136" s="91"/>
      <c r="AR136" s="14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6"/>
      <c r="BF136" s="14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6"/>
      <c r="BT136" s="17"/>
      <c r="BU136" s="13"/>
      <c r="BV136" s="17" t="s">
        <v>60</v>
      </c>
      <c r="BY136" s="83"/>
      <c r="BZ136" s="107"/>
      <c r="CA136" s="89"/>
      <c r="CB136" s="83"/>
      <c r="CC136" s="14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6"/>
      <c r="CQ136" s="14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6"/>
      <c r="DE136" s="17"/>
      <c r="DF136" s="13" t="s">
        <v>60</v>
      </c>
      <c r="DG136" s="17" t="s">
        <v>60</v>
      </c>
    </row>
    <row r="137" spans="4:111" ht="15.75" thickBot="1" x14ac:dyDescent="0.3">
      <c r="D137" s="83"/>
      <c r="E137" s="108"/>
      <c r="F137" s="89"/>
      <c r="G137" s="84"/>
      <c r="H137" s="18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20"/>
      <c r="V137" s="18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20"/>
      <c r="AJ137" s="21"/>
      <c r="AK137" s="13"/>
      <c r="AL137" s="21" t="s">
        <v>60</v>
      </c>
      <c r="AN137" s="83"/>
      <c r="AO137" s="108"/>
      <c r="AP137" s="89"/>
      <c r="AQ137" s="92"/>
      <c r="AR137" s="18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20"/>
      <c r="BF137" s="18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20"/>
      <c r="BT137" s="21"/>
      <c r="BU137" s="13"/>
      <c r="BV137" s="21" t="s">
        <v>60</v>
      </c>
      <c r="BY137" s="83"/>
      <c r="BZ137" s="108"/>
      <c r="CA137" s="89"/>
      <c r="CB137" s="84"/>
      <c r="CC137" s="18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20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20"/>
      <c r="DE137" s="21"/>
      <c r="DF137" s="13" t="s">
        <v>60</v>
      </c>
      <c r="DG137" s="21" t="s">
        <v>60</v>
      </c>
    </row>
    <row r="138" spans="4:111" x14ac:dyDescent="0.25">
      <c r="D138" s="83"/>
      <c r="E138" s="106" t="s">
        <v>39</v>
      </c>
      <c r="F138" s="89"/>
      <c r="G138" s="82" t="s">
        <v>77</v>
      </c>
      <c r="H138" s="9">
        <v>112</v>
      </c>
      <c r="I138" s="10">
        <v>84</v>
      </c>
      <c r="J138" s="10">
        <v>97</v>
      </c>
      <c r="K138" s="10">
        <v>72</v>
      </c>
      <c r="L138" s="10">
        <v>91</v>
      </c>
      <c r="M138" s="10">
        <v>87</v>
      </c>
      <c r="N138" s="10">
        <v>55</v>
      </c>
      <c r="O138" s="10">
        <v>68</v>
      </c>
      <c r="P138" s="10">
        <v>104</v>
      </c>
      <c r="Q138" s="10">
        <v>103</v>
      </c>
      <c r="R138" s="10">
        <v>96</v>
      </c>
      <c r="S138" s="10">
        <v>99</v>
      </c>
      <c r="T138" s="10">
        <v>102</v>
      </c>
      <c r="U138" s="11">
        <v>118</v>
      </c>
      <c r="V138" s="14">
        <v>82</v>
      </c>
      <c r="W138" s="15">
        <v>59</v>
      </c>
      <c r="X138" s="15">
        <v>88</v>
      </c>
      <c r="Y138" s="15">
        <v>68</v>
      </c>
      <c r="Z138" s="15">
        <v>75</v>
      </c>
      <c r="AA138" s="15">
        <v>73</v>
      </c>
      <c r="AB138" s="15">
        <v>81</v>
      </c>
      <c r="AC138" s="15">
        <v>61</v>
      </c>
      <c r="AD138" s="15">
        <v>64</v>
      </c>
      <c r="AE138" s="15">
        <v>87</v>
      </c>
      <c r="AF138" s="15">
        <v>90</v>
      </c>
      <c r="AG138" s="15">
        <v>74</v>
      </c>
      <c r="AH138" s="15"/>
      <c r="AI138" s="16"/>
      <c r="AJ138" s="12"/>
      <c r="AK138" s="13"/>
      <c r="AL138" s="12" t="s">
        <v>60</v>
      </c>
      <c r="AN138" s="83"/>
      <c r="AO138" s="106" t="s">
        <v>39</v>
      </c>
      <c r="AP138" s="89"/>
      <c r="AQ138" s="93" t="s">
        <v>119</v>
      </c>
      <c r="AR138" s="9">
        <v>111</v>
      </c>
      <c r="AS138" s="10">
        <v>101</v>
      </c>
      <c r="AT138" s="10">
        <v>93</v>
      </c>
      <c r="AU138" s="10">
        <v>108</v>
      </c>
      <c r="AV138" s="10">
        <v>85</v>
      </c>
      <c r="AW138" s="10">
        <v>111</v>
      </c>
      <c r="AX138" s="10">
        <v>112</v>
      </c>
      <c r="AY138" s="10">
        <v>89</v>
      </c>
      <c r="AZ138" s="10">
        <v>62</v>
      </c>
      <c r="BA138" s="10">
        <v>86</v>
      </c>
      <c r="BB138" s="10">
        <v>99</v>
      </c>
      <c r="BC138" s="10">
        <v>60</v>
      </c>
      <c r="BD138" s="10">
        <v>105</v>
      </c>
      <c r="BE138" s="11">
        <v>82</v>
      </c>
      <c r="BF138" s="14">
        <v>84</v>
      </c>
      <c r="BG138" s="15">
        <v>60</v>
      </c>
      <c r="BH138" s="15">
        <v>75</v>
      </c>
      <c r="BI138" s="15">
        <v>64</v>
      </c>
      <c r="BJ138" s="15">
        <v>100</v>
      </c>
      <c r="BK138" s="15">
        <v>66</v>
      </c>
      <c r="BL138" s="15">
        <v>91</v>
      </c>
      <c r="BM138" s="15">
        <v>67</v>
      </c>
      <c r="BN138" s="15">
        <v>67</v>
      </c>
      <c r="BO138" s="15">
        <v>85</v>
      </c>
      <c r="BP138" s="15">
        <v>68</v>
      </c>
      <c r="BQ138" s="15">
        <v>83</v>
      </c>
      <c r="BR138" s="15">
        <v>88</v>
      </c>
      <c r="BS138" s="16">
        <v>48</v>
      </c>
      <c r="BT138" s="12"/>
      <c r="BU138" s="13"/>
      <c r="BV138" s="12" t="s">
        <v>60</v>
      </c>
      <c r="BY138" s="83"/>
      <c r="BZ138" s="106" t="s">
        <v>39</v>
      </c>
      <c r="CA138" s="89" t="s">
        <v>77</v>
      </c>
      <c r="CB138" s="82" t="s">
        <v>120</v>
      </c>
      <c r="CC138" s="9">
        <v>109</v>
      </c>
      <c r="CD138" s="10">
        <v>71</v>
      </c>
      <c r="CE138" s="10">
        <v>58</v>
      </c>
      <c r="CF138" s="10">
        <v>83</v>
      </c>
      <c r="CG138" s="10">
        <v>111</v>
      </c>
      <c r="CH138" s="10">
        <v>107</v>
      </c>
      <c r="CI138" s="10">
        <v>87</v>
      </c>
      <c r="CJ138" s="10">
        <v>62</v>
      </c>
      <c r="CK138" s="10">
        <v>119</v>
      </c>
      <c r="CL138" s="10">
        <v>60</v>
      </c>
      <c r="CM138" s="10">
        <v>85</v>
      </c>
      <c r="CN138" s="10">
        <v>87</v>
      </c>
      <c r="CO138" s="10">
        <v>76</v>
      </c>
      <c r="CP138" s="11">
        <v>62</v>
      </c>
      <c r="CQ138" s="14">
        <v>79</v>
      </c>
      <c r="CR138" s="15">
        <v>71</v>
      </c>
      <c r="CS138" s="15">
        <v>97</v>
      </c>
      <c r="CT138" s="15">
        <v>67</v>
      </c>
      <c r="CU138" s="15">
        <v>103</v>
      </c>
      <c r="CV138" s="15">
        <v>50</v>
      </c>
      <c r="CW138" s="15">
        <v>70</v>
      </c>
      <c r="CX138" s="15">
        <v>30</v>
      </c>
      <c r="CY138" s="15">
        <v>50</v>
      </c>
      <c r="CZ138" s="15">
        <v>86</v>
      </c>
      <c r="DA138" s="15">
        <v>83</v>
      </c>
      <c r="DB138" s="15">
        <v>67</v>
      </c>
      <c r="DC138" s="15">
        <v>50</v>
      </c>
      <c r="DD138" s="16"/>
      <c r="DE138" s="12"/>
      <c r="DF138" s="13" t="s">
        <v>60</v>
      </c>
      <c r="DG138" s="12" t="s">
        <v>60</v>
      </c>
    </row>
    <row r="139" spans="4:111" x14ac:dyDescent="0.25">
      <c r="D139" s="83"/>
      <c r="E139" s="107"/>
      <c r="F139" s="89"/>
      <c r="G139" s="83"/>
      <c r="H139" s="14">
        <v>101</v>
      </c>
      <c r="I139" s="15">
        <v>107</v>
      </c>
      <c r="J139" s="15">
        <v>62</v>
      </c>
      <c r="K139" s="15">
        <v>80</v>
      </c>
      <c r="L139" s="15">
        <v>97</v>
      </c>
      <c r="M139" s="15">
        <v>91</v>
      </c>
      <c r="N139" s="15">
        <v>106</v>
      </c>
      <c r="O139" s="15">
        <v>115</v>
      </c>
      <c r="P139" s="15">
        <v>77</v>
      </c>
      <c r="Q139" s="15">
        <v>84</v>
      </c>
      <c r="R139" s="15">
        <v>107</v>
      </c>
      <c r="S139" s="15">
        <v>95</v>
      </c>
      <c r="T139" s="15">
        <v>55</v>
      </c>
      <c r="U139" s="16">
        <v>114</v>
      </c>
      <c r="V139" s="14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6"/>
      <c r="AJ139" s="17"/>
      <c r="AK139" s="13"/>
      <c r="AL139" s="17" t="s">
        <v>60</v>
      </c>
      <c r="AN139" s="83"/>
      <c r="AO139" s="107"/>
      <c r="AP139" s="89"/>
      <c r="AQ139" s="91"/>
      <c r="AR139" s="14">
        <v>57</v>
      </c>
      <c r="AS139" s="15">
        <v>75</v>
      </c>
      <c r="AT139" s="15">
        <v>67</v>
      </c>
      <c r="AU139" s="15">
        <v>96</v>
      </c>
      <c r="AV139" s="15">
        <v>78</v>
      </c>
      <c r="AW139" s="15">
        <v>93</v>
      </c>
      <c r="AX139" s="15">
        <v>69</v>
      </c>
      <c r="AY139" s="15">
        <v>84</v>
      </c>
      <c r="AZ139" s="15">
        <v>73</v>
      </c>
      <c r="BA139" s="15">
        <v>118</v>
      </c>
      <c r="BB139" s="15">
        <v>75</v>
      </c>
      <c r="BC139" s="15">
        <v>58</v>
      </c>
      <c r="BD139" s="15">
        <v>82</v>
      </c>
      <c r="BE139" s="16">
        <v>82</v>
      </c>
      <c r="BF139" s="14">
        <v>62</v>
      </c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6"/>
      <c r="BT139" s="17"/>
      <c r="BU139" s="13"/>
      <c r="BV139" s="17" t="s">
        <v>60</v>
      </c>
      <c r="BY139" s="83"/>
      <c r="BZ139" s="107"/>
      <c r="CA139" s="89"/>
      <c r="CB139" s="83"/>
      <c r="CC139" s="14">
        <v>66</v>
      </c>
      <c r="CD139" s="15">
        <v>72</v>
      </c>
      <c r="CE139" s="15">
        <v>115</v>
      </c>
      <c r="CF139" s="15">
        <v>104</v>
      </c>
      <c r="CG139" s="15">
        <v>71</v>
      </c>
      <c r="CH139" s="15">
        <v>88</v>
      </c>
      <c r="CI139" s="15">
        <v>80</v>
      </c>
      <c r="CJ139" s="15">
        <v>106</v>
      </c>
      <c r="CK139" s="15">
        <v>76</v>
      </c>
      <c r="CL139" s="15">
        <v>112</v>
      </c>
      <c r="CM139" s="15">
        <v>120</v>
      </c>
      <c r="CN139" s="15">
        <v>115</v>
      </c>
      <c r="CO139" s="15">
        <v>60</v>
      </c>
      <c r="CP139" s="16">
        <v>73</v>
      </c>
      <c r="CQ139" s="14">
        <v>90</v>
      </c>
      <c r="CR139" s="15">
        <v>55</v>
      </c>
      <c r="CS139" s="15">
        <v>62</v>
      </c>
      <c r="CT139" s="15">
        <v>90</v>
      </c>
      <c r="CU139" s="15">
        <v>54</v>
      </c>
      <c r="CV139" s="15">
        <v>87</v>
      </c>
      <c r="CW139" s="15">
        <v>49</v>
      </c>
      <c r="CX139" s="15">
        <v>95</v>
      </c>
      <c r="CY139" s="15"/>
      <c r="CZ139" s="15"/>
      <c r="DA139" s="15"/>
      <c r="DB139" s="15"/>
      <c r="DC139" s="15"/>
      <c r="DD139" s="16"/>
      <c r="DE139" s="17"/>
      <c r="DF139" s="13" t="s">
        <v>60</v>
      </c>
      <c r="DG139" s="17" t="s">
        <v>60</v>
      </c>
    </row>
    <row r="140" spans="4:111" x14ac:dyDescent="0.25">
      <c r="D140" s="83"/>
      <c r="E140" s="107"/>
      <c r="F140" s="89"/>
      <c r="G140" s="83"/>
      <c r="H140" s="14">
        <v>110</v>
      </c>
      <c r="I140" s="15">
        <v>87</v>
      </c>
      <c r="J140" s="15">
        <v>99</v>
      </c>
      <c r="K140" s="15">
        <v>85</v>
      </c>
      <c r="L140" s="15">
        <v>114</v>
      </c>
      <c r="M140" s="15">
        <v>90</v>
      </c>
      <c r="N140" s="15">
        <v>70</v>
      </c>
      <c r="O140" s="15">
        <v>73</v>
      </c>
      <c r="P140" s="15">
        <v>96</v>
      </c>
      <c r="Q140" s="15">
        <v>99</v>
      </c>
      <c r="R140" s="15">
        <v>83</v>
      </c>
      <c r="S140" s="15">
        <v>106</v>
      </c>
      <c r="T140" s="15">
        <v>111</v>
      </c>
      <c r="U140" s="16">
        <v>72</v>
      </c>
      <c r="V140" s="14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6"/>
      <c r="AJ140" s="17"/>
      <c r="AK140" s="13"/>
      <c r="AL140" s="17" t="s">
        <v>60</v>
      </c>
      <c r="AN140" s="83"/>
      <c r="AO140" s="107"/>
      <c r="AP140" s="89"/>
      <c r="AQ140" s="91"/>
      <c r="AR140" s="14">
        <v>72</v>
      </c>
      <c r="AS140" s="15">
        <v>71</v>
      </c>
      <c r="AT140" s="15">
        <v>92</v>
      </c>
      <c r="AU140" s="15">
        <v>110</v>
      </c>
      <c r="AV140" s="15">
        <v>76</v>
      </c>
      <c r="AW140" s="15">
        <v>100</v>
      </c>
      <c r="AX140" s="15">
        <v>76</v>
      </c>
      <c r="AY140" s="15">
        <v>76</v>
      </c>
      <c r="AZ140" s="15">
        <v>114</v>
      </c>
      <c r="BA140" s="15">
        <v>77</v>
      </c>
      <c r="BB140" s="15">
        <v>92</v>
      </c>
      <c r="BC140" s="15">
        <v>92</v>
      </c>
      <c r="BD140" s="15">
        <v>92</v>
      </c>
      <c r="BE140" s="16">
        <v>90</v>
      </c>
      <c r="BF140" s="14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6"/>
      <c r="BT140" s="17"/>
      <c r="BU140" s="13"/>
      <c r="BV140" s="17" t="s">
        <v>60</v>
      </c>
      <c r="BY140" s="83"/>
      <c r="BZ140" s="107"/>
      <c r="CA140" s="89"/>
      <c r="CB140" s="83"/>
      <c r="CC140" s="14">
        <v>120</v>
      </c>
      <c r="CD140" s="15">
        <v>68</v>
      </c>
      <c r="CE140" s="15">
        <v>107</v>
      </c>
      <c r="CF140" s="15">
        <v>69</v>
      </c>
      <c r="CG140" s="15">
        <v>82</v>
      </c>
      <c r="CH140" s="15">
        <v>99</v>
      </c>
      <c r="CI140" s="15">
        <v>64</v>
      </c>
      <c r="CJ140" s="15">
        <v>71</v>
      </c>
      <c r="CK140" s="15">
        <v>113</v>
      </c>
      <c r="CL140" s="15">
        <v>63</v>
      </c>
      <c r="CM140" s="15">
        <v>90</v>
      </c>
      <c r="CN140" s="15">
        <v>74</v>
      </c>
      <c r="CO140" s="15">
        <v>114</v>
      </c>
      <c r="CP140" s="16"/>
      <c r="CQ140" s="14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6"/>
      <c r="DE140" s="17"/>
      <c r="DF140" s="13" t="s">
        <v>60</v>
      </c>
      <c r="DG140" s="17" t="s">
        <v>60</v>
      </c>
    </row>
    <row r="141" spans="4:111" x14ac:dyDescent="0.25">
      <c r="D141" s="83"/>
      <c r="E141" s="107"/>
      <c r="F141" s="89"/>
      <c r="G141" s="83"/>
      <c r="H141" s="14">
        <v>62</v>
      </c>
      <c r="I141" s="15">
        <v>114</v>
      </c>
      <c r="J141" s="15">
        <v>74</v>
      </c>
      <c r="K141" s="15">
        <v>62</v>
      </c>
      <c r="L141" s="15">
        <v>74</v>
      </c>
      <c r="M141" s="15">
        <v>95</v>
      </c>
      <c r="N141" s="15">
        <v>112</v>
      </c>
      <c r="O141" s="15">
        <v>57</v>
      </c>
      <c r="P141" s="15">
        <v>84</v>
      </c>
      <c r="Q141" s="15">
        <v>101</v>
      </c>
      <c r="R141" s="15">
        <v>78</v>
      </c>
      <c r="S141" s="15">
        <v>89</v>
      </c>
      <c r="T141" s="15">
        <v>79</v>
      </c>
      <c r="U141" s="16">
        <v>55</v>
      </c>
      <c r="V141" s="14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6"/>
      <c r="AJ141" s="17"/>
      <c r="AK141" s="13"/>
      <c r="AL141" s="17" t="s">
        <v>60</v>
      </c>
      <c r="AN141" s="83"/>
      <c r="AO141" s="107"/>
      <c r="AP141" s="89"/>
      <c r="AQ141" s="91"/>
      <c r="AR141" s="14">
        <v>82</v>
      </c>
      <c r="AS141" s="15">
        <v>68</v>
      </c>
      <c r="AT141" s="15">
        <v>98</v>
      </c>
      <c r="AU141" s="15">
        <v>77</v>
      </c>
      <c r="AV141" s="15">
        <v>68</v>
      </c>
      <c r="AW141" s="15">
        <v>97</v>
      </c>
      <c r="AX141" s="15">
        <v>57</v>
      </c>
      <c r="AY141" s="15">
        <v>71</v>
      </c>
      <c r="AZ141" s="15">
        <v>111</v>
      </c>
      <c r="BA141" s="15">
        <v>93</v>
      </c>
      <c r="BB141" s="15">
        <v>70</v>
      </c>
      <c r="BC141" s="15">
        <v>103</v>
      </c>
      <c r="BD141" s="15">
        <v>69</v>
      </c>
      <c r="BE141" s="16">
        <v>57</v>
      </c>
      <c r="BF141" s="14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6"/>
      <c r="BT141" s="17"/>
      <c r="BU141" s="13"/>
      <c r="BV141" s="17" t="s">
        <v>60</v>
      </c>
      <c r="BY141" s="83"/>
      <c r="BZ141" s="107"/>
      <c r="CA141" s="89"/>
      <c r="CB141" s="83"/>
      <c r="CC141" s="14">
        <v>80</v>
      </c>
      <c r="CD141" s="15">
        <v>69</v>
      </c>
      <c r="CE141" s="15">
        <v>58</v>
      </c>
      <c r="CF141" s="15">
        <v>60</v>
      </c>
      <c r="CG141" s="15">
        <v>59</v>
      </c>
      <c r="CH141" s="15">
        <v>79</v>
      </c>
      <c r="CI141" s="15">
        <v>67</v>
      </c>
      <c r="CJ141" s="15">
        <v>59</v>
      </c>
      <c r="CK141" s="15">
        <v>95</v>
      </c>
      <c r="CL141" s="15">
        <v>116</v>
      </c>
      <c r="CM141" s="15">
        <v>66</v>
      </c>
      <c r="CN141" s="15">
        <v>100</v>
      </c>
      <c r="CO141" s="15">
        <v>90</v>
      </c>
      <c r="CP141" s="16"/>
      <c r="CQ141" s="14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6"/>
      <c r="DE141" s="17"/>
      <c r="DF141" s="13" t="s">
        <v>60</v>
      </c>
      <c r="DG141" s="17" t="s">
        <v>60</v>
      </c>
    </row>
    <row r="142" spans="4:111" x14ac:dyDescent="0.25">
      <c r="D142" s="83"/>
      <c r="E142" s="107"/>
      <c r="F142" s="89"/>
      <c r="G142" s="83"/>
      <c r="H142" s="14">
        <v>108</v>
      </c>
      <c r="I142" s="15">
        <v>90</v>
      </c>
      <c r="J142" s="15">
        <v>91</v>
      </c>
      <c r="K142" s="15">
        <v>74</v>
      </c>
      <c r="L142" s="15">
        <v>58</v>
      </c>
      <c r="M142" s="15">
        <v>99</v>
      </c>
      <c r="N142" s="15">
        <v>68</v>
      </c>
      <c r="O142" s="15">
        <v>66</v>
      </c>
      <c r="P142" s="15">
        <v>63</v>
      </c>
      <c r="Q142" s="15">
        <v>88</v>
      </c>
      <c r="R142" s="15">
        <v>99</v>
      </c>
      <c r="S142" s="15">
        <v>63</v>
      </c>
      <c r="T142" s="15">
        <v>107</v>
      </c>
      <c r="U142" s="16">
        <v>85</v>
      </c>
      <c r="V142" s="14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6"/>
      <c r="AJ142" s="17"/>
      <c r="AK142" s="13"/>
      <c r="AL142" s="17" t="s">
        <v>60</v>
      </c>
      <c r="AN142" s="83"/>
      <c r="AO142" s="107"/>
      <c r="AP142" s="89"/>
      <c r="AQ142" s="91"/>
      <c r="AR142" s="14">
        <v>77</v>
      </c>
      <c r="AS142" s="15">
        <v>65</v>
      </c>
      <c r="AT142" s="15">
        <v>87</v>
      </c>
      <c r="AU142" s="15">
        <v>66</v>
      </c>
      <c r="AV142" s="15">
        <v>78</v>
      </c>
      <c r="AW142" s="15">
        <v>109</v>
      </c>
      <c r="AX142" s="15">
        <v>64</v>
      </c>
      <c r="AY142" s="15">
        <v>72</v>
      </c>
      <c r="AZ142" s="15">
        <v>79</v>
      </c>
      <c r="BA142" s="15">
        <v>79</v>
      </c>
      <c r="BB142" s="15">
        <v>89</v>
      </c>
      <c r="BC142" s="15">
        <v>78</v>
      </c>
      <c r="BD142" s="15">
        <v>94</v>
      </c>
      <c r="BE142" s="16">
        <v>77</v>
      </c>
      <c r="BF142" s="14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6"/>
      <c r="BT142" s="17"/>
      <c r="BU142" s="13"/>
      <c r="BV142" s="17" t="s">
        <v>60</v>
      </c>
      <c r="BY142" s="83"/>
      <c r="BZ142" s="107"/>
      <c r="CA142" s="89"/>
      <c r="CB142" s="83"/>
      <c r="CC142" s="14">
        <v>78</v>
      </c>
      <c r="CD142" s="15">
        <v>101</v>
      </c>
      <c r="CE142" s="15">
        <v>102</v>
      </c>
      <c r="CF142" s="15">
        <v>109</v>
      </c>
      <c r="CG142" s="15">
        <v>96</v>
      </c>
      <c r="CH142" s="15">
        <v>58</v>
      </c>
      <c r="CI142" s="15">
        <v>104</v>
      </c>
      <c r="CJ142" s="15">
        <v>112</v>
      </c>
      <c r="CK142" s="15">
        <v>59</v>
      </c>
      <c r="CL142" s="15">
        <v>93</v>
      </c>
      <c r="CM142" s="15">
        <v>58</v>
      </c>
      <c r="CN142" s="15">
        <v>115</v>
      </c>
      <c r="CO142" s="15">
        <v>101</v>
      </c>
      <c r="CP142" s="16"/>
      <c r="CQ142" s="14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6"/>
      <c r="DE142" s="17"/>
      <c r="DF142" s="13" t="s">
        <v>60</v>
      </c>
      <c r="DG142" s="17" t="s">
        <v>60</v>
      </c>
    </row>
    <row r="143" spans="4:111" x14ac:dyDescent="0.25">
      <c r="D143" s="83"/>
      <c r="E143" s="107"/>
      <c r="F143" s="89"/>
      <c r="G143" s="83"/>
      <c r="H143" s="14">
        <v>58</v>
      </c>
      <c r="I143" s="15">
        <v>61</v>
      </c>
      <c r="J143" s="15">
        <v>58</v>
      </c>
      <c r="K143" s="15">
        <v>81</v>
      </c>
      <c r="L143" s="15">
        <v>80</v>
      </c>
      <c r="M143" s="15">
        <v>101</v>
      </c>
      <c r="N143" s="15">
        <v>75</v>
      </c>
      <c r="O143" s="15">
        <v>108</v>
      </c>
      <c r="P143" s="15">
        <v>61</v>
      </c>
      <c r="Q143" s="15">
        <v>91</v>
      </c>
      <c r="R143" s="15">
        <v>58</v>
      </c>
      <c r="S143" s="15"/>
      <c r="T143" s="15"/>
      <c r="U143" s="16"/>
      <c r="V143" s="14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6"/>
      <c r="AJ143" s="17"/>
      <c r="AK143" s="13"/>
      <c r="AL143" s="17" t="s">
        <v>60</v>
      </c>
      <c r="AN143" s="83"/>
      <c r="AO143" s="107"/>
      <c r="AP143" s="89"/>
      <c r="AQ143" s="91"/>
      <c r="AR143" s="14">
        <v>90</v>
      </c>
      <c r="AS143" s="15">
        <v>67</v>
      </c>
      <c r="AT143" s="15">
        <v>111</v>
      </c>
      <c r="AU143" s="15">
        <v>80</v>
      </c>
      <c r="AV143" s="15">
        <v>65</v>
      </c>
      <c r="AW143" s="15">
        <v>92</v>
      </c>
      <c r="AX143" s="15">
        <v>98</v>
      </c>
      <c r="AY143" s="15">
        <v>90</v>
      </c>
      <c r="AZ143" s="15">
        <v>60</v>
      </c>
      <c r="BA143" s="15">
        <v>64</v>
      </c>
      <c r="BB143" s="15">
        <v>95</v>
      </c>
      <c r="BC143" s="15">
        <v>117</v>
      </c>
      <c r="BD143" s="15">
        <v>118</v>
      </c>
      <c r="BE143" s="16">
        <v>119</v>
      </c>
      <c r="BF143" s="14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6"/>
      <c r="BT143" s="17"/>
      <c r="BU143" s="13"/>
      <c r="BV143" s="17" t="s">
        <v>60</v>
      </c>
      <c r="BY143" s="83"/>
      <c r="BZ143" s="107"/>
      <c r="CA143" s="89"/>
      <c r="CB143" s="83"/>
      <c r="CC143" s="14">
        <v>105</v>
      </c>
      <c r="CD143" s="15">
        <v>85</v>
      </c>
      <c r="CE143" s="15">
        <v>73</v>
      </c>
      <c r="CF143" s="15">
        <v>80</v>
      </c>
      <c r="CG143" s="15">
        <v>104</v>
      </c>
      <c r="CH143" s="15">
        <v>96</v>
      </c>
      <c r="CI143" s="15">
        <v>97</v>
      </c>
      <c r="CJ143" s="15">
        <v>84</v>
      </c>
      <c r="CK143" s="15">
        <v>56</v>
      </c>
      <c r="CL143" s="15">
        <v>106</v>
      </c>
      <c r="CM143" s="15">
        <v>91</v>
      </c>
      <c r="CN143" s="15">
        <v>74</v>
      </c>
      <c r="CO143" s="15">
        <v>70</v>
      </c>
      <c r="CP143" s="16"/>
      <c r="CQ143" s="14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6"/>
      <c r="DE143" s="17"/>
      <c r="DF143" s="13" t="s">
        <v>60</v>
      </c>
      <c r="DG143" s="17" t="s">
        <v>60</v>
      </c>
    </row>
    <row r="144" spans="4:111" x14ac:dyDescent="0.25">
      <c r="D144" s="83"/>
      <c r="E144" s="107"/>
      <c r="F144" s="89"/>
      <c r="G144" s="83"/>
      <c r="H144" s="14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6"/>
      <c r="V144" s="14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6"/>
      <c r="AJ144" s="17"/>
      <c r="AK144" s="13"/>
      <c r="AL144" s="17" t="s">
        <v>60</v>
      </c>
      <c r="AN144" s="83"/>
      <c r="AO144" s="107"/>
      <c r="AP144" s="89"/>
      <c r="AQ144" s="91"/>
      <c r="AR144" s="14">
        <v>94</v>
      </c>
      <c r="AS144" s="15">
        <v>98</v>
      </c>
      <c r="AT144" s="15">
        <v>109</v>
      </c>
      <c r="AU144" s="15">
        <v>108</v>
      </c>
      <c r="AV144" s="15">
        <v>93</v>
      </c>
      <c r="AW144" s="15">
        <v>67</v>
      </c>
      <c r="AX144" s="15">
        <v>86</v>
      </c>
      <c r="AY144" s="15">
        <v>78</v>
      </c>
      <c r="AZ144" s="15">
        <v>109</v>
      </c>
      <c r="BA144" s="15">
        <v>70</v>
      </c>
      <c r="BB144" s="15">
        <v>65</v>
      </c>
      <c r="BC144" s="15">
        <v>75</v>
      </c>
      <c r="BD144" s="15">
        <v>77</v>
      </c>
      <c r="BE144" s="16">
        <v>113</v>
      </c>
      <c r="BF144" s="14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6"/>
      <c r="BT144" s="17"/>
      <c r="BU144" s="13"/>
      <c r="BV144" s="17" t="s">
        <v>60</v>
      </c>
      <c r="BY144" s="83"/>
      <c r="BZ144" s="107"/>
      <c r="CA144" s="89"/>
      <c r="CB144" s="83"/>
      <c r="CC144" s="14">
        <v>94</v>
      </c>
      <c r="CD144" s="15">
        <v>93</v>
      </c>
      <c r="CE144" s="15">
        <v>92</v>
      </c>
      <c r="CF144" s="15">
        <v>66</v>
      </c>
      <c r="CG144" s="15">
        <v>105</v>
      </c>
      <c r="CH144" s="15">
        <v>58</v>
      </c>
      <c r="CI144" s="15">
        <v>78</v>
      </c>
      <c r="CJ144" s="15">
        <v>60</v>
      </c>
      <c r="CK144" s="15">
        <v>61</v>
      </c>
      <c r="CL144" s="15">
        <v>89</v>
      </c>
      <c r="CM144" s="15">
        <v>111</v>
      </c>
      <c r="CN144" s="15">
        <v>69</v>
      </c>
      <c r="CO144" s="15">
        <v>95</v>
      </c>
      <c r="CP144" s="16"/>
      <c r="CQ144" s="14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6"/>
      <c r="DE144" s="17"/>
      <c r="DF144" s="13" t="s">
        <v>60</v>
      </c>
      <c r="DG144" s="17" t="s">
        <v>60</v>
      </c>
    </row>
    <row r="145" spans="4:111" x14ac:dyDescent="0.25">
      <c r="D145" s="83"/>
      <c r="E145" s="107"/>
      <c r="F145" s="89"/>
      <c r="G145" s="83"/>
      <c r="H145" s="14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6"/>
      <c r="V145" s="14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6"/>
      <c r="AJ145" s="17"/>
      <c r="AK145" s="13"/>
      <c r="AL145" s="17" t="s">
        <v>60</v>
      </c>
      <c r="AN145" s="83"/>
      <c r="AO145" s="107"/>
      <c r="AP145" s="89"/>
      <c r="AQ145" s="91"/>
      <c r="AR145" s="14">
        <v>63</v>
      </c>
      <c r="AS145" s="15">
        <v>64</v>
      </c>
      <c r="AT145" s="15">
        <v>103</v>
      </c>
      <c r="AU145" s="15">
        <v>76</v>
      </c>
      <c r="AV145" s="15">
        <v>100</v>
      </c>
      <c r="AW145" s="15">
        <v>76</v>
      </c>
      <c r="AX145" s="15"/>
      <c r="AY145" s="15"/>
      <c r="AZ145" s="15"/>
      <c r="BA145" s="15"/>
      <c r="BB145" s="15"/>
      <c r="BC145" s="15"/>
      <c r="BD145" s="15"/>
      <c r="BE145" s="16"/>
      <c r="BF145" s="14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6"/>
      <c r="BT145" s="17"/>
      <c r="BU145" s="13"/>
      <c r="BV145" s="17" t="s">
        <v>60</v>
      </c>
      <c r="BY145" s="83"/>
      <c r="BZ145" s="107"/>
      <c r="CA145" s="89"/>
      <c r="CB145" s="83"/>
      <c r="CC145" s="14">
        <v>104</v>
      </c>
      <c r="CD145" s="15">
        <v>69</v>
      </c>
      <c r="CE145" s="15">
        <v>80</v>
      </c>
      <c r="CF145" s="15">
        <v>77</v>
      </c>
      <c r="CG145" s="15">
        <v>100</v>
      </c>
      <c r="CH145" s="15">
        <v>94</v>
      </c>
      <c r="CI145" s="15">
        <v>56</v>
      </c>
      <c r="CJ145" s="15">
        <v>102</v>
      </c>
      <c r="CK145" s="15">
        <v>94</v>
      </c>
      <c r="CL145" s="15">
        <v>83</v>
      </c>
      <c r="CM145" s="15"/>
      <c r="CN145" s="15"/>
      <c r="CO145" s="15"/>
      <c r="CP145" s="16"/>
      <c r="CQ145" s="14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6"/>
      <c r="DE145" s="17"/>
      <c r="DF145" s="13" t="s">
        <v>60</v>
      </c>
      <c r="DG145" s="17" t="s">
        <v>60</v>
      </c>
    </row>
    <row r="146" spans="4:111" x14ac:dyDescent="0.25">
      <c r="D146" s="83"/>
      <c r="E146" s="107"/>
      <c r="F146" s="89"/>
      <c r="G146" s="83"/>
      <c r="H146" s="14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6"/>
      <c r="V146" s="14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6"/>
      <c r="AJ146" s="17"/>
      <c r="AK146" s="13"/>
      <c r="AL146" s="17" t="s">
        <v>60</v>
      </c>
      <c r="AN146" s="83"/>
      <c r="AO146" s="107"/>
      <c r="AP146" s="89"/>
      <c r="AQ146" s="91"/>
      <c r="AR146" s="14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6"/>
      <c r="BF146" s="14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6"/>
      <c r="BT146" s="17"/>
      <c r="BU146" s="13"/>
      <c r="BV146" s="17" t="s">
        <v>60</v>
      </c>
      <c r="BY146" s="83"/>
      <c r="BZ146" s="107"/>
      <c r="CA146" s="89"/>
      <c r="CB146" s="83"/>
      <c r="CC146" s="14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6"/>
      <c r="CQ146" s="14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6"/>
      <c r="DE146" s="17"/>
      <c r="DF146" s="13" t="s">
        <v>60</v>
      </c>
      <c r="DG146" s="17" t="s">
        <v>60</v>
      </c>
    </row>
    <row r="147" spans="4:111" x14ac:dyDescent="0.25">
      <c r="D147" s="83"/>
      <c r="E147" s="107"/>
      <c r="F147" s="89"/>
      <c r="G147" s="83"/>
      <c r="H147" s="14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6"/>
      <c r="V147" s="14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6"/>
      <c r="AJ147" s="17"/>
      <c r="AK147" s="13"/>
      <c r="AL147" s="17" t="s">
        <v>60</v>
      </c>
      <c r="AN147" s="83"/>
      <c r="AO147" s="107"/>
      <c r="AP147" s="89"/>
      <c r="AQ147" s="91"/>
      <c r="AR147" s="14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6"/>
      <c r="BF147" s="14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6"/>
      <c r="BT147" s="17"/>
      <c r="BU147" s="13"/>
      <c r="BV147" s="17" t="s">
        <v>60</v>
      </c>
      <c r="BY147" s="83"/>
      <c r="BZ147" s="107"/>
      <c r="CA147" s="89"/>
      <c r="CB147" s="83"/>
      <c r="CC147" s="14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6"/>
      <c r="CQ147" s="14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6"/>
      <c r="DE147" s="17"/>
      <c r="DF147" s="13" t="s">
        <v>60</v>
      </c>
      <c r="DG147" s="17" t="s">
        <v>60</v>
      </c>
    </row>
    <row r="148" spans="4:111" ht="15.75" thickBot="1" x14ac:dyDescent="0.3">
      <c r="D148" s="84"/>
      <c r="E148" s="108"/>
      <c r="F148" s="90"/>
      <c r="G148" s="84"/>
      <c r="H148" s="18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20"/>
      <c r="V148" s="18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20"/>
      <c r="AJ148" s="21"/>
      <c r="AK148" s="13"/>
      <c r="AL148" s="21" t="s">
        <v>60</v>
      </c>
      <c r="AN148" s="84"/>
      <c r="AO148" s="108"/>
      <c r="AP148" s="90"/>
      <c r="AQ148" s="92"/>
      <c r="AR148" s="18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20"/>
      <c r="BF148" s="18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20"/>
      <c r="BT148" s="21"/>
      <c r="BU148" s="13"/>
      <c r="BV148" s="21" t="s">
        <v>60</v>
      </c>
      <c r="BY148" s="84"/>
      <c r="BZ148" s="108"/>
      <c r="CA148" s="90"/>
      <c r="CB148" s="84"/>
      <c r="CC148" s="18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20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20"/>
      <c r="DE148" s="21"/>
      <c r="DF148" s="13" t="s">
        <v>60</v>
      </c>
      <c r="DG148" s="21" t="s">
        <v>60</v>
      </c>
    </row>
    <row r="149" spans="4:111" x14ac:dyDescent="0.25">
      <c r="D149" s="82">
        <v>7</v>
      </c>
      <c r="E149" s="109" t="s">
        <v>40</v>
      </c>
      <c r="F149" s="88"/>
      <c r="G149" s="82" t="s">
        <v>78</v>
      </c>
      <c r="H149" s="9">
        <v>58</v>
      </c>
      <c r="I149" s="10">
        <v>115</v>
      </c>
      <c r="J149" s="10">
        <v>112</v>
      </c>
      <c r="K149" s="10">
        <v>64</v>
      </c>
      <c r="L149" s="10">
        <v>102</v>
      </c>
      <c r="M149" s="10">
        <v>118</v>
      </c>
      <c r="N149" s="10">
        <v>63</v>
      </c>
      <c r="O149" s="10">
        <v>94</v>
      </c>
      <c r="P149" s="10">
        <v>115</v>
      </c>
      <c r="Q149" s="10">
        <v>57</v>
      </c>
      <c r="R149" s="10">
        <v>97</v>
      </c>
      <c r="S149" s="10">
        <v>76</v>
      </c>
      <c r="T149" s="10">
        <v>57</v>
      </c>
      <c r="U149" s="11">
        <v>95</v>
      </c>
      <c r="V149" s="14">
        <v>84</v>
      </c>
      <c r="W149" s="15">
        <v>64</v>
      </c>
      <c r="X149" s="15">
        <v>79</v>
      </c>
      <c r="Y149" s="15">
        <v>73</v>
      </c>
      <c r="Z149" s="15">
        <v>81</v>
      </c>
      <c r="AA149" s="15">
        <v>87</v>
      </c>
      <c r="AB149" s="15">
        <v>90</v>
      </c>
      <c r="AC149" s="15">
        <v>79</v>
      </c>
      <c r="AD149" s="15">
        <v>88</v>
      </c>
      <c r="AE149" s="15">
        <v>50</v>
      </c>
      <c r="AF149" s="15">
        <v>47</v>
      </c>
      <c r="AG149" s="15">
        <v>65</v>
      </c>
      <c r="AH149" s="15"/>
      <c r="AI149" s="16"/>
      <c r="AJ149" s="12"/>
      <c r="AK149" s="13"/>
      <c r="AL149" s="12" t="s">
        <v>60</v>
      </c>
      <c r="AN149" s="82">
        <v>7</v>
      </c>
      <c r="AO149" s="109" t="s">
        <v>40</v>
      </c>
      <c r="AP149" s="88"/>
      <c r="AQ149" s="91" t="s">
        <v>121</v>
      </c>
      <c r="AR149" s="9">
        <v>79</v>
      </c>
      <c r="AS149" s="10">
        <v>92</v>
      </c>
      <c r="AT149" s="10">
        <v>108</v>
      </c>
      <c r="AU149" s="10">
        <v>98</v>
      </c>
      <c r="AV149" s="10">
        <v>90</v>
      </c>
      <c r="AW149" s="10">
        <v>102</v>
      </c>
      <c r="AX149" s="10">
        <v>86</v>
      </c>
      <c r="AY149" s="10">
        <v>87</v>
      </c>
      <c r="AZ149" s="10">
        <v>77</v>
      </c>
      <c r="BA149" s="10">
        <v>66</v>
      </c>
      <c r="BB149" s="10">
        <v>96</v>
      </c>
      <c r="BC149" s="10">
        <v>59</v>
      </c>
      <c r="BD149" s="10">
        <v>105</v>
      </c>
      <c r="BE149" s="11">
        <v>80</v>
      </c>
      <c r="BF149" s="14">
        <v>73</v>
      </c>
      <c r="BG149" s="15">
        <v>55</v>
      </c>
      <c r="BH149" s="15">
        <v>53</v>
      </c>
      <c r="BI149" s="15">
        <v>67</v>
      </c>
      <c r="BJ149" s="15">
        <v>51</v>
      </c>
      <c r="BK149" s="15">
        <v>58</v>
      </c>
      <c r="BL149" s="15">
        <v>92</v>
      </c>
      <c r="BM149" s="15">
        <v>99</v>
      </c>
      <c r="BN149" s="15">
        <v>49</v>
      </c>
      <c r="BO149" s="15">
        <v>82</v>
      </c>
      <c r="BP149" s="15">
        <v>79</v>
      </c>
      <c r="BQ149" s="15">
        <v>88</v>
      </c>
      <c r="BR149" s="15">
        <v>55</v>
      </c>
      <c r="BS149" s="16">
        <v>68</v>
      </c>
      <c r="BT149" s="12"/>
      <c r="BU149" s="13"/>
      <c r="BV149" s="12" t="s">
        <v>60</v>
      </c>
      <c r="BY149" s="82">
        <v>7</v>
      </c>
      <c r="BZ149" s="109" t="s">
        <v>40</v>
      </c>
      <c r="CA149" s="88" t="s">
        <v>78</v>
      </c>
      <c r="CB149" s="82" t="s">
        <v>122</v>
      </c>
      <c r="CC149" s="9">
        <v>114</v>
      </c>
      <c r="CD149" s="10">
        <v>55</v>
      </c>
      <c r="CE149" s="10">
        <v>58</v>
      </c>
      <c r="CF149" s="10">
        <v>64</v>
      </c>
      <c r="CG149" s="10">
        <v>98</v>
      </c>
      <c r="CH149" s="10">
        <v>106</v>
      </c>
      <c r="CI149" s="10">
        <v>55</v>
      </c>
      <c r="CJ149" s="10">
        <v>110</v>
      </c>
      <c r="CK149" s="10">
        <v>83</v>
      </c>
      <c r="CL149" s="10">
        <v>71</v>
      </c>
      <c r="CM149" s="10">
        <v>48</v>
      </c>
      <c r="CN149" s="10">
        <v>58</v>
      </c>
      <c r="CO149" s="10">
        <v>93</v>
      </c>
      <c r="CP149" s="11">
        <v>59</v>
      </c>
      <c r="CQ149" s="14">
        <v>47</v>
      </c>
      <c r="CR149" s="15">
        <v>81</v>
      </c>
      <c r="CS149" s="15">
        <v>82</v>
      </c>
      <c r="CT149" s="15">
        <v>68</v>
      </c>
      <c r="CU149" s="15">
        <v>84</v>
      </c>
      <c r="CV149" s="15">
        <v>82</v>
      </c>
      <c r="CW149" s="15">
        <v>90</v>
      </c>
      <c r="CX149" s="15">
        <v>97</v>
      </c>
      <c r="CY149" s="15">
        <v>50</v>
      </c>
      <c r="CZ149" s="15">
        <v>85</v>
      </c>
      <c r="DA149" s="15">
        <v>58</v>
      </c>
      <c r="DB149" s="15">
        <v>83</v>
      </c>
      <c r="DC149" s="15">
        <v>47</v>
      </c>
      <c r="DD149" s="16"/>
      <c r="DE149" s="12"/>
      <c r="DF149" s="13" t="s">
        <v>60</v>
      </c>
      <c r="DG149" s="12" t="s">
        <v>60</v>
      </c>
    </row>
    <row r="150" spans="4:111" x14ac:dyDescent="0.25">
      <c r="D150" s="83"/>
      <c r="E150" s="110"/>
      <c r="F150" s="89"/>
      <c r="G150" s="83"/>
      <c r="H150" s="14">
        <v>73</v>
      </c>
      <c r="I150" s="15">
        <v>96</v>
      </c>
      <c r="J150" s="15">
        <v>78</v>
      </c>
      <c r="K150" s="15">
        <v>95</v>
      </c>
      <c r="L150" s="15">
        <v>107</v>
      </c>
      <c r="M150" s="15">
        <v>93</v>
      </c>
      <c r="N150" s="15">
        <v>73</v>
      </c>
      <c r="O150" s="15">
        <v>116</v>
      </c>
      <c r="P150" s="15">
        <v>82</v>
      </c>
      <c r="Q150" s="15">
        <v>90</v>
      </c>
      <c r="R150" s="15">
        <v>96</v>
      </c>
      <c r="S150" s="15">
        <v>92</v>
      </c>
      <c r="T150" s="15">
        <v>88</v>
      </c>
      <c r="U150" s="16">
        <v>98</v>
      </c>
      <c r="V150" s="14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6"/>
      <c r="AJ150" s="17"/>
      <c r="AK150" s="13"/>
      <c r="AL150" s="17" t="s">
        <v>60</v>
      </c>
      <c r="AN150" s="83"/>
      <c r="AO150" s="110"/>
      <c r="AP150" s="89"/>
      <c r="AQ150" s="91"/>
      <c r="AR150" s="14">
        <v>101</v>
      </c>
      <c r="AS150" s="15">
        <v>100</v>
      </c>
      <c r="AT150" s="15">
        <v>73</v>
      </c>
      <c r="AU150" s="15">
        <v>73</v>
      </c>
      <c r="AV150" s="15">
        <v>84</v>
      </c>
      <c r="AW150" s="15">
        <v>82</v>
      </c>
      <c r="AX150" s="15">
        <v>64</v>
      </c>
      <c r="AY150" s="15">
        <v>62</v>
      </c>
      <c r="AZ150" s="15">
        <v>76</v>
      </c>
      <c r="BA150" s="15">
        <v>60</v>
      </c>
      <c r="BB150" s="15">
        <v>67</v>
      </c>
      <c r="BC150" s="15">
        <v>70</v>
      </c>
      <c r="BD150" s="15">
        <v>56</v>
      </c>
      <c r="BE150" s="16">
        <v>78</v>
      </c>
      <c r="BF150" s="14">
        <v>73</v>
      </c>
      <c r="BG150" s="15">
        <v>91</v>
      </c>
      <c r="BH150" s="15">
        <v>81</v>
      </c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6"/>
      <c r="BT150" s="17"/>
      <c r="BU150" s="13"/>
      <c r="BV150" s="17" t="s">
        <v>60</v>
      </c>
      <c r="BY150" s="83"/>
      <c r="BZ150" s="110"/>
      <c r="CA150" s="89"/>
      <c r="CB150" s="83"/>
      <c r="CC150" s="14">
        <v>62</v>
      </c>
      <c r="CD150" s="15">
        <v>79</v>
      </c>
      <c r="CE150" s="15">
        <v>79</v>
      </c>
      <c r="CF150" s="15">
        <v>121</v>
      </c>
      <c r="CG150" s="15">
        <v>118</v>
      </c>
      <c r="CH150" s="15">
        <v>56</v>
      </c>
      <c r="CI150" s="15">
        <v>90</v>
      </c>
      <c r="CJ150" s="15">
        <v>91</v>
      </c>
      <c r="CK150" s="15">
        <v>77</v>
      </c>
      <c r="CL150" s="15">
        <v>93</v>
      </c>
      <c r="CM150" s="15">
        <v>110</v>
      </c>
      <c r="CN150" s="15">
        <v>98</v>
      </c>
      <c r="CO150" s="15">
        <v>97</v>
      </c>
      <c r="CP150" s="16">
        <v>90</v>
      </c>
      <c r="CQ150" s="14">
        <v>53</v>
      </c>
      <c r="CR150" s="15">
        <v>28</v>
      </c>
      <c r="CS150" s="15">
        <v>65</v>
      </c>
      <c r="CT150" s="15">
        <v>53</v>
      </c>
      <c r="CU150" s="15">
        <v>52</v>
      </c>
      <c r="CV150" s="15">
        <v>69</v>
      </c>
      <c r="CW150" s="15">
        <v>80</v>
      </c>
      <c r="CX150" s="15">
        <v>74</v>
      </c>
      <c r="CY150" s="15"/>
      <c r="CZ150" s="15"/>
      <c r="DA150" s="15"/>
      <c r="DB150" s="15"/>
      <c r="DC150" s="15"/>
      <c r="DD150" s="16"/>
      <c r="DE150" s="17"/>
      <c r="DF150" s="13" t="s">
        <v>60</v>
      </c>
      <c r="DG150" s="17" t="s">
        <v>60</v>
      </c>
    </row>
    <row r="151" spans="4:111" x14ac:dyDescent="0.25">
      <c r="D151" s="83"/>
      <c r="E151" s="110"/>
      <c r="F151" s="89"/>
      <c r="G151" s="83"/>
      <c r="H151" s="14">
        <v>80</v>
      </c>
      <c r="I151" s="15">
        <v>63</v>
      </c>
      <c r="J151" s="15">
        <v>106</v>
      </c>
      <c r="K151" s="15">
        <v>64</v>
      </c>
      <c r="L151" s="15">
        <v>100</v>
      </c>
      <c r="M151" s="15">
        <v>116</v>
      </c>
      <c r="N151" s="15">
        <v>88</v>
      </c>
      <c r="O151" s="15">
        <v>115</v>
      </c>
      <c r="P151" s="15">
        <v>59</v>
      </c>
      <c r="Q151" s="15">
        <v>56</v>
      </c>
      <c r="R151" s="15">
        <v>74</v>
      </c>
      <c r="S151" s="15">
        <v>75</v>
      </c>
      <c r="T151" s="15">
        <v>85</v>
      </c>
      <c r="U151" s="16">
        <v>81</v>
      </c>
      <c r="V151" s="14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6"/>
      <c r="AJ151" s="17"/>
      <c r="AK151" s="13"/>
      <c r="AL151" s="17" t="s">
        <v>60</v>
      </c>
      <c r="AN151" s="83"/>
      <c r="AO151" s="110"/>
      <c r="AP151" s="89"/>
      <c r="AQ151" s="91"/>
      <c r="AR151" s="14">
        <v>60</v>
      </c>
      <c r="AS151" s="15">
        <v>69</v>
      </c>
      <c r="AT151" s="15">
        <v>97</v>
      </c>
      <c r="AU151" s="15">
        <v>97</v>
      </c>
      <c r="AV151" s="15">
        <v>90</v>
      </c>
      <c r="AW151" s="15">
        <v>101</v>
      </c>
      <c r="AX151" s="15">
        <v>108</v>
      </c>
      <c r="AY151" s="15">
        <v>58</v>
      </c>
      <c r="AZ151" s="15">
        <v>91</v>
      </c>
      <c r="BA151" s="15">
        <v>88</v>
      </c>
      <c r="BB151" s="15">
        <v>97</v>
      </c>
      <c r="BC151" s="15">
        <v>107</v>
      </c>
      <c r="BD151" s="15">
        <v>58</v>
      </c>
      <c r="BE151" s="16">
        <v>119</v>
      </c>
      <c r="BF151" s="14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6"/>
      <c r="BT151" s="17"/>
      <c r="BU151" s="13"/>
      <c r="BV151" s="17" t="s">
        <v>60</v>
      </c>
      <c r="BY151" s="83"/>
      <c r="BZ151" s="110"/>
      <c r="CA151" s="89"/>
      <c r="CB151" s="83"/>
      <c r="CC151" s="14">
        <v>65</v>
      </c>
      <c r="CD151" s="15">
        <v>55</v>
      </c>
      <c r="CE151" s="15">
        <v>96</v>
      </c>
      <c r="CF151" s="15">
        <v>79</v>
      </c>
      <c r="CG151" s="15">
        <v>117</v>
      </c>
      <c r="CH151" s="15">
        <v>62</v>
      </c>
      <c r="CI151" s="15">
        <v>100</v>
      </c>
      <c r="CJ151" s="15">
        <v>74</v>
      </c>
      <c r="CK151" s="15">
        <v>62</v>
      </c>
      <c r="CL151" s="15">
        <v>61</v>
      </c>
      <c r="CM151" s="15">
        <v>100</v>
      </c>
      <c r="CN151" s="15">
        <v>78</v>
      </c>
      <c r="CO151" s="15">
        <v>101</v>
      </c>
      <c r="CP151" s="16"/>
      <c r="CQ151" s="14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6"/>
      <c r="DE151" s="17"/>
      <c r="DF151" s="13" t="s">
        <v>60</v>
      </c>
      <c r="DG151" s="17" t="s">
        <v>60</v>
      </c>
    </row>
    <row r="152" spans="4:111" x14ac:dyDescent="0.25">
      <c r="D152" s="83"/>
      <c r="E152" s="110"/>
      <c r="F152" s="89"/>
      <c r="G152" s="83"/>
      <c r="H152" s="14">
        <v>94</v>
      </c>
      <c r="I152" s="15">
        <v>103</v>
      </c>
      <c r="J152" s="15">
        <v>54</v>
      </c>
      <c r="K152" s="15">
        <v>93</v>
      </c>
      <c r="L152" s="15">
        <v>71</v>
      </c>
      <c r="M152" s="15">
        <v>56</v>
      </c>
      <c r="N152" s="15">
        <v>116</v>
      </c>
      <c r="O152" s="15">
        <v>96</v>
      </c>
      <c r="P152" s="15">
        <v>92</v>
      </c>
      <c r="Q152" s="15">
        <v>58</v>
      </c>
      <c r="R152" s="15">
        <v>63</v>
      </c>
      <c r="S152" s="15">
        <v>82</v>
      </c>
      <c r="T152" s="15">
        <v>96</v>
      </c>
      <c r="U152" s="16">
        <v>87</v>
      </c>
      <c r="V152" s="14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6"/>
      <c r="AJ152" s="17"/>
      <c r="AK152" s="13"/>
      <c r="AL152" s="17" t="s">
        <v>60</v>
      </c>
      <c r="AN152" s="83"/>
      <c r="AO152" s="110"/>
      <c r="AP152" s="89"/>
      <c r="AQ152" s="91"/>
      <c r="AR152" s="14">
        <v>108</v>
      </c>
      <c r="AS152" s="15">
        <v>83</v>
      </c>
      <c r="AT152" s="15">
        <v>90</v>
      </c>
      <c r="AU152" s="15">
        <v>85</v>
      </c>
      <c r="AV152" s="15">
        <v>99</v>
      </c>
      <c r="AW152" s="15">
        <v>64</v>
      </c>
      <c r="AX152" s="15">
        <v>77</v>
      </c>
      <c r="AY152" s="15">
        <v>82</v>
      </c>
      <c r="AZ152" s="15">
        <v>100</v>
      </c>
      <c r="BA152" s="15">
        <v>90</v>
      </c>
      <c r="BB152" s="15">
        <v>91</v>
      </c>
      <c r="BC152" s="15">
        <v>103</v>
      </c>
      <c r="BD152" s="15">
        <v>71</v>
      </c>
      <c r="BE152" s="16">
        <v>119</v>
      </c>
      <c r="BF152" s="14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6"/>
      <c r="BT152" s="17"/>
      <c r="BU152" s="13"/>
      <c r="BV152" s="17" t="s">
        <v>60</v>
      </c>
      <c r="BY152" s="83"/>
      <c r="BZ152" s="110"/>
      <c r="CA152" s="89"/>
      <c r="CB152" s="83"/>
      <c r="CC152" s="14">
        <v>109</v>
      </c>
      <c r="CD152" s="15">
        <v>121</v>
      </c>
      <c r="CE152" s="15">
        <v>81</v>
      </c>
      <c r="CF152" s="15">
        <v>102</v>
      </c>
      <c r="CG152" s="15">
        <v>91</v>
      </c>
      <c r="CH152" s="15">
        <v>99</v>
      </c>
      <c r="CI152" s="15">
        <v>106</v>
      </c>
      <c r="CJ152" s="15">
        <v>59</v>
      </c>
      <c r="CK152" s="15">
        <v>94</v>
      </c>
      <c r="CL152" s="15">
        <v>67</v>
      </c>
      <c r="CM152" s="15">
        <v>104</v>
      </c>
      <c r="CN152" s="15">
        <v>89</v>
      </c>
      <c r="CO152" s="15">
        <v>68</v>
      </c>
      <c r="CP152" s="16"/>
      <c r="CQ152" s="14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6"/>
      <c r="DE152" s="17"/>
      <c r="DF152" s="13" t="s">
        <v>60</v>
      </c>
      <c r="DG152" s="17" t="s">
        <v>60</v>
      </c>
    </row>
    <row r="153" spans="4:111" x14ac:dyDescent="0.25">
      <c r="D153" s="83"/>
      <c r="E153" s="110"/>
      <c r="F153" s="89"/>
      <c r="G153" s="83"/>
      <c r="H153" s="14">
        <v>117</v>
      </c>
      <c r="I153" s="15">
        <v>62</v>
      </c>
      <c r="J153" s="15">
        <v>68</v>
      </c>
      <c r="K153" s="15">
        <v>75</v>
      </c>
      <c r="L153" s="15">
        <v>70</v>
      </c>
      <c r="M153" s="15">
        <v>98</v>
      </c>
      <c r="N153" s="15">
        <v>96</v>
      </c>
      <c r="O153" s="15">
        <v>64</v>
      </c>
      <c r="P153" s="15">
        <v>58</v>
      </c>
      <c r="Q153" s="15">
        <v>105</v>
      </c>
      <c r="R153" s="15">
        <v>88</v>
      </c>
      <c r="S153" s="15">
        <v>61</v>
      </c>
      <c r="T153" s="15">
        <v>55</v>
      </c>
      <c r="U153" s="16">
        <v>109</v>
      </c>
      <c r="V153" s="14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6"/>
      <c r="AJ153" s="17"/>
      <c r="AK153" s="13"/>
      <c r="AL153" s="17" t="s">
        <v>60</v>
      </c>
      <c r="AN153" s="83"/>
      <c r="AO153" s="110"/>
      <c r="AP153" s="89"/>
      <c r="AQ153" s="91"/>
      <c r="AR153" s="14">
        <v>75</v>
      </c>
      <c r="AS153" s="15">
        <v>57</v>
      </c>
      <c r="AT153" s="15">
        <v>67</v>
      </c>
      <c r="AU153" s="15">
        <v>61</v>
      </c>
      <c r="AV153" s="15">
        <v>85</v>
      </c>
      <c r="AW153" s="15">
        <v>60</v>
      </c>
      <c r="AX153" s="15">
        <v>98</v>
      </c>
      <c r="AY153" s="15">
        <v>93</v>
      </c>
      <c r="AZ153" s="15">
        <v>82</v>
      </c>
      <c r="BA153" s="15">
        <v>82</v>
      </c>
      <c r="BB153" s="15">
        <v>82</v>
      </c>
      <c r="BC153" s="15">
        <v>100</v>
      </c>
      <c r="BD153" s="15">
        <v>69</v>
      </c>
      <c r="BE153" s="16">
        <v>71</v>
      </c>
      <c r="BF153" s="14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6"/>
      <c r="BT153" s="17"/>
      <c r="BU153" s="13"/>
      <c r="BV153" s="17" t="s">
        <v>60</v>
      </c>
      <c r="BY153" s="83"/>
      <c r="BZ153" s="110"/>
      <c r="CA153" s="89"/>
      <c r="CB153" s="83"/>
      <c r="CC153" s="14">
        <v>69</v>
      </c>
      <c r="CD153" s="15">
        <v>56</v>
      </c>
      <c r="CE153" s="15">
        <v>86</v>
      </c>
      <c r="CF153" s="15">
        <v>56</v>
      </c>
      <c r="CG153" s="15">
        <v>78</v>
      </c>
      <c r="CH153" s="15">
        <v>109</v>
      </c>
      <c r="CI153" s="15">
        <v>114</v>
      </c>
      <c r="CJ153" s="15">
        <v>92</v>
      </c>
      <c r="CK153" s="15">
        <v>56</v>
      </c>
      <c r="CL153" s="15">
        <v>88</v>
      </c>
      <c r="CM153" s="15">
        <v>58</v>
      </c>
      <c r="CN153" s="15">
        <v>109</v>
      </c>
      <c r="CO153" s="15">
        <v>116</v>
      </c>
      <c r="CP153" s="16"/>
      <c r="CQ153" s="14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6"/>
      <c r="DE153" s="17"/>
      <c r="DF153" s="13" t="s">
        <v>60</v>
      </c>
      <c r="DG153" s="17" t="s">
        <v>60</v>
      </c>
    </row>
    <row r="154" spans="4:111" x14ac:dyDescent="0.25">
      <c r="D154" s="83"/>
      <c r="E154" s="110"/>
      <c r="F154" s="89"/>
      <c r="G154" s="83"/>
      <c r="H154" s="14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6"/>
      <c r="V154" s="14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6"/>
      <c r="AJ154" s="17"/>
      <c r="AK154" s="13"/>
      <c r="AL154" s="17" t="s">
        <v>60</v>
      </c>
      <c r="AN154" s="83"/>
      <c r="AO154" s="110"/>
      <c r="AP154" s="89"/>
      <c r="AQ154" s="91"/>
      <c r="AR154" s="14">
        <v>88</v>
      </c>
      <c r="AS154" s="15">
        <v>63</v>
      </c>
      <c r="AT154" s="15">
        <v>65</v>
      </c>
      <c r="AU154" s="15">
        <v>60</v>
      </c>
      <c r="AV154" s="15">
        <v>59</v>
      </c>
      <c r="AW154" s="15">
        <v>77</v>
      </c>
      <c r="AX154" s="15">
        <v>87</v>
      </c>
      <c r="AY154" s="15">
        <v>90</v>
      </c>
      <c r="AZ154" s="15">
        <v>66</v>
      </c>
      <c r="BA154" s="15">
        <v>102</v>
      </c>
      <c r="BB154" s="15">
        <v>89</v>
      </c>
      <c r="BC154" s="15">
        <v>97</v>
      </c>
      <c r="BD154" s="15">
        <v>76</v>
      </c>
      <c r="BE154" s="16">
        <v>90</v>
      </c>
      <c r="BF154" s="14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6"/>
      <c r="BT154" s="17"/>
      <c r="BU154" s="13"/>
      <c r="BV154" s="17" t="s">
        <v>60</v>
      </c>
      <c r="BY154" s="83"/>
      <c r="BZ154" s="110"/>
      <c r="CA154" s="89"/>
      <c r="CB154" s="83"/>
      <c r="CC154" s="14">
        <v>62</v>
      </c>
      <c r="CD154" s="15">
        <v>105</v>
      </c>
      <c r="CE154" s="15">
        <v>87</v>
      </c>
      <c r="CF154" s="15">
        <v>118</v>
      </c>
      <c r="CG154" s="15">
        <v>79</v>
      </c>
      <c r="CH154" s="15">
        <v>85</v>
      </c>
      <c r="CI154" s="15">
        <v>70</v>
      </c>
      <c r="CJ154" s="15">
        <v>69</v>
      </c>
      <c r="CK154" s="15">
        <v>106</v>
      </c>
      <c r="CL154" s="15">
        <v>76</v>
      </c>
      <c r="CM154" s="15">
        <v>95</v>
      </c>
      <c r="CN154" s="15">
        <v>60</v>
      </c>
      <c r="CO154" s="15">
        <v>104</v>
      </c>
      <c r="CP154" s="16"/>
      <c r="CQ154" s="14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6"/>
      <c r="DE154" s="17"/>
      <c r="DF154" s="13" t="s">
        <v>60</v>
      </c>
      <c r="DG154" s="17" t="s">
        <v>60</v>
      </c>
    </row>
    <row r="155" spans="4:111" x14ac:dyDescent="0.25">
      <c r="D155" s="83"/>
      <c r="E155" s="110"/>
      <c r="F155" s="89"/>
      <c r="G155" s="83"/>
      <c r="H155" s="14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6"/>
      <c r="V155" s="14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6"/>
      <c r="AJ155" s="17"/>
      <c r="AK155" s="13"/>
      <c r="AL155" s="17" t="s">
        <v>60</v>
      </c>
      <c r="AN155" s="83"/>
      <c r="AO155" s="110"/>
      <c r="AP155" s="89"/>
      <c r="AQ155" s="91"/>
      <c r="AR155" s="14">
        <v>72</v>
      </c>
      <c r="AS155" s="15">
        <v>70</v>
      </c>
      <c r="AT155" s="15">
        <v>94</v>
      </c>
      <c r="AU155" s="15">
        <v>106</v>
      </c>
      <c r="AV155" s="15">
        <v>59</v>
      </c>
      <c r="AW155" s="15">
        <v>83</v>
      </c>
      <c r="AX155" s="15">
        <v>112</v>
      </c>
      <c r="AY155" s="15">
        <v>107</v>
      </c>
      <c r="AZ155" s="15">
        <v>88</v>
      </c>
      <c r="BA155" s="15">
        <v>89</v>
      </c>
      <c r="BB155" s="15">
        <v>98</v>
      </c>
      <c r="BC155" s="15">
        <v>94</v>
      </c>
      <c r="BD155" s="15">
        <v>94</v>
      </c>
      <c r="BE155" s="16">
        <v>75</v>
      </c>
      <c r="BF155" s="14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6"/>
      <c r="BT155" s="17"/>
      <c r="BU155" s="13"/>
      <c r="BV155" s="17" t="s">
        <v>60</v>
      </c>
      <c r="BY155" s="83"/>
      <c r="BZ155" s="110"/>
      <c r="CA155" s="89"/>
      <c r="CB155" s="83"/>
      <c r="CC155" s="14">
        <v>90</v>
      </c>
      <c r="CD155" s="15">
        <v>89</v>
      </c>
      <c r="CE155" s="15">
        <v>120</v>
      </c>
      <c r="CF155" s="15">
        <v>84</v>
      </c>
      <c r="CG155" s="15">
        <v>77</v>
      </c>
      <c r="CH155" s="15">
        <v>65</v>
      </c>
      <c r="CI155" s="15">
        <v>43</v>
      </c>
      <c r="CJ155" s="15">
        <v>76</v>
      </c>
      <c r="CK155" s="15">
        <v>118</v>
      </c>
      <c r="CL155" s="15">
        <v>97</v>
      </c>
      <c r="CM155" s="15">
        <v>57</v>
      </c>
      <c r="CN155" s="15">
        <v>84</v>
      </c>
      <c r="CO155" s="15">
        <v>93</v>
      </c>
      <c r="CP155" s="16"/>
      <c r="CQ155" s="14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6"/>
      <c r="DE155" s="17"/>
      <c r="DF155" s="13" t="s">
        <v>60</v>
      </c>
      <c r="DG155" s="17" t="s">
        <v>60</v>
      </c>
    </row>
    <row r="156" spans="4:111" x14ac:dyDescent="0.25">
      <c r="D156" s="83"/>
      <c r="E156" s="110"/>
      <c r="F156" s="89"/>
      <c r="G156" s="83"/>
      <c r="H156" s="14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6"/>
      <c r="V156" s="14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6"/>
      <c r="AJ156" s="17"/>
      <c r="AK156" s="13"/>
      <c r="AL156" s="17" t="s">
        <v>60</v>
      </c>
      <c r="AN156" s="83"/>
      <c r="AO156" s="110"/>
      <c r="AP156" s="89"/>
      <c r="AQ156" s="91"/>
      <c r="AR156" s="14">
        <v>94</v>
      </c>
      <c r="AS156" s="15">
        <v>96</v>
      </c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6"/>
      <c r="BF156" s="14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6"/>
      <c r="BT156" s="17"/>
      <c r="BU156" s="13"/>
      <c r="BV156" s="17" t="s">
        <v>60</v>
      </c>
      <c r="BY156" s="83"/>
      <c r="BZ156" s="110"/>
      <c r="CA156" s="89"/>
      <c r="CB156" s="83"/>
      <c r="CC156" s="14">
        <v>55</v>
      </c>
      <c r="CD156" s="15">
        <v>58</v>
      </c>
      <c r="CE156" s="15">
        <v>83</v>
      </c>
      <c r="CF156" s="15">
        <v>84</v>
      </c>
      <c r="CG156" s="15">
        <v>90</v>
      </c>
      <c r="CH156" s="15">
        <v>60</v>
      </c>
      <c r="CI156" s="15">
        <v>85</v>
      </c>
      <c r="CJ156" s="15">
        <v>66</v>
      </c>
      <c r="CK156" s="15">
        <v>119</v>
      </c>
      <c r="CL156" s="15">
        <v>58</v>
      </c>
      <c r="CM156" s="15">
        <v>59</v>
      </c>
      <c r="CN156" s="15">
        <v>61</v>
      </c>
      <c r="CO156" s="15">
        <v>76</v>
      </c>
      <c r="CP156" s="16"/>
      <c r="CQ156" s="14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6"/>
      <c r="DE156" s="17"/>
      <c r="DF156" s="13" t="s">
        <v>60</v>
      </c>
      <c r="DG156" s="17" t="s">
        <v>60</v>
      </c>
    </row>
    <row r="157" spans="4:111" x14ac:dyDescent="0.25">
      <c r="D157" s="83"/>
      <c r="E157" s="110"/>
      <c r="F157" s="89"/>
      <c r="G157" s="83"/>
      <c r="H157" s="14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6"/>
      <c r="V157" s="14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6"/>
      <c r="AJ157" s="17"/>
      <c r="AK157" s="13"/>
      <c r="AL157" s="17" t="s">
        <v>60</v>
      </c>
      <c r="AN157" s="83"/>
      <c r="AO157" s="110"/>
      <c r="AP157" s="89"/>
      <c r="AQ157" s="91"/>
      <c r="AR157" s="14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6"/>
      <c r="BF157" s="14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6"/>
      <c r="BT157" s="17"/>
      <c r="BU157" s="13"/>
      <c r="BV157" s="17" t="s">
        <v>60</v>
      </c>
      <c r="BY157" s="83"/>
      <c r="BZ157" s="110"/>
      <c r="CA157" s="89"/>
      <c r="CB157" s="83"/>
      <c r="CC157" s="14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6"/>
      <c r="CQ157" s="14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6"/>
      <c r="DE157" s="17"/>
      <c r="DF157" s="13" t="s">
        <v>60</v>
      </c>
      <c r="DG157" s="17" t="s">
        <v>60</v>
      </c>
    </row>
    <row r="158" spans="4:111" x14ac:dyDescent="0.25">
      <c r="D158" s="83"/>
      <c r="E158" s="110"/>
      <c r="F158" s="89"/>
      <c r="G158" s="83"/>
      <c r="H158" s="14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6"/>
      <c r="V158" s="1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6"/>
      <c r="AJ158" s="17"/>
      <c r="AK158" s="13"/>
      <c r="AL158" s="17" t="s">
        <v>60</v>
      </c>
      <c r="AN158" s="83"/>
      <c r="AO158" s="110"/>
      <c r="AP158" s="89"/>
      <c r="AQ158" s="91"/>
      <c r="AR158" s="14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6"/>
      <c r="BF158" s="14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6"/>
      <c r="BT158" s="17"/>
      <c r="BU158" s="13"/>
      <c r="BV158" s="17" t="s">
        <v>60</v>
      </c>
      <c r="BY158" s="83"/>
      <c r="BZ158" s="110"/>
      <c r="CA158" s="89"/>
      <c r="CB158" s="83"/>
      <c r="CC158" s="14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6"/>
      <c r="CQ158" s="14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6"/>
      <c r="DE158" s="17"/>
      <c r="DF158" s="13" t="s">
        <v>60</v>
      </c>
      <c r="DG158" s="17" t="s">
        <v>60</v>
      </c>
    </row>
    <row r="159" spans="4:111" ht="15.75" thickBot="1" x14ac:dyDescent="0.3">
      <c r="D159" s="83"/>
      <c r="E159" s="111"/>
      <c r="F159" s="89"/>
      <c r="G159" s="84"/>
      <c r="H159" s="18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20"/>
      <c r="V159" s="18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20"/>
      <c r="AJ159" s="21"/>
      <c r="AK159" s="13"/>
      <c r="AL159" s="21" t="s">
        <v>60</v>
      </c>
      <c r="AN159" s="83"/>
      <c r="AO159" s="111"/>
      <c r="AP159" s="89"/>
      <c r="AQ159" s="92"/>
      <c r="AR159" s="18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20"/>
      <c r="BF159" s="18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20"/>
      <c r="BT159" s="21"/>
      <c r="BU159" s="13"/>
      <c r="BV159" s="21" t="s">
        <v>60</v>
      </c>
      <c r="BY159" s="83"/>
      <c r="BZ159" s="111"/>
      <c r="CA159" s="89"/>
      <c r="CB159" s="84"/>
      <c r="CC159" s="18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20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20"/>
      <c r="DE159" s="21"/>
      <c r="DF159" s="13" t="s">
        <v>60</v>
      </c>
      <c r="DG159" s="21" t="s">
        <v>60</v>
      </c>
    </row>
    <row r="160" spans="4:111" x14ac:dyDescent="0.25">
      <c r="D160" s="83">
        <v>15</v>
      </c>
      <c r="E160" s="109" t="s">
        <v>41</v>
      </c>
      <c r="F160" s="89"/>
      <c r="G160" s="82" t="s">
        <v>78</v>
      </c>
      <c r="H160" s="9">
        <v>88</v>
      </c>
      <c r="I160" s="10">
        <v>94</v>
      </c>
      <c r="J160" s="10">
        <v>99</v>
      </c>
      <c r="K160" s="10">
        <v>77</v>
      </c>
      <c r="L160" s="10">
        <v>90</v>
      </c>
      <c r="M160" s="10">
        <v>49</v>
      </c>
      <c r="N160" s="10">
        <v>110</v>
      </c>
      <c r="O160" s="10">
        <v>98</v>
      </c>
      <c r="P160" s="10">
        <v>72</v>
      </c>
      <c r="Q160" s="10">
        <v>92</v>
      </c>
      <c r="R160" s="10">
        <v>63</v>
      </c>
      <c r="S160" s="10">
        <v>78</v>
      </c>
      <c r="T160" s="10">
        <v>61</v>
      </c>
      <c r="U160" s="11">
        <v>112</v>
      </c>
      <c r="V160" s="14">
        <v>70</v>
      </c>
      <c r="W160" s="15">
        <v>84</v>
      </c>
      <c r="X160" s="15">
        <v>78</v>
      </c>
      <c r="Y160" s="15">
        <v>70</v>
      </c>
      <c r="Z160" s="15">
        <v>86</v>
      </c>
      <c r="AA160" s="15">
        <v>65</v>
      </c>
      <c r="AB160" s="15">
        <v>53</v>
      </c>
      <c r="AC160" s="15">
        <v>90</v>
      </c>
      <c r="AD160" s="15">
        <v>90</v>
      </c>
      <c r="AE160" s="15">
        <v>59</v>
      </c>
      <c r="AF160" s="15"/>
      <c r="AG160" s="15"/>
      <c r="AH160" s="15"/>
      <c r="AI160" s="16"/>
      <c r="AJ160" s="12"/>
      <c r="AK160" s="13"/>
      <c r="AL160" s="12" t="s">
        <v>60</v>
      </c>
      <c r="AN160" s="83">
        <v>15</v>
      </c>
      <c r="AO160" s="109" t="s">
        <v>41</v>
      </c>
      <c r="AP160" s="89"/>
      <c r="AQ160" s="91" t="s">
        <v>123</v>
      </c>
      <c r="AR160" s="9">
        <v>81</v>
      </c>
      <c r="AS160" s="10">
        <v>75</v>
      </c>
      <c r="AT160" s="10">
        <v>68</v>
      </c>
      <c r="AU160" s="10">
        <v>81</v>
      </c>
      <c r="AV160" s="10">
        <v>82</v>
      </c>
      <c r="AW160" s="10">
        <v>65</v>
      </c>
      <c r="AX160" s="10">
        <v>70</v>
      </c>
      <c r="AY160" s="10">
        <v>67</v>
      </c>
      <c r="AZ160" s="10">
        <v>87</v>
      </c>
      <c r="BA160" s="10">
        <v>110</v>
      </c>
      <c r="BB160" s="10">
        <v>70</v>
      </c>
      <c r="BC160" s="10">
        <v>74</v>
      </c>
      <c r="BD160" s="10">
        <v>86</v>
      </c>
      <c r="BE160" s="11">
        <v>74</v>
      </c>
      <c r="BF160" s="14">
        <v>78</v>
      </c>
      <c r="BG160" s="15">
        <v>87</v>
      </c>
      <c r="BH160" s="15">
        <v>57</v>
      </c>
      <c r="BI160" s="15">
        <v>72</v>
      </c>
      <c r="BJ160" s="15">
        <v>64</v>
      </c>
      <c r="BK160" s="15">
        <v>55</v>
      </c>
      <c r="BL160" s="15">
        <v>56</v>
      </c>
      <c r="BM160" s="15">
        <v>59</v>
      </c>
      <c r="BN160" s="15">
        <v>85</v>
      </c>
      <c r="BO160" s="15">
        <v>76</v>
      </c>
      <c r="BP160" s="15">
        <v>76</v>
      </c>
      <c r="BQ160" s="15">
        <v>91</v>
      </c>
      <c r="BR160" s="15">
        <v>87</v>
      </c>
      <c r="BS160" s="16">
        <v>63</v>
      </c>
      <c r="BT160" s="12"/>
      <c r="BU160" s="13"/>
      <c r="BV160" s="12" t="s">
        <v>60</v>
      </c>
      <c r="BY160" s="83">
        <v>15</v>
      </c>
      <c r="BZ160" s="109" t="s">
        <v>41</v>
      </c>
      <c r="CA160" s="89" t="s">
        <v>78</v>
      </c>
      <c r="CB160" s="82" t="s">
        <v>124</v>
      </c>
      <c r="CC160" s="9">
        <v>93</v>
      </c>
      <c r="CD160" s="10">
        <v>63</v>
      </c>
      <c r="CE160" s="10">
        <v>88</v>
      </c>
      <c r="CF160" s="10">
        <v>76</v>
      </c>
      <c r="CG160" s="10">
        <v>111</v>
      </c>
      <c r="CH160" s="10">
        <v>94</v>
      </c>
      <c r="CI160" s="10">
        <v>113</v>
      </c>
      <c r="CJ160" s="10">
        <v>50</v>
      </c>
      <c r="CK160" s="10">
        <v>96</v>
      </c>
      <c r="CL160" s="10">
        <v>93</v>
      </c>
      <c r="CM160" s="10">
        <v>63</v>
      </c>
      <c r="CN160" s="10">
        <v>120</v>
      </c>
      <c r="CO160" s="10">
        <v>82</v>
      </c>
      <c r="CP160" s="11">
        <v>48</v>
      </c>
      <c r="CQ160" s="14">
        <v>68</v>
      </c>
      <c r="CR160" s="15">
        <v>48</v>
      </c>
      <c r="CS160" s="15">
        <v>55</v>
      </c>
      <c r="CT160" s="15">
        <v>46</v>
      </c>
      <c r="CU160" s="15">
        <v>70</v>
      </c>
      <c r="CV160" s="15">
        <v>74</v>
      </c>
      <c r="CW160" s="15">
        <v>51</v>
      </c>
      <c r="CX160" s="15">
        <v>83</v>
      </c>
      <c r="CY160" s="15">
        <v>41</v>
      </c>
      <c r="CZ160" s="15">
        <v>51</v>
      </c>
      <c r="DA160" s="15">
        <v>91</v>
      </c>
      <c r="DB160" s="15">
        <v>56</v>
      </c>
      <c r="DC160" s="15">
        <v>78</v>
      </c>
      <c r="DD160" s="16"/>
      <c r="DE160" s="12"/>
      <c r="DF160" s="13" t="s">
        <v>60</v>
      </c>
      <c r="DG160" s="12" t="s">
        <v>60</v>
      </c>
    </row>
    <row r="161" spans="4:111" x14ac:dyDescent="0.25">
      <c r="D161" s="83"/>
      <c r="E161" s="110"/>
      <c r="F161" s="89"/>
      <c r="G161" s="83"/>
      <c r="H161" s="14">
        <v>81</v>
      </c>
      <c r="I161" s="15">
        <v>108</v>
      </c>
      <c r="J161" s="15">
        <v>104</v>
      </c>
      <c r="K161" s="15">
        <v>102</v>
      </c>
      <c r="L161" s="15">
        <v>82</v>
      </c>
      <c r="M161" s="15">
        <v>79</v>
      </c>
      <c r="N161" s="15">
        <v>109</v>
      </c>
      <c r="O161" s="15">
        <v>87</v>
      </c>
      <c r="P161" s="15">
        <v>79</v>
      </c>
      <c r="Q161" s="15">
        <v>102</v>
      </c>
      <c r="R161" s="15">
        <v>74</v>
      </c>
      <c r="S161" s="15">
        <v>79</v>
      </c>
      <c r="T161" s="15">
        <v>112</v>
      </c>
      <c r="U161" s="16">
        <v>74</v>
      </c>
      <c r="V161" s="14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6"/>
      <c r="AJ161" s="17"/>
      <c r="AK161" s="13"/>
      <c r="AL161" s="17" t="s">
        <v>60</v>
      </c>
      <c r="AN161" s="83"/>
      <c r="AO161" s="110"/>
      <c r="AP161" s="89"/>
      <c r="AQ161" s="91"/>
      <c r="AR161" s="14">
        <v>93</v>
      </c>
      <c r="AS161" s="15">
        <v>69</v>
      </c>
      <c r="AT161" s="15">
        <v>72</v>
      </c>
      <c r="AU161" s="15">
        <v>83</v>
      </c>
      <c r="AV161" s="15">
        <v>70</v>
      </c>
      <c r="AW161" s="15">
        <v>87</v>
      </c>
      <c r="AX161" s="15">
        <v>96</v>
      </c>
      <c r="AY161" s="15">
        <v>66</v>
      </c>
      <c r="AZ161" s="15">
        <v>81</v>
      </c>
      <c r="BA161" s="15">
        <v>73</v>
      </c>
      <c r="BB161" s="15">
        <v>64</v>
      </c>
      <c r="BC161" s="15">
        <v>94</v>
      </c>
      <c r="BD161" s="15">
        <v>63</v>
      </c>
      <c r="BE161" s="16">
        <v>114</v>
      </c>
      <c r="BF161" s="14">
        <v>93</v>
      </c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6"/>
      <c r="BT161" s="17"/>
      <c r="BU161" s="13"/>
      <c r="BV161" s="17" t="s">
        <v>60</v>
      </c>
      <c r="BY161" s="83"/>
      <c r="BZ161" s="110"/>
      <c r="CA161" s="89"/>
      <c r="CB161" s="83"/>
      <c r="CC161" s="14">
        <v>78</v>
      </c>
      <c r="CD161" s="15">
        <v>72</v>
      </c>
      <c r="CE161" s="15">
        <v>61</v>
      </c>
      <c r="CF161" s="15">
        <v>50</v>
      </c>
      <c r="CG161" s="15">
        <v>57</v>
      </c>
      <c r="CH161" s="15">
        <v>77</v>
      </c>
      <c r="CI161" s="15">
        <v>57</v>
      </c>
      <c r="CJ161" s="15">
        <v>64</v>
      </c>
      <c r="CK161" s="15">
        <v>55</v>
      </c>
      <c r="CL161" s="15">
        <v>79</v>
      </c>
      <c r="CM161" s="15">
        <v>66</v>
      </c>
      <c r="CN161" s="15">
        <v>124</v>
      </c>
      <c r="CO161" s="15">
        <v>63</v>
      </c>
      <c r="CP161" s="16">
        <v>83</v>
      </c>
      <c r="CQ161" s="14">
        <v>98</v>
      </c>
      <c r="CR161" s="15">
        <v>74</v>
      </c>
      <c r="CS161" s="15">
        <v>90</v>
      </c>
      <c r="CT161" s="15">
        <v>46</v>
      </c>
      <c r="CU161" s="15">
        <v>64</v>
      </c>
      <c r="CV161" s="15">
        <v>31</v>
      </c>
      <c r="CW161" s="15">
        <v>98</v>
      </c>
      <c r="CX161" s="15"/>
      <c r="CY161" s="15"/>
      <c r="CZ161" s="15"/>
      <c r="DA161" s="15"/>
      <c r="DB161" s="15"/>
      <c r="DC161" s="15"/>
      <c r="DD161" s="16"/>
      <c r="DE161" s="17"/>
      <c r="DF161" s="13" t="s">
        <v>60</v>
      </c>
      <c r="DG161" s="17" t="s">
        <v>60</v>
      </c>
    </row>
    <row r="162" spans="4:111" x14ac:dyDescent="0.25">
      <c r="D162" s="83"/>
      <c r="E162" s="110"/>
      <c r="F162" s="89"/>
      <c r="G162" s="83"/>
      <c r="H162" s="14">
        <v>105</v>
      </c>
      <c r="I162" s="15">
        <v>70</v>
      </c>
      <c r="J162" s="15">
        <v>95</v>
      </c>
      <c r="K162" s="15">
        <v>66</v>
      </c>
      <c r="L162" s="15">
        <v>85</v>
      </c>
      <c r="M162" s="15">
        <v>62</v>
      </c>
      <c r="N162" s="15">
        <v>107</v>
      </c>
      <c r="O162" s="15">
        <v>99</v>
      </c>
      <c r="P162" s="15">
        <v>68</v>
      </c>
      <c r="Q162" s="15">
        <v>86</v>
      </c>
      <c r="R162" s="15">
        <v>83</v>
      </c>
      <c r="S162" s="15">
        <v>75</v>
      </c>
      <c r="T162" s="15">
        <v>111</v>
      </c>
      <c r="U162" s="16">
        <v>65</v>
      </c>
      <c r="V162" s="14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6"/>
      <c r="AJ162" s="17"/>
      <c r="AK162" s="13"/>
      <c r="AL162" s="17" t="s">
        <v>60</v>
      </c>
      <c r="AN162" s="83"/>
      <c r="AO162" s="110"/>
      <c r="AP162" s="89"/>
      <c r="AQ162" s="91"/>
      <c r="AR162" s="14">
        <v>72</v>
      </c>
      <c r="AS162" s="15">
        <v>97</v>
      </c>
      <c r="AT162" s="15">
        <v>68</v>
      </c>
      <c r="AU162" s="15">
        <v>100</v>
      </c>
      <c r="AV162" s="15">
        <v>78</v>
      </c>
      <c r="AW162" s="15">
        <v>65</v>
      </c>
      <c r="AX162" s="15">
        <v>68</v>
      </c>
      <c r="AY162" s="15">
        <v>94</v>
      </c>
      <c r="AZ162" s="15">
        <v>85</v>
      </c>
      <c r="BA162" s="15">
        <v>85</v>
      </c>
      <c r="BB162" s="15">
        <v>108</v>
      </c>
      <c r="BC162" s="15">
        <v>79</v>
      </c>
      <c r="BD162" s="15">
        <v>77</v>
      </c>
      <c r="BE162" s="16">
        <v>93</v>
      </c>
      <c r="BF162" s="14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6"/>
      <c r="BT162" s="17"/>
      <c r="BU162" s="13"/>
      <c r="BV162" s="17" t="s">
        <v>60</v>
      </c>
      <c r="BY162" s="83"/>
      <c r="BZ162" s="110"/>
      <c r="CA162" s="89"/>
      <c r="CB162" s="83"/>
      <c r="CC162" s="14">
        <v>102</v>
      </c>
      <c r="CD162" s="15">
        <v>90</v>
      </c>
      <c r="CE162" s="15">
        <v>78</v>
      </c>
      <c r="CF162" s="15">
        <v>50</v>
      </c>
      <c r="CG162" s="15">
        <v>92</v>
      </c>
      <c r="CH162" s="15">
        <v>107</v>
      </c>
      <c r="CI162" s="15">
        <v>83</v>
      </c>
      <c r="CJ162" s="15">
        <v>99</v>
      </c>
      <c r="CK162" s="15">
        <v>55</v>
      </c>
      <c r="CL162" s="15">
        <v>73</v>
      </c>
      <c r="CM162" s="15">
        <v>91</v>
      </c>
      <c r="CN162" s="15">
        <v>113</v>
      </c>
      <c r="CO162" s="15">
        <v>120</v>
      </c>
      <c r="CP162" s="16"/>
      <c r="CQ162" s="14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6"/>
      <c r="DE162" s="17"/>
      <c r="DF162" s="13" t="s">
        <v>60</v>
      </c>
      <c r="DG162" s="17" t="s">
        <v>60</v>
      </c>
    </row>
    <row r="163" spans="4:111" x14ac:dyDescent="0.25">
      <c r="D163" s="83"/>
      <c r="E163" s="110"/>
      <c r="F163" s="89"/>
      <c r="G163" s="83"/>
      <c r="H163" s="14">
        <v>74</v>
      </c>
      <c r="I163" s="15">
        <v>82</v>
      </c>
      <c r="J163" s="15">
        <v>79</v>
      </c>
      <c r="K163" s="15">
        <v>74</v>
      </c>
      <c r="L163" s="15">
        <v>85</v>
      </c>
      <c r="M163" s="15">
        <v>69</v>
      </c>
      <c r="N163" s="15">
        <v>99</v>
      </c>
      <c r="O163" s="15">
        <v>75</v>
      </c>
      <c r="P163" s="15">
        <v>97</v>
      </c>
      <c r="Q163" s="15">
        <v>72</v>
      </c>
      <c r="R163" s="15">
        <v>96</v>
      </c>
      <c r="S163" s="15">
        <v>107</v>
      </c>
      <c r="T163" s="15">
        <v>83</v>
      </c>
      <c r="U163" s="16">
        <v>102</v>
      </c>
      <c r="V163" s="14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6"/>
      <c r="AJ163" s="17"/>
      <c r="AK163" s="13"/>
      <c r="AL163" s="17" t="s">
        <v>60</v>
      </c>
      <c r="AN163" s="83"/>
      <c r="AO163" s="110"/>
      <c r="AP163" s="89"/>
      <c r="AQ163" s="91"/>
      <c r="AR163" s="14">
        <v>77</v>
      </c>
      <c r="AS163" s="15">
        <v>112</v>
      </c>
      <c r="AT163" s="15">
        <v>74</v>
      </c>
      <c r="AU163" s="15">
        <v>65</v>
      </c>
      <c r="AV163" s="15">
        <v>63</v>
      </c>
      <c r="AW163" s="15">
        <v>107</v>
      </c>
      <c r="AX163" s="15">
        <v>72</v>
      </c>
      <c r="AY163" s="15">
        <v>102</v>
      </c>
      <c r="AZ163" s="15">
        <v>102</v>
      </c>
      <c r="BA163" s="15">
        <v>73</v>
      </c>
      <c r="BB163" s="15">
        <v>79</v>
      </c>
      <c r="BC163" s="15">
        <v>110</v>
      </c>
      <c r="BD163" s="15">
        <v>90</v>
      </c>
      <c r="BE163" s="16">
        <v>57</v>
      </c>
      <c r="BF163" s="14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6"/>
      <c r="BT163" s="17"/>
      <c r="BU163" s="13"/>
      <c r="BV163" s="17" t="s">
        <v>60</v>
      </c>
      <c r="BY163" s="83"/>
      <c r="BZ163" s="110"/>
      <c r="CA163" s="89"/>
      <c r="CB163" s="83"/>
      <c r="CC163" s="14">
        <v>83</v>
      </c>
      <c r="CD163" s="15">
        <v>69</v>
      </c>
      <c r="CE163" s="15">
        <v>68</v>
      </c>
      <c r="CF163" s="15">
        <v>92</v>
      </c>
      <c r="CG163" s="15">
        <v>83</v>
      </c>
      <c r="CH163" s="15">
        <v>60</v>
      </c>
      <c r="CI163" s="15">
        <v>112</v>
      </c>
      <c r="CJ163" s="15">
        <v>50</v>
      </c>
      <c r="CK163" s="15">
        <v>60</v>
      </c>
      <c r="CL163" s="15">
        <v>100</v>
      </c>
      <c r="CM163" s="15">
        <v>97</v>
      </c>
      <c r="CN163" s="15">
        <v>107</v>
      </c>
      <c r="CO163" s="15">
        <v>74</v>
      </c>
      <c r="CP163" s="16"/>
      <c r="CQ163" s="14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6"/>
      <c r="DE163" s="17"/>
      <c r="DF163" s="13" t="s">
        <v>60</v>
      </c>
      <c r="DG163" s="17" t="s">
        <v>60</v>
      </c>
    </row>
    <row r="164" spans="4:111" x14ac:dyDescent="0.25">
      <c r="D164" s="83"/>
      <c r="E164" s="110"/>
      <c r="F164" s="89"/>
      <c r="G164" s="83"/>
      <c r="H164" s="14">
        <v>53</v>
      </c>
      <c r="I164" s="15">
        <v>110</v>
      </c>
      <c r="J164" s="15">
        <v>69</v>
      </c>
      <c r="K164" s="15">
        <v>69</v>
      </c>
      <c r="L164" s="15">
        <v>91</v>
      </c>
      <c r="M164" s="15">
        <v>81</v>
      </c>
      <c r="N164" s="15">
        <v>76</v>
      </c>
      <c r="O164" s="15">
        <v>84</v>
      </c>
      <c r="P164" s="15">
        <v>108</v>
      </c>
      <c r="Q164" s="15">
        <v>73</v>
      </c>
      <c r="R164" s="15">
        <v>83</v>
      </c>
      <c r="S164" s="15">
        <v>79</v>
      </c>
      <c r="T164" s="15">
        <v>86</v>
      </c>
      <c r="U164" s="16">
        <v>101</v>
      </c>
      <c r="V164" s="14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6"/>
      <c r="AJ164" s="17"/>
      <c r="AK164" s="13"/>
      <c r="AL164" s="17" t="s">
        <v>60</v>
      </c>
      <c r="AN164" s="83"/>
      <c r="AO164" s="110"/>
      <c r="AP164" s="89"/>
      <c r="AQ164" s="91"/>
      <c r="AR164" s="14">
        <v>114</v>
      </c>
      <c r="AS164" s="15">
        <v>71</v>
      </c>
      <c r="AT164" s="15">
        <v>88</v>
      </c>
      <c r="AU164" s="15">
        <v>84</v>
      </c>
      <c r="AV164" s="15">
        <v>61</v>
      </c>
      <c r="AW164" s="15">
        <v>104</v>
      </c>
      <c r="AX164" s="15">
        <v>80</v>
      </c>
      <c r="AY164" s="15">
        <v>67</v>
      </c>
      <c r="AZ164" s="15">
        <v>91</v>
      </c>
      <c r="BA164" s="15">
        <v>79</v>
      </c>
      <c r="BB164" s="15">
        <v>69</v>
      </c>
      <c r="BC164" s="15">
        <v>69</v>
      </c>
      <c r="BD164" s="15">
        <v>68</v>
      </c>
      <c r="BE164" s="16">
        <v>97</v>
      </c>
      <c r="BF164" s="14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6"/>
      <c r="BT164" s="17"/>
      <c r="BU164" s="13"/>
      <c r="BV164" s="17" t="s">
        <v>60</v>
      </c>
      <c r="BY164" s="83"/>
      <c r="BZ164" s="110"/>
      <c r="CA164" s="89"/>
      <c r="CB164" s="83"/>
      <c r="CC164" s="14">
        <v>62</v>
      </c>
      <c r="CD164" s="15">
        <v>56</v>
      </c>
      <c r="CE164" s="15">
        <v>96</v>
      </c>
      <c r="CF164" s="15">
        <v>70</v>
      </c>
      <c r="CG164" s="15">
        <v>65</v>
      </c>
      <c r="CH164" s="15">
        <v>87</v>
      </c>
      <c r="CI164" s="15">
        <v>78</v>
      </c>
      <c r="CJ164" s="15">
        <v>107</v>
      </c>
      <c r="CK164" s="15">
        <v>81</v>
      </c>
      <c r="CL164" s="15">
        <v>90</v>
      </c>
      <c r="CM164" s="15">
        <v>123</v>
      </c>
      <c r="CN164" s="15">
        <v>61</v>
      </c>
      <c r="CO164" s="15">
        <v>60</v>
      </c>
      <c r="CP164" s="16"/>
      <c r="CQ164" s="14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6"/>
      <c r="DE164" s="17"/>
      <c r="DF164" s="13" t="s">
        <v>60</v>
      </c>
      <c r="DG164" s="17" t="s">
        <v>60</v>
      </c>
    </row>
    <row r="165" spans="4:111" x14ac:dyDescent="0.25">
      <c r="D165" s="83"/>
      <c r="E165" s="110"/>
      <c r="F165" s="89"/>
      <c r="G165" s="83"/>
      <c r="H165" s="14">
        <v>100</v>
      </c>
      <c r="I165" s="15">
        <v>115</v>
      </c>
      <c r="J165" s="15">
        <v>91</v>
      </c>
      <c r="K165" s="15">
        <v>109</v>
      </c>
      <c r="L165" s="15">
        <v>73</v>
      </c>
      <c r="M165" s="15">
        <v>98</v>
      </c>
      <c r="N165" s="15">
        <v>73</v>
      </c>
      <c r="O165" s="15">
        <v>78</v>
      </c>
      <c r="P165" s="15">
        <v>71</v>
      </c>
      <c r="Q165" s="15">
        <v>122</v>
      </c>
      <c r="R165" s="15">
        <v>77</v>
      </c>
      <c r="S165" s="15">
        <v>67</v>
      </c>
      <c r="T165" s="15">
        <v>74</v>
      </c>
      <c r="U165" s="16">
        <v>81</v>
      </c>
      <c r="V165" s="14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6"/>
      <c r="AJ165" s="17"/>
      <c r="AK165" s="13"/>
      <c r="AL165" s="17" t="s">
        <v>60</v>
      </c>
      <c r="AN165" s="83"/>
      <c r="AO165" s="110"/>
      <c r="AP165" s="89"/>
      <c r="AQ165" s="91"/>
      <c r="AR165" s="14">
        <v>87</v>
      </c>
      <c r="AS165" s="15">
        <v>78</v>
      </c>
      <c r="AT165" s="15">
        <v>106</v>
      </c>
      <c r="AU165" s="15">
        <v>95</v>
      </c>
      <c r="AV165" s="15">
        <v>90</v>
      </c>
      <c r="AW165" s="15">
        <v>71</v>
      </c>
      <c r="AX165" s="15">
        <v>93</v>
      </c>
      <c r="AY165" s="15">
        <v>59</v>
      </c>
      <c r="AZ165" s="15">
        <v>73</v>
      </c>
      <c r="BA165" s="15">
        <v>89</v>
      </c>
      <c r="BB165" s="15">
        <v>83</v>
      </c>
      <c r="BC165" s="15">
        <v>89</v>
      </c>
      <c r="BD165" s="15">
        <v>82</v>
      </c>
      <c r="BE165" s="16">
        <v>85</v>
      </c>
      <c r="BF165" s="14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6"/>
      <c r="BT165" s="17"/>
      <c r="BU165" s="13"/>
      <c r="BV165" s="17" t="s">
        <v>60</v>
      </c>
      <c r="BY165" s="83"/>
      <c r="BZ165" s="110"/>
      <c r="CA165" s="89"/>
      <c r="CB165" s="83"/>
      <c r="CC165" s="14">
        <v>71</v>
      </c>
      <c r="CD165" s="15">
        <v>105</v>
      </c>
      <c r="CE165" s="15">
        <v>50</v>
      </c>
      <c r="CF165" s="15">
        <v>83</v>
      </c>
      <c r="CG165" s="15">
        <v>84</v>
      </c>
      <c r="CH165" s="15">
        <v>77</v>
      </c>
      <c r="CI165" s="15">
        <v>98</v>
      </c>
      <c r="CJ165" s="15">
        <v>77</v>
      </c>
      <c r="CK165" s="15">
        <v>86</v>
      </c>
      <c r="CL165" s="15">
        <v>79</v>
      </c>
      <c r="CM165" s="15">
        <v>105</v>
      </c>
      <c r="CN165" s="15">
        <v>117</v>
      </c>
      <c r="CO165" s="15">
        <v>99</v>
      </c>
      <c r="CP165" s="16"/>
      <c r="CQ165" s="14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6"/>
      <c r="DE165" s="17"/>
      <c r="DF165" s="13" t="s">
        <v>60</v>
      </c>
      <c r="DG165" s="17" t="s">
        <v>60</v>
      </c>
    </row>
    <row r="166" spans="4:111" x14ac:dyDescent="0.25">
      <c r="D166" s="83"/>
      <c r="E166" s="110"/>
      <c r="F166" s="89"/>
      <c r="G166" s="83"/>
      <c r="H166" s="14">
        <v>114</v>
      </c>
      <c r="I166" s="15">
        <v>107</v>
      </c>
      <c r="J166" s="15">
        <v>73</v>
      </c>
      <c r="K166" s="15">
        <v>91</v>
      </c>
      <c r="L166" s="15"/>
      <c r="M166" s="15"/>
      <c r="N166" s="15"/>
      <c r="O166" s="15"/>
      <c r="P166" s="15"/>
      <c r="Q166" s="15"/>
      <c r="R166" s="15"/>
      <c r="S166" s="15"/>
      <c r="T166" s="15"/>
      <c r="U166" s="16"/>
      <c r="V166" s="14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6"/>
      <c r="AJ166" s="17"/>
      <c r="AK166" s="13"/>
      <c r="AL166" s="17" t="s">
        <v>60</v>
      </c>
      <c r="AN166" s="83"/>
      <c r="AO166" s="110"/>
      <c r="AP166" s="89"/>
      <c r="AQ166" s="91"/>
      <c r="AR166" s="14">
        <v>64</v>
      </c>
      <c r="AS166" s="15">
        <v>89</v>
      </c>
      <c r="AT166" s="15">
        <v>100</v>
      </c>
      <c r="AU166" s="15">
        <v>84</v>
      </c>
      <c r="AV166" s="15">
        <v>75</v>
      </c>
      <c r="AW166" s="15">
        <v>82</v>
      </c>
      <c r="AX166" s="15">
        <v>79</v>
      </c>
      <c r="AY166" s="15">
        <v>113</v>
      </c>
      <c r="AZ166" s="15"/>
      <c r="BA166" s="15"/>
      <c r="BB166" s="15"/>
      <c r="BC166" s="15"/>
      <c r="BD166" s="15"/>
      <c r="BE166" s="16"/>
      <c r="BF166" s="14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6"/>
      <c r="BT166" s="17"/>
      <c r="BU166" s="13"/>
      <c r="BV166" s="17" t="s">
        <v>60</v>
      </c>
      <c r="BY166" s="83"/>
      <c r="BZ166" s="110"/>
      <c r="CA166" s="89"/>
      <c r="CB166" s="83"/>
      <c r="CC166" s="14">
        <v>94</v>
      </c>
      <c r="CD166" s="15">
        <v>68</v>
      </c>
      <c r="CE166" s="15">
        <v>71</v>
      </c>
      <c r="CF166" s="15">
        <v>73</v>
      </c>
      <c r="CG166" s="15">
        <v>61</v>
      </c>
      <c r="CH166" s="15">
        <v>97</v>
      </c>
      <c r="CI166" s="15">
        <v>119</v>
      </c>
      <c r="CJ166" s="15">
        <v>113</v>
      </c>
      <c r="CK166" s="15">
        <v>65</v>
      </c>
      <c r="CL166" s="15">
        <v>69</v>
      </c>
      <c r="CM166" s="15">
        <v>80</v>
      </c>
      <c r="CN166" s="15">
        <v>115</v>
      </c>
      <c r="CO166" s="15">
        <v>61</v>
      </c>
      <c r="CP166" s="16"/>
      <c r="CQ166" s="14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6"/>
      <c r="DE166" s="17"/>
      <c r="DF166" s="13" t="s">
        <v>60</v>
      </c>
      <c r="DG166" s="17" t="s">
        <v>60</v>
      </c>
    </row>
    <row r="167" spans="4:111" x14ac:dyDescent="0.25">
      <c r="D167" s="83"/>
      <c r="E167" s="110"/>
      <c r="F167" s="89"/>
      <c r="G167" s="83"/>
      <c r="H167" s="14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6"/>
      <c r="V167" s="14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6"/>
      <c r="AJ167" s="17"/>
      <c r="AK167" s="13"/>
      <c r="AL167" s="17" t="s">
        <v>60</v>
      </c>
      <c r="AN167" s="83"/>
      <c r="AO167" s="110"/>
      <c r="AP167" s="89"/>
      <c r="AQ167" s="91"/>
      <c r="AR167" s="14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6"/>
      <c r="BF167" s="14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6"/>
      <c r="BT167" s="17"/>
      <c r="BU167" s="13"/>
      <c r="BV167" s="17" t="s">
        <v>60</v>
      </c>
      <c r="BY167" s="83"/>
      <c r="BZ167" s="110"/>
      <c r="CA167" s="89"/>
      <c r="CB167" s="83"/>
      <c r="CC167" s="14">
        <v>92</v>
      </c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6"/>
      <c r="CQ167" s="14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6"/>
      <c r="DE167" s="17"/>
      <c r="DF167" s="13" t="s">
        <v>60</v>
      </c>
      <c r="DG167" s="17" t="s">
        <v>60</v>
      </c>
    </row>
    <row r="168" spans="4:111" x14ac:dyDescent="0.25">
      <c r="D168" s="83"/>
      <c r="E168" s="110"/>
      <c r="F168" s="89"/>
      <c r="G168" s="83"/>
      <c r="H168" s="14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6"/>
      <c r="V168" s="14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6"/>
      <c r="AJ168" s="17"/>
      <c r="AK168" s="13"/>
      <c r="AL168" s="17" t="s">
        <v>60</v>
      </c>
      <c r="AN168" s="83"/>
      <c r="AO168" s="110"/>
      <c r="AP168" s="89"/>
      <c r="AQ168" s="91"/>
      <c r="AR168" s="14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6"/>
      <c r="BF168" s="14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6"/>
      <c r="BT168" s="17"/>
      <c r="BU168" s="13"/>
      <c r="BV168" s="17" t="s">
        <v>60</v>
      </c>
      <c r="BY168" s="83"/>
      <c r="BZ168" s="110"/>
      <c r="CA168" s="89"/>
      <c r="CB168" s="83"/>
      <c r="CC168" s="14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6"/>
      <c r="CQ168" s="14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6"/>
      <c r="DE168" s="17"/>
      <c r="DF168" s="13" t="s">
        <v>60</v>
      </c>
      <c r="DG168" s="17" t="s">
        <v>60</v>
      </c>
    </row>
    <row r="169" spans="4:111" x14ac:dyDescent="0.25">
      <c r="D169" s="83"/>
      <c r="E169" s="110"/>
      <c r="F169" s="89"/>
      <c r="G169" s="83"/>
      <c r="H169" s="14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6"/>
      <c r="V169" s="14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6"/>
      <c r="AJ169" s="17"/>
      <c r="AK169" s="13"/>
      <c r="AL169" s="17" t="s">
        <v>60</v>
      </c>
      <c r="AN169" s="83"/>
      <c r="AO169" s="110"/>
      <c r="AP169" s="89"/>
      <c r="AQ169" s="91"/>
      <c r="AR169" s="14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6"/>
      <c r="BF169" s="14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6"/>
      <c r="BT169" s="17"/>
      <c r="BU169" s="13"/>
      <c r="BV169" s="17" t="s">
        <v>60</v>
      </c>
      <c r="BY169" s="83"/>
      <c r="BZ169" s="110"/>
      <c r="CA169" s="89"/>
      <c r="CB169" s="83"/>
      <c r="CC169" s="14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6"/>
      <c r="CQ169" s="14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6"/>
      <c r="DE169" s="17"/>
      <c r="DF169" s="13" t="s">
        <v>60</v>
      </c>
      <c r="DG169" s="17" t="s">
        <v>60</v>
      </c>
    </row>
    <row r="170" spans="4:111" ht="15.75" thickBot="1" x14ac:dyDescent="0.3">
      <c r="D170" s="83"/>
      <c r="E170" s="111"/>
      <c r="F170" s="90"/>
      <c r="G170" s="84"/>
      <c r="H170" s="18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20"/>
      <c r="V170" s="18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20"/>
      <c r="AJ170" s="21"/>
      <c r="AK170" s="13"/>
      <c r="AL170" s="21" t="s">
        <v>60</v>
      </c>
      <c r="AN170" s="83"/>
      <c r="AO170" s="111"/>
      <c r="AP170" s="90"/>
      <c r="AQ170" s="92"/>
      <c r="AR170" s="18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20"/>
      <c r="BF170" s="18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20"/>
      <c r="BT170" s="21"/>
      <c r="BU170" s="13"/>
      <c r="BV170" s="21" t="s">
        <v>60</v>
      </c>
      <c r="BY170" s="83"/>
      <c r="BZ170" s="111"/>
      <c r="CA170" s="90"/>
      <c r="CB170" s="84"/>
      <c r="CC170" s="18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20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20"/>
      <c r="DE170" s="21"/>
      <c r="DF170" s="13" t="s">
        <v>60</v>
      </c>
      <c r="DG170" s="21" t="s">
        <v>60</v>
      </c>
    </row>
    <row r="171" spans="4:111" x14ac:dyDescent="0.25">
      <c r="D171" s="83">
        <v>16</v>
      </c>
      <c r="E171" s="109" t="s">
        <v>44</v>
      </c>
      <c r="F171" s="88"/>
      <c r="G171" s="82" t="s">
        <v>77</v>
      </c>
      <c r="H171" s="9">
        <v>113</v>
      </c>
      <c r="I171" s="10">
        <v>115</v>
      </c>
      <c r="J171" s="10">
        <v>78</v>
      </c>
      <c r="K171" s="10">
        <v>78</v>
      </c>
      <c r="L171" s="10">
        <v>113</v>
      </c>
      <c r="M171" s="10">
        <v>96</v>
      </c>
      <c r="N171" s="10">
        <v>67</v>
      </c>
      <c r="O171" s="10">
        <v>69</v>
      </c>
      <c r="P171" s="10">
        <v>94</v>
      </c>
      <c r="Q171" s="10">
        <v>119</v>
      </c>
      <c r="R171" s="10">
        <v>80</v>
      </c>
      <c r="S171" s="10">
        <v>67</v>
      </c>
      <c r="T171" s="10">
        <v>109</v>
      </c>
      <c r="U171" s="11">
        <v>65</v>
      </c>
      <c r="V171" s="14">
        <v>74</v>
      </c>
      <c r="W171" s="15">
        <v>59</v>
      </c>
      <c r="X171" s="15">
        <v>86</v>
      </c>
      <c r="Y171" s="15">
        <v>75</v>
      </c>
      <c r="Z171" s="15">
        <v>88</v>
      </c>
      <c r="AA171" s="15">
        <v>91</v>
      </c>
      <c r="AB171" s="15">
        <v>72</v>
      </c>
      <c r="AC171" s="15">
        <v>80</v>
      </c>
      <c r="AD171" s="15">
        <v>73</v>
      </c>
      <c r="AE171" s="15">
        <v>91</v>
      </c>
      <c r="AF171" s="15">
        <v>92</v>
      </c>
      <c r="AG171" s="15"/>
      <c r="AH171" s="15"/>
      <c r="AI171" s="16"/>
      <c r="AJ171" s="12"/>
      <c r="AK171" s="13"/>
      <c r="AL171" s="12" t="s">
        <v>60</v>
      </c>
      <c r="AN171" s="83">
        <v>16</v>
      </c>
      <c r="AO171" s="109" t="s">
        <v>44</v>
      </c>
      <c r="AP171" s="88"/>
      <c r="AQ171" s="91" t="s">
        <v>125</v>
      </c>
      <c r="AR171" s="9">
        <v>59</v>
      </c>
      <c r="AS171" s="10">
        <v>63</v>
      </c>
      <c r="AT171" s="10">
        <v>100</v>
      </c>
      <c r="AU171" s="10">
        <v>92</v>
      </c>
      <c r="AV171" s="10">
        <v>83</v>
      </c>
      <c r="AW171" s="10">
        <v>76</v>
      </c>
      <c r="AX171" s="10">
        <v>85</v>
      </c>
      <c r="AY171" s="10">
        <v>103</v>
      </c>
      <c r="AZ171" s="10">
        <v>66</v>
      </c>
      <c r="BA171" s="10">
        <v>113</v>
      </c>
      <c r="BB171" s="10">
        <v>99</v>
      </c>
      <c r="BC171" s="10">
        <v>65</v>
      </c>
      <c r="BD171" s="10">
        <v>63</v>
      </c>
      <c r="BE171" s="11">
        <v>86</v>
      </c>
      <c r="BF171" s="14">
        <v>66</v>
      </c>
      <c r="BG171" s="15">
        <v>96</v>
      </c>
      <c r="BH171" s="15">
        <v>81</v>
      </c>
      <c r="BI171" s="15">
        <v>58</v>
      </c>
      <c r="BJ171" s="15">
        <v>82</v>
      </c>
      <c r="BK171" s="15">
        <v>58</v>
      </c>
      <c r="BL171" s="15">
        <v>61</v>
      </c>
      <c r="BM171" s="15">
        <v>82</v>
      </c>
      <c r="BN171" s="15">
        <v>79</v>
      </c>
      <c r="BO171" s="15">
        <v>63</v>
      </c>
      <c r="BP171" s="15">
        <v>89</v>
      </c>
      <c r="BQ171" s="15">
        <v>72</v>
      </c>
      <c r="BR171" s="15">
        <v>96</v>
      </c>
      <c r="BS171" s="16">
        <v>84</v>
      </c>
      <c r="BT171" s="12"/>
      <c r="BU171" s="13"/>
      <c r="BV171" s="12" t="s">
        <v>60</v>
      </c>
      <c r="BY171" s="83">
        <v>16</v>
      </c>
      <c r="BZ171" s="109" t="s">
        <v>44</v>
      </c>
      <c r="CA171" s="88" t="s">
        <v>77</v>
      </c>
      <c r="CB171" s="82" t="s">
        <v>126</v>
      </c>
      <c r="CC171" s="9">
        <v>76</v>
      </c>
      <c r="CD171" s="10">
        <v>98</v>
      </c>
      <c r="CE171" s="10">
        <v>98</v>
      </c>
      <c r="CF171" s="10">
        <v>69</v>
      </c>
      <c r="CG171" s="10">
        <v>86</v>
      </c>
      <c r="CH171" s="10">
        <v>94</v>
      </c>
      <c r="CI171" s="10">
        <v>94</v>
      </c>
      <c r="CJ171" s="10">
        <v>67</v>
      </c>
      <c r="CK171" s="10">
        <v>81</v>
      </c>
      <c r="CL171" s="10">
        <v>91</v>
      </c>
      <c r="CM171" s="10">
        <v>82</v>
      </c>
      <c r="CN171" s="10">
        <v>76</v>
      </c>
      <c r="CO171" s="10">
        <v>70</v>
      </c>
      <c r="CP171" s="11">
        <v>84</v>
      </c>
      <c r="CQ171" s="14">
        <v>99</v>
      </c>
      <c r="CR171" s="15">
        <v>88</v>
      </c>
      <c r="CS171" s="15">
        <v>58</v>
      </c>
      <c r="CT171" s="15">
        <v>92</v>
      </c>
      <c r="CU171" s="15">
        <v>94</v>
      </c>
      <c r="CV171" s="15">
        <v>54</v>
      </c>
      <c r="CW171" s="15">
        <v>91</v>
      </c>
      <c r="CX171" s="15">
        <v>74</v>
      </c>
      <c r="CY171" s="15">
        <v>76</v>
      </c>
      <c r="CZ171" s="15">
        <v>61</v>
      </c>
      <c r="DA171" s="15">
        <v>57</v>
      </c>
      <c r="DB171" s="15">
        <v>80</v>
      </c>
      <c r="DC171" s="15">
        <v>72</v>
      </c>
      <c r="DD171" s="16"/>
      <c r="DE171" s="12"/>
      <c r="DF171" s="13" t="s">
        <v>60</v>
      </c>
      <c r="DG171" s="12" t="s">
        <v>60</v>
      </c>
    </row>
    <row r="172" spans="4:111" x14ac:dyDescent="0.25">
      <c r="D172" s="83"/>
      <c r="E172" s="110"/>
      <c r="F172" s="89"/>
      <c r="G172" s="83"/>
      <c r="H172" s="14">
        <v>71</v>
      </c>
      <c r="I172" s="15">
        <v>96</v>
      </c>
      <c r="J172" s="15">
        <v>102</v>
      </c>
      <c r="K172" s="15">
        <v>62</v>
      </c>
      <c r="L172" s="15">
        <v>103</v>
      </c>
      <c r="M172" s="15">
        <v>83</v>
      </c>
      <c r="N172" s="15">
        <v>68</v>
      </c>
      <c r="O172" s="15">
        <v>112</v>
      </c>
      <c r="P172" s="15">
        <v>84</v>
      </c>
      <c r="Q172" s="15">
        <v>97</v>
      </c>
      <c r="R172" s="15">
        <v>100</v>
      </c>
      <c r="S172" s="15">
        <v>99</v>
      </c>
      <c r="T172" s="15">
        <v>110</v>
      </c>
      <c r="U172" s="16">
        <v>92</v>
      </c>
      <c r="V172" s="14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6"/>
      <c r="AJ172" s="17"/>
      <c r="AK172" s="13"/>
      <c r="AL172" s="17" t="s">
        <v>60</v>
      </c>
      <c r="AN172" s="83"/>
      <c r="AO172" s="110"/>
      <c r="AP172" s="89"/>
      <c r="AQ172" s="91"/>
      <c r="AR172" s="14">
        <v>86</v>
      </c>
      <c r="AS172" s="15">
        <v>63</v>
      </c>
      <c r="AT172" s="15">
        <v>93</v>
      </c>
      <c r="AU172" s="15">
        <v>96</v>
      </c>
      <c r="AV172" s="15">
        <v>101</v>
      </c>
      <c r="AW172" s="15">
        <v>75</v>
      </c>
      <c r="AX172" s="15">
        <v>105</v>
      </c>
      <c r="AY172" s="15">
        <v>90</v>
      </c>
      <c r="AZ172" s="15">
        <v>67</v>
      </c>
      <c r="BA172" s="15">
        <v>114</v>
      </c>
      <c r="BB172" s="15">
        <v>67</v>
      </c>
      <c r="BC172" s="15">
        <v>118</v>
      </c>
      <c r="BD172" s="15">
        <v>101</v>
      </c>
      <c r="BE172" s="16">
        <v>73</v>
      </c>
      <c r="BF172" s="14">
        <v>62</v>
      </c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6"/>
      <c r="BT172" s="17"/>
      <c r="BU172" s="13"/>
      <c r="BV172" s="17" t="s">
        <v>60</v>
      </c>
      <c r="BY172" s="83"/>
      <c r="BZ172" s="110"/>
      <c r="CA172" s="89"/>
      <c r="CB172" s="83"/>
      <c r="CC172" s="14">
        <v>84</v>
      </c>
      <c r="CD172" s="15">
        <v>89</v>
      </c>
      <c r="CE172" s="15">
        <v>70</v>
      </c>
      <c r="CF172" s="15">
        <v>113</v>
      </c>
      <c r="CG172" s="15">
        <v>93</v>
      </c>
      <c r="CH172" s="15">
        <v>108</v>
      </c>
      <c r="CI172" s="15">
        <v>97</v>
      </c>
      <c r="CJ172" s="15">
        <v>67</v>
      </c>
      <c r="CK172" s="15">
        <v>101</v>
      </c>
      <c r="CL172" s="15">
        <v>103</v>
      </c>
      <c r="CM172" s="15">
        <v>91</v>
      </c>
      <c r="CN172" s="15">
        <v>94</v>
      </c>
      <c r="CO172" s="15">
        <v>103</v>
      </c>
      <c r="CP172" s="16">
        <v>71</v>
      </c>
      <c r="CQ172" s="14">
        <v>76</v>
      </c>
      <c r="CR172" s="15">
        <v>62</v>
      </c>
      <c r="CS172" s="15">
        <v>87</v>
      </c>
      <c r="CT172" s="15">
        <v>64</v>
      </c>
      <c r="CU172" s="15">
        <v>84</v>
      </c>
      <c r="CV172" s="15">
        <v>90</v>
      </c>
      <c r="CW172" s="15">
        <v>93</v>
      </c>
      <c r="CX172" s="15">
        <v>98</v>
      </c>
      <c r="CY172" s="15"/>
      <c r="CZ172" s="15"/>
      <c r="DA172" s="15"/>
      <c r="DB172" s="15"/>
      <c r="DC172" s="15"/>
      <c r="DD172" s="16"/>
      <c r="DE172" s="17"/>
      <c r="DF172" s="13" t="s">
        <v>60</v>
      </c>
      <c r="DG172" s="17" t="s">
        <v>60</v>
      </c>
    </row>
    <row r="173" spans="4:111" x14ac:dyDescent="0.25">
      <c r="D173" s="83"/>
      <c r="E173" s="110"/>
      <c r="F173" s="89"/>
      <c r="G173" s="83"/>
      <c r="H173" s="14">
        <v>99</v>
      </c>
      <c r="I173" s="15">
        <v>101</v>
      </c>
      <c r="J173" s="15">
        <v>110</v>
      </c>
      <c r="K173" s="15">
        <v>91</v>
      </c>
      <c r="L173" s="15">
        <v>71</v>
      </c>
      <c r="M173" s="15">
        <v>81</v>
      </c>
      <c r="N173" s="15">
        <v>89</v>
      </c>
      <c r="O173" s="15">
        <v>82</v>
      </c>
      <c r="P173" s="15">
        <v>100</v>
      </c>
      <c r="Q173" s="15">
        <v>114</v>
      </c>
      <c r="R173" s="15">
        <v>83</v>
      </c>
      <c r="S173" s="15">
        <v>93</v>
      </c>
      <c r="T173" s="15">
        <v>102</v>
      </c>
      <c r="U173" s="16">
        <v>76</v>
      </c>
      <c r="V173" s="14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6"/>
      <c r="AJ173" s="17"/>
      <c r="AK173" s="13"/>
      <c r="AL173" s="17" t="s">
        <v>60</v>
      </c>
      <c r="AN173" s="83"/>
      <c r="AO173" s="110"/>
      <c r="AP173" s="89"/>
      <c r="AQ173" s="91"/>
      <c r="AR173" s="14">
        <v>81</v>
      </c>
      <c r="AS173" s="15">
        <v>86</v>
      </c>
      <c r="AT173" s="15">
        <v>90</v>
      </c>
      <c r="AU173" s="15">
        <v>83</v>
      </c>
      <c r="AV173" s="15">
        <v>116</v>
      </c>
      <c r="AW173" s="15">
        <v>70</v>
      </c>
      <c r="AX173" s="15">
        <v>91</v>
      </c>
      <c r="AY173" s="15">
        <v>88</v>
      </c>
      <c r="AZ173" s="15">
        <v>72</v>
      </c>
      <c r="BA173" s="15">
        <v>115</v>
      </c>
      <c r="BB173" s="15">
        <v>81</v>
      </c>
      <c r="BC173" s="15">
        <v>71</v>
      </c>
      <c r="BD173" s="15">
        <v>100</v>
      </c>
      <c r="BE173" s="16">
        <v>117</v>
      </c>
      <c r="BF173" s="14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6"/>
      <c r="BT173" s="17"/>
      <c r="BU173" s="13"/>
      <c r="BV173" s="17" t="s">
        <v>60</v>
      </c>
      <c r="BY173" s="83"/>
      <c r="BZ173" s="110"/>
      <c r="CA173" s="89"/>
      <c r="CB173" s="83"/>
      <c r="CC173" s="14">
        <v>76</v>
      </c>
      <c r="CD173" s="15">
        <v>97</v>
      </c>
      <c r="CE173" s="15">
        <v>82</v>
      </c>
      <c r="CF173" s="15">
        <v>82</v>
      </c>
      <c r="CG173" s="15">
        <v>80</v>
      </c>
      <c r="CH173" s="15">
        <v>85</v>
      </c>
      <c r="CI173" s="15">
        <v>71</v>
      </c>
      <c r="CJ173" s="15">
        <v>96</v>
      </c>
      <c r="CK173" s="15">
        <v>73</v>
      </c>
      <c r="CL173" s="15">
        <v>93</v>
      </c>
      <c r="CM173" s="15">
        <v>98</v>
      </c>
      <c r="CN173" s="15">
        <v>74</v>
      </c>
      <c r="CO173" s="15">
        <v>87</v>
      </c>
      <c r="CP173" s="16"/>
      <c r="CQ173" s="14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6"/>
      <c r="DE173" s="17"/>
      <c r="DF173" s="13" t="s">
        <v>60</v>
      </c>
      <c r="DG173" s="17" t="s">
        <v>60</v>
      </c>
    </row>
    <row r="174" spans="4:111" x14ac:dyDescent="0.25">
      <c r="D174" s="83"/>
      <c r="E174" s="110"/>
      <c r="F174" s="89"/>
      <c r="G174" s="83"/>
      <c r="H174" s="14">
        <v>99</v>
      </c>
      <c r="I174" s="15">
        <v>73</v>
      </c>
      <c r="J174" s="15">
        <v>93</v>
      </c>
      <c r="K174" s="15">
        <v>85</v>
      </c>
      <c r="L174" s="15">
        <v>76</v>
      </c>
      <c r="M174" s="15">
        <v>107</v>
      </c>
      <c r="N174" s="15">
        <v>66</v>
      </c>
      <c r="O174" s="15">
        <v>63</v>
      </c>
      <c r="P174" s="15">
        <v>92</v>
      </c>
      <c r="Q174" s="15">
        <v>116</v>
      </c>
      <c r="R174" s="15">
        <v>93</v>
      </c>
      <c r="S174" s="15">
        <v>93</v>
      </c>
      <c r="T174" s="15">
        <v>93</v>
      </c>
      <c r="U174" s="16">
        <v>70</v>
      </c>
      <c r="V174" s="14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6"/>
      <c r="AJ174" s="17"/>
      <c r="AK174" s="13"/>
      <c r="AL174" s="17" t="s">
        <v>60</v>
      </c>
      <c r="AN174" s="83"/>
      <c r="AO174" s="110"/>
      <c r="AP174" s="89"/>
      <c r="AQ174" s="91"/>
      <c r="AR174" s="14">
        <v>81</v>
      </c>
      <c r="AS174" s="15">
        <v>101</v>
      </c>
      <c r="AT174" s="15">
        <v>69</v>
      </c>
      <c r="AU174" s="15">
        <v>97</v>
      </c>
      <c r="AV174" s="15">
        <v>108</v>
      </c>
      <c r="AW174" s="15">
        <v>105</v>
      </c>
      <c r="AX174" s="15">
        <v>93</v>
      </c>
      <c r="AY174" s="15">
        <v>71</v>
      </c>
      <c r="AZ174" s="15">
        <v>82</v>
      </c>
      <c r="BA174" s="15">
        <v>75</v>
      </c>
      <c r="BB174" s="15">
        <v>83</v>
      </c>
      <c r="BC174" s="15">
        <v>106</v>
      </c>
      <c r="BD174" s="15">
        <v>65</v>
      </c>
      <c r="BE174" s="16">
        <v>81</v>
      </c>
      <c r="BF174" s="14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6"/>
      <c r="BT174" s="17"/>
      <c r="BU174" s="13"/>
      <c r="BV174" s="17" t="s">
        <v>60</v>
      </c>
      <c r="BY174" s="83"/>
      <c r="BZ174" s="110"/>
      <c r="CA174" s="89"/>
      <c r="CB174" s="83"/>
      <c r="CC174" s="14">
        <v>84</v>
      </c>
      <c r="CD174" s="15">
        <v>82</v>
      </c>
      <c r="CE174" s="15">
        <v>80</v>
      </c>
      <c r="CF174" s="15">
        <v>121</v>
      </c>
      <c r="CG174" s="15">
        <v>63</v>
      </c>
      <c r="CH174" s="15">
        <v>120</v>
      </c>
      <c r="CI174" s="15">
        <v>109</v>
      </c>
      <c r="CJ174" s="15">
        <v>85</v>
      </c>
      <c r="CK174" s="15">
        <v>70</v>
      </c>
      <c r="CL174" s="15">
        <v>66</v>
      </c>
      <c r="CM174" s="15">
        <v>74</v>
      </c>
      <c r="CN174" s="15">
        <v>65</v>
      </c>
      <c r="CO174" s="15">
        <v>67</v>
      </c>
      <c r="CP174" s="16"/>
      <c r="CQ174" s="14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6"/>
      <c r="DE174" s="17"/>
      <c r="DF174" s="13" t="s">
        <v>60</v>
      </c>
      <c r="DG174" s="17" t="s">
        <v>60</v>
      </c>
    </row>
    <row r="175" spans="4:111" x14ac:dyDescent="0.25">
      <c r="D175" s="83"/>
      <c r="E175" s="110"/>
      <c r="F175" s="89"/>
      <c r="G175" s="83"/>
      <c r="H175" s="14">
        <v>76</v>
      </c>
      <c r="I175" s="15">
        <v>90</v>
      </c>
      <c r="J175" s="15">
        <v>64</v>
      </c>
      <c r="K175" s="15">
        <v>103</v>
      </c>
      <c r="L175" s="15">
        <v>83</v>
      </c>
      <c r="M175" s="15">
        <v>115</v>
      </c>
      <c r="N175" s="15">
        <v>69</v>
      </c>
      <c r="O175" s="15">
        <v>72</v>
      </c>
      <c r="P175" s="15">
        <v>82</v>
      </c>
      <c r="Q175" s="15">
        <v>62</v>
      </c>
      <c r="R175" s="15">
        <v>96</v>
      </c>
      <c r="S175" s="15">
        <v>107</v>
      </c>
      <c r="T175" s="15">
        <v>101</v>
      </c>
      <c r="U175" s="16">
        <v>71</v>
      </c>
      <c r="V175" s="14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6"/>
      <c r="AJ175" s="17"/>
      <c r="AK175" s="13"/>
      <c r="AL175" s="17" t="s">
        <v>60</v>
      </c>
      <c r="AN175" s="83"/>
      <c r="AO175" s="110"/>
      <c r="AP175" s="89"/>
      <c r="AQ175" s="91"/>
      <c r="AR175" s="14">
        <v>72</v>
      </c>
      <c r="AS175" s="15">
        <v>103</v>
      </c>
      <c r="AT175" s="15">
        <v>86</v>
      </c>
      <c r="AU175" s="15">
        <v>107</v>
      </c>
      <c r="AV175" s="15">
        <v>79</v>
      </c>
      <c r="AW175" s="15">
        <v>69</v>
      </c>
      <c r="AX175" s="15">
        <v>100</v>
      </c>
      <c r="AY175" s="15">
        <v>89</v>
      </c>
      <c r="AZ175" s="15">
        <v>79</v>
      </c>
      <c r="BA175" s="15">
        <v>121</v>
      </c>
      <c r="BB175" s="15">
        <v>101</v>
      </c>
      <c r="BC175" s="15">
        <v>64</v>
      </c>
      <c r="BD175" s="15">
        <v>91</v>
      </c>
      <c r="BE175" s="16">
        <v>74</v>
      </c>
      <c r="BF175" s="14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6"/>
      <c r="BT175" s="17"/>
      <c r="BU175" s="13"/>
      <c r="BV175" s="17" t="s">
        <v>60</v>
      </c>
      <c r="BY175" s="83"/>
      <c r="BZ175" s="110"/>
      <c r="CA175" s="89"/>
      <c r="CB175" s="83"/>
      <c r="CC175" s="14">
        <v>66</v>
      </c>
      <c r="CD175" s="15">
        <v>79</v>
      </c>
      <c r="CE175" s="15">
        <v>71</v>
      </c>
      <c r="CF175" s="15">
        <v>119</v>
      </c>
      <c r="CG175" s="15">
        <v>89</v>
      </c>
      <c r="CH175" s="15">
        <v>81</v>
      </c>
      <c r="CI175" s="15">
        <v>99</v>
      </c>
      <c r="CJ175" s="15">
        <v>102</v>
      </c>
      <c r="CK175" s="15">
        <v>107</v>
      </c>
      <c r="CL175" s="15">
        <v>120</v>
      </c>
      <c r="CM175" s="15">
        <v>78</v>
      </c>
      <c r="CN175" s="15">
        <v>100</v>
      </c>
      <c r="CO175" s="15">
        <v>114</v>
      </c>
      <c r="CP175" s="16"/>
      <c r="CQ175" s="14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6"/>
      <c r="DE175" s="17"/>
      <c r="DF175" s="13" t="s">
        <v>60</v>
      </c>
      <c r="DG175" s="17" t="s">
        <v>60</v>
      </c>
    </row>
    <row r="176" spans="4:111" x14ac:dyDescent="0.25">
      <c r="D176" s="83"/>
      <c r="E176" s="110"/>
      <c r="F176" s="89"/>
      <c r="G176" s="83"/>
      <c r="H176" s="14">
        <v>94</v>
      </c>
      <c r="I176" s="15">
        <v>91</v>
      </c>
      <c r="J176" s="15">
        <v>67</v>
      </c>
      <c r="K176" s="15">
        <v>100</v>
      </c>
      <c r="L176" s="15">
        <v>109</v>
      </c>
      <c r="M176" s="15">
        <v>90</v>
      </c>
      <c r="N176" s="15">
        <v>63</v>
      </c>
      <c r="O176" s="15"/>
      <c r="P176" s="15"/>
      <c r="Q176" s="15"/>
      <c r="R176" s="15"/>
      <c r="S176" s="15"/>
      <c r="T176" s="15"/>
      <c r="U176" s="16"/>
      <c r="V176" s="14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6"/>
      <c r="AJ176" s="17"/>
      <c r="AK176" s="13"/>
      <c r="AL176" s="17" t="s">
        <v>60</v>
      </c>
      <c r="AN176" s="83"/>
      <c r="AO176" s="110"/>
      <c r="AP176" s="89"/>
      <c r="AQ176" s="91"/>
      <c r="AR176" s="14">
        <v>84</v>
      </c>
      <c r="AS176" s="15">
        <v>100</v>
      </c>
      <c r="AT176" s="15">
        <v>57</v>
      </c>
      <c r="AU176" s="15">
        <v>96</v>
      </c>
      <c r="AV176" s="15">
        <v>78</v>
      </c>
      <c r="AW176" s="15">
        <v>69</v>
      </c>
      <c r="AX176" s="15">
        <v>98</v>
      </c>
      <c r="AY176" s="15">
        <v>104</v>
      </c>
      <c r="AZ176" s="15">
        <v>60</v>
      </c>
      <c r="BA176" s="15">
        <v>95</v>
      </c>
      <c r="BB176" s="15">
        <v>103</v>
      </c>
      <c r="BC176" s="15">
        <v>92</v>
      </c>
      <c r="BD176" s="15">
        <v>95</v>
      </c>
      <c r="BE176" s="16">
        <v>86</v>
      </c>
      <c r="BF176" s="14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6"/>
      <c r="BT176" s="17"/>
      <c r="BU176" s="13"/>
      <c r="BV176" s="17" t="s">
        <v>60</v>
      </c>
      <c r="BY176" s="83"/>
      <c r="BZ176" s="110"/>
      <c r="CA176" s="89"/>
      <c r="CB176" s="83"/>
      <c r="CC176" s="14">
        <v>103</v>
      </c>
      <c r="CD176" s="15">
        <v>98</v>
      </c>
      <c r="CE176" s="15">
        <v>84</v>
      </c>
      <c r="CF176" s="15">
        <v>116</v>
      </c>
      <c r="CG176" s="15">
        <v>113</v>
      </c>
      <c r="CH176" s="15">
        <v>92</v>
      </c>
      <c r="CI176" s="15">
        <v>114</v>
      </c>
      <c r="CJ176" s="15">
        <v>108</v>
      </c>
      <c r="CK176" s="15">
        <v>89</v>
      </c>
      <c r="CL176" s="15">
        <v>98</v>
      </c>
      <c r="CM176" s="15">
        <v>118</v>
      </c>
      <c r="CN176" s="15">
        <v>71</v>
      </c>
      <c r="CO176" s="15">
        <v>114</v>
      </c>
      <c r="CP176" s="16"/>
      <c r="CQ176" s="14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6"/>
      <c r="DE176" s="17"/>
      <c r="DF176" s="13" t="s">
        <v>60</v>
      </c>
      <c r="DG176" s="17" t="s">
        <v>60</v>
      </c>
    </row>
    <row r="177" spans="4:111" x14ac:dyDescent="0.25">
      <c r="D177" s="83"/>
      <c r="E177" s="110"/>
      <c r="F177" s="89"/>
      <c r="G177" s="83"/>
      <c r="H177" s="14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6"/>
      <c r="V177" s="14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6"/>
      <c r="AJ177" s="17"/>
      <c r="AK177" s="13"/>
      <c r="AL177" s="17" t="s">
        <v>60</v>
      </c>
      <c r="AN177" s="83"/>
      <c r="AO177" s="110"/>
      <c r="AP177" s="89"/>
      <c r="AQ177" s="91"/>
      <c r="AR177" s="14">
        <v>70</v>
      </c>
      <c r="AS177" s="15">
        <v>67</v>
      </c>
      <c r="AT177" s="15">
        <v>74</v>
      </c>
      <c r="AU177" s="15">
        <v>102</v>
      </c>
      <c r="AV177" s="15">
        <v>111</v>
      </c>
      <c r="AW177" s="15">
        <v>78</v>
      </c>
      <c r="AX177" s="15">
        <v>92</v>
      </c>
      <c r="AY177" s="15"/>
      <c r="AZ177" s="15"/>
      <c r="BA177" s="15"/>
      <c r="BB177" s="15"/>
      <c r="BC177" s="15"/>
      <c r="BD177" s="15"/>
      <c r="BE177" s="16"/>
      <c r="BF177" s="14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6"/>
      <c r="BT177" s="17"/>
      <c r="BU177" s="13"/>
      <c r="BV177" s="17" t="s">
        <v>60</v>
      </c>
      <c r="BY177" s="83"/>
      <c r="BZ177" s="110"/>
      <c r="CA177" s="89"/>
      <c r="CB177" s="83"/>
      <c r="CC177" s="14">
        <v>67</v>
      </c>
      <c r="CD177" s="15">
        <v>92</v>
      </c>
      <c r="CE177" s="15">
        <v>90</v>
      </c>
      <c r="CF177" s="15">
        <v>120</v>
      </c>
      <c r="CG177" s="15">
        <v>104</v>
      </c>
      <c r="CH177" s="15">
        <v>86</v>
      </c>
      <c r="CI177" s="15">
        <v>98</v>
      </c>
      <c r="CJ177" s="15">
        <v>66</v>
      </c>
      <c r="CK177" s="15">
        <v>71</v>
      </c>
      <c r="CL177" s="15">
        <v>73</v>
      </c>
      <c r="CM177" s="15">
        <v>81</v>
      </c>
      <c r="CN177" s="15">
        <v>82</v>
      </c>
      <c r="CO177" s="15">
        <v>83</v>
      </c>
      <c r="CP177" s="16"/>
      <c r="CQ177" s="14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6"/>
      <c r="DE177" s="17"/>
      <c r="DF177" s="13" t="s">
        <v>60</v>
      </c>
      <c r="DG177" s="17" t="s">
        <v>60</v>
      </c>
    </row>
    <row r="178" spans="4:111" x14ac:dyDescent="0.25">
      <c r="D178" s="83"/>
      <c r="E178" s="110"/>
      <c r="F178" s="89"/>
      <c r="G178" s="83"/>
      <c r="H178" s="14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6"/>
      <c r="V178" s="14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6"/>
      <c r="AJ178" s="17"/>
      <c r="AK178" s="13"/>
      <c r="AL178" s="17" t="s">
        <v>60</v>
      </c>
      <c r="AN178" s="83"/>
      <c r="AO178" s="110"/>
      <c r="AP178" s="89"/>
      <c r="AQ178" s="91"/>
      <c r="AR178" s="14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6"/>
      <c r="BF178" s="14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6"/>
      <c r="BT178" s="17"/>
      <c r="BU178" s="13"/>
      <c r="BV178" s="17" t="s">
        <v>60</v>
      </c>
      <c r="BY178" s="83"/>
      <c r="BZ178" s="110"/>
      <c r="CA178" s="89"/>
      <c r="CB178" s="83"/>
      <c r="CC178" s="14">
        <v>98</v>
      </c>
      <c r="CD178" s="15">
        <v>89</v>
      </c>
      <c r="CE178" s="15">
        <v>95</v>
      </c>
      <c r="CF178" s="15">
        <v>76</v>
      </c>
      <c r="CG178" s="15">
        <v>92</v>
      </c>
      <c r="CH178" s="15">
        <v>93</v>
      </c>
      <c r="CI178" s="15">
        <v>63</v>
      </c>
      <c r="CJ178" s="15">
        <v>77</v>
      </c>
      <c r="CK178" s="15">
        <v>69</v>
      </c>
      <c r="CL178" s="15">
        <v>72</v>
      </c>
      <c r="CM178" s="15">
        <v>96</v>
      </c>
      <c r="CN178" s="15">
        <v>78</v>
      </c>
      <c r="CO178" s="15">
        <v>65</v>
      </c>
      <c r="CP178" s="16"/>
      <c r="CQ178" s="14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6"/>
      <c r="DE178" s="17"/>
      <c r="DF178" s="13" t="s">
        <v>60</v>
      </c>
      <c r="DG178" s="17" t="s">
        <v>60</v>
      </c>
    </row>
    <row r="179" spans="4:111" x14ac:dyDescent="0.25">
      <c r="D179" s="83"/>
      <c r="E179" s="110"/>
      <c r="F179" s="89"/>
      <c r="G179" s="83"/>
      <c r="H179" s="14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6"/>
      <c r="V179" s="14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6"/>
      <c r="AJ179" s="17"/>
      <c r="AK179" s="13"/>
      <c r="AL179" s="17" t="s">
        <v>60</v>
      </c>
      <c r="AN179" s="83"/>
      <c r="AO179" s="110"/>
      <c r="AP179" s="89"/>
      <c r="AQ179" s="91"/>
      <c r="AR179" s="14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6"/>
      <c r="BF179" s="14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6"/>
      <c r="BT179" s="17"/>
      <c r="BU179" s="13"/>
      <c r="BV179" s="17" t="s">
        <v>60</v>
      </c>
      <c r="BY179" s="83"/>
      <c r="BZ179" s="110"/>
      <c r="CA179" s="89"/>
      <c r="CB179" s="83"/>
      <c r="CC179" s="14">
        <v>67</v>
      </c>
      <c r="CD179" s="15">
        <v>119</v>
      </c>
      <c r="CE179" s="15">
        <v>66</v>
      </c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6"/>
      <c r="CQ179" s="14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6"/>
      <c r="DE179" s="17"/>
      <c r="DF179" s="13" t="s">
        <v>60</v>
      </c>
      <c r="DG179" s="17" t="s">
        <v>60</v>
      </c>
    </row>
    <row r="180" spans="4:111" x14ac:dyDescent="0.25">
      <c r="D180" s="83"/>
      <c r="E180" s="110"/>
      <c r="F180" s="89"/>
      <c r="G180" s="83"/>
      <c r="H180" s="14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6"/>
      <c r="V180" s="14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6"/>
      <c r="AJ180" s="17"/>
      <c r="AK180" s="13"/>
      <c r="AL180" s="17" t="s">
        <v>60</v>
      </c>
      <c r="AN180" s="83"/>
      <c r="AO180" s="110"/>
      <c r="AP180" s="89"/>
      <c r="AQ180" s="91"/>
      <c r="AR180" s="14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6"/>
      <c r="BF180" s="14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6"/>
      <c r="BT180" s="17"/>
      <c r="BU180" s="13"/>
      <c r="BV180" s="17" t="s">
        <v>60</v>
      </c>
      <c r="BY180" s="83"/>
      <c r="BZ180" s="110"/>
      <c r="CA180" s="89"/>
      <c r="CB180" s="83"/>
      <c r="CC180" s="14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6"/>
      <c r="CQ180" s="14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6"/>
      <c r="DE180" s="17"/>
      <c r="DF180" s="13" t="s">
        <v>60</v>
      </c>
      <c r="DG180" s="17" t="s">
        <v>60</v>
      </c>
    </row>
    <row r="181" spans="4:111" ht="15.75" thickBot="1" x14ac:dyDescent="0.3">
      <c r="D181" s="83"/>
      <c r="E181" s="111"/>
      <c r="F181" s="89"/>
      <c r="G181" s="84"/>
      <c r="H181" s="18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20"/>
      <c r="V181" s="18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20"/>
      <c r="AJ181" s="21"/>
      <c r="AK181" s="13"/>
      <c r="AL181" s="21" t="s">
        <v>60</v>
      </c>
      <c r="AN181" s="83"/>
      <c r="AO181" s="111"/>
      <c r="AP181" s="89"/>
      <c r="AQ181" s="92"/>
      <c r="AR181" s="18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20"/>
      <c r="BF181" s="18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20"/>
      <c r="BT181" s="21"/>
      <c r="BU181" s="13"/>
      <c r="BV181" s="21" t="s">
        <v>60</v>
      </c>
      <c r="BY181" s="83"/>
      <c r="BZ181" s="111"/>
      <c r="CA181" s="89"/>
      <c r="CB181" s="84"/>
      <c r="CC181" s="18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20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20"/>
      <c r="DE181" s="21"/>
      <c r="DF181" s="13" t="s">
        <v>60</v>
      </c>
      <c r="DG181" s="21" t="s">
        <v>60</v>
      </c>
    </row>
    <row r="182" spans="4:111" x14ac:dyDescent="0.25">
      <c r="D182" s="83">
        <v>17</v>
      </c>
      <c r="E182" s="109" t="s">
        <v>45</v>
      </c>
      <c r="F182" s="89"/>
      <c r="G182" s="82" t="s">
        <v>78</v>
      </c>
      <c r="H182" s="9">
        <v>109</v>
      </c>
      <c r="I182" s="10">
        <v>70</v>
      </c>
      <c r="J182" s="10">
        <v>76</v>
      </c>
      <c r="K182" s="10">
        <v>99</v>
      </c>
      <c r="L182" s="10">
        <v>97</v>
      </c>
      <c r="M182" s="10">
        <v>72</v>
      </c>
      <c r="N182" s="10">
        <v>79</v>
      </c>
      <c r="O182" s="10">
        <v>102</v>
      </c>
      <c r="P182" s="10">
        <v>76</v>
      </c>
      <c r="Q182" s="10">
        <v>105</v>
      </c>
      <c r="R182" s="10">
        <v>102</v>
      </c>
      <c r="S182" s="10">
        <v>69</v>
      </c>
      <c r="T182" s="10">
        <v>73</v>
      </c>
      <c r="U182" s="11">
        <v>85</v>
      </c>
      <c r="V182" s="14">
        <v>78</v>
      </c>
      <c r="W182" s="15">
        <v>53</v>
      </c>
      <c r="X182" s="15">
        <v>72</v>
      </c>
      <c r="Y182" s="15">
        <v>83</v>
      </c>
      <c r="Z182" s="15">
        <v>84</v>
      </c>
      <c r="AA182" s="15">
        <v>59</v>
      </c>
      <c r="AB182" s="15">
        <v>69</v>
      </c>
      <c r="AC182" s="15">
        <v>89</v>
      </c>
      <c r="AD182" s="15">
        <v>85</v>
      </c>
      <c r="AE182" s="15">
        <v>89</v>
      </c>
      <c r="AF182" s="15">
        <v>93</v>
      </c>
      <c r="AG182" s="15"/>
      <c r="AH182" s="15"/>
      <c r="AI182" s="16"/>
      <c r="AJ182" s="12"/>
      <c r="AK182" s="13"/>
      <c r="AL182" s="12" t="s">
        <v>60</v>
      </c>
      <c r="AN182" s="83">
        <v>17</v>
      </c>
      <c r="AO182" s="109" t="s">
        <v>45</v>
      </c>
      <c r="AP182" s="89"/>
      <c r="AQ182" s="91" t="s">
        <v>127</v>
      </c>
      <c r="AR182" s="9">
        <v>79</v>
      </c>
      <c r="AS182" s="10">
        <v>70</v>
      </c>
      <c r="AT182" s="10">
        <v>80</v>
      </c>
      <c r="AU182" s="10">
        <v>115</v>
      </c>
      <c r="AV182" s="10">
        <v>96</v>
      </c>
      <c r="AW182" s="10">
        <v>111</v>
      </c>
      <c r="AX182" s="10">
        <v>112</v>
      </c>
      <c r="AY182" s="10">
        <v>86</v>
      </c>
      <c r="AZ182" s="10">
        <v>86</v>
      </c>
      <c r="BA182" s="10">
        <v>109</v>
      </c>
      <c r="BB182" s="10">
        <v>110</v>
      </c>
      <c r="BC182" s="10">
        <v>118</v>
      </c>
      <c r="BD182" s="10">
        <v>72</v>
      </c>
      <c r="BE182" s="11">
        <v>75</v>
      </c>
      <c r="BF182" s="14">
        <v>63</v>
      </c>
      <c r="BG182" s="15">
        <v>95</v>
      </c>
      <c r="BH182" s="15">
        <v>52</v>
      </c>
      <c r="BI182" s="15">
        <v>67</v>
      </c>
      <c r="BJ182" s="15">
        <v>74</v>
      </c>
      <c r="BK182" s="15">
        <v>76</v>
      </c>
      <c r="BL182" s="15">
        <v>82</v>
      </c>
      <c r="BM182" s="15">
        <v>60</v>
      </c>
      <c r="BN182" s="15">
        <v>63</v>
      </c>
      <c r="BO182" s="15">
        <v>91</v>
      </c>
      <c r="BP182" s="15">
        <v>69</v>
      </c>
      <c r="BQ182" s="15">
        <v>98</v>
      </c>
      <c r="BR182" s="15">
        <v>84</v>
      </c>
      <c r="BS182" s="16">
        <v>99</v>
      </c>
      <c r="BT182" s="12"/>
      <c r="BU182" s="13"/>
      <c r="BV182" s="12" t="s">
        <v>60</v>
      </c>
      <c r="BY182" s="83">
        <v>17</v>
      </c>
      <c r="BZ182" s="109" t="s">
        <v>45</v>
      </c>
      <c r="CA182" s="89" t="s">
        <v>78</v>
      </c>
      <c r="CB182" s="82" t="s">
        <v>128</v>
      </c>
      <c r="CC182" s="9">
        <v>99</v>
      </c>
      <c r="CD182" s="10">
        <v>112</v>
      </c>
      <c r="CE182" s="10">
        <v>77</v>
      </c>
      <c r="CF182" s="10">
        <v>112</v>
      </c>
      <c r="CG182" s="10">
        <v>115</v>
      </c>
      <c r="CH182" s="10">
        <v>105</v>
      </c>
      <c r="CI182" s="10">
        <v>93</v>
      </c>
      <c r="CJ182" s="10">
        <v>109</v>
      </c>
      <c r="CK182" s="10">
        <v>72</v>
      </c>
      <c r="CL182" s="10">
        <v>92</v>
      </c>
      <c r="CM182" s="10">
        <v>84</v>
      </c>
      <c r="CN182" s="10">
        <v>117</v>
      </c>
      <c r="CO182" s="10">
        <v>77</v>
      </c>
      <c r="CP182" s="11">
        <v>87</v>
      </c>
      <c r="CQ182" s="14">
        <v>68</v>
      </c>
      <c r="CR182" s="15">
        <v>75</v>
      </c>
      <c r="CS182" s="15">
        <v>68</v>
      </c>
      <c r="CT182" s="15">
        <v>83</v>
      </c>
      <c r="CU182" s="15">
        <v>64</v>
      </c>
      <c r="CV182" s="15">
        <v>75</v>
      </c>
      <c r="CW182" s="15">
        <v>92</v>
      </c>
      <c r="CX182" s="15">
        <v>61</v>
      </c>
      <c r="CY182" s="15">
        <v>86</v>
      </c>
      <c r="CZ182" s="15">
        <v>82</v>
      </c>
      <c r="DA182" s="15">
        <v>92</v>
      </c>
      <c r="DB182" s="15">
        <v>93</v>
      </c>
      <c r="DC182" s="15">
        <v>86</v>
      </c>
      <c r="DD182" s="16"/>
      <c r="DE182" s="12"/>
      <c r="DF182" s="13" t="s">
        <v>60</v>
      </c>
      <c r="DG182" s="12" t="s">
        <v>60</v>
      </c>
    </row>
    <row r="183" spans="4:111" x14ac:dyDescent="0.25">
      <c r="D183" s="83"/>
      <c r="E183" s="110"/>
      <c r="F183" s="89"/>
      <c r="G183" s="83"/>
      <c r="H183" s="14">
        <v>94</v>
      </c>
      <c r="I183" s="15">
        <v>84</v>
      </c>
      <c r="J183" s="15">
        <v>108</v>
      </c>
      <c r="K183" s="15">
        <v>108</v>
      </c>
      <c r="L183" s="15">
        <v>76</v>
      </c>
      <c r="M183" s="15">
        <v>87</v>
      </c>
      <c r="N183" s="15">
        <v>80</v>
      </c>
      <c r="O183" s="15">
        <v>81</v>
      </c>
      <c r="P183" s="15">
        <v>92</v>
      </c>
      <c r="Q183" s="15">
        <v>93</v>
      </c>
      <c r="R183" s="15">
        <v>68</v>
      </c>
      <c r="S183" s="15">
        <v>73</v>
      </c>
      <c r="T183" s="15">
        <v>110</v>
      </c>
      <c r="U183" s="16">
        <v>92</v>
      </c>
      <c r="V183" s="14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6"/>
      <c r="AJ183" s="17"/>
      <c r="AK183" s="13"/>
      <c r="AL183" s="17" t="s">
        <v>60</v>
      </c>
      <c r="AN183" s="83"/>
      <c r="AO183" s="110"/>
      <c r="AP183" s="89"/>
      <c r="AQ183" s="91"/>
      <c r="AR183" s="14">
        <v>77</v>
      </c>
      <c r="AS183" s="15">
        <v>85</v>
      </c>
      <c r="AT183" s="15">
        <v>95</v>
      </c>
      <c r="AU183" s="15">
        <v>117</v>
      </c>
      <c r="AV183" s="15">
        <v>95</v>
      </c>
      <c r="AW183" s="15">
        <v>72</v>
      </c>
      <c r="AX183" s="15">
        <v>104</v>
      </c>
      <c r="AY183" s="15">
        <v>112</v>
      </c>
      <c r="AZ183" s="15">
        <v>76</v>
      </c>
      <c r="BA183" s="15">
        <v>109</v>
      </c>
      <c r="BB183" s="15">
        <v>85</v>
      </c>
      <c r="BC183" s="15">
        <v>80</v>
      </c>
      <c r="BD183" s="15">
        <v>69</v>
      </c>
      <c r="BE183" s="16">
        <v>85</v>
      </c>
      <c r="BF183" s="14">
        <v>90</v>
      </c>
      <c r="BG183" s="15">
        <v>62</v>
      </c>
      <c r="BH183" s="15">
        <v>71</v>
      </c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6"/>
      <c r="BT183" s="17"/>
      <c r="BU183" s="13"/>
      <c r="BV183" s="17" t="s">
        <v>60</v>
      </c>
      <c r="BY183" s="83"/>
      <c r="BZ183" s="110"/>
      <c r="CA183" s="89"/>
      <c r="CB183" s="83"/>
      <c r="CC183" s="14">
        <v>76</v>
      </c>
      <c r="CD183" s="15">
        <v>91</v>
      </c>
      <c r="CE183" s="15">
        <v>96</v>
      </c>
      <c r="CF183" s="15">
        <v>93</v>
      </c>
      <c r="CG183" s="15">
        <v>96</v>
      </c>
      <c r="CH183" s="15">
        <v>77</v>
      </c>
      <c r="CI183" s="15">
        <v>84</v>
      </c>
      <c r="CJ183" s="15">
        <v>77</v>
      </c>
      <c r="CK183" s="15">
        <v>92</v>
      </c>
      <c r="CL183" s="15">
        <v>110</v>
      </c>
      <c r="CM183" s="15">
        <v>105</v>
      </c>
      <c r="CN183" s="15">
        <v>100</v>
      </c>
      <c r="CO183" s="15">
        <v>87</v>
      </c>
      <c r="CP183" s="16">
        <v>86</v>
      </c>
      <c r="CQ183" s="14">
        <v>91</v>
      </c>
      <c r="CR183" s="15">
        <v>69</v>
      </c>
      <c r="CS183" s="15">
        <v>97</v>
      </c>
      <c r="CT183" s="15">
        <v>74</v>
      </c>
      <c r="CU183" s="15">
        <v>72</v>
      </c>
      <c r="CV183" s="15">
        <v>66</v>
      </c>
      <c r="CW183" s="15">
        <v>60</v>
      </c>
      <c r="CX183" s="15">
        <v>96</v>
      </c>
      <c r="CY183" s="15"/>
      <c r="CZ183" s="15"/>
      <c r="DA183" s="15"/>
      <c r="DB183" s="15"/>
      <c r="DC183" s="15"/>
      <c r="DD183" s="16"/>
      <c r="DE183" s="17"/>
      <c r="DF183" s="13" t="s">
        <v>60</v>
      </c>
      <c r="DG183" s="17" t="s">
        <v>60</v>
      </c>
    </row>
    <row r="184" spans="4:111" x14ac:dyDescent="0.25">
      <c r="D184" s="83"/>
      <c r="E184" s="110"/>
      <c r="F184" s="89"/>
      <c r="G184" s="83"/>
      <c r="H184" s="14">
        <v>83</v>
      </c>
      <c r="I184" s="15">
        <v>112</v>
      </c>
      <c r="J184" s="15">
        <v>111</v>
      </c>
      <c r="K184" s="15">
        <v>80</v>
      </c>
      <c r="L184" s="15">
        <v>93</v>
      </c>
      <c r="M184" s="15">
        <v>78</v>
      </c>
      <c r="N184" s="15">
        <v>98</v>
      </c>
      <c r="O184" s="15">
        <v>94</v>
      </c>
      <c r="P184" s="15">
        <v>98</v>
      </c>
      <c r="Q184" s="15">
        <v>102</v>
      </c>
      <c r="R184" s="15">
        <v>81</v>
      </c>
      <c r="S184" s="15">
        <v>108</v>
      </c>
      <c r="T184" s="15">
        <v>110</v>
      </c>
      <c r="U184" s="16">
        <v>88</v>
      </c>
      <c r="V184" s="14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6"/>
      <c r="AJ184" s="17"/>
      <c r="AK184" s="13"/>
      <c r="AL184" s="17" t="s">
        <v>60</v>
      </c>
      <c r="AN184" s="83"/>
      <c r="AO184" s="110"/>
      <c r="AP184" s="89"/>
      <c r="AQ184" s="91"/>
      <c r="AR184" s="14">
        <v>70</v>
      </c>
      <c r="AS184" s="15">
        <v>79</v>
      </c>
      <c r="AT184" s="15">
        <v>100</v>
      </c>
      <c r="AU184" s="15">
        <v>110</v>
      </c>
      <c r="AV184" s="15">
        <v>93</v>
      </c>
      <c r="AW184" s="15">
        <v>115</v>
      </c>
      <c r="AX184" s="15">
        <v>69</v>
      </c>
      <c r="AY184" s="15">
        <v>72</v>
      </c>
      <c r="AZ184" s="15">
        <v>100</v>
      </c>
      <c r="BA184" s="15">
        <v>78</v>
      </c>
      <c r="BB184" s="15">
        <v>107</v>
      </c>
      <c r="BC184" s="15">
        <v>72</v>
      </c>
      <c r="BD184" s="15">
        <v>77</v>
      </c>
      <c r="BE184" s="16">
        <v>59</v>
      </c>
      <c r="BF184" s="14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6"/>
      <c r="BT184" s="17"/>
      <c r="BU184" s="13"/>
      <c r="BV184" s="17" t="s">
        <v>60</v>
      </c>
      <c r="BY184" s="83"/>
      <c r="BZ184" s="110"/>
      <c r="CA184" s="89"/>
      <c r="CB184" s="83"/>
      <c r="CC184" s="14">
        <v>110</v>
      </c>
      <c r="CD184" s="15">
        <v>89</v>
      </c>
      <c r="CE184" s="15">
        <v>113</v>
      </c>
      <c r="CF184" s="15">
        <v>74</v>
      </c>
      <c r="CG184" s="15">
        <v>95</v>
      </c>
      <c r="CH184" s="15">
        <v>100</v>
      </c>
      <c r="CI184" s="15">
        <v>78</v>
      </c>
      <c r="CJ184" s="15">
        <v>106</v>
      </c>
      <c r="CK184" s="15">
        <v>83</v>
      </c>
      <c r="CL184" s="15">
        <v>81</v>
      </c>
      <c r="CM184" s="15">
        <v>84</v>
      </c>
      <c r="CN184" s="15">
        <v>59</v>
      </c>
      <c r="CO184" s="15">
        <v>100</v>
      </c>
      <c r="CP184" s="16"/>
      <c r="CQ184" s="14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6"/>
      <c r="DE184" s="17"/>
      <c r="DF184" s="13" t="s">
        <v>60</v>
      </c>
      <c r="DG184" s="17" t="s">
        <v>60</v>
      </c>
    </row>
    <row r="185" spans="4:111" x14ac:dyDescent="0.25">
      <c r="D185" s="83"/>
      <c r="E185" s="110"/>
      <c r="F185" s="89"/>
      <c r="G185" s="83"/>
      <c r="H185" s="14">
        <v>90</v>
      </c>
      <c r="I185" s="15">
        <v>104</v>
      </c>
      <c r="J185" s="15">
        <v>110</v>
      </c>
      <c r="K185" s="15">
        <v>85</v>
      </c>
      <c r="L185" s="15">
        <v>77</v>
      </c>
      <c r="M185" s="15">
        <v>100</v>
      </c>
      <c r="N185" s="15">
        <v>107</v>
      </c>
      <c r="O185" s="15">
        <v>71</v>
      </c>
      <c r="P185" s="15">
        <v>97</v>
      </c>
      <c r="Q185" s="15">
        <v>112</v>
      </c>
      <c r="R185" s="15">
        <v>81</v>
      </c>
      <c r="S185" s="15">
        <v>81</v>
      </c>
      <c r="T185" s="15">
        <v>109</v>
      </c>
      <c r="U185" s="16">
        <v>109</v>
      </c>
      <c r="V185" s="14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6"/>
      <c r="AJ185" s="17"/>
      <c r="AK185" s="13"/>
      <c r="AL185" s="17" t="s">
        <v>60</v>
      </c>
      <c r="AN185" s="83"/>
      <c r="AO185" s="110"/>
      <c r="AP185" s="89"/>
      <c r="AQ185" s="91"/>
      <c r="AR185" s="14">
        <v>97</v>
      </c>
      <c r="AS185" s="15">
        <v>103</v>
      </c>
      <c r="AT185" s="15">
        <v>100</v>
      </c>
      <c r="AU185" s="15">
        <v>69</v>
      </c>
      <c r="AV185" s="15">
        <v>98</v>
      </c>
      <c r="AW185" s="15">
        <v>93</v>
      </c>
      <c r="AX185" s="15">
        <v>108</v>
      </c>
      <c r="AY185" s="15">
        <v>99</v>
      </c>
      <c r="AZ185" s="15">
        <v>71</v>
      </c>
      <c r="BA185" s="15">
        <v>80</v>
      </c>
      <c r="BB185" s="15">
        <v>72</v>
      </c>
      <c r="BC185" s="15">
        <v>104</v>
      </c>
      <c r="BD185" s="15">
        <v>92</v>
      </c>
      <c r="BE185" s="16">
        <v>91</v>
      </c>
      <c r="BF185" s="14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6"/>
      <c r="BT185" s="17"/>
      <c r="BU185" s="13"/>
      <c r="BV185" s="17" t="s">
        <v>60</v>
      </c>
      <c r="BY185" s="83"/>
      <c r="BZ185" s="110"/>
      <c r="CA185" s="89"/>
      <c r="CB185" s="83"/>
      <c r="CC185" s="14">
        <v>80</v>
      </c>
      <c r="CD185" s="15">
        <v>74</v>
      </c>
      <c r="CE185" s="15">
        <v>98</v>
      </c>
      <c r="CF185" s="15">
        <v>80</v>
      </c>
      <c r="CG185" s="15">
        <v>109</v>
      </c>
      <c r="CH185" s="15">
        <v>101</v>
      </c>
      <c r="CI185" s="15">
        <v>70</v>
      </c>
      <c r="CJ185" s="15">
        <v>95</v>
      </c>
      <c r="CK185" s="15">
        <v>121</v>
      </c>
      <c r="CL185" s="15">
        <v>115</v>
      </c>
      <c r="CM185" s="15">
        <v>118</v>
      </c>
      <c r="CN185" s="15">
        <v>99</v>
      </c>
      <c r="CO185" s="15">
        <v>101</v>
      </c>
      <c r="CP185" s="16"/>
      <c r="CQ185" s="14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6"/>
      <c r="DE185" s="17"/>
      <c r="DF185" s="13" t="s">
        <v>60</v>
      </c>
      <c r="DG185" s="17" t="s">
        <v>60</v>
      </c>
    </row>
    <row r="186" spans="4:111" x14ac:dyDescent="0.25">
      <c r="D186" s="83"/>
      <c r="E186" s="110"/>
      <c r="F186" s="89"/>
      <c r="G186" s="83"/>
      <c r="H186" s="14">
        <v>88</v>
      </c>
      <c r="I186" s="15">
        <v>80</v>
      </c>
      <c r="J186" s="15">
        <v>109</v>
      </c>
      <c r="K186" s="15">
        <v>74</v>
      </c>
      <c r="L186" s="15">
        <v>76</v>
      </c>
      <c r="M186" s="15">
        <v>92</v>
      </c>
      <c r="N186" s="15">
        <v>83</v>
      </c>
      <c r="O186" s="15">
        <v>109</v>
      </c>
      <c r="P186" s="15">
        <v>78</v>
      </c>
      <c r="Q186" s="15">
        <v>103</v>
      </c>
      <c r="R186" s="15">
        <v>75</v>
      </c>
      <c r="S186" s="15">
        <v>69</v>
      </c>
      <c r="T186" s="15">
        <v>104</v>
      </c>
      <c r="U186" s="16">
        <v>69</v>
      </c>
      <c r="V186" s="14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6"/>
      <c r="AJ186" s="17"/>
      <c r="AK186" s="13"/>
      <c r="AL186" s="17" t="s">
        <v>60</v>
      </c>
      <c r="AN186" s="83"/>
      <c r="AO186" s="110"/>
      <c r="AP186" s="89"/>
      <c r="AQ186" s="91"/>
      <c r="AR186" s="14">
        <v>76</v>
      </c>
      <c r="AS186" s="15">
        <v>81</v>
      </c>
      <c r="AT186" s="15">
        <v>60</v>
      </c>
      <c r="AU186" s="15">
        <v>94</v>
      </c>
      <c r="AV186" s="15">
        <v>69</v>
      </c>
      <c r="AW186" s="15">
        <v>79</v>
      </c>
      <c r="AX186" s="15">
        <v>112</v>
      </c>
      <c r="AY186" s="15">
        <v>81</v>
      </c>
      <c r="AZ186" s="15">
        <v>115</v>
      </c>
      <c r="BA186" s="15">
        <v>99</v>
      </c>
      <c r="BB186" s="15">
        <v>98</v>
      </c>
      <c r="BC186" s="15">
        <v>82</v>
      </c>
      <c r="BD186" s="15">
        <v>69</v>
      </c>
      <c r="BE186" s="16">
        <v>84</v>
      </c>
      <c r="BF186" s="14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6"/>
      <c r="BT186" s="17"/>
      <c r="BU186" s="13"/>
      <c r="BV186" s="17" t="s">
        <v>60</v>
      </c>
      <c r="BY186" s="83"/>
      <c r="BZ186" s="110"/>
      <c r="CA186" s="89"/>
      <c r="CB186" s="83"/>
      <c r="CC186" s="14">
        <v>72</v>
      </c>
      <c r="CD186" s="15">
        <v>72</v>
      </c>
      <c r="CE186" s="15">
        <v>85</v>
      </c>
      <c r="CF186" s="15">
        <v>88</v>
      </c>
      <c r="CG186" s="15">
        <v>75</v>
      </c>
      <c r="CH186" s="15">
        <v>69</v>
      </c>
      <c r="CI186" s="15">
        <v>105</v>
      </c>
      <c r="CJ186" s="15">
        <v>102</v>
      </c>
      <c r="CK186" s="15">
        <v>95</v>
      </c>
      <c r="CL186" s="15">
        <v>120</v>
      </c>
      <c r="CM186" s="15">
        <v>107</v>
      </c>
      <c r="CN186" s="15">
        <v>108</v>
      </c>
      <c r="CO186" s="15">
        <v>52</v>
      </c>
      <c r="CP186" s="16"/>
      <c r="CQ186" s="14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6"/>
      <c r="DE186" s="17"/>
      <c r="DF186" s="13" t="s">
        <v>60</v>
      </c>
      <c r="DG186" s="17" t="s">
        <v>60</v>
      </c>
    </row>
    <row r="187" spans="4:111" x14ac:dyDescent="0.25">
      <c r="D187" s="83"/>
      <c r="E187" s="110"/>
      <c r="F187" s="89"/>
      <c r="G187" s="83"/>
      <c r="H187" s="14">
        <v>91</v>
      </c>
      <c r="I187" s="15">
        <v>93</v>
      </c>
      <c r="J187" s="15">
        <v>76</v>
      </c>
      <c r="K187" s="15">
        <v>78</v>
      </c>
      <c r="L187" s="15">
        <v>72</v>
      </c>
      <c r="M187" s="15">
        <v>96</v>
      </c>
      <c r="N187" s="15">
        <v>101</v>
      </c>
      <c r="O187" s="15">
        <v>91</v>
      </c>
      <c r="P187" s="15">
        <v>110</v>
      </c>
      <c r="Q187" s="15">
        <v>95</v>
      </c>
      <c r="R187" s="15">
        <v>75</v>
      </c>
      <c r="S187" s="15">
        <v>102</v>
      </c>
      <c r="T187" s="15">
        <v>83</v>
      </c>
      <c r="U187" s="16">
        <v>76</v>
      </c>
      <c r="V187" s="14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6"/>
      <c r="AJ187" s="17"/>
      <c r="AK187" s="13"/>
      <c r="AL187" s="17" t="s">
        <v>60</v>
      </c>
      <c r="AN187" s="83"/>
      <c r="AO187" s="110"/>
      <c r="AP187" s="89"/>
      <c r="AQ187" s="91"/>
      <c r="AR187" s="14">
        <v>119</v>
      </c>
      <c r="AS187" s="15">
        <v>99</v>
      </c>
      <c r="AT187" s="15">
        <v>59</v>
      </c>
      <c r="AU187" s="15">
        <v>98</v>
      </c>
      <c r="AV187" s="15">
        <v>75</v>
      </c>
      <c r="AW187" s="15">
        <v>108</v>
      </c>
      <c r="AX187" s="15">
        <v>89</v>
      </c>
      <c r="AY187" s="15">
        <v>87</v>
      </c>
      <c r="AZ187" s="15">
        <v>91</v>
      </c>
      <c r="BA187" s="15">
        <v>92</v>
      </c>
      <c r="BB187" s="15">
        <v>90</v>
      </c>
      <c r="BC187" s="15">
        <v>68</v>
      </c>
      <c r="BD187" s="15">
        <v>92</v>
      </c>
      <c r="BE187" s="16"/>
      <c r="BF187" s="14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6"/>
      <c r="BT187" s="17"/>
      <c r="BU187" s="13"/>
      <c r="BV187" s="17" t="s">
        <v>60</v>
      </c>
      <c r="BY187" s="83"/>
      <c r="BZ187" s="110"/>
      <c r="CA187" s="89"/>
      <c r="CB187" s="83"/>
      <c r="CC187" s="14">
        <v>74</v>
      </c>
      <c r="CD187" s="15">
        <v>91</v>
      </c>
      <c r="CE187" s="15">
        <v>89</v>
      </c>
      <c r="CF187" s="15">
        <v>116</v>
      </c>
      <c r="CG187" s="15">
        <v>110</v>
      </c>
      <c r="CH187" s="15">
        <v>76</v>
      </c>
      <c r="CI187" s="15">
        <v>108</v>
      </c>
      <c r="CJ187" s="15">
        <v>85</v>
      </c>
      <c r="CK187" s="15">
        <v>90</v>
      </c>
      <c r="CL187" s="15">
        <v>75</v>
      </c>
      <c r="CM187" s="15">
        <v>104</v>
      </c>
      <c r="CN187" s="15">
        <v>96</v>
      </c>
      <c r="CO187" s="15">
        <v>71</v>
      </c>
      <c r="CP187" s="16"/>
      <c r="CQ187" s="14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6"/>
      <c r="DE187" s="17"/>
      <c r="DF187" s="13" t="s">
        <v>60</v>
      </c>
      <c r="DG187" s="17" t="s">
        <v>60</v>
      </c>
    </row>
    <row r="188" spans="4:111" x14ac:dyDescent="0.25">
      <c r="D188" s="83"/>
      <c r="E188" s="110"/>
      <c r="F188" s="89"/>
      <c r="G188" s="83"/>
      <c r="H188" s="14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6"/>
      <c r="V188" s="14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6"/>
      <c r="AJ188" s="17"/>
      <c r="AK188" s="13"/>
      <c r="AL188" s="17" t="s">
        <v>60</v>
      </c>
      <c r="AN188" s="83"/>
      <c r="AO188" s="110"/>
      <c r="AP188" s="89"/>
      <c r="AQ188" s="91"/>
      <c r="AR188" s="14">
        <v>96</v>
      </c>
      <c r="AS188" s="15">
        <v>67</v>
      </c>
      <c r="AT188" s="15">
        <v>106</v>
      </c>
      <c r="AU188" s="15">
        <v>82</v>
      </c>
      <c r="AV188" s="15">
        <v>98</v>
      </c>
      <c r="AW188" s="15">
        <v>87</v>
      </c>
      <c r="AX188" s="15">
        <v>88</v>
      </c>
      <c r="AY188" s="15">
        <v>80</v>
      </c>
      <c r="AZ188" s="15"/>
      <c r="BA188" s="15"/>
      <c r="BB188" s="15"/>
      <c r="BC188" s="15"/>
      <c r="BD188" s="15"/>
      <c r="BE188" s="16"/>
      <c r="BF188" s="14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6"/>
      <c r="BT188" s="17"/>
      <c r="BU188" s="13"/>
      <c r="BV188" s="17" t="s">
        <v>60</v>
      </c>
      <c r="BY188" s="83"/>
      <c r="BZ188" s="110"/>
      <c r="CA188" s="89"/>
      <c r="CB188" s="83"/>
      <c r="CC188" s="14">
        <v>80</v>
      </c>
      <c r="CD188" s="15">
        <v>69</v>
      </c>
      <c r="CE188" s="15">
        <v>113</v>
      </c>
      <c r="CF188" s="15">
        <v>94</v>
      </c>
      <c r="CG188" s="15">
        <v>56</v>
      </c>
      <c r="CH188" s="15">
        <v>80</v>
      </c>
      <c r="CI188" s="15">
        <v>82</v>
      </c>
      <c r="CJ188" s="15">
        <v>97</v>
      </c>
      <c r="CK188" s="15">
        <v>121</v>
      </c>
      <c r="CL188" s="15">
        <v>110</v>
      </c>
      <c r="CM188" s="15">
        <v>90</v>
      </c>
      <c r="CN188" s="15">
        <v>83</v>
      </c>
      <c r="CO188" s="15">
        <v>85</v>
      </c>
      <c r="CP188" s="16"/>
      <c r="CQ188" s="14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6"/>
      <c r="DE188" s="17"/>
      <c r="DF188" s="13" t="s">
        <v>60</v>
      </c>
      <c r="DG188" s="17" t="s">
        <v>60</v>
      </c>
    </row>
    <row r="189" spans="4:111" x14ac:dyDescent="0.25">
      <c r="D189" s="83"/>
      <c r="E189" s="110"/>
      <c r="F189" s="89"/>
      <c r="G189" s="83"/>
      <c r="H189" s="14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6"/>
      <c r="V189" s="14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6"/>
      <c r="AJ189" s="17"/>
      <c r="AK189" s="13"/>
      <c r="AL189" s="17" t="s">
        <v>60</v>
      </c>
      <c r="AN189" s="83"/>
      <c r="AO189" s="110"/>
      <c r="AP189" s="89"/>
      <c r="AQ189" s="91"/>
      <c r="AR189" s="14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6"/>
      <c r="BF189" s="14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6"/>
      <c r="BT189" s="17"/>
      <c r="BU189" s="13"/>
      <c r="BV189" s="17" t="s">
        <v>60</v>
      </c>
      <c r="BY189" s="83"/>
      <c r="BZ189" s="110"/>
      <c r="CA189" s="89"/>
      <c r="CB189" s="83"/>
      <c r="CC189" s="14">
        <v>48</v>
      </c>
      <c r="CD189" s="15">
        <v>91</v>
      </c>
      <c r="CE189" s="15">
        <v>72</v>
      </c>
      <c r="CF189" s="15">
        <v>82</v>
      </c>
      <c r="CG189" s="15">
        <v>108</v>
      </c>
      <c r="CH189" s="15">
        <v>85</v>
      </c>
      <c r="CI189" s="15">
        <v>82</v>
      </c>
      <c r="CJ189" s="15">
        <v>92</v>
      </c>
      <c r="CK189" s="15">
        <v>101</v>
      </c>
      <c r="CL189" s="15">
        <v>72</v>
      </c>
      <c r="CM189" s="15">
        <v>87</v>
      </c>
      <c r="CN189" s="15">
        <v>74</v>
      </c>
      <c r="CO189" s="15">
        <v>93</v>
      </c>
      <c r="CP189" s="16"/>
      <c r="CQ189" s="14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6"/>
      <c r="DE189" s="17"/>
      <c r="DF189" s="13" t="s">
        <v>60</v>
      </c>
      <c r="DG189" s="17" t="s">
        <v>60</v>
      </c>
    </row>
    <row r="190" spans="4:111" x14ac:dyDescent="0.25">
      <c r="D190" s="83"/>
      <c r="E190" s="110"/>
      <c r="F190" s="89"/>
      <c r="G190" s="83"/>
      <c r="H190" s="14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6"/>
      <c r="V190" s="14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6"/>
      <c r="AJ190" s="17"/>
      <c r="AK190" s="13"/>
      <c r="AL190" s="17" t="s">
        <v>60</v>
      </c>
      <c r="AN190" s="83"/>
      <c r="AO190" s="110"/>
      <c r="AP190" s="89"/>
      <c r="AQ190" s="91"/>
      <c r="AR190" s="14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6"/>
      <c r="BF190" s="14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6"/>
      <c r="BT190" s="17"/>
      <c r="BU190" s="13"/>
      <c r="BV190" s="17" t="s">
        <v>60</v>
      </c>
      <c r="BY190" s="83"/>
      <c r="BZ190" s="110"/>
      <c r="CA190" s="89"/>
      <c r="CB190" s="83"/>
      <c r="CC190" s="14">
        <v>103</v>
      </c>
      <c r="CD190" s="15">
        <v>76</v>
      </c>
      <c r="CE190" s="15">
        <v>84</v>
      </c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6"/>
      <c r="CQ190" s="14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6"/>
      <c r="DE190" s="17"/>
      <c r="DF190" s="13" t="s">
        <v>60</v>
      </c>
      <c r="DG190" s="17" t="s">
        <v>60</v>
      </c>
    </row>
    <row r="191" spans="4:111" x14ac:dyDescent="0.25">
      <c r="D191" s="83"/>
      <c r="E191" s="110"/>
      <c r="F191" s="89"/>
      <c r="G191" s="83"/>
      <c r="H191" s="14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6"/>
      <c r="V191" s="14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6"/>
      <c r="AJ191" s="17"/>
      <c r="AK191" s="13"/>
      <c r="AL191" s="17" t="s">
        <v>60</v>
      </c>
      <c r="AN191" s="83"/>
      <c r="AO191" s="110"/>
      <c r="AP191" s="89"/>
      <c r="AQ191" s="91"/>
      <c r="AR191" s="14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6"/>
      <c r="BF191" s="14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6"/>
      <c r="BT191" s="17"/>
      <c r="BU191" s="13"/>
      <c r="BV191" s="17" t="s">
        <v>60</v>
      </c>
      <c r="BY191" s="83"/>
      <c r="BZ191" s="110"/>
      <c r="CA191" s="89"/>
      <c r="CB191" s="83"/>
      <c r="CC191" s="14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6"/>
      <c r="CQ191" s="14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6"/>
      <c r="DE191" s="17"/>
      <c r="DF191" s="13" t="s">
        <v>60</v>
      </c>
      <c r="DG191" s="17" t="s">
        <v>60</v>
      </c>
    </row>
    <row r="192" spans="4:111" ht="15.75" thickBot="1" x14ac:dyDescent="0.3">
      <c r="D192" s="84"/>
      <c r="E192" s="111"/>
      <c r="F192" s="90"/>
      <c r="G192" s="84"/>
      <c r="H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20"/>
      <c r="V192" s="18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20"/>
      <c r="AJ192" s="21"/>
      <c r="AK192" s="13"/>
      <c r="AL192" s="21" t="s">
        <v>60</v>
      </c>
      <c r="AN192" s="84"/>
      <c r="AO192" s="111"/>
      <c r="AP192" s="90"/>
      <c r="AQ192" s="92"/>
      <c r="AR192" s="18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20"/>
      <c r="BF192" s="18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20"/>
      <c r="BT192" s="21"/>
      <c r="BU192" s="13"/>
      <c r="BV192" s="21" t="s">
        <v>60</v>
      </c>
      <c r="BY192" s="84"/>
      <c r="BZ192" s="111"/>
      <c r="CA192" s="90"/>
      <c r="CB192" s="84"/>
      <c r="CC192" s="18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20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20"/>
      <c r="DE192" s="21"/>
      <c r="DF192" s="13" t="s">
        <v>60</v>
      </c>
      <c r="DG192" s="21" t="s">
        <v>60</v>
      </c>
    </row>
    <row r="193" spans="4:111" x14ac:dyDescent="0.25">
      <c r="D193" s="82">
        <v>8</v>
      </c>
      <c r="E193" s="112" t="s">
        <v>48</v>
      </c>
      <c r="F193" s="27"/>
      <c r="G193" s="82" t="s">
        <v>77</v>
      </c>
      <c r="H193" s="9">
        <v>88</v>
      </c>
      <c r="I193" s="10">
        <v>67</v>
      </c>
      <c r="J193" s="10">
        <v>74</v>
      </c>
      <c r="K193" s="10">
        <v>93</v>
      </c>
      <c r="L193" s="10">
        <v>91</v>
      </c>
      <c r="M193" s="10">
        <v>76</v>
      </c>
      <c r="N193" s="10">
        <v>80</v>
      </c>
      <c r="O193" s="10">
        <v>81</v>
      </c>
      <c r="P193" s="10">
        <v>107</v>
      </c>
      <c r="Q193" s="10">
        <v>69</v>
      </c>
      <c r="R193" s="10">
        <v>86</v>
      </c>
      <c r="S193" s="10">
        <v>100</v>
      </c>
      <c r="T193" s="10">
        <v>76</v>
      </c>
      <c r="U193" s="11">
        <v>113</v>
      </c>
      <c r="V193" s="14">
        <v>58</v>
      </c>
      <c r="W193" s="15">
        <v>59</v>
      </c>
      <c r="X193" s="15">
        <v>61</v>
      </c>
      <c r="Y193" s="15">
        <v>76</v>
      </c>
      <c r="Z193" s="15">
        <v>80</v>
      </c>
      <c r="AA193" s="15">
        <v>38</v>
      </c>
      <c r="AB193" s="15">
        <v>91</v>
      </c>
      <c r="AC193" s="15">
        <v>74</v>
      </c>
      <c r="AD193" s="15">
        <v>88</v>
      </c>
      <c r="AE193" s="15">
        <v>60</v>
      </c>
      <c r="AF193" s="15">
        <v>75</v>
      </c>
      <c r="AG193" s="15">
        <v>92</v>
      </c>
      <c r="AH193" s="15">
        <v>91</v>
      </c>
      <c r="AI193" s="16"/>
      <c r="AJ193" s="12"/>
      <c r="AK193" s="13"/>
      <c r="AL193" s="12" t="s">
        <v>60</v>
      </c>
      <c r="AN193" s="82">
        <v>8</v>
      </c>
      <c r="AO193" s="112" t="s">
        <v>84</v>
      </c>
      <c r="AP193" s="27"/>
      <c r="AQ193" s="91" t="s">
        <v>129</v>
      </c>
      <c r="AR193" s="9">
        <v>74</v>
      </c>
      <c r="AS193" s="10">
        <v>85</v>
      </c>
      <c r="AT193" s="10">
        <v>93</v>
      </c>
      <c r="AU193" s="10">
        <v>58</v>
      </c>
      <c r="AV193" s="10">
        <v>94</v>
      </c>
      <c r="AW193" s="10">
        <v>90</v>
      </c>
      <c r="AX193" s="10">
        <v>89</v>
      </c>
      <c r="AY193" s="10">
        <v>100</v>
      </c>
      <c r="AZ193" s="10">
        <v>110</v>
      </c>
      <c r="BA193" s="10">
        <v>96</v>
      </c>
      <c r="BB193" s="10">
        <v>79</v>
      </c>
      <c r="BC193" s="10">
        <v>84</v>
      </c>
      <c r="BD193" s="10">
        <v>72</v>
      </c>
      <c r="BE193" s="11">
        <v>107</v>
      </c>
      <c r="BF193" s="14">
        <v>93</v>
      </c>
      <c r="BG193" s="15">
        <v>87</v>
      </c>
      <c r="BH193" s="15">
        <v>98</v>
      </c>
      <c r="BI193" s="15">
        <v>41</v>
      </c>
      <c r="BJ193" s="15">
        <v>98</v>
      </c>
      <c r="BK193" s="15">
        <v>80</v>
      </c>
      <c r="BL193" s="15">
        <v>72</v>
      </c>
      <c r="BM193" s="15">
        <v>74</v>
      </c>
      <c r="BN193" s="15">
        <v>92</v>
      </c>
      <c r="BO193" s="15">
        <v>96</v>
      </c>
      <c r="BP193" s="15">
        <v>58</v>
      </c>
      <c r="BQ193" s="15">
        <v>81</v>
      </c>
      <c r="BR193" s="15">
        <v>83</v>
      </c>
      <c r="BS193" s="16">
        <v>74</v>
      </c>
      <c r="BT193" s="12"/>
      <c r="BU193" s="13"/>
      <c r="BV193" s="12" t="s">
        <v>60</v>
      </c>
      <c r="BY193" s="82">
        <v>8</v>
      </c>
      <c r="BZ193" s="112" t="s">
        <v>84</v>
      </c>
      <c r="CA193" s="27" t="s">
        <v>77</v>
      </c>
      <c r="CB193" s="82" t="s">
        <v>130</v>
      </c>
      <c r="CC193" s="9">
        <v>91</v>
      </c>
      <c r="CD193" s="10">
        <v>85</v>
      </c>
      <c r="CE193" s="10">
        <v>70</v>
      </c>
      <c r="CF193" s="10">
        <v>85</v>
      </c>
      <c r="CG193" s="10">
        <v>76</v>
      </c>
      <c r="CH193" s="10">
        <v>90</v>
      </c>
      <c r="CI193" s="10">
        <v>82</v>
      </c>
      <c r="CJ193" s="10">
        <v>108</v>
      </c>
      <c r="CK193" s="10">
        <v>107</v>
      </c>
      <c r="CL193" s="10">
        <v>96</v>
      </c>
      <c r="CM193" s="10">
        <v>114</v>
      </c>
      <c r="CN193" s="10">
        <v>67</v>
      </c>
      <c r="CO193" s="10">
        <v>95</v>
      </c>
      <c r="CP193" s="11">
        <v>51</v>
      </c>
      <c r="CQ193" s="14">
        <v>94</v>
      </c>
      <c r="CR193" s="15">
        <v>52</v>
      </c>
      <c r="CS193" s="15">
        <v>77</v>
      </c>
      <c r="CT193" s="15">
        <v>73</v>
      </c>
      <c r="CU193" s="15">
        <v>78</v>
      </c>
      <c r="CV193" s="15">
        <v>81</v>
      </c>
      <c r="CW193" s="15">
        <v>80</v>
      </c>
      <c r="CX193" s="15">
        <v>72</v>
      </c>
      <c r="CY193" s="15">
        <v>95</v>
      </c>
      <c r="CZ193" s="15">
        <v>85</v>
      </c>
      <c r="DA193" s="15">
        <v>62</v>
      </c>
      <c r="DB193" s="15">
        <v>81</v>
      </c>
      <c r="DC193" s="15">
        <v>93</v>
      </c>
      <c r="DD193" s="16"/>
      <c r="DE193" s="12"/>
      <c r="DF193" s="13" t="s">
        <v>60</v>
      </c>
      <c r="DG193" s="12" t="s">
        <v>60</v>
      </c>
    </row>
    <row r="194" spans="4:111" x14ac:dyDescent="0.25">
      <c r="D194" s="83"/>
      <c r="E194" s="113"/>
      <c r="F194" s="27"/>
      <c r="G194" s="83"/>
      <c r="H194" s="14">
        <v>91</v>
      </c>
      <c r="I194" s="15">
        <v>92</v>
      </c>
      <c r="J194" s="15">
        <v>114</v>
      </c>
      <c r="K194" s="15">
        <v>100</v>
      </c>
      <c r="L194" s="15">
        <v>81</v>
      </c>
      <c r="M194" s="15">
        <v>67</v>
      </c>
      <c r="N194" s="15">
        <v>68</v>
      </c>
      <c r="O194" s="15">
        <v>70</v>
      </c>
      <c r="P194" s="15">
        <v>85</v>
      </c>
      <c r="Q194" s="15">
        <v>89</v>
      </c>
      <c r="R194" s="15">
        <v>86</v>
      </c>
      <c r="S194" s="15">
        <v>74</v>
      </c>
      <c r="T194" s="15">
        <v>113</v>
      </c>
      <c r="U194" s="16">
        <v>86</v>
      </c>
      <c r="V194" s="14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6"/>
      <c r="AJ194" s="17"/>
      <c r="AK194" s="13"/>
      <c r="AL194" s="17" t="s">
        <v>60</v>
      </c>
      <c r="AN194" s="83"/>
      <c r="AO194" s="113"/>
      <c r="AP194" s="27"/>
      <c r="AQ194" s="91"/>
      <c r="AR194" s="14">
        <v>84</v>
      </c>
      <c r="AS194" s="15">
        <v>84</v>
      </c>
      <c r="AT194" s="15">
        <v>81</v>
      </c>
      <c r="AU194" s="15">
        <v>95</v>
      </c>
      <c r="AV194" s="15">
        <v>99</v>
      </c>
      <c r="AW194" s="15">
        <v>102</v>
      </c>
      <c r="AX194" s="15">
        <v>96</v>
      </c>
      <c r="AY194" s="15">
        <v>107</v>
      </c>
      <c r="AZ194" s="15">
        <v>50</v>
      </c>
      <c r="BA194" s="15">
        <v>107</v>
      </c>
      <c r="BB194" s="15">
        <v>89</v>
      </c>
      <c r="BC194" s="15">
        <v>86</v>
      </c>
      <c r="BD194" s="15">
        <v>69</v>
      </c>
      <c r="BE194" s="16">
        <v>110</v>
      </c>
      <c r="BF194" s="14">
        <v>66</v>
      </c>
      <c r="BG194" s="15">
        <v>86</v>
      </c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6"/>
      <c r="BT194" s="17"/>
      <c r="BU194" s="13"/>
      <c r="BV194" s="17" t="s">
        <v>60</v>
      </c>
      <c r="BY194" s="83"/>
      <c r="BZ194" s="113"/>
      <c r="CA194" s="27"/>
      <c r="CB194" s="83"/>
      <c r="CC194" s="14">
        <v>68</v>
      </c>
      <c r="CD194" s="15">
        <v>103</v>
      </c>
      <c r="CE194" s="15">
        <v>108</v>
      </c>
      <c r="CF194" s="15">
        <v>72</v>
      </c>
      <c r="CG194" s="15">
        <v>60</v>
      </c>
      <c r="CH194" s="15">
        <v>103</v>
      </c>
      <c r="CI194" s="15">
        <v>120</v>
      </c>
      <c r="CJ194" s="15">
        <v>86</v>
      </c>
      <c r="CK194" s="15">
        <v>82</v>
      </c>
      <c r="CL194" s="15">
        <v>87</v>
      </c>
      <c r="CM194" s="15">
        <v>94</v>
      </c>
      <c r="CN194" s="15">
        <v>110</v>
      </c>
      <c r="CO194" s="15">
        <v>118</v>
      </c>
      <c r="CP194" s="16">
        <v>44</v>
      </c>
      <c r="CQ194" s="14">
        <v>58</v>
      </c>
      <c r="CR194" s="15">
        <v>66</v>
      </c>
      <c r="CS194" s="15">
        <v>62</v>
      </c>
      <c r="CT194" s="15">
        <v>90</v>
      </c>
      <c r="CU194" s="15">
        <v>97</v>
      </c>
      <c r="CV194" s="15">
        <v>83</v>
      </c>
      <c r="CW194" s="15">
        <v>63</v>
      </c>
      <c r="CX194" s="15">
        <v>98</v>
      </c>
      <c r="CY194" s="15">
        <v>73</v>
      </c>
      <c r="CZ194" s="15"/>
      <c r="DA194" s="15"/>
      <c r="DB194" s="15"/>
      <c r="DC194" s="15"/>
      <c r="DD194" s="16"/>
      <c r="DE194" s="17"/>
      <c r="DF194" s="13" t="s">
        <v>60</v>
      </c>
      <c r="DG194" s="17" t="s">
        <v>60</v>
      </c>
    </row>
    <row r="195" spans="4:111" x14ac:dyDescent="0.25">
      <c r="D195" s="83"/>
      <c r="E195" s="113"/>
      <c r="F195" s="27"/>
      <c r="G195" s="83"/>
      <c r="H195" s="14">
        <v>115</v>
      </c>
      <c r="I195" s="15">
        <v>92</v>
      </c>
      <c r="J195" s="15">
        <v>76</v>
      </c>
      <c r="K195" s="15">
        <v>87</v>
      </c>
      <c r="L195" s="15">
        <v>93</v>
      </c>
      <c r="M195" s="15">
        <v>116</v>
      </c>
      <c r="N195" s="15">
        <v>83</v>
      </c>
      <c r="O195" s="15">
        <v>113</v>
      </c>
      <c r="P195" s="15">
        <v>69</v>
      </c>
      <c r="Q195" s="15">
        <v>84</v>
      </c>
      <c r="R195" s="15">
        <v>101</v>
      </c>
      <c r="S195" s="15">
        <v>91</v>
      </c>
      <c r="T195" s="15">
        <v>80</v>
      </c>
      <c r="U195" s="16">
        <v>71</v>
      </c>
      <c r="V195" s="14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6"/>
      <c r="AJ195" s="17"/>
      <c r="AK195" s="13"/>
      <c r="AL195" s="17" t="s">
        <v>60</v>
      </c>
      <c r="AN195" s="83"/>
      <c r="AO195" s="113"/>
      <c r="AP195" s="27"/>
      <c r="AQ195" s="91"/>
      <c r="AR195" s="14">
        <v>82</v>
      </c>
      <c r="AS195" s="15">
        <v>108</v>
      </c>
      <c r="AT195" s="15">
        <v>70</v>
      </c>
      <c r="AU195" s="15">
        <v>98</v>
      </c>
      <c r="AV195" s="15">
        <v>85</v>
      </c>
      <c r="AW195" s="15">
        <v>81</v>
      </c>
      <c r="AX195" s="15">
        <v>83</v>
      </c>
      <c r="AY195" s="15">
        <v>101</v>
      </c>
      <c r="AZ195" s="15">
        <v>105</v>
      </c>
      <c r="BA195" s="15">
        <v>117</v>
      </c>
      <c r="BB195" s="15">
        <v>90</v>
      </c>
      <c r="BC195" s="15">
        <v>92</v>
      </c>
      <c r="BD195" s="15">
        <v>100</v>
      </c>
      <c r="BE195" s="16">
        <v>72</v>
      </c>
      <c r="BF195" s="14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6"/>
      <c r="BT195" s="17"/>
      <c r="BU195" s="13"/>
      <c r="BV195" s="17" t="s">
        <v>60</v>
      </c>
      <c r="BY195" s="83"/>
      <c r="BZ195" s="113"/>
      <c r="CA195" s="27"/>
      <c r="CB195" s="83"/>
      <c r="CC195" s="14">
        <v>109</v>
      </c>
      <c r="CD195" s="15">
        <v>111</v>
      </c>
      <c r="CE195" s="15">
        <v>101</v>
      </c>
      <c r="CF195" s="15">
        <v>107</v>
      </c>
      <c r="CG195" s="15">
        <v>109</v>
      </c>
      <c r="CH195" s="15">
        <v>67</v>
      </c>
      <c r="CI195" s="15">
        <v>75</v>
      </c>
      <c r="CJ195" s="15">
        <v>71</v>
      </c>
      <c r="CK195" s="15">
        <v>111</v>
      </c>
      <c r="CL195" s="15">
        <v>106</v>
      </c>
      <c r="CM195" s="15">
        <v>76</v>
      </c>
      <c r="CN195" s="15">
        <v>90</v>
      </c>
      <c r="CO195" s="15">
        <v>105</v>
      </c>
      <c r="CP195" s="16"/>
      <c r="CQ195" s="14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6"/>
      <c r="DE195" s="17"/>
      <c r="DF195" s="13" t="s">
        <v>60</v>
      </c>
      <c r="DG195" s="17" t="s">
        <v>60</v>
      </c>
    </row>
    <row r="196" spans="4:111" x14ac:dyDescent="0.25">
      <c r="D196" s="83"/>
      <c r="E196" s="113"/>
      <c r="F196" s="27"/>
      <c r="G196" s="83"/>
      <c r="H196" s="14">
        <v>97</v>
      </c>
      <c r="I196" s="15">
        <v>93</v>
      </c>
      <c r="J196" s="15">
        <v>95</v>
      </c>
      <c r="K196" s="15">
        <v>74</v>
      </c>
      <c r="L196" s="15">
        <v>72</v>
      </c>
      <c r="M196" s="15">
        <v>100</v>
      </c>
      <c r="N196" s="15">
        <v>97</v>
      </c>
      <c r="O196" s="15">
        <v>76</v>
      </c>
      <c r="P196" s="15">
        <v>108</v>
      </c>
      <c r="Q196" s="15">
        <v>89</v>
      </c>
      <c r="R196" s="15">
        <v>79</v>
      </c>
      <c r="S196" s="15">
        <v>83</v>
      </c>
      <c r="T196" s="15">
        <v>88</v>
      </c>
      <c r="U196" s="16">
        <v>67</v>
      </c>
      <c r="V196" s="14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6"/>
      <c r="AJ196" s="17"/>
      <c r="AK196" s="13"/>
      <c r="AL196" s="17" t="s">
        <v>60</v>
      </c>
      <c r="AN196" s="83"/>
      <c r="AO196" s="113"/>
      <c r="AP196" s="27"/>
      <c r="AQ196" s="91"/>
      <c r="AR196" s="14">
        <v>112</v>
      </c>
      <c r="AS196" s="15">
        <v>100</v>
      </c>
      <c r="AT196" s="15">
        <v>78</v>
      </c>
      <c r="AU196" s="15">
        <v>98</v>
      </c>
      <c r="AV196" s="15">
        <v>89</v>
      </c>
      <c r="AW196" s="15">
        <v>112</v>
      </c>
      <c r="AX196" s="15">
        <v>83</v>
      </c>
      <c r="AY196" s="15">
        <v>75</v>
      </c>
      <c r="AZ196" s="15">
        <v>95</v>
      </c>
      <c r="BA196" s="15">
        <v>96</v>
      </c>
      <c r="BB196" s="15">
        <v>92</v>
      </c>
      <c r="BC196" s="15">
        <v>68</v>
      </c>
      <c r="BD196" s="15">
        <v>77</v>
      </c>
      <c r="BE196" s="16">
        <v>112</v>
      </c>
      <c r="BF196" s="14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6"/>
      <c r="BT196" s="17"/>
      <c r="BU196" s="13"/>
      <c r="BV196" s="17" t="s">
        <v>60</v>
      </c>
      <c r="BY196" s="83"/>
      <c r="BZ196" s="113"/>
      <c r="CA196" s="27"/>
      <c r="CB196" s="83"/>
      <c r="CC196" s="14">
        <v>87</v>
      </c>
      <c r="CD196" s="15">
        <v>101</v>
      </c>
      <c r="CE196" s="15">
        <v>92</v>
      </c>
      <c r="CF196" s="15">
        <v>74</v>
      </c>
      <c r="CG196" s="15">
        <v>118</v>
      </c>
      <c r="CH196" s="15">
        <v>89</v>
      </c>
      <c r="CI196" s="15">
        <v>81</v>
      </c>
      <c r="CJ196" s="15">
        <v>104</v>
      </c>
      <c r="CK196" s="15">
        <v>94</v>
      </c>
      <c r="CL196" s="15">
        <v>71</v>
      </c>
      <c r="CM196" s="15">
        <v>119</v>
      </c>
      <c r="CN196" s="15">
        <v>42</v>
      </c>
      <c r="CO196" s="15">
        <v>74</v>
      </c>
      <c r="CP196" s="16"/>
      <c r="CQ196" s="14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6"/>
      <c r="DE196" s="17"/>
      <c r="DF196" s="13" t="s">
        <v>60</v>
      </c>
      <c r="DG196" s="17" t="s">
        <v>60</v>
      </c>
    </row>
    <row r="197" spans="4:111" x14ac:dyDescent="0.25">
      <c r="D197" s="83"/>
      <c r="E197" s="113"/>
      <c r="F197" s="27"/>
      <c r="G197" s="83"/>
      <c r="H197" s="14">
        <v>88</v>
      </c>
      <c r="I197" s="15">
        <v>102</v>
      </c>
      <c r="J197" s="15">
        <v>92</v>
      </c>
      <c r="K197" s="15">
        <v>72</v>
      </c>
      <c r="L197" s="15">
        <v>88</v>
      </c>
      <c r="M197" s="15">
        <v>75</v>
      </c>
      <c r="N197" s="15">
        <v>91</v>
      </c>
      <c r="O197" s="15">
        <v>98</v>
      </c>
      <c r="P197" s="15">
        <v>79</v>
      </c>
      <c r="Q197" s="15">
        <v>73</v>
      </c>
      <c r="R197" s="15">
        <v>118</v>
      </c>
      <c r="S197" s="15">
        <v>90</v>
      </c>
      <c r="T197" s="15">
        <v>90</v>
      </c>
      <c r="U197" s="16">
        <v>95</v>
      </c>
      <c r="V197" s="14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6"/>
      <c r="AJ197" s="17"/>
      <c r="AK197" s="13"/>
      <c r="AL197" s="17" t="s">
        <v>60</v>
      </c>
      <c r="AN197" s="83"/>
      <c r="AO197" s="113"/>
      <c r="AP197" s="27"/>
      <c r="AQ197" s="91"/>
      <c r="AR197" s="14">
        <v>88</v>
      </c>
      <c r="AS197" s="15">
        <v>73</v>
      </c>
      <c r="AT197" s="15">
        <v>68</v>
      </c>
      <c r="AU197" s="15">
        <v>100</v>
      </c>
      <c r="AV197" s="15">
        <v>86</v>
      </c>
      <c r="AW197" s="15">
        <v>86</v>
      </c>
      <c r="AX197" s="15">
        <v>71</v>
      </c>
      <c r="AY197" s="15">
        <v>81</v>
      </c>
      <c r="AZ197" s="15">
        <v>72</v>
      </c>
      <c r="BA197" s="15">
        <v>89</v>
      </c>
      <c r="BB197" s="15">
        <v>92</v>
      </c>
      <c r="BC197" s="15">
        <v>72</v>
      </c>
      <c r="BD197" s="15">
        <v>103</v>
      </c>
      <c r="BE197" s="16">
        <v>100</v>
      </c>
      <c r="BF197" s="14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6"/>
      <c r="BT197" s="17"/>
      <c r="BU197" s="13"/>
      <c r="BV197" s="17" t="s">
        <v>60</v>
      </c>
      <c r="BY197" s="83"/>
      <c r="BZ197" s="113"/>
      <c r="CA197" s="27"/>
      <c r="CB197" s="83"/>
      <c r="CC197" s="14">
        <v>87</v>
      </c>
      <c r="CD197" s="15">
        <v>88</v>
      </c>
      <c r="CE197" s="15">
        <v>80</v>
      </c>
      <c r="CF197" s="15">
        <v>95</v>
      </c>
      <c r="CG197" s="15">
        <v>92</v>
      </c>
      <c r="CH197" s="15">
        <v>111</v>
      </c>
      <c r="CI197" s="15">
        <v>107</v>
      </c>
      <c r="CJ197" s="15">
        <v>113</v>
      </c>
      <c r="CK197" s="15">
        <v>90</v>
      </c>
      <c r="CL197" s="15">
        <v>102</v>
      </c>
      <c r="CM197" s="15">
        <v>76</v>
      </c>
      <c r="CN197" s="15">
        <v>102</v>
      </c>
      <c r="CO197" s="15">
        <v>97</v>
      </c>
      <c r="CP197" s="16"/>
      <c r="CQ197" s="14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6"/>
      <c r="DE197" s="17"/>
      <c r="DF197" s="13" t="s">
        <v>60</v>
      </c>
      <c r="DG197" s="17" t="s">
        <v>60</v>
      </c>
    </row>
    <row r="198" spans="4:111" x14ac:dyDescent="0.25">
      <c r="D198" s="83"/>
      <c r="E198" s="113"/>
      <c r="F198" s="27"/>
      <c r="G198" s="83"/>
      <c r="H198" s="14">
        <v>99</v>
      </c>
      <c r="I198" s="15">
        <v>58</v>
      </c>
      <c r="J198" s="15">
        <v>82</v>
      </c>
      <c r="K198" s="15">
        <v>97</v>
      </c>
      <c r="L198" s="15">
        <v>115</v>
      </c>
      <c r="M198" s="15">
        <v>102</v>
      </c>
      <c r="N198" s="15">
        <v>100</v>
      </c>
      <c r="O198" s="15">
        <v>120</v>
      </c>
      <c r="P198" s="15">
        <v>68</v>
      </c>
      <c r="Q198" s="15">
        <v>77</v>
      </c>
      <c r="R198" s="15">
        <v>69</v>
      </c>
      <c r="S198" s="15"/>
      <c r="T198" s="15"/>
      <c r="U198" s="16"/>
      <c r="V198" s="14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6"/>
      <c r="AJ198" s="17"/>
      <c r="AK198" s="13"/>
      <c r="AL198" s="17" t="s">
        <v>60</v>
      </c>
      <c r="AN198" s="83"/>
      <c r="AO198" s="113"/>
      <c r="AP198" s="27"/>
      <c r="AQ198" s="91"/>
      <c r="AR198" s="14">
        <v>100</v>
      </c>
      <c r="AS198" s="15">
        <v>92</v>
      </c>
      <c r="AT198" s="15">
        <v>72</v>
      </c>
      <c r="AU198" s="15">
        <v>71</v>
      </c>
      <c r="AV198" s="15">
        <v>103</v>
      </c>
      <c r="AW198" s="15">
        <v>79</v>
      </c>
      <c r="AX198" s="15">
        <v>72</v>
      </c>
      <c r="AY198" s="15">
        <v>95</v>
      </c>
      <c r="AZ198" s="15">
        <v>60</v>
      </c>
      <c r="BA198" s="15">
        <v>74</v>
      </c>
      <c r="BB198" s="15">
        <v>86</v>
      </c>
      <c r="BC198" s="15">
        <v>83</v>
      </c>
      <c r="BD198" s="15">
        <v>87</v>
      </c>
      <c r="BE198" s="16">
        <v>77</v>
      </c>
      <c r="BF198" s="14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6"/>
      <c r="BT198" s="17"/>
      <c r="BU198" s="13"/>
      <c r="BV198" s="17" t="s">
        <v>60</v>
      </c>
      <c r="BY198" s="83"/>
      <c r="BZ198" s="113"/>
      <c r="CA198" s="27"/>
      <c r="CB198" s="83"/>
      <c r="CC198" s="14">
        <v>67</v>
      </c>
      <c r="CD198" s="15">
        <v>94</v>
      </c>
      <c r="CE198" s="15">
        <v>56</v>
      </c>
      <c r="CF198" s="15">
        <v>89</v>
      </c>
      <c r="CG198" s="15">
        <v>100</v>
      </c>
      <c r="CH198" s="15">
        <v>108</v>
      </c>
      <c r="CI198" s="15">
        <v>106</v>
      </c>
      <c r="CJ198" s="15">
        <v>76</v>
      </c>
      <c r="CK198" s="15">
        <v>102</v>
      </c>
      <c r="CL198" s="15">
        <v>84</v>
      </c>
      <c r="CM198" s="15">
        <v>83</v>
      </c>
      <c r="CN198" s="15">
        <v>91</v>
      </c>
      <c r="CO198" s="15">
        <v>67</v>
      </c>
      <c r="CP198" s="16"/>
      <c r="CQ198" s="14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6"/>
      <c r="DE198" s="17"/>
      <c r="DF198" s="13" t="s">
        <v>60</v>
      </c>
      <c r="DG198" s="17" t="s">
        <v>60</v>
      </c>
    </row>
    <row r="199" spans="4:111" x14ac:dyDescent="0.25">
      <c r="D199" s="83"/>
      <c r="E199" s="113"/>
      <c r="F199" s="27"/>
      <c r="G199" s="83"/>
      <c r="H199" s="14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6"/>
      <c r="V199" s="14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6"/>
      <c r="AJ199" s="17"/>
      <c r="AK199" s="13"/>
      <c r="AL199" s="17" t="s">
        <v>60</v>
      </c>
      <c r="AN199" s="83"/>
      <c r="AO199" s="113"/>
      <c r="AP199" s="27"/>
      <c r="AQ199" s="91"/>
      <c r="AR199" s="14">
        <v>59</v>
      </c>
      <c r="AS199" s="15">
        <v>90</v>
      </c>
      <c r="AT199" s="15">
        <v>67</v>
      </c>
      <c r="AU199" s="15">
        <v>90</v>
      </c>
      <c r="AV199" s="15">
        <v>55</v>
      </c>
      <c r="AW199" s="15">
        <v>73</v>
      </c>
      <c r="AX199" s="15">
        <v>100</v>
      </c>
      <c r="AY199" s="15">
        <v>83</v>
      </c>
      <c r="AZ199" s="15"/>
      <c r="BA199" s="15"/>
      <c r="BB199" s="15"/>
      <c r="BC199" s="15"/>
      <c r="BD199" s="15"/>
      <c r="BE199" s="16"/>
      <c r="BF199" s="14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6"/>
      <c r="BT199" s="17"/>
      <c r="BU199" s="13"/>
      <c r="BV199" s="17" t="s">
        <v>60</v>
      </c>
      <c r="BY199" s="83"/>
      <c r="BZ199" s="113"/>
      <c r="CA199" s="27"/>
      <c r="CB199" s="83"/>
      <c r="CC199" s="14">
        <v>102</v>
      </c>
      <c r="CD199" s="15">
        <v>70</v>
      </c>
      <c r="CE199" s="15">
        <v>67</v>
      </c>
      <c r="CF199" s="15">
        <v>78</v>
      </c>
      <c r="CG199" s="15">
        <v>67</v>
      </c>
      <c r="CH199" s="15">
        <v>106</v>
      </c>
      <c r="CI199" s="15">
        <v>79</v>
      </c>
      <c r="CJ199" s="15">
        <v>78</v>
      </c>
      <c r="CK199" s="15">
        <v>110</v>
      </c>
      <c r="CL199" s="15">
        <v>104</v>
      </c>
      <c r="CM199" s="15">
        <v>80</v>
      </c>
      <c r="CN199" s="15">
        <v>67</v>
      </c>
      <c r="CO199" s="15">
        <v>100</v>
      </c>
      <c r="CP199" s="16"/>
      <c r="CQ199" s="14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6"/>
      <c r="DE199" s="17"/>
      <c r="DF199" s="13" t="s">
        <v>60</v>
      </c>
      <c r="DG199" s="17" t="s">
        <v>60</v>
      </c>
    </row>
    <row r="200" spans="4:111" x14ac:dyDescent="0.25">
      <c r="D200" s="83"/>
      <c r="E200" s="113"/>
      <c r="F200" s="27"/>
      <c r="G200" s="83"/>
      <c r="H200" s="14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6"/>
      <c r="V200" s="14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6"/>
      <c r="AJ200" s="17"/>
      <c r="AK200" s="13"/>
      <c r="AL200" s="17" t="s">
        <v>60</v>
      </c>
      <c r="AN200" s="83"/>
      <c r="AO200" s="113"/>
      <c r="AP200" s="27"/>
      <c r="AQ200" s="91"/>
      <c r="AR200" s="14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6"/>
      <c r="BF200" s="14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6"/>
      <c r="BT200" s="17"/>
      <c r="BU200" s="13"/>
      <c r="BV200" s="17" t="s">
        <v>60</v>
      </c>
      <c r="BY200" s="83"/>
      <c r="BZ200" s="113"/>
      <c r="CA200" s="27"/>
      <c r="CB200" s="83"/>
      <c r="CC200" s="14">
        <v>80</v>
      </c>
      <c r="CD200" s="15">
        <v>81</v>
      </c>
      <c r="CE200" s="15">
        <v>86</v>
      </c>
      <c r="CF200" s="15">
        <v>59</v>
      </c>
      <c r="CG200" s="15">
        <v>83</v>
      </c>
      <c r="CH200" s="15">
        <v>91</v>
      </c>
      <c r="CI200" s="15">
        <v>92</v>
      </c>
      <c r="CJ200" s="15">
        <v>106</v>
      </c>
      <c r="CK200" s="15">
        <v>98</v>
      </c>
      <c r="CL200" s="15">
        <v>101</v>
      </c>
      <c r="CM200" s="15">
        <v>76</v>
      </c>
      <c r="CN200" s="15">
        <v>48</v>
      </c>
      <c r="CO200" s="15">
        <v>91</v>
      </c>
      <c r="CP200" s="16"/>
      <c r="CQ200" s="14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6"/>
      <c r="DE200" s="17"/>
      <c r="DF200" s="13" t="s">
        <v>60</v>
      </c>
      <c r="DG200" s="17" t="s">
        <v>60</v>
      </c>
    </row>
    <row r="201" spans="4:111" x14ac:dyDescent="0.25">
      <c r="D201" s="83"/>
      <c r="E201" s="113"/>
      <c r="F201" s="27"/>
      <c r="G201" s="83"/>
      <c r="H201" s="14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6"/>
      <c r="V201" s="14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6"/>
      <c r="AJ201" s="17"/>
      <c r="AK201" s="13"/>
      <c r="AL201" s="17" t="s">
        <v>60</v>
      </c>
      <c r="AN201" s="83"/>
      <c r="AO201" s="113"/>
      <c r="AP201" s="27"/>
      <c r="AQ201" s="91"/>
      <c r="AR201" s="14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6"/>
      <c r="BF201" s="14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6"/>
      <c r="BT201" s="17"/>
      <c r="BU201" s="13"/>
      <c r="BV201" s="17" t="s">
        <v>60</v>
      </c>
      <c r="BY201" s="83"/>
      <c r="BZ201" s="113"/>
      <c r="CA201" s="27"/>
      <c r="CB201" s="83"/>
      <c r="CC201" s="14">
        <v>80</v>
      </c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6"/>
      <c r="CQ201" s="14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6"/>
      <c r="DE201" s="17"/>
      <c r="DF201" s="13" t="s">
        <v>60</v>
      </c>
      <c r="DG201" s="17" t="s">
        <v>60</v>
      </c>
    </row>
    <row r="202" spans="4:111" x14ac:dyDescent="0.25">
      <c r="D202" s="83"/>
      <c r="E202" s="113"/>
      <c r="F202" s="27"/>
      <c r="G202" s="83"/>
      <c r="H202" s="14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6"/>
      <c r="V202" s="14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6"/>
      <c r="AJ202" s="17"/>
      <c r="AK202" s="13"/>
      <c r="AL202" s="17" t="s">
        <v>60</v>
      </c>
      <c r="AN202" s="83"/>
      <c r="AO202" s="113"/>
      <c r="AP202" s="27"/>
      <c r="AQ202" s="91"/>
      <c r="AR202" s="14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6"/>
      <c r="BF202" s="14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6"/>
      <c r="BT202" s="17"/>
      <c r="BU202" s="13"/>
      <c r="BV202" s="17" t="s">
        <v>60</v>
      </c>
      <c r="BY202" s="83"/>
      <c r="BZ202" s="113"/>
      <c r="CA202" s="27"/>
      <c r="CB202" s="83"/>
      <c r="CC202" s="14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6"/>
      <c r="CQ202" s="14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6"/>
      <c r="DE202" s="17"/>
      <c r="DF202" s="13" t="s">
        <v>60</v>
      </c>
      <c r="DG202" s="17" t="s">
        <v>60</v>
      </c>
    </row>
    <row r="203" spans="4:111" ht="15.75" thickBot="1" x14ac:dyDescent="0.3">
      <c r="D203" s="83"/>
      <c r="E203" s="114"/>
      <c r="F203" s="27"/>
      <c r="G203" s="84"/>
      <c r="H203" s="18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20"/>
      <c r="V203" s="18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20"/>
      <c r="AJ203" s="21"/>
      <c r="AK203" s="13"/>
      <c r="AL203" s="21" t="s">
        <v>60</v>
      </c>
      <c r="AN203" s="83"/>
      <c r="AO203" s="114"/>
      <c r="AP203" s="27"/>
      <c r="AQ203" s="92"/>
      <c r="AR203" s="18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20"/>
      <c r="BF203" s="18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20"/>
      <c r="BT203" s="21"/>
      <c r="BU203" s="13"/>
      <c r="BV203" s="21" t="s">
        <v>60</v>
      </c>
      <c r="BY203" s="83"/>
      <c r="BZ203" s="114"/>
      <c r="CA203" s="27"/>
      <c r="CB203" s="84"/>
      <c r="CC203" s="18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20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20"/>
      <c r="DE203" s="21"/>
      <c r="DF203" s="13" t="s">
        <v>60</v>
      </c>
      <c r="DG203" s="21" t="s">
        <v>60</v>
      </c>
    </row>
    <row r="204" spans="4:111" x14ac:dyDescent="0.25">
      <c r="D204" s="83">
        <v>19</v>
      </c>
      <c r="E204" s="112" t="s">
        <v>51</v>
      </c>
      <c r="F204" s="88"/>
      <c r="G204" s="82" t="s">
        <v>78</v>
      </c>
      <c r="H204" s="9">
        <v>109</v>
      </c>
      <c r="I204" s="10">
        <v>73</v>
      </c>
      <c r="J204" s="10">
        <v>62</v>
      </c>
      <c r="K204" s="10">
        <v>72</v>
      </c>
      <c r="L204" s="10">
        <v>67</v>
      </c>
      <c r="M204" s="10">
        <v>98</v>
      </c>
      <c r="N204" s="10">
        <v>103</v>
      </c>
      <c r="O204" s="10">
        <v>90</v>
      </c>
      <c r="P204" s="10">
        <v>122</v>
      </c>
      <c r="Q204" s="10">
        <v>85</v>
      </c>
      <c r="R204" s="10">
        <v>84</v>
      </c>
      <c r="S204" s="10">
        <v>91</v>
      </c>
      <c r="T204" s="10">
        <v>119</v>
      </c>
      <c r="U204" s="11">
        <v>71</v>
      </c>
      <c r="V204" s="14">
        <v>89</v>
      </c>
      <c r="W204" s="15">
        <v>89</v>
      </c>
      <c r="X204" s="15">
        <v>51</v>
      </c>
      <c r="Y204" s="15">
        <v>92</v>
      </c>
      <c r="Z204" s="15">
        <v>67</v>
      </c>
      <c r="AA204" s="15">
        <v>61</v>
      </c>
      <c r="AB204" s="15">
        <v>72</v>
      </c>
      <c r="AC204" s="15">
        <v>50</v>
      </c>
      <c r="AD204" s="15">
        <v>50</v>
      </c>
      <c r="AE204" s="15">
        <v>89</v>
      </c>
      <c r="AF204" s="15">
        <v>82</v>
      </c>
      <c r="AG204" s="15">
        <v>70</v>
      </c>
      <c r="AH204" s="15">
        <v>70</v>
      </c>
      <c r="AI204" s="16">
        <v>25</v>
      </c>
      <c r="AJ204" s="12"/>
      <c r="AK204" s="13"/>
      <c r="AL204" s="12" t="s">
        <v>60</v>
      </c>
      <c r="AN204" s="83">
        <v>19</v>
      </c>
      <c r="AO204" s="112" t="s">
        <v>85</v>
      </c>
      <c r="AP204" s="88"/>
      <c r="AQ204" s="91" t="s">
        <v>131</v>
      </c>
      <c r="AR204" s="9">
        <v>67</v>
      </c>
      <c r="AS204" s="10">
        <v>58</v>
      </c>
      <c r="AT204" s="10">
        <v>95</v>
      </c>
      <c r="AU204" s="10">
        <v>102</v>
      </c>
      <c r="AV204" s="10">
        <v>61</v>
      </c>
      <c r="AW204" s="10">
        <v>108</v>
      </c>
      <c r="AX204" s="10">
        <v>76</v>
      </c>
      <c r="AY204" s="10">
        <v>57</v>
      </c>
      <c r="AZ204" s="10">
        <v>99</v>
      </c>
      <c r="BA204" s="10">
        <v>91</v>
      </c>
      <c r="BB204" s="10">
        <v>81</v>
      </c>
      <c r="BC204" s="10">
        <v>55</v>
      </c>
      <c r="BD204" s="10">
        <v>113</v>
      </c>
      <c r="BE204" s="11">
        <v>76</v>
      </c>
      <c r="BF204" s="14">
        <v>65</v>
      </c>
      <c r="BG204" s="15">
        <v>56</v>
      </c>
      <c r="BH204" s="15">
        <v>53</v>
      </c>
      <c r="BI204" s="15">
        <v>49</v>
      </c>
      <c r="BJ204" s="15">
        <v>59</v>
      </c>
      <c r="BK204" s="15">
        <v>80</v>
      </c>
      <c r="BL204" s="15">
        <v>73</v>
      </c>
      <c r="BM204" s="15">
        <v>88</v>
      </c>
      <c r="BN204" s="15">
        <v>80</v>
      </c>
      <c r="BO204" s="15">
        <v>52</v>
      </c>
      <c r="BP204" s="15">
        <v>64</v>
      </c>
      <c r="BQ204" s="15">
        <v>77</v>
      </c>
      <c r="BR204" s="15">
        <v>98</v>
      </c>
      <c r="BS204" s="16">
        <v>87</v>
      </c>
      <c r="BT204" s="12"/>
      <c r="BU204" s="13"/>
      <c r="BV204" s="12" t="s">
        <v>60</v>
      </c>
      <c r="BY204" s="83">
        <v>19</v>
      </c>
      <c r="BZ204" s="112" t="s">
        <v>85</v>
      </c>
      <c r="CA204" s="88" t="s">
        <v>78</v>
      </c>
      <c r="CB204" s="82" t="s">
        <v>132</v>
      </c>
      <c r="CC204" s="9">
        <v>83</v>
      </c>
      <c r="CD204" s="10">
        <v>88</v>
      </c>
      <c r="CE204" s="10">
        <v>70</v>
      </c>
      <c r="CF204" s="10">
        <v>75</v>
      </c>
      <c r="CG204" s="10">
        <v>59</v>
      </c>
      <c r="CH204" s="10">
        <v>78</v>
      </c>
      <c r="CI204" s="10">
        <v>60</v>
      </c>
      <c r="CJ204" s="10">
        <v>82</v>
      </c>
      <c r="CK204" s="10">
        <v>73</v>
      </c>
      <c r="CL204" s="10">
        <v>87</v>
      </c>
      <c r="CM204" s="10">
        <v>118</v>
      </c>
      <c r="CN204" s="10">
        <v>84</v>
      </c>
      <c r="CO204" s="10">
        <v>74</v>
      </c>
      <c r="CP204" s="11">
        <v>53</v>
      </c>
      <c r="CQ204" s="14">
        <v>74</v>
      </c>
      <c r="CR204" s="15">
        <v>53</v>
      </c>
      <c r="CS204" s="15">
        <v>67</v>
      </c>
      <c r="CT204" s="15">
        <v>62</v>
      </c>
      <c r="CU204" s="15">
        <v>53</v>
      </c>
      <c r="CV204" s="15">
        <v>50</v>
      </c>
      <c r="CW204" s="15">
        <v>55</v>
      </c>
      <c r="CX204" s="15">
        <v>68</v>
      </c>
      <c r="CY204" s="15">
        <v>74</v>
      </c>
      <c r="CZ204" s="15">
        <v>64</v>
      </c>
      <c r="DA204" s="15">
        <v>78</v>
      </c>
      <c r="DB204" s="15">
        <v>66</v>
      </c>
      <c r="DC204" s="15">
        <v>74</v>
      </c>
      <c r="DD204" s="16"/>
      <c r="DE204" s="12"/>
      <c r="DF204" s="13" t="s">
        <v>60</v>
      </c>
      <c r="DG204" s="12" t="s">
        <v>60</v>
      </c>
    </row>
    <row r="205" spans="4:111" x14ac:dyDescent="0.25">
      <c r="D205" s="83"/>
      <c r="E205" s="113"/>
      <c r="F205" s="89"/>
      <c r="G205" s="83"/>
      <c r="H205" s="14">
        <v>59</v>
      </c>
      <c r="I205" s="15">
        <v>105</v>
      </c>
      <c r="J205" s="15">
        <v>115</v>
      </c>
      <c r="K205" s="15">
        <v>70</v>
      </c>
      <c r="L205" s="15">
        <v>65</v>
      </c>
      <c r="M205" s="15">
        <v>98</v>
      </c>
      <c r="N205" s="15">
        <v>98</v>
      </c>
      <c r="O205" s="15">
        <v>60</v>
      </c>
      <c r="P205" s="15">
        <v>101</v>
      </c>
      <c r="Q205" s="15">
        <v>76</v>
      </c>
      <c r="R205" s="15">
        <v>70</v>
      </c>
      <c r="S205" s="15">
        <v>70</v>
      </c>
      <c r="T205" s="15">
        <v>95</v>
      </c>
      <c r="U205" s="16">
        <v>88</v>
      </c>
      <c r="V205" s="14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6"/>
      <c r="AJ205" s="17"/>
      <c r="AK205" s="13"/>
      <c r="AL205" s="17" t="s">
        <v>60</v>
      </c>
      <c r="AN205" s="83"/>
      <c r="AO205" s="113"/>
      <c r="AP205" s="89"/>
      <c r="AQ205" s="91"/>
      <c r="AR205" s="14">
        <v>64</v>
      </c>
      <c r="AS205" s="15">
        <v>105</v>
      </c>
      <c r="AT205" s="15">
        <v>95</v>
      </c>
      <c r="AU205" s="15">
        <v>86</v>
      </c>
      <c r="AV205" s="15">
        <v>82</v>
      </c>
      <c r="AW205" s="15">
        <v>74</v>
      </c>
      <c r="AX205" s="15">
        <v>65</v>
      </c>
      <c r="AY205" s="15">
        <v>62</v>
      </c>
      <c r="AZ205" s="15">
        <v>58</v>
      </c>
      <c r="BA205" s="15">
        <v>68</v>
      </c>
      <c r="BB205" s="15">
        <v>89</v>
      </c>
      <c r="BC205" s="15">
        <v>77</v>
      </c>
      <c r="BD205" s="15">
        <v>98</v>
      </c>
      <c r="BE205" s="16">
        <v>83</v>
      </c>
      <c r="BF205" s="14">
        <v>50</v>
      </c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6"/>
      <c r="BT205" s="17"/>
      <c r="BU205" s="13"/>
      <c r="BV205" s="17" t="s">
        <v>60</v>
      </c>
      <c r="BY205" s="83"/>
      <c r="BZ205" s="113"/>
      <c r="CA205" s="89"/>
      <c r="CB205" s="83"/>
      <c r="CC205" s="14">
        <v>70</v>
      </c>
      <c r="CD205" s="15">
        <v>67</v>
      </c>
      <c r="CE205" s="15">
        <v>62</v>
      </c>
      <c r="CF205" s="15">
        <v>90</v>
      </c>
      <c r="CG205" s="15">
        <v>62</v>
      </c>
      <c r="CH205" s="15">
        <v>83</v>
      </c>
      <c r="CI205" s="15">
        <v>62</v>
      </c>
      <c r="CJ205" s="15">
        <v>76</v>
      </c>
      <c r="CK205" s="15">
        <v>71</v>
      </c>
      <c r="CL205" s="15">
        <v>62</v>
      </c>
      <c r="CM205" s="15">
        <v>98</v>
      </c>
      <c r="CN205" s="15">
        <v>99</v>
      </c>
      <c r="CO205" s="15">
        <v>106</v>
      </c>
      <c r="CP205" s="16">
        <v>59</v>
      </c>
      <c r="CQ205" s="14">
        <v>79</v>
      </c>
      <c r="CR205" s="15">
        <v>52</v>
      </c>
      <c r="CS205" s="15">
        <v>55</v>
      </c>
      <c r="CT205" s="15">
        <v>59</v>
      </c>
      <c r="CU205" s="15">
        <v>65</v>
      </c>
      <c r="CV205" s="15">
        <v>60</v>
      </c>
      <c r="CW205" s="15">
        <v>79</v>
      </c>
      <c r="CX205" s="15"/>
      <c r="CY205" s="15"/>
      <c r="CZ205" s="15"/>
      <c r="DA205" s="15"/>
      <c r="DB205" s="15"/>
      <c r="DC205" s="15"/>
      <c r="DD205" s="16"/>
      <c r="DE205" s="17"/>
      <c r="DF205" s="13" t="s">
        <v>60</v>
      </c>
      <c r="DG205" s="17" t="s">
        <v>60</v>
      </c>
    </row>
    <row r="206" spans="4:111" x14ac:dyDescent="0.25">
      <c r="D206" s="83"/>
      <c r="E206" s="113"/>
      <c r="F206" s="89"/>
      <c r="G206" s="83"/>
      <c r="H206" s="14">
        <v>90</v>
      </c>
      <c r="I206" s="15">
        <v>68</v>
      </c>
      <c r="J206" s="15">
        <v>70</v>
      </c>
      <c r="K206" s="15">
        <v>101</v>
      </c>
      <c r="L206" s="15">
        <v>72</v>
      </c>
      <c r="M206" s="15">
        <v>81</v>
      </c>
      <c r="N206" s="15">
        <v>59</v>
      </c>
      <c r="O206" s="15">
        <v>59</v>
      </c>
      <c r="P206" s="15">
        <v>98</v>
      </c>
      <c r="Q206" s="15">
        <v>91</v>
      </c>
      <c r="R206" s="15">
        <v>79</v>
      </c>
      <c r="S206" s="15">
        <v>73</v>
      </c>
      <c r="T206" s="15">
        <v>77</v>
      </c>
      <c r="U206" s="16">
        <v>67</v>
      </c>
      <c r="V206" s="14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6"/>
      <c r="AJ206" s="17"/>
      <c r="AK206" s="13"/>
      <c r="AL206" s="17" t="s">
        <v>60</v>
      </c>
      <c r="AN206" s="83"/>
      <c r="AO206" s="113"/>
      <c r="AP206" s="89"/>
      <c r="AQ206" s="91"/>
      <c r="AR206" s="14">
        <v>89</v>
      </c>
      <c r="AS206" s="15">
        <v>55</v>
      </c>
      <c r="AT206" s="15">
        <v>92</v>
      </c>
      <c r="AU206" s="15">
        <v>67</v>
      </c>
      <c r="AV206" s="15">
        <v>77</v>
      </c>
      <c r="AW206" s="15">
        <v>82</v>
      </c>
      <c r="AX206" s="15">
        <v>97</v>
      </c>
      <c r="AY206" s="15">
        <v>89</v>
      </c>
      <c r="AZ206" s="15">
        <v>61</v>
      </c>
      <c r="BA206" s="15">
        <v>73</v>
      </c>
      <c r="BB206" s="15">
        <v>86</v>
      </c>
      <c r="BC206" s="15">
        <v>97</v>
      </c>
      <c r="BD206" s="15">
        <v>65</v>
      </c>
      <c r="BE206" s="16">
        <v>82</v>
      </c>
      <c r="BF206" s="14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6"/>
      <c r="BT206" s="17"/>
      <c r="BU206" s="13"/>
      <c r="BV206" s="17" t="s">
        <v>60</v>
      </c>
      <c r="BY206" s="83"/>
      <c r="BZ206" s="113"/>
      <c r="CA206" s="89"/>
      <c r="CB206" s="83"/>
      <c r="CC206" s="14">
        <v>83</v>
      </c>
      <c r="CD206" s="15">
        <v>90</v>
      </c>
      <c r="CE206" s="15">
        <v>70</v>
      </c>
      <c r="CF206" s="15">
        <v>61</v>
      </c>
      <c r="CG206" s="15">
        <v>68</v>
      </c>
      <c r="CH206" s="15">
        <v>88</v>
      </c>
      <c r="CI206" s="15">
        <v>61</v>
      </c>
      <c r="CJ206" s="15">
        <v>64</v>
      </c>
      <c r="CK206" s="15">
        <v>68</v>
      </c>
      <c r="CL206" s="15">
        <v>74</v>
      </c>
      <c r="CM206" s="15">
        <v>121</v>
      </c>
      <c r="CN206" s="15">
        <v>60</v>
      </c>
      <c r="CO206" s="15">
        <v>102</v>
      </c>
      <c r="CP206" s="16"/>
      <c r="CQ206" s="14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6"/>
      <c r="DE206" s="17"/>
      <c r="DF206" s="13" t="s">
        <v>60</v>
      </c>
      <c r="DG206" s="17" t="s">
        <v>60</v>
      </c>
    </row>
    <row r="207" spans="4:111" x14ac:dyDescent="0.25">
      <c r="D207" s="83"/>
      <c r="E207" s="113"/>
      <c r="F207" s="89"/>
      <c r="G207" s="83"/>
      <c r="H207" s="14">
        <v>81</v>
      </c>
      <c r="I207" s="15">
        <v>101</v>
      </c>
      <c r="J207" s="15">
        <v>81</v>
      </c>
      <c r="K207" s="15">
        <v>72</v>
      </c>
      <c r="L207" s="15">
        <v>88</v>
      </c>
      <c r="M207" s="15">
        <v>79</v>
      </c>
      <c r="N207" s="15">
        <v>79</v>
      </c>
      <c r="O207" s="15">
        <v>75</v>
      </c>
      <c r="P207" s="15">
        <v>79</v>
      </c>
      <c r="Q207" s="15">
        <v>92</v>
      </c>
      <c r="R207" s="15">
        <v>67</v>
      </c>
      <c r="S207" s="15">
        <v>64</v>
      </c>
      <c r="T207" s="15">
        <v>105</v>
      </c>
      <c r="U207" s="16">
        <v>71</v>
      </c>
      <c r="V207" s="14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6"/>
      <c r="AJ207" s="17"/>
      <c r="AK207" s="13"/>
      <c r="AL207" s="17" t="s">
        <v>60</v>
      </c>
      <c r="AN207" s="83"/>
      <c r="AO207" s="113"/>
      <c r="AP207" s="89"/>
      <c r="AQ207" s="91"/>
      <c r="AR207" s="14">
        <v>94</v>
      </c>
      <c r="AS207" s="15">
        <v>75</v>
      </c>
      <c r="AT207" s="15">
        <v>92</v>
      </c>
      <c r="AU207" s="15">
        <v>74</v>
      </c>
      <c r="AV207" s="15">
        <v>85</v>
      </c>
      <c r="AW207" s="15">
        <v>107</v>
      </c>
      <c r="AX207" s="15">
        <v>96</v>
      </c>
      <c r="AY207" s="15">
        <v>59</v>
      </c>
      <c r="AZ207" s="15">
        <v>71</v>
      </c>
      <c r="BA207" s="15">
        <v>109</v>
      </c>
      <c r="BB207" s="15">
        <v>91</v>
      </c>
      <c r="BC207" s="15">
        <v>101</v>
      </c>
      <c r="BD207" s="15">
        <v>101</v>
      </c>
      <c r="BE207" s="16">
        <v>93</v>
      </c>
      <c r="BF207" s="14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6"/>
      <c r="BT207" s="17"/>
      <c r="BU207" s="13"/>
      <c r="BV207" s="17" t="s">
        <v>60</v>
      </c>
      <c r="BY207" s="83"/>
      <c r="BZ207" s="113"/>
      <c r="CA207" s="89"/>
      <c r="CB207" s="83"/>
      <c r="CC207" s="14">
        <v>85</v>
      </c>
      <c r="CD207" s="15">
        <v>90</v>
      </c>
      <c r="CE207" s="15">
        <v>87</v>
      </c>
      <c r="CF207" s="15">
        <v>85</v>
      </c>
      <c r="CG207" s="15">
        <v>59</v>
      </c>
      <c r="CH207" s="15">
        <v>64</v>
      </c>
      <c r="CI207" s="15">
        <v>77</v>
      </c>
      <c r="CJ207" s="15">
        <v>83</v>
      </c>
      <c r="CK207" s="15">
        <v>73</v>
      </c>
      <c r="CL207" s="15">
        <v>87</v>
      </c>
      <c r="CM207" s="15">
        <v>105</v>
      </c>
      <c r="CN207" s="15">
        <v>96</v>
      </c>
      <c r="CO207" s="15">
        <v>65</v>
      </c>
      <c r="CP207" s="16"/>
      <c r="CQ207" s="14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6"/>
      <c r="DE207" s="17"/>
      <c r="DF207" s="13" t="s">
        <v>60</v>
      </c>
      <c r="DG207" s="17" t="s">
        <v>60</v>
      </c>
    </row>
    <row r="208" spans="4:111" x14ac:dyDescent="0.25">
      <c r="D208" s="83"/>
      <c r="E208" s="113"/>
      <c r="F208" s="89"/>
      <c r="G208" s="83"/>
      <c r="H208" s="14">
        <v>93</v>
      </c>
      <c r="I208" s="15">
        <v>59</v>
      </c>
      <c r="J208" s="15">
        <v>108</v>
      </c>
      <c r="K208" s="15">
        <v>105</v>
      </c>
      <c r="L208" s="15">
        <v>80</v>
      </c>
      <c r="M208" s="15">
        <v>86</v>
      </c>
      <c r="N208" s="15">
        <v>98</v>
      </c>
      <c r="O208" s="15">
        <v>101</v>
      </c>
      <c r="P208" s="15">
        <v>86</v>
      </c>
      <c r="Q208" s="15">
        <v>68</v>
      </c>
      <c r="R208" s="15">
        <v>76</v>
      </c>
      <c r="S208" s="15">
        <v>95</v>
      </c>
      <c r="T208" s="15">
        <v>84</v>
      </c>
      <c r="U208" s="16">
        <v>100</v>
      </c>
      <c r="V208" s="14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6"/>
      <c r="AJ208" s="17"/>
      <c r="AK208" s="13"/>
      <c r="AL208" s="17" t="s">
        <v>60</v>
      </c>
      <c r="AN208" s="83"/>
      <c r="AO208" s="113"/>
      <c r="AP208" s="89"/>
      <c r="AQ208" s="91"/>
      <c r="AR208" s="14">
        <v>63</v>
      </c>
      <c r="AS208" s="15">
        <v>73</v>
      </c>
      <c r="AT208" s="15">
        <v>84</v>
      </c>
      <c r="AU208" s="15">
        <v>101</v>
      </c>
      <c r="AV208" s="15">
        <v>57</v>
      </c>
      <c r="AW208" s="15">
        <v>69</v>
      </c>
      <c r="AX208" s="15">
        <v>93</v>
      </c>
      <c r="AY208" s="15">
        <v>105</v>
      </c>
      <c r="AZ208" s="15">
        <v>57</v>
      </c>
      <c r="BA208" s="15">
        <v>57</v>
      </c>
      <c r="BB208" s="15">
        <v>69</v>
      </c>
      <c r="BC208" s="15">
        <v>81</v>
      </c>
      <c r="BD208" s="15">
        <v>79</v>
      </c>
      <c r="BE208" s="16">
        <v>90</v>
      </c>
      <c r="BF208" s="14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6"/>
      <c r="BT208" s="17"/>
      <c r="BU208" s="13"/>
      <c r="BV208" s="17" t="s">
        <v>60</v>
      </c>
      <c r="BY208" s="83"/>
      <c r="BZ208" s="113"/>
      <c r="CA208" s="89"/>
      <c r="CB208" s="83"/>
      <c r="CC208" s="14">
        <v>88</v>
      </c>
      <c r="CD208" s="15">
        <v>70</v>
      </c>
      <c r="CE208" s="15">
        <v>84</v>
      </c>
      <c r="CF208" s="15">
        <v>81</v>
      </c>
      <c r="CG208" s="15">
        <v>75</v>
      </c>
      <c r="CH208" s="15">
        <v>83</v>
      </c>
      <c r="CI208" s="15">
        <v>69</v>
      </c>
      <c r="CJ208" s="15">
        <v>88</v>
      </c>
      <c r="CK208" s="15">
        <v>84</v>
      </c>
      <c r="CL208" s="15">
        <v>83</v>
      </c>
      <c r="CM208" s="15">
        <v>92</v>
      </c>
      <c r="CN208" s="15">
        <v>115</v>
      </c>
      <c r="CO208" s="15">
        <v>101</v>
      </c>
      <c r="CP208" s="16"/>
      <c r="CQ208" s="14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6"/>
      <c r="DE208" s="17"/>
      <c r="DF208" s="13" t="s">
        <v>60</v>
      </c>
      <c r="DG208" s="17" t="s">
        <v>60</v>
      </c>
    </row>
    <row r="209" spans="4:111" x14ac:dyDescent="0.25">
      <c r="D209" s="83"/>
      <c r="E209" s="113"/>
      <c r="F209" s="89"/>
      <c r="G209" s="83"/>
      <c r="H209" s="14">
        <v>65</v>
      </c>
      <c r="I209" s="15">
        <v>83</v>
      </c>
      <c r="J209" s="15">
        <v>105</v>
      </c>
      <c r="K209" s="15">
        <v>82</v>
      </c>
      <c r="L209" s="15">
        <v>61</v>
      </c>
      <c r="M209" s="15">
        <v>64</v>
      </c>
      <c r="N209" s="15">
        <v>77</v>
      </c>
      <c r="O209" s="15">
        <v>79</v>
      </c>
      <c r="P209" s="15">
        <v>74</v>
      </c>
      <c r="Q209" s="15">
        <v>63</v>
      </c>
      <c r="R209" s="15">
        <v>90</v>
      </c>
      <c r="S209" s="15"/>
      <c r="T209" s="15"/>
      <c r="U209" s="16"/>
      <c r="V209" s="14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6"/>
      <c r="AJ209" s="17"/>
      <c r="AK209" s="13"/>
      <c r="AL209" s="17" t="s">
        <v>60</v>
      </c>
      <c r="AN209" s="83"/>
      <c r="AO209" s="113"/>
      <c r="AP209" s="89"/>
      <c r="AQ209" s="91"/>
      <c r="AR209" s="14">
        <v>92</v>
      </c>
      <c r="AS209" s="15">
        <v>67</v>
      </c>
      <c r="AT209" s="15">
        <v>82</v>
      </c>
      <c r="AU209" s="15">
        <v>96</v>
      </c>
      <c r="AV209" s="15">
        <v>74</v>
      </c>
      <c r="AW209" s="15">
        <v>61</v>
      </c>
      <c r="AX209" s="15">
        <v>102</v>
      </c>
      <c r="AY209" s="15">
        <v>85</v>
      </c>
      <c r="AZ209" s="15">
        <v>65</v>
      </c>
      <c r="BA209" s="15">
        <v>119</v>
      </c>
      <c r="BB209" s="15">
        <v>95</v>
      </c>
      <c r="BC209" s="15">
        <v>65</v>
      </c>
      <c r="BD209" s="15">
        <v>72</v>
      </c>
      <c r="BE209" s="16">
        <v>60</v>
      </c>
      <c r="BF209" s="14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6"/>
      <c r="BT209" s="17"/>
      <c r="BU209" s="13"/>
      <c r="BV209" s="17" t="s">
        <v>60</v>
      </c>
      <c r="BY209" s="83"/>
      <c r="BZ209" s="113"/>
      <c r="CA209" s="89"/>
      <c r="CB209" s="83"/>
      <c r="CC209" s="14">
        <v>87</v>
      </c>
      <c r="CD209" s="15">
        <v>63</v>
      </c>
      <c r="CE209" s="15">
        <v>63</v>
      </c>
      <c r="CF209" s="15">
        <v>66</v>
      </c>
      <c r="CG209" s="15">
        <v>90</v>
      </c>
      <c r="CH209" s="15">
        <v>68</v>
      </c>
      <c r="CI209" s="15">
        <v>79</v>
      </c>
      <c r="CJ209" s="15">
        <v>64</v>
      </c>
      <c r="CK209" s="15">
        <v>76</v>
      </c>
      <c r="CL209" s="15">
        <v>75</v>
      </c>
      <c r="CM209" s="15">
        <v>121</v>
      </c>
      <c r="CN209" s="15">
        <v>78</v>
      </c>
      <c r="CO209" s="15">
        <v>49</v>
      </c>
      <c r="CP209" s="16"/>
      <c r="CQ209" s="14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6"/>
      <c r="DE209" s="17"/>
      <c r="DF209" s="13" t="s">
        <v>60</v>
      </c>
      <c r="DG209" s="17" t="s">
        <v>60</v>
      </c>
    </row>
    <row r="210" spans="4:111" x14ac:dyDescent="0.25">
      <c r="D210" s="83"/>
      <c r="E210" s="113"/>
      <c r="F210" s="89"/>
      <c r="G210" s="83"/>
      <c r="H210" s="14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6"/>
      <c r="V210" s="14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6"/>
      <c r="AJ210" s="17"/>
      <c r="AK210" s="13"/>
      <c r="AL210" s="17" t="s">
        <v>60</v>
      </c>
      <c r="AN210" s="83"/>
      <c r="AO210" s="113"/>
      <c r="AP210" s="89"/>
      <c r="AQ210" s="91"/>
      <c r="AR210" s="14">
        <v>62</v>
      </c>
      <c r="AS210" s="15">
        <v>85</v>
      </c>
      <c r="AT210" s="15">
        <v>98</v>
      </c>
      <c r="AU210" s="15">
        <v>92</v>
      </c>
      <c r="AV210" s="15">
        <v>80</v>
      </c>
      <c r="AW210" s="15">
        <v>103</v>
      </c>
      <c r="AX210" s="15">
        <v>66</v>
      </c>
      <c r="AY210" s="15"/>
      <c r="AZ210" s="15"/>
      <c r="BA210" s="15"/>
      <c r="BB210" s="15"/>
      <c r="BC210" s="15"/>
      <c r="BD210" s="15"/>
      <c r="BE210" s="16"/>
      <c r="BF210" s="14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6"/>
      <c r="BT210" s="17"/>
      <c r="BU210" s="13"/>
      <c r="BV210" s="17" t="s">
        <v>60</v>
      </c>
      <c r="BY210" s="83"/>
      <c r="BZ210" s="113"/>
      <c r="CA210" s="89"/>
      <c r="CB210" s="83"/>
      <c r="CC210" s="14">
        <v>82</v>
      </c>
      <c r="CD210" s="15">
        <v>78</v>
      </c>
      <c r="CE210" s="15">
        <v>85</v>
      </c>
      <c r="CF210" s="15">
        <v>67</v>
      </c>
      <c r="CG210" s="15">
        <v>79</v>
      </c>
      <c r="CH210" s="15">
        <v>81</v>
      </c>
      <c r="CI210" s="15">
        <v>84</v>
      </c>
      <c r="CJ210" s="15">
        <v>81</v>
      </c>
      <c r="CK210" s="15">
        <v>78</v>
      </c>
      <c r="CL210" s="15">
        <v>74</v>
      </c>
      <c r="CM210" s="15">
        <v>85</v>
      </c>
      <c r="CN210" s="15">
        <v>54</v>
      </c>
      <c r="CO210" s="15">
        <v>108</v>
      </c>
      <c r="CP210" s="16"/>
      <c r="CQ210" s="14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6"/>
      <c r="DE210" s="17"/>
      <c r="DF210" s="13" t="s">
        <v>60</v>
      </c>
      <c r="DG210" s="17" t="s">
        <v>60</v>
      </c>
    </row>
    <row r="211" spans="4:111" x14ac:dyDescent="0.25">
      <c r="D211" s="83"/>
      <c r="E211" s="113"/>
      <c r="F211" s="89"/>
      <c r="G211" s="83"/>
      <c r="H211" s="14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6"/>
      <c r="V211" s="14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6"/>
      <c r="AJ211" s="17"/>
      <c r="AK211" s="13"/>
      <c r="AL211" s="17" t="s">
        <v>60</v>
      </c>
      <c r="AN211" s="83"/>
      <c r="AO211" s="113"/>
      <c r="AP211" s="89"/>
      <c r="AQ211" s="91"/>
      <c r="AR211" s="14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6"/>
      <c r="BF211" s="14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6"/>
      <c r="BT211" s="17"/>
      <c r="BU211" s="13"/>
      <c r="BV211" s="17" t="s">
        <v>60</v>
      </c>
      <c r="BY211" s="83"/>
      <c r="BZ211" s="113"/>
      <c r="CA211" s="89"/>
      <c r="CB211" s="83"/>
      <c r="CC211" s="14">
        <v>66</v>
      </c>
      <c r="CD211" s="15">
        <v>95</v>
      </c>
      <c r="CE211" s="15">
        <v>114</v>
      </c>
      <c r="CF211" s="15">
        <v>104</v>
      </c>
      <c r="CG211" s="15">
        <v>93</v>
      </c>
      <c r="CH211" s="15">
        <v>63</v>
      </c>
      <c r="CI211" s="15">
        <v>88</v>
      </c>
      <c r="CJ211" s="15">
        <v>80</v>
      </c>
      <c r="CK211" s="15">
        <v>118</v>
      </c>
      <c r="CL211" s="15">
        <v>86</v>
      </c>
      <c r="CM211" s="15"/>
      <c r="CN211" s="15"/>
      <c r="CO211" s="15"/>
      <c r="CP211" s="16"/>
      <c r="CQ211" s="14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6"/>
      <c r="DE211" s="17"/>
      <c r="DF211" s="13" t="s">
        <v>60</v>
      </c>
      <c r="DG211" s="17" t="s">
        <v>60</v>
      </c>
    </row>
    <row r="212" spans="4:111" x14ac:dyDescent="0.25">
      <c r="D212" s="83"/>
      <c r="E212" s="113"/>
      <c r="F212" s="89"/>
      <c r="G212" s="83"/>
      <c r="H212" s="14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6"/>
      <c r="V212" s="14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6"/>
      <c r="AJ212" s="17"/>
      <c r="AK212" s="13"/>
      <c r="AL212" s="17" t="s">
        <v>60</v>
      </c>
      <c r="AN212" s="83"/>
      <c r="AO212" s="113"/>
      <c r="AP212" s="89"/>
      <c r="AQ212" s="91"/>
      <c r="AR212" s="14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6"/>
      <c r="BF212" s="14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6"/>
      <c r="BT212" s="17"/>
      <c r="BU212" s="13"/>
      <c r="BV212" s="17" t="s">
        <v>60</v>
      </c>
      <c r="BY212" s="83"/>
      <c r="BZ212" s="113"/>
      <c r="CA212" s="89"/>
      <c r="CB212" s="83"/>
      <c r="CC212" s="14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6"/>
      <c r="CQ212" s="14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6"/>
      <c r="DE212" s="17"/>
      <c r="DF212" s="13" t="s">
        <v>60</v>
      </c>
      <c r="DG212" s="17" t="s">
        <v>60</v>
      </c>
    </row>
    <row r="213" spans="4:111" x14ac:dyDescent="0.25">
      <c r="D213" s="83"/>
      <c r="E213" s="113"/>
      <c r="F213" s="89"/>
      <c r="G213" s="83"/>
      <c r="H213" s="14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6"/>
      <c r="V213" s="14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6"/>
      <c r="AJ213" s="17"/>
      <c r="AK213" s="13"/>
      <c r="AL213" s="17" t="s">
        <v>60</v>
      </c>
      <c r="AN213" s="83"/>
      <c r="AO213" s="113"/>
      <c r="AP213" s="89"/>
      <c r="AQ213" s="91"/>
      <c r="AR213" s="14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6"/>
      <c r="BF213" s="14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6"/>
      <c r="BT213" s="17"/>
      <c r="BU213" s="13"/>
      <c r="BV213" s="17" t="s">
        <v>60</v>
      </c>
      <c r="BY213" s="83"/>
      <c r="BZ213" s="113"/>
      <c r="CA213" s="89"/>
      <c r="CB213" s="83"/>
      <c r="CC213" s="14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6"/>
      <c r="CQ213" s="14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6"/>
      <c r="DE213" s="17"/>
      <c r="DF213" s="13" t="s">
        <v>60</v>
      </c>
      <c r="DG213" s="17" t="s">
        <v>60</v>
      </c>
    </row>
    <row r="214" spans="4:111" ht="15.75" thickBot="1" x14ac:dyDescent="0.3">
      <c r="D214" s="83"/>
      <c r="E214" s="114"/>
      <c r="F214" s="89"/>
      <c r="G214" s="84"/>
      <c r="H214" s="18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20"/>
      <c r="V214" s="18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20"/>
      <c r="AJ214" s="21"/>
      <c r="AK214" s="13"/>
      <c r="AL214" s="21" t="s">
        <v>60</v>
      </c>
      <c r="AN214" s="83"/>
      <c r="AO214" s="114"/>
      <c r="AP214" s="89"/>
      <c r="AQ214" s="92"/>
      <c r="AR214" s="18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20"/>
      <c r="BF214" s="18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20"/>
      <c r="BT214" s="21"/>
      <c r="BU214" s="13"/>
      <c r="BV214" s="21" t="s">
        <v>60</v>
      </c>
      <c r="BY214" s="83"/>
      <c r="BZ214" s="114"/>
      <c r="CA214" s="89"/>
      <c r="CB214" s="84"/>
      <c r="CC214" s="18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20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20"/>
      <c r="DE214" s="21"/>
      <c r="DF214" s="13" t="s">
        <v>60</v>
      </c>
      <c r="DG214" s="21" t="s">
        <v>60</v>
      </c>
    </row>
    <row r="215" spans="4:111" x14ac:dyDescent="0.25">
      <c r="D215" s="83">
        <v>20</v>
      </c>
      <c r="E215" s="112" t="s">
        <v>52</v>
      </c>
      <c r="F215" s="89"/>
      <c r="G215" s="82" t="s">
        <v>77</v>
      </c>
      <c r="H215" s="9">
        <v>85</v>
      </c>
      <c r="I215" s="10">
        <v>65</v>
      </c>
      <c r="J215" s="10">
        <v>82</v>
      </c>
      <c r="K215" s="10">
        <v>75</v>
      </c>
      <c r="L215" s="10">
        <v>75</v>
      </c>
      <c r="M215" s="10">
        <v>91</v>
      </c>
      <c r="N215" s="10">
        <v>68</v>
      </c>
      <c r="O215" s="10">
        <v>95</v>
      </c>
      <c r="P215" s="10">
        <v>84</v>
      </c>
      <c r="Q215" s="10">
        <v>61</v>
      </c>
      <c r="R215" s="10">
        <v>71</v>
      </c>
      <c r="S215" s="10">
        <v>89</v>
      </c>
      <c r="T215" s="10">
        <v>74</v>
      </c>
      <c r="U215" s="11">
        <v>63</v>
      </c>
      <c r="V215" s="14">
        <v>51</v>
      </c>
      <c r="W215" s="15">
        <v>87</v>
      </c>
      <c r="X215" s="15">
        <v>78</v>
      </c>
      <c r="Y215" s="15">
        <v>80</v>
      </c>
      <c r="Z215" s="15">
        <v>34</v>
      </c>
      <c r="AA215" s="15">
        <v>71</v>
      </c>
      <c r="AB215" s="15">
        <v>74</v>
      </c>
      <c r="AC215" s="15">
        <v>75</v>
      </c>
      <c r="AD215" s="15">
        <v>45</v>
      </c>
      <c r="AE215" s="15">
        <v>71</v>
      </c>
      <c r="AF215" s="15">
        <v>78</v>
      </c>
      <c r="AG215" s="15"/>
      <c r="AH215" s="15"/>
      <c r="AI215" s="16"/>
      <c r="AJ215" s="12"/>
      <c r="AK215" s="13"/>
      <c r="AL215" s="12" t="s">
        <v>60</v>
      </c>
      <c r="AN215" s="83">
        <v>20</v>
      </c>
      <c r="AO215" s="112" t="s">
        <v>86</v>
      </c>
      <c r="AP215" s="89"/>
      <c r="AQ215" s="91" t="s">
        <v>133</v>
      </c>
      <c r="AR215" s="9">
        <v>60</v>
      </c>
      <c r="AS215" s="10">
        <v>71</v>
      </c>
      <c r="AT215" s="10">
        <v>65</v>
      </c>
      <c r="AU215" s="10">
        <v>95</v>
      </c>
      <c r="AV215" s="10">
        <v>75</v>
      </c>
      <c r="AW215" s="10">
        <v>80</v>
      </c>
      <c r="AX215" s="10">
        <v>80</v>
      </c>
      <c r="AY215" s="10">
        <v>70</v>
      </c>
      <c r="AZ215" s="10">
        <v>66</v>
      </c>
      <c r="BA215" s="10">
        <v>81</v>
      </c>
      <c r="BB215" s="10">
        <v>89</v>
      </c>
      <c r="BC215" s="10">
        <v>71</v>
      </c>
      <c r="BD215" s="10">
        <v>100</v>
      </c>
      <c r="BE215" s="11">
        <v>58</v>
      </c>
      <c r="BF215" s="14">
        <v>73</v>
      </c>
      <c r="BG215" s="15">
        <v>79</v>
      </c>
      <c r="BH215" s="15">
        <v>83</v>
      </c>
      <c r="BI215" s="15">
        <v>88</v>
      </c>
      <c r="BJ215" s="15">
        <v>69</v>
      </c>
      <c r="BK215" s="15">
        <v>64</v>
      </c>
      <c r="BL215" s="15">
        <v>76</v>
      </c>
      <c r="BM215" s="15">
        <v>80</v>
      </c>
      <c r="BN215" s="15">
        <v>51</v>
      </c>
      <c r="BO215" s="15">
        <v>86</v>
      </c>
      <c r="BP215" s="15">
        <v>67</v>
      </c>
      <c r="BQ215" s="15">
        <v>91</v>
      </c>
      <c r="BR215" s="15">
        <v>55</v>
      </c>
      <c r="BS215" s="16">
        <v>41</v>
      </c>
      <c r="BT215" s="12"/>
      <c r="BU215" s="13"/>
      <c r="BV215" s="12" t="s">
        <v>60</v>
      </c>
      <c r="BY215" s="83">
        <v>20</v>
      </c>
      <c r="BZ215" s="112" t="s">
        <v>86</v>
      </c>
      <c r="CA215" s="89" t="s">
        <v>77</v>
      </c>
      <c r="CB215" s="82" t="s">
        <v>134</v>
      </c>
      <c r="CC215" s="9">
        <v>72</v>
      </c>
      <c r="CD215" s="10">
        <v>60</v>
      </c>
      <c r="CE215" s="10">
        <v>76</v>
      </c>
      <c r="CF215" s="10">
        <v>66</v>
      </c>
      <c r="CG215" s="10">
        <v>59</v>
      </c>
      <c r="CH215" s="10">
        <v>59</v>
      </c>
      <c r="CI215" s="10">
        <v>64</v>
      </c>
      <c r="CJ215" s="10">
        <v>52</v>
      </c>
      <c r="CK215" s="10">
        <v>61</v>
      </c>
      <c r="CL215" s="10">
        <v>67</v>
      </c>
      <c r="CM215" s="10">
        <v>67</v>
      </c>
      <c r="CN215" s="10">
        <v>91</v>
      </c>
      <c r="CO215" s="10">
        <v>97</v>
      </c>
      <c r="CP215" s="11">
        <v>52</v>
      </c>
      <c r="CQ215" s="14">
        <v>98</v>
      </c>
      <c r="CR215" s="15">
        <v>59</v>
      </c>
      <c r="CS215" s="15">
        <v>45</v>
      </c>
      <c r="CT215" s="15">
        <v>57</v>
      </c>
      <c r="CU215" s="15">
        <v>60</v>
      </c>
      <c r="CV215" s="15">
        <v>55</v>
      </c>
      <c r="CW215" s="15">
        <v>77</v>
      </c>
      <c r="CX215" s="15">
        <v>68</v>
      </c>
      <c r="CY215" s="15">
        <v>69</v>
      </c>
      <c r="CZ215" s="15">
        <v>49</v>
      </c>
      <c r="DA215" s="15">
        <v>49</v>
      </c>
      <c r="DB215" s="15">
        <v>69</v>
      </c>
      <c r="DC215" s="15">
        <v>71</v>
      </c>
      <c r="DD215" s="16"/>
      <c r="DE215" s="12"/>
      <c r="DF215" s="13" t="s">
        <v>60</v>
      </c>
      <c r="DG215" s="12" t="s">
        <v>60</v>
      </c>
    </row>
    <row r="216" spans="4:111" x14ac:dyDescent="0.25">
      <c r="D216" s="83"/>
      <c r="E216" s="113"/>
      <c r="F216" s="89"/>
      <c r="G216" s="83"/>
      <c r="H216" s="14">
        <v>80</v>
      </c>
      <c r="I216" s="15">
        <v>65</v>
      </c>
      <c r="J216" s="15">
        <v>69</v>
      </c>
      <c r="K216" s="15">
        <v>61</v>
      </c>
      <c r="L216" s="15">
        <v>86</v>
      </c>
      <c r="M216" s="15">
        <v>60</v>
      </c>
      <c r="N216" s="15">
        <v>96</v>
      </c>
      <c r="O216" s="15">
        <v>87</v>
      </c>
      <c r="P216" s="15">
        <v>89</v>
      </c>
      <c r="Q216" s="15">
        <v>93</v>
      </c>
      <c r="R216" s="15">
        <v>80</v>
      </c>
      <c r="S216" s="15">
        <v>71</v>
      </c>
      <c r="T216" s="15">
        <v>76</v>
      </c>
      <c r="U216" s="16">
        <v>62</v>
      </c>
      <c r="V216" s="14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6"/>
      <c r="AJ216" s="17"/>
      <c r="AK216" s="13"/>
      <c r="AL216" s="17" t="s">
        <v>60</v>
      </c>
      <c r="AN216" s="83"/>
      <c r="AO216" s="113"/>
      <c r="AP216" s="89"/>
      <c r="AQ216" s="91"/>
      <c r="AR216" s="14">
        <v>92</v>
      </c>
      <c r="AS216" s="15">
        <v>71</v>
      </c>
      <c r="AT216" s="15">
        <v>74</v>
      </c>
      <c r="AU216" s="15">
        <v>76</v>
      </c>
      <c r="AV216" s="15">
        <v>60</v>
      </c>
      <c r="AW216" s="15">
        <v>82</v>
      </c>
      <c r="AX216" s="15">
        <v>88</v>
      </c>
      <c r="AY216" s="15">
        <v>92</v>
      </c>
      <c r="AZ216" s="15">
        <v>97</v>
      </c>
      <c r="BA216" s="15">
        <v>78</v>
      </c>
      <c r="BB216" s="15">
        <v>73</v>
      </c>
      <c r="BC216" s="15">
        <v>59</v>
      </c>
      <c r="BD216" s="15">
        <v>68</v>
      </c>
      <c r="BE216" s="16">
        <v>103</v>
      </c>
      <c r="BF216" s="14">
        <v>51</v>
      </c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6"/>
      <c r="BT216" s="17"/>
      <c r="BU216" s="13"/>
      <c r="BV216" s="17" t="s">
        <v>60</v>
      </c>
      <c r="BY216" s="83"/>
      <c r="BZ216" s="113"/>
      <c r="CA216" s="89"/>
      <c r="CB216" s="83"/>
      <c r="CC216" s="14">
        <v>75</v>
      </c>
      <c r="CD216" s="15">
        <v>88</v>
      </c>
      <c r="CE216" s="15">
        <v>57</v>
      </c>
      <c r="CF216" s="15">
        <v>75</v>
      </c>
      <c r="CG216" s="15">
        <v>61</v>
      </c>
      <c r="CH216" s="15">
        <v>107</v>
      </c>
      <c r="CI216" s="15">
        <v>68</v>
      </c>
      <c r="CJ216" s="15">
        <v>54</v>
      </c>
      <c r="CK216" s="15">
        <v>66</v>
      </c>
      <c r="CL216" s="15">
        <v>69</v>
      </c>
      <c r="CM216" s="15">
        <v>71</v>
      </c>
      <c r="CN216" s="15">
        <v>60</v>
      </c>
      <c r="CO216" s="15">
        <v>79</v>
      </c>
      <c r="CP216" s="16">
        <v>57</v>
      </c>
      <c r="CQ216" s="14">
        <v>94</v>
      </c>
      <c r="CR216" s="15">
        <v>68</v>
      </c>
      <c r="CS216" s="15">
        <v>47</v>
      </c>
      <c r="CT216" s="15">
        <v>48</v>
      </c>
      <c r="CU216" s="15">
        <v>61</v>
      </c>
      <c r="CV216" s="15">
        <v>72</v>
      </c>
      <c r="CW216" s="15">
        <v>84</v>
      </c>
      <c r="CX216" s="15">
        <v>61</v>
      </c>
      <c r="CY216" s="15"/>
      <c r="CZ216" s="15"/>
      <c r="DA216" s="15"/>
      <c r="DB216" s="15"/>
      <c r="DC216" s="15"/>
      <c r="DD216" s="16"/>
      <c r="DE216" s="17"/>
      <c r="DF216" s="13" t="s">
        <v>60</v>
      </c>
      <c r="DG216" s="17" t="s">
        <v>60</v>
      </c>
    </row>
    <row r="217" spans="4:111" x14ac:dyDescent="0.25">
      <c r="D217" s="83"/>
      <c r="E217" s="113"/>
      <c r="F217" s="89"/>
      <c r="G217" s="83"/>
      <c r="H217" s="14">
        <v>75</v>
      </c>
      <c r="I217" s="15">
        <v>60</v>
      </c>
      <c r="J217" s="15">
        <v>72</v>
      </c>
      <c r="K217" s="15">
        <v>94</v>
      </c>
      <c r="L217" s="15">
        <v>77</v>
      </c>
      <c r="M217" s="15">
        <v>83</v>
      </c>
      <c r="N217" s="15">
        <v>84</v>
      </c>
      <c r="O217" s="15">
        <v>82</v>
      </c>
      <c r="P217" s="15">
        <v>80</v>
      </c>
      <c r="Q217" s="15">
        <v>87</v>
      </c>
      <c r="R217" s="15">
        <v>76</v>
      </c>
      <c r="S217" s="15">
        <v>69</v>
      </c>
      <c r="T217" s="15">
        <v>89</v>
      </c>
      <c r="U217" s="16">
        <v>94</v>
      </c>
      <c r="V217" s="14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6"/>
      <c r="AJ217" s="17"/>
      <c r="AK217" s="13"/>
      <c r="AL217" s="17" t="s">
        <v>60</v>
      </c>
      <c r="AN217" s="83"/>
      <c r="AO217" s="113"/>
      <c r="AP217" s="89"/>
      <c r="AQ217" s="91"/>
      <c r="AR217" s="14">
        <v>71</v>
      </c>
      <c r="AS217" s="15">
        <v>80</v>
      </c>
      <c r="AT217" s="15">
        <v>92</v>
      </c>
      <c r="AU217" s="15">
        <v>79</v>
      </c>
      <c r="AV217" s="15">
        <v>84</v>
      </c>
      <c r="AW217" s="15">
        <v>85</v>
      </c>
      <c r="AX217" s="15">
        <v>89</v>
      </c>
      <c r="AY217" s="15">
        <v>60</v>
      </c>
      <c r="AZ217" s="15">
        <v>95</v>
      </c>
      <c r="BA217" s="15">
        <v>76</v>
      </c>
      <c r="BB217" s="15">
        <v>100</v>
      </c>
      <c r="BC217" s="15">
        <v>60</v>
      </c>
      <c r="BD217" s="15">
        <v>88</v>
      </c>
      <c r="BE217" s="16">
        <v>54</v>
      </c>
      <c r="BF217" s="14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6"/>
      <c r="BT217" s="17"/>
      <c r="BU217" s="13"/>
      <c r="BV217" s="17" t="s">
        <v>60</v>
      </c>
      <c r="BY217" s="83"/>
      <c r="BZ217" s="113"/>
      <c r="CA217" s="89"/>
      <c r="CB217" s="83"/>
      <c r="CC217" s="14">
        <v>72</v>
      </c>
      <c r="CD217" s="15">
        <v>75</v>
      </c>
      <c r="CE217" s="15">
        <v>89</v>
      </c>
      <c r="CF217" s="15">
        <v>71</v>
      </c>
      <c r="CG217" s="15">
        <v>66</v>
      </c>
      <c r="CH217" s="15">
        <v>103</v>
      </c>
      <c r="CI217" s="15">
        <v>77</v>
      </c>
      <c r="CJ217" s="15">
        <v>56</v>
      </c>
      <c r="CK217" s="15">
        <v>57</v>
      </c>
      <c r="CL217" s="15">
        <v>70</v>
      </c>
      <c r="CM217" s="15">
        <v>65</v>
      </c>
      <c r="CN217" s="15">
        <v>98</v>
      </c>
      <c r="CO217" s="15">
        <v>87</v>
      </c>
      <c r="CP217" s="16"/>
      <c r="CQ217" s="14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6"/>
      <c r="DE217" s="17"/>
      <c r="DF217" s="13" t="s">
        <v>60</v>
      </c>
      <c r="DG217" s="17" t="s">
        <v>60</v>
      </c>
    </row>
    <row r="218" spans="4:111" x14ac:dyDescent="0.25">
      <c r="D218" s="83"/>
      <c r="E218" s="113"/>
      <c r="F218" s="89"/>
      <c r="G218" s="83"/>
      <c r="H218" s="14">
        <v>66</v>
      </c>
      <c r="I218" s="15">
        <v>86</v>
      </c>
      <c r="J218" s="15">
        <v>62</v>
      </c>
      <c r="K218" s="15">
        <v>59</v>
      </c>
      <c r="L218" s="15">
        <v>76</v>
      </c>
      <c r="M218" s="15">
        <v>72</v>
      </c>
      <c r="N218" s="15">
        <v>94</v>
      </c>
      <c r="O218" s="15">
        <v>77</v>
      </c>
      <c r="P218" s="15">
        <v>95</v>
      </c>
      <c r="Q218" s="15">
        <v>86</v>
      </c>
      <c r="R218" s="15">
        <v>59</v>
      </c>
      <c r="S218" s="15">
        <v>85</v>
      </c>
      <c r="T218" s="15">
        <v>91</v>
      </c>
      <c r="U218" s="16">
        <v>75</v>
      </c>
      <c r="V218" s="14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6"/>
      <c r="AJ218" s="17"/>
      <c r="AK218" s="13"/>
      <c r="AL218" s="17" t="s">
        <v>60</v>
      </c>
      <c r="AN218" s="83"/>
      <c r="AO218" s="113"/>
      <c r="AP218" s="89"/>
      <c r="AQ218" s="91"/>
      <c r="AR218" s="14">
        <v>79</v>
      </c>
      <c r="AS218" s="15">
        <v>79</v>
      </c>
      <c r="AT218" s="15">
        <v>88</v>
      </c>
      <c r="AU218" s="15">
        <v>59</v>
      </c>
      <c r="AV218" s="15">
        <v>78</v>
      </c>
      <c r="AW218" s="15">
        <v>64</v>
      </c>
      <c r="AX218" s="15">
        <v>50</v>
      </c>
      <c r="AY218" s="15">
        <v>60</v>
      </c>
      <c r="AZ218" s="15">
        <v>89</v>
      </c>
      <c r="BA218" s="15">
        <v>88</v>
      </c>
      <c r="BB218" s="15">
        <v>64</v>
      </c>
      <c r="BC218" s="15">
        <v>66</v>
      </c>
      <c r="BD218" s="15">
        <v>79</v>
      </c>
      <c r="BE218" s="16">
        <v>72</v>
      </c>
      <c r="BF218" s="14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6"/>
      <c r="BT218" s="17"/>
      <c r="BU218" s="13"/>
      <c r="BV218" s="17" t="s">
        <v>60</v>
      </c>
      <c r="BY218" s="83"/>
      <c r="BZ218" s="113"/>
      <c r="CA218" s="89"/>
      <c r="CB218" s="83"/>
      <c r="CC218" s="14">
        <v>70</v>
      </c>
      <c r="CD218" s="15">
        <v>80</v>
      </c>
      <c r="CE218" s="15">
        <v>81</v>
      </c>
      <c r="CF218" s="15">
        <v>65</v>
      </c>
      <c r="CG218" s="15">
        <v>64</v>
      </c>
      <c r="CH218" s="15">
        <v>86</v>
      </c>
      <c r="CI218" s="15">
        <v>77</v>
      </c>
      <c r="CJ218" s="15">
        <v>78</v>
      </c>
      <c r="CK218" s="15">
        <v>58</v>
      </c>
      <c r="CL218" s="15">
        <v>58</v>
      </c>
      <c r="CM218" s="15">
        <v>77</v>
      </c>
      <c r="CN218" s="15">
        <v>91</v>
      </c>
      <c r="CO218" s="15">
        <v>70</v>
      </c>
      <c r="CP218" s="16"/>
      <c r="CQ218" s="14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6"/>
      <c r="DE218" s="17"/>
      <c r="DF218" s="13" t="s">
        <v>60</v>
      </c>
      <c r="DG218" s="17" t="s">
        <v>60</v>
      </c>
    </row>
    <row r="219" spans="4:111" x14ac:dyDescent="0.25">
      <c r="D219" s="83"/>
      <c r="E219" s="113"/>
      <c r="F219" s="89"/>
      <c r="G219" s="83"/>
      <c r="H219" s="14">
        <v>72</v>
      </c>
      <c r="I219" s="15">
        <v>85</v>
      </c>
      <c r="J219" s="15">
        <v>83</v>
      </c>
      <c r="K219" s="15">
        <v>83</v>
      </c>
      <c r="L219" s="15">
        <v>85</v>
      </c>
      <c r="M219" s="15">
        <v>57</v>
      </c>
      <c r="N219" s="15">
        <v>93</v>
      </c>
      <c r="O219" s="15">
        <v>89</v>
      </c>
      <c r="P219" s="15">
        <v>67</v>
      </c>
      <c r="Q219" s="15">
        <v>101</v>
      </c>
      <c r="R219" s="15">
        <v>78</v>
      </c>
      <c r="S219" s="15">
        <v>89</v>
      </c>
      <c r="T219" s="15">
        <v>82</v>
      </c>
      <c r="U219" s="16">
        <v>71</v>
      </c>
      <c r="V219" s="14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6"/>
      <c r="AJ219" s="17"/>
      <c r="AK219" s="13"/>
      <c r="AL219" s="17" t="s">
        <v>60</v>
      </c>
      <c r="AN219" s="83"/>
      <c r="AO219" s="113"/>
      <c r="AP219" s="89"/>
      <c r="AQ219" s="91"/>
      <c r="AR219" s="14">
        <v>94</v>
      </c>
      <c r="AS219" s="15">
        <v>63</v>
      </c>
      <c r="AT219" s="15">
        <v>84</v>
      </c>
      <c r="AU219" s="15">
        <v>68</v>
      </c>
      <c r="AV219" s="15">
        <v>73</v>
      </c>
      <c r="AW219" s="15">
        <v>75</v>
      </c>
      <c r="AX219" s="15">
        <v>77</v>
      </c>
      <c r="AY219" s="15">
        <v>75</v>
      </c>
      <c r="AZ219" s="15">
        <v>96</v>
      </c>
      <c r="BA219" s="15">
        <v>60</v>
      </c>
      <c r="BB219" s="15">
        <v>96</v>
      </c>
      <c r="BC219" s="15">
        <v>88</v>
      </c>
      <c r="BD219" s="15">
        <v>95</v>
      </c>
      <c r="BE219" s="16">
        <v>72</v>
      </c>
      <c r="BF219" s="14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6"/>
      <c r="BT219" s="17"/>
      <c r="BU219" s="13"/>
      <c r="BV219" s="17" t="s">
        <v>60</v>
      </c>
      <c r="BY219" s="83"/>
      <c r="BZ219" s="113"/>
      <c r="CA219" s="89"/>
      <c r="CB219" s="83"/>
      <c r="CC219" s="14">
        <v>61</v>
      </c>
      <c r="CD219" s="15">
        <v>76</v>
      </c>
      <c r="CE219" s="15">
        <v>84</v>
      </c>
      <c r="CF219" s="15">
        <v>60</v>
      </c>
      <c r="CG219" s="15">
        <v>81</v>
      </c>
      <c r="CH219" s="15">
        <v>93</v>
      </c>
      <c r="CI219" s="15">
        <v>70</v>
      </c>
      <c r="CJ219" s="15">
        <v>78</v>
      </c>
      <c r="CK219" s="15">
        <v>80</v>
      </c>
      <c r="CL219" s="15">
        <v>80</v>
      </c>
      <c r="CM219" s="15">
        <v>80</v>
      </c>
      <c r="CN219" s="15">
        <v>103</v>
      </c>
      <c r="CO219" s="15">
        <v>93</v>
      </c>
      <c r="CP219" s="16"/>
      <c r="CQ219" s="14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6"/>
      <c r="DE219" s="17"/>
      <c r="DF219" s="13" t="s">
        <v>60</v>
      </c>
      <c r="DG219" s="17" t="s">
        <v>60</v>
      </c>
    </row>
    <row r="220" spans="4:111" x14ac:dyDescent="0.25">
      <c r="D220" s="83"/>
      <c r="E220" s="113"/>
      <c r="F220" s="89"/>
      <c r="G220" s="83"/>
      <c r="H220" s="14">
        <v>91</v>
      </c>
      <c r="I220" s="15">
        <v>58</v>
      </c>
      <c r="J220" s="15">
        <v>86</v>
      </c>
      <c r="K220" s="15">
        <v>82</v>
      </c>
      <c r="L220" s="15">
        <v>68</v>
      </c>
      <c r="M220" s="15"/>
      <c r="N220" s="15"/>
      <c r="O220" s="15"/>
      <c r="P220" s="15"/>
      <c r="Q220" s="15"/>
      <c r="R220" s="15"/>
      <c r="S220" s="15"/>
      <c r="T220" s="15"/>
      <c r="U220" s="16"/>
      <c r="V220" s="14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6"/>
      <c r="AJ220" s="17"/>
      <c r="AK220" s="13"/>
      <c r="AL220" s="17" t="s">
        <v>60</v>
      </c>
      <c r="AN220" s="83"/>
      <c r="AO220" s="113"/>
      <c r="AP220" s="89"/>
      <c r="AQ220" s="91"/>
      <c r="AR220" s="14">
        <v>70</v>
      </c>
      <c r="AS220" s="15">
        <v>50</v>
      </c>
      <c r="AT220" s="15">
        <v>74</v>
      </c>
      <c r="AU220" s="15">
        <v>88</v>
      </c>
      <c r="AV220" s="15">
        <v>93</v>
      </c>
      <c r="AW220" s="15">
        <v>62</v>
      </c>
      <c r="AX220" s="15">
        <v>89</v>
      </c>
      <c r="AY220" s="15">
        <v>87</v>
      </c>
      <c r="AZ220" s="15">
        <v>69</v>
      </c>
      <c r="BA220" s="15">
        <v>62</v>
      </c>
      <c r="BB220" s="15"/>
      <c r="BC220" s="15"/>
      <c r="BD220" s="15"/>
      <c r="BE220" s="16"/>
      <c r="BF220" s="14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6"/>
      <c r="BT220" s="17"/>
      <c r="BU220" s="13"/>
      <c r="BV220" s="17" t="s">
        <v>60</v>
      </c>
      <c r="BY220" s="83"/>
      <c r="BZ220" s="113"/>
      <c r="CA220" s="89"/>
      <c r="CB220" s="83"/>
      <c r="CC220" s="14">
        <v>104</v>
      </c>
      <c r="CD220" s="15">
        <v>58</v>
      </c>
      <c r="CE220" s="15">
        <v>109</v>
      </c>
      <c r="CF220" s="15">
        <v>104</v>
      </c>
      <c r="CG220" s="15">
        <v>89</v>
      </c>
      <c r="CH220" s="15">
        <v>98</v>
      </c>
      <c r="CI220" s="15">
        <v>65</v>
      </c>
      <c r="CJ220" s="15">
        <v>72</v>
      </c>
      <c r="CK220" s="15">
        <v>77</v>
      </c>
      <c r="CL220" s="15">
        <v>50</v>
      </c>
      <c r="CM220" s="15">
        <v>62</v>
      </c>
      <c r="CN220" s="15">
        <v>98</v>
      </c>
      <c r="CO220" s="15">
        <v>63</v>
      </c>
      <c r="CP220" s="16"/>
      <c r="CQ220" s="14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6"/>
      <c r="DE220" s="17"/>
      <c r="DF220" s="13" t="s">
        <v>60</v>
      </c>
      <c r="DG220" s="17" t="s">
        <v>60</v>
      </c>
    </row>
    <row r="221" spans="4:111" x14ac:dyDescent="0.25">
      <c r="D221" s="83"/>
      <c r="E221" s="113"/>
      <c r="F221" s="89"/>
      <c r="G221" s="83"/>
      <c r="H221" s="14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6"/>
      <c r="V221" s="14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6"/>
      <c r="AJ221" s="17"/>
      <c r="AK221" s="13"/>
      <c r="AL221" s="17" t="s">
        <v>60</v>
      </c>
      <c r="AN221" s="83"/>
      <c r="AO221" s="113"/>
      <c r="AP221" s="89"/>
      <c r="AQ221" s="91"/>
      <c r="AR221" s="14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6"/>
      <c r="BF221" s="14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6"/>
      <c r="BT221" s="17"/>
      <c r="BU221" s="13"/>
      <c r="BV221" s="17" t="s">
        <v>60</v>
      </c>
      <c r="BY221" s="83"/>
      <c r="BZ221" s="113"/>
      <c r="CA221" s="89"/>
      <c r="CB221" s="83"/>
      <c r="CC221" s="14">
        <v>64</v>
      </c>
      <c r="CD221" s="15">
        <v>107</v>
      </c>
      <c r="CE221" s="15">
        <v>86</v>
      </c>
      <c r="CF221" s="15">
        <v>93</v>
      </c>
      <c r="CG221" s="15">
        <v>77</v>
      </c>
      <c r="CH221" s="15">
        <v>83</v>
      </c>
      <c r="CI221" s="15">
        <v>57</v>
      </c>
      <c r="CJ221" s="15">
        <v>93</v>
      </c>
      <c r="CK221" s="15">
        <v>102</v>
      </c>
      <c r="CL221" s="15">
        <v>61</v>
      </c>
      <c r="CM221" s="15">
        <v>58</v>
      </c>
      <c r="CN221" s="15">
        <v>91</v>
      </c>
      <c r="CO221" s="15">
        <v>60</v>
      </c>
      <c r="CP221" s="16"/>
      <c r="CQ221" s="14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6"/>
      <c r="DE221" s="17"/>
      <c r="DF221" s="13" t="s">
        <v>60</v>
      </c>
      <c r="DG221" s="17" t="s">
        <v>60</v>
      </c>
    </row>
    <row r="222" spans="4:111" x14ac:dyDescent="0.25">
      <c r="D222" s="83"/>
      <c r="E222" s="113"/>
      <c r="F222" s="89"/>
      <c r="G222" s="83"/>
      <c r="H222" s="14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6"/>
      <c r="V222" s="14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6"/>
      <c r="AJ222" s="17"/>
      <c r="AK222" s="13"/>
      <c r="AL222" s="17" t="s">
        <v>60</v>
      </c>
      <c r="AN222" s="83"/>
      <c r="AO222" s="113"/>
      <c r="AP222" s="89"/>
      <c r="AQ222" s="91"/>
      <c r="AR222" s="14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6"/>
      <c r="BF222" s="14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6"/>
      <c r="BT222" s="17"/>
      <c r="BU222" s="13"/>
      <c r="BV222" s="17" t="s">
        <v>60</v>
      </c>
      <c r="BY222" s="83"/>
      <c r="BZ222" s="113"/>
      <c r="CA222" s="89"/>
      <c r="CB222" s="83"/>
      <c r="CC222" s="14">
        <v>81</v>
      </c>
      <c r="CD222" s="15">
        <v>80</v>
      </c>
      <c r="CE222" s="15">
        <v>75</v>
      </c>
      <c r="CF222" s="15">
        <v>94</v>
      </c>
      <c r="CG222" s="15">
        <v>110</v>
      </c>
      <c r="CH222" s="15">
        <v>65</v>
      </c>
      <c r="CI222" s="15">
        <v>84</v>
      </c>
      <c r="CJ222" s="15">
        <v>82</v>
      </c>
      <c r="CK222" s="15">
        <v>57</v>
      </c>
      <c r="CL222" s="15">
        <v>109</v>
      </c>
      <c r="CM222" s="15">
        <v>93</v>
      </c>
      <c r="CN222" s="15"/>
      <c r="CO222" s="15"/>
      <c r="CP222" s="16"/>
      <c r="CQ222" s="14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6"/>
      <c r="DE222" s="17"/>
      <c r="DF222" s="13" t="s">
        <v>60</v>
      </c>
      <c r="DG222" s="17" t="s">
        <v>60</v>
      </c>
    </row>
    <row r="223" spans="4:111" x14ac:dyDescent="0.25">
      <c r="D223" s="83"/>
      <c r="E223" s="113"/>
      <c r="F223" s="89"/>
      <c r="G223" s="83"/>
      <c r="H223" s="14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6"/>
      <c r="V223" s="14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6"/>
      <c r="AJ223" s="17"/>
      <c r="AK223" s="13"/>
      <c r="AL223" s="17" t="s">
        <v>60</v>
      </c>
      <c r="AN223" s="83"/>
      <c r="AO223" s="113"/>
      <c r="AP223" s="89"/>
      <c r="AQ223" s="91"/>
      <c r="AR223" s="14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6"/>
      <c r="BF223" s="14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6"/>
      <c r="BT223" s="17"/>
      <c r="BU223" s="13"/>
      <c r="BV223" s="17" t="s">
        <v>60</v>
      </c>
      <c r="BY223" s="83"/>
      <c r="BZ223" s="113"/>
      <c r="CA223" s="89"/>
      <c r="CB223" s="83"/>
      <c r="CC223" s="14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6"/>
      <c r="CQ223" s="14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6"/>
      <c r="DE223" s="17"/>
      <c r="DF223" s="13" t="s">
        <v>60</v>
      </c>
      <c r="DG223" s="17" t="s">
        <v>60</v>
      </c>
    </row>
    <row r="224" spans="4:111" x14ac:dyDescent="0.25">
      <c r="D224" s="83"/>
      <c r="E224" s="113"/>
      <c r="F224" s="89"/>
      <c r="G224" s="83"/>
      <c r="H224" s="14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6"/>
      <c r="V224" s="14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6"/>
      <c r="AJ224" s="17"/>
      <c r="AK224" s="13"/>
      <c r="AL224" s="17" t="s">
        <v>60</v>
      </c>
      <c r="AN224" s="83"/>
      <c r="AO224" s="113"/>
      <c r="AP224" s="89"/>
      <c r="AQ224" s="91"/>
      <c r="AR224" s="14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6"/>
      <c r="BF224" s="14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6"/>
      <c r="BT224" s="17"/>
      <c r="BU224" s="13"/>
      <c r="BV224" s="17" t="s">
        <v>60</v>
      </c>
      <c r="BY224" s="83"/>
      <c r="BZ224" s="113"/>
      <c r="CA224" s="89"/>
      <c r="CB224" s="83"/>
      <c r="CC224" s="14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6"/>
      <c r="CQ224" s="14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6"/>
      <c r="DE224" s="17"/>
      <c r="DF224" s="13" t="s">
        <v>60</v>
      </c>
      <c r="DG224" s="17" t="s">
        <v>60</v>
      </c>
    </row>
    <row r="225" spans="4:111" ht="15.75" thickBot="1" x14ac:dyDescent="0.3">
      <c r="D225" s="83"/>
      <c r="E225" s="114"/>
      <c r="F225" s="90"/>
      <c r="G225" s="84"/>
      <c r="H225" s="18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20"/>
      <c r="V225" s="18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20"/>
      <c r="AJ225" s="21"/>
      <c r="AK225" s="13"/>
      <c r="AL225" s="21" t="s">
        <v>60</v>
      </c>
      <c r="AN225" s="83"/>
      <c r="AO225" s="114"/>
      <c r="AP225" s="90"/>
      <c r="AQ225" s="92"/>
      <c r="AR225" s="18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20"/>
      <c r="BF225" s="18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20"/>
      <c r="BT225" s="21"/>
      <c r="BU225" s="13"/>
      <c r="BV225" s="21" t="s">
        <v>60</v>
      </c>
      <c r="BY225" s="83"/>
      <c r="BZ225" s="114"/>
      <c r="CA225" s="90"/>
      <c r="CB225" s="84"/>
      <c r="CC225" s="18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20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20"/>
      <c r="DE225" s="21"/>
      <c r="DF225" s="13" t="s">
        <v>60</v>
      </c>
      <c r="DG225" s="21" t="s">
        <v>60</v>
      </c>
    </row>
    <row r="226" spans="4:111" x14ac:dyDescent="0.25">
      <c r="D226" s="83">
        <v>21</v>
      </c>
      <c r="E226" s="112" t="s">
        <v>55</v>
      </c>
      <c r="F226" s="88"/>
      <c r="G226" s="82" t="s">
        <v>78</v>
      </c>
      <c r="H226" s="9">
        <v>63</v>
      </c>
      <c r="I226" s="10">
        <v>61</v>
      </c>
      <c r="J226" s="10">
        <v>76</v>
      </c>
      <c r="K226" s="10">
        <v>44</v>
      </c>
      <c r="L226" s="10">
        <v>70</v>
      </c>
      <c r="M226" s="10">
        <v>62</v>
      </c>
      <c r="N226" s="10">
        <v>47</v>
      </c>
      <c r="O226" s="10">
        <v>53</v>
      </c>
      <c r="P226" s="10">
        <v>85</v>
      </c>
      <c r="Q226" s="10">
        <v>88</v>
      </c>
      <c r="R226" s="10">
        <v>80</v>
      </c>
      <c r="S226" s="10">
        <v>71</v>
      </c>
      <c r="T226" s="10">
        <v>57</v>
      </c>
      <c r="U226" s="11">
        <v>71</v>
      </c>
      <c r="V226" s="14">
        <v>30</v>
      </c>
      <c r="W226" s="15">
        <v>55</v>
      </c>
      <c r="X226" s="15">
        <v>36</v>
      </c>
      <c r="Y226" s="15">
        <v>50</v>
      </c>
      <c r="Z226" s="15">
        <v>89</v>
      </c>
      <c r="AA226" s="15">
        <v>40</v>
      </c>
      <c r="AB226" s="15">
        <v>62</v>
      </c>
      <c r="AC226" s="15">
        <v>36</v>
      </c>
      <c r="AD226" s="15">
        <v>56</v>
      </c>
      <c r="AE226" s="15">
        <v>68</v>
      </c>
      <c r="AF226" s="15">
        <v>57</v>
      </c>
      <c r="AG226" s="15">
        <v>51</v>
      </c>
      <c r="AH226" s="15"/>
      <c r="AI226" s="16"/>
      <c r="AJ226" s="12"/>
      <c r="AK226" s="13"/>
      <c r="AL226" s="12" t="s">
        <v>60</v>
      </c>
      <c r="AN226" s="83">
        <v>21</v>
      </c>
      <c r="AO226" s="112" t="s">
        <v>55</v>
      </c>
      <c r="AP226" s="88"/>
      <c r="AQ226" s="91" t="s">
        <v>135</v>
      </c>
      <c r="AR226" s="9">
        <v>91</v>
      </c>
      <c r="AS226" s="10">
        <v>90</v>
      </c>
      <c r="AT226" s="10">
        <v>38</v>
      </c>
      <c r="AU226" s="10">
        <v>37</v>
      </c>
      <c r="AV226" s="10">
        <v>81</v>
      </c>
      <c r="AW226" s="10">
        <v>65</v>
      </c>
      <c r="AX226" s="10">
        <v>38</v>
      </c>
      <c r="AY226" s="10">
        <v>55</v>
      </c>
      <c r="AZ226" s="10">
        <v>82</v>
      </c>
      <c r="BA226" s="10">
        <v>85</v>
      </c>
      <c r="BB226" s="10">
        <v>96</v>
      </c>
      <c r="BC226" s="10">
        <v>66</v>
      </c>
      <c r="BD226" s="10">
        <v>45</v>
      </c>
      <c r="BE226" s="11">
        <v>92</v>
      </c>
      <c r="BF226" s="14">
        <v>45</v>
      </c>
      <c r="BG226" s="15">
        <v>89</v>
      </c>
      <c r="BH226" s="15">
        <v>30</v>
      </c>
      <c r="BI226" s="15">
        <v>57</v>
      </c>
      <c r="BJ226" s="15">
        <v>67</v>
      </c>
      <c r="BK226" s="15">
        <v>49</v>
      </c>
      <c r="BL226" s="15">
        <v>63</v>
      </c>
      <c r="BM226" s="15">
        <v>36</v>
      </c>
      <c r="BN226" s="15">
        <v>28</v>
      </c>
      <c r="BO226" s="15">
        <v>57</v>
      </c>
      <c r="BP226" s="15">
        <v>84</v>
      </c>
      <c r="BQ226" s="15">
        <v>69</v>
      </c>
      <c r="BR226" s="15">
        <v>36</v>
      </c>
      <c r="BS226" s="16">
        <v>38</v>
      </c>
      <c r="BT226" s="12"/>
      <c r="BU226" s="13"/>
      <c r="BV226" s="12" t="s">
        <v>60</v>
      </c>
      <c r="BY226" s="83">
        <v>21</v>
      </c>
      <c r="BZ226" s="112" t="s">
        <v>55</v>
      </c>
      <c r="CA226" s="88" t="s">
        <v>78</v>
      </c>
      <c r="CB226" s="82" t="s">
        <v>136</v>
      </c>
      <c r="CC226" s="9">
        <v>44</v>
      </c>
      <c r="CD226" s="10">
        <v>74</v>
      </c>
      <c r="CE226" s="10">
        <v>75</v>
      </c>
      <c r="CF226" s="10">
        <v>74</v>
      </c>
      <c r="CG226" s="10">
        <v>54</v>
      </c>
      <c r="CH226" s="10">
        <v>70</v>
      </c>
      <c r="CI226" s="10">
        <v>95</v>
      </c>
      <c r="CJ226" s="10">
        <v>73</v>
      </c>
      <c r="CK226" s="10">
        <v>38</v>
      </c>
      <c r="CL226" s="10">
        <v>70</v>
      </c>
      <c r="CM226" s="10">
        <v>67</v>
      </c>
      <c r="CN226" s="10">
        <v>39</v>
      </c>
      <c r="CO226" s="10">
        <v>94</v>
      </c>
      <c r="CP226" s="11">
        <v>67</v>
      </c>
      <c r="CQ226" s="14">
        <v>32</v>
      </c>
      <c r="CR226" s="15">
        <v>70</v>
      </c>
      <c r="CS226" s="15">
        <v>77</v>
      </c>
      <c r="CT226" s="15">
        <v>42</v>
      </c>
      <c r="CU226" s="15">
        <v>47</v>
      </c>
      <c r="CV226" s="15">
        <v>55</v>
      </c>
      <c r="CW226" s="15">
        <v>63</v>
      </c>
      <c r="CX226" s="15">
        <v>22</v>
      </c>
      <c r="CY226" s="15">
        <v>30</v>
      </c>
      <c r="CZ226" s="15">
        <v>48</v>
      </c>
      <c r="DA226" s="15">
        <v>26</v>
      </c>
      <c r="DB226" s="15">
        <v>74</v>
      </c>
      <c r="DC226" s="15">
        <v>34</v>
      </c>
      <c r="DD226" s="16"/>
      <c r="DE226" s="12"/>
      <c r="DF226" s="13" t="s">
        <v>60</v>
      </c>
      <c r="DG226" s="12" t="s">
        <v>60</v>
      </c>
    </row>
    <row r="227" spans="4:111" x14ac:dyDescent="0.25">
      <c r="D227" s="83"/>
      <c r="E227" s="113"/>
      <c r="F227" s="89"/>
      <c r="G227" s="83"/>
      <c r="H227" s="14">
        <v>50</v>
      </c>
      <c r="I227" s="15">
        <v>81</v>
      </c>
      <c r="J227" s="15">
        <v>51</v>
      </c>
      <c r="K227" s="15">
        <v>92</v>
      </c>
      <c r="L227" s="15">
        <v>40</v>
      </c>
      <c r="M227" s="15">
        <v>80</v>
      </c>
      <c r="N227" s="15">
        <v>64</v>
      </c>
      <c r="O227" s="15">
        <v>45</v>
      </c>
      <c r="P227" s="15">
        <v>85</v>
      </c>
      <c r="Q227" s="15">
        <v>98</v>
      </c>
      <c r="R227" s="15">
        <v>94</v>
      </c>
      <c r="S227" s="15">
        <v>97</v>
      </c>
      <c r="T227" s="15">
        <v>68</v>
      </c>
      <c r="U227" s="16">
        <v>66</v>
      </c>
      <c r="V227" s="14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6"/>
      <c r="AJ227" s="17"/>
      <c r="AK227" s="13"/>
      <c r="AL227" s="17" t="s">
        <v>60</v>
      </c>
      <c r="AN227" s="83"/>
      <c r="AO227" s="113"/>
      <c r="AP227" s="89"/>
      <c r="AQ227" s="91"/>
      <c r="AR227" s="14">
        <v>55</v>
      </c>
      <c r="AS227" s="15">
        <v>67</v>
      </c>
      <c r="AT227" s="15">
        <v>40</v>
      </c>
      <c r="AU227" s="15">
        <v>51</v>
      </c>
      <c r="AV227" s="15">
        <v>80</v>
      </c>
      <c r="AW227" s="15">
        <v>54</v>
      </c>
      <c r="AX227" s="15">
        <v>98</v>
      </c>
      <c r="AY227" s="15">
        <v>39</v>
      </c>
      <c r="AZ227" s="15">
        <v>66</v>
      </c>
      <c r="BA227" s="15">
        <v>76</v>
      </c>
      <c r="BB227" s="15">
        <v>58</v>
      </c>
      <c r="BC227" s="15">
        <v>69</v>
      </c>
      <c r="BD227" s="15">
        <v>43</v>
      </c>
      <c r="BE227" s="16">
        <v>72</v>
      </c>
      <c r="BF227" s="14">
        <v>31</v>
      </c>
      <c r="BG227" s="15">
        <v>54</v>
      </c>
      <c r="BH227" s="15">
        <v>43</v>
      </c>
      <c r="BI227" s="15">
        <v>57</v>
      </c>
      <c r="BJ227" s="15"/>
      <c r="BK227" s="15"/>
      <c r="BL227" s="15"/>
      <c r="BM227" s="15"/>
      <c r="BN227" s="15"/>
      <c r="BO227" s="15"/>
      <c r="BP227" s="15"/>
      <c r="BQ227" s="15"/>
      <c r="BR227" s="15"/>
      <c r="BS227" s="16"/>
      <c r="BT227" s="17"/>
      <c r="BU227" s="13"/>
      <c r="BV227" s="17" t="s">
        <v>60</v>
      </c>
      <c r="BY227" s="83"/>
      <c r="BZ227" s="113"/>
      <c r="CA227" s="89"/>
      <c r="CB227" s="83"/>
      <c r="CC227" s="14">
        <v>59</v>
      </c>
      <c r="CD227" s="15">
        <v>67</v>
      </c>
      <c r="CE227" s="15">
        <v>74</v>
      </c>
      <c r="CF227" s="15">
        <v>76</v>
      </c>
      <c r="CG227" s="15">
        <v>76</v>
      </c>
      <c r="CH227" s="15">
        <v>41</v>
      </c>
      <c r="CI227" s="15">
        <v>79</v>
      </c>
      <c r="CJ227" s="15">
        <v>86</v>
      </c>
      <c r="CK227" s="15">
        <v>51</v>
      </c>
      <c r="CL227" s="15">
        <v>56</v>
      </c>
      <c r="CM227" s="15">
        <v>40</v>
      </c>
      <c r="CN227" s="15">
        <v>62</v>
      </c>
      <c r="CO227" s="15">
        <v>70</v>
      </c>
      <c r="CP227" s="16">
        <v>35</v>
      </c>
      <c r="CQ227" s="14">
        <v>30</v>
      </c>
      <c r="CR227" s="15">
        <v>42</v>
      </c>
      <c r="CS227" s="15">
        <v>79</v>
      </c>
      <c r="CT227" s="15">
        <v>49</v>
      </c>
      <c r="CU227" s="15">
        <v>42</v>
      </c>
      <c r="CV227" s="15">
        <v>43</v>
      </c>
      <c r="CW227" s="15">
        <v>68</v>
      </c>
      <c r="CX227" s="15">
        <v>64</v>
      </c>
      <c r="CY227" s="15"/>
      <c r="CZ227" s="15"/>
      <c r="DA227" s="15"/>
      <c r="DB227" s="15"/>
      <c r="DC227" s="15"/>
      <c r="DD227" s="16"/>
      <c r="DE227" s="17"/>
      <c r="DF227" s="13" t="s">
        <v>60</v>
      </c>
      <c r="DG227" s="17" t="s">
        <v>60</v>
      </c>
    </row>
    <row r="228" spans="4:111" x14ac:dyDescent="0.25">
      <c r="D228" s="83"/>
      <c r="E228" s="113"/>
      <c r="F228" s="89"/>
      <c r="G228" s="83"/>
      <c r="H228" s="14">
        <v>52</v>
      </c>
      <c r="I228" s="15">
        <v>60</v>
      </c>
      <c r="J228" s="15">
        <v>80</v>
      </c>
      <c r="K228" s="15">
        <v>67</v>
      </c>
      <c r="L228" s="15">
        <v>81</v>
      </c>
      <c r="M228" s="15">
        <v>71</v>
      </c>
      <c r="N228" s="15">
        <v>45</v>
      </c>
      <c r="O228" s="15">
        <v>65</v>
      </c>
      <c r="P228" s="15">
        <v>77</v>
      </c>
      <c r="Q228" s="15">
        <v>66</v>
      </c>
      <c r="R228" s="15">
        <v>60</v>
      </c>
      <c r="S228" s="15">
        <v>60</v>
      </c>
      <c r="T228" s="15">
        <v>83</v>
      </c>
      <c r="U228" s="16">
        <v>71</v>
      </c>
      <c r="V228" s="14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6"/>
      <c r="AJ228" s="17"/>
      <c r="AK228" s="13"/>
      <c r="AL228" s="17" t="s">
        <v>60</v>
      </c>
      <c r="AN228" s="83"/>
      <c r="AO228" s="113"/>
      <c r="AP228" s="89"/>
      <c r="AQ228" s="91"/>
      <c r="AR228" s="14">
        <v>45</v>
      </c>
      <c r="AS228" s="15">
        <v>98</v>
      </c>
      <c r="AT228" s="15">
        <v>86</v>
      </c>
      <c r="AU228" s="15">
        <v>70</v>
      </c>
      <c r="AV228" s="15">
        <v>79</v>
      </c>
      <c r="AW228" s="15">
        <v>72</v>
      </c>
      <c r="AX228" s="15">
        <v>45</v>
      </c>
      <c r="AY228" s="15">
        <v>56</v>
      </c>
      <c r="AZ228" s="15">
        <v>66</v>
      </c>
      <c r="BA228" s="15">
        <v>93</v>
      </c>
      <c r="BB228" s="15">
        <v>78</v>
      </c>
      <c r="BC228" s="15">
        <v>61</v>
      </c>
      <c r="BD228" s="15">
        <v>57</v>
      </c>
      <c r="BE228" s="16">
        <v>91</v>
      </c>
      <c r="BF228" s="14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6"/>
      <c r="BT228" s="17"/>
      <c r="BU228" s="13"/>
      <c r="BV228" s="17" t="s">
        <v>60</v>
      </c>
      <c r="BY228" s="83"/>
      <c r="BZ228" s="113"/>
      <c r="CA228" s="89"/>
      <c r="CB228" s="83"/>
      <c r="CC228" s="14">
        <v>58</v>
      </c>
      <c r="CD228" s="15">
        <v>37</v>
      </c>
      <c r="CE228" s="15">
        <v>74</v>
      </c>
      <c r="CF228" s="15">
        <v>68</v>
      </c>
      <c r="CG228" s="15">
        <v>44</v>
      </c>
      <c r="CH228" s="15">
        <v>39</v>
      </c>
      <c r="CI228" s="15">
        <v>51</v>
      </c>
      <c r="CJ228" s="15">
        <v>88</v>
      </c>
      <c r="CK228" s="15">
        <v>58</v>
      </c>
      <c r="CL228" s="15">
        <v>51</v>
      </c>
      <c r="CM228" s="15">
        <v>39</v>
      </c>
      <c r="CN228" s="15">
        <v>39</v>
      </c>
      <c r="CO228" s="15">
        <v>43</v>
      </c>
      <c r="CP228" s="16"/>
      <c r="CQ228" s="14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6"/>
      <c r="DE228" s="17"/>
      <c r="DF228" s="13" t="s">
        <v>60</v>
      </c>
      <c r="DG228" s="17" t="s">
        <v>60</v>
      </c>
    </row>
    <row r="229" spans="4:111" x14ac:dyDescent="0.25">
      <c r="D229" s="83"/>
      <c r="E229" s="113"/>
      <c r="F229" s="89"/>
      <c r="G229" s="83"/>
      <c r="H229" s="14">
        <v>42</v>
      </c>
      <c r="I229" s="15">
        <v>38</v>
      </c>
      <c r="J229" s="15">
        <v>37</v>
      </c>
      <c r="K229" s="15">
        <v>62</v>
      </c>
      <c r="L229" s="15">
        <v>79</v>
      </c>
      <c r="M229" s="15">
        <v>56</v>
      </c>
      <c r="N229" s="15">
        <v>62</v>
      </c>
      <c r="O229" s="15">
        <v>55</v>
      </c>
      <c r="P229" s="15">
        <v>50</v>
      </c>
      <c r="Q229" s="15">
        <v>74</v>
      </c>
      <c r="R229" s="15">
        <v>97</v>
      </c>
      <c r="S229" s="15">
        <v>87</v>
      </c>
      <c r="T229" s="15">
        <v>65</v>
      </c>
      <c r="U229" s="16">
        <v>37</v>
      </c>
      <c r="V229" s="14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6"/>
      <c r="AJ229" s="17"/>
      <c r="AK229" s="13"/>
      <c r="AL229" s="17" t="s">
        <v>60</v>
      </c>
      <c r="AN229" s="83"/>
      <c r="AO229" s="113"/>
      <c r="AP229" s="89"/>
      <c r="AQ229" s="91"/>
      <c r="AR229" s="14">
        <v>42</v>
      </c>
      <c r="AS229" s="15">
        <v>81</v>
      </c>
      <c r="AT229" s="15">
        <v>38</v>
      </c>
      <c r="AU229" s="15">
        <v>90</v>
      </c>
      <c r="AV229" s="15">
        <v>56</v>
      </c>
      <c r="AW229" s="15">
        <v>95</v>
      </c>
      <c r="AX229" s="15">
        <v>47</v>
      </c>
      <c r="AY229" s="15">
        <v>40</v>
      </c>
      <c r="AZ229" s="15">
        <v>63</v>
      </c>
      <c r="BA229" s="15">
        <v>52</v>
      </c>
      <c r="BB229" s="15">
        <v>66</v>
      </c>
      <c r="BC229" s="15">
        <v>87</v>
      </c>
      <c r="BD229" s="15">
        <v>41</v>
      </c>
      <c r="BE229" s="16">
        <v>55</v>
      </c>
      <c r="BF229" s="14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6"/>
      <c r="BT229" s="17"/>
      <c r="BU229" s="13"/>
      <c r="BV229" s="17" t="s">
        <v>60</v>
      </c>
      <c r="BY229" s="83"/>
      <c r="BZ229" s="113"/>
      <c r="CA229" s="89"/>
      <c r="CB229" s="83"/>
      <c r="CC229" s="14">
        <v>52</v>
      </c>
      <c r="CD229" s="15">
        <v>51</v>
      </c>
      <c r="CE229" s="15">
        <v>67</v>
      </c>
      <c r="CF229" s="15">
        <v>67</v>
      </c>
      <c r="CG229" s="15">
        <v>64</v>
      </c>
      <c r="CH229" s="15">
        <v>72</v>
      </c>
      <c r="CI229" s="15">
        <v>88</v>
      </c>
      <c r="CJ229" s="15">
        <v>39</v>
      </c>
      <c r="CK229" s="15">
        <v>57</v>
      </c>
      <c r="CL229" s="15">
        <v>87</v>
      </c>
      <c r="CM229" s="15">
        <v>49</v>
      </c>
      <c r="CN229" s="15">
        <v>52</v>
      </c>
      <c r="CO229" s="15">
        <v>40</v>
      </c>
      <c r="CP229" s="16"/>
      <c r="CQ229" s="14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6"/>
      <c r="DE229" s="17"/>
      <c r="DF229" s="13" t="s">
        <v>60</v>
      </c>
      <c r="DG229" s="17" t="s">
        <v>60</v>
      </c>
    </row>
    <row r="230" spans="4:111" x14ac:dyDescent="0.25">
      <c r="D230" s="83"/>
      <c r="E230" s="113"/>
      <c r="F230" s="89"/>
      <c r="G230" s="83"/>
      <c r="H230" s="14">
        <v>51</v>
      </c>
      <c r="I230" s="15">
        <v>43</v>
      </c>
      <c r="J230" s="15">
        <v>51</v>
      </c>
      <c r="K230" s="15">
        <v>62</v>
      </c>
      <c r="L230" s="15">
        <v>48</v>
      </c>
      <c r="M230" s="15">
        <v>76</v>
      </c>
      <c r="N230" s="15">
        <v>61</v>
      </c>
      <c r="O230" s="15">
        <v>72</v>
      </c>
      <c r="P230" s="15">
        <v>67</v>
      </c>
      <c r="Q230" s="15">
        <v>70</v>
      </c>
      <c r="R230" s="15">
        <v>58</v>
      </c>
      <c r="S230" s="15">
        <v>75</v>
      </c>
      <c r="T230" s="15">
        <v>66</v>
      </c>
      <c r="U230" s="16">
        <v>85</v>
      </c>
      <c r="V230" s="14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6"/>
      <c r="AJ230" s="17"/>
      <c r="AK230" s="13"/>
      <c r="AL230" s="17" t="s">
        <v>60</v>
      </c>
      <c r="AN230" s="83"/>
      <c r="AO230" s="113"/>
      <c r="AP230" s="89"/>
      <c r="AQ230" s="91"/>
      <c r="AR230" s="14">
        <v>59</v>
      </c>
      <c r="AS230" s="15">
        <v>89</v>
      </c>
      <c r="AT230" s="15">
        <v>95</v>
      </c>
      <c r="AU230" s="15">
        <v>70</v>
      </c>
      <c r="AV230" s="15">
        <v>52</v>
      </c>
      <c r="AW230" s="15">
        <v>41</v>
      </c>
      <c r="AX230" s="15">
        <v>40</v>
      </c>
      <c r="AY230" s="15">
        <v>83</v>
      </c>
      <c r="AZ230" s="15">
        <v>98</v>
      </c>
      <c r="BA230" s="15">
        <v>92</v>
      </c>
      <c r="BB230" s="15">
        <v>70</v>
      </c>
      <c r="BC230" s="15">
        <v>63</v>
      </c>
      <c r="BD230" s="15">
        <v>37</v>
      </c>
      <c r="BE230" s="16">
        <v>74</v>
      </c>
      <c r="BF230" s="14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6"/>
      <c r="BT230" s="17"/>
      <c r="BU230" s="13"/>
      <c r="BV230" s="17" t="s">
        <v>60</v>
      </c>
      <c r="BY230" s="83"/>
      <c r="BZ230" s="113"/>
      <c r="CA230" s="89"/>
      <c r="CB230" s="83"/>
      <c r="CC230" s="14">
        <v>60</v>
      </c>
      <c r="CD230" s="15">
        <v>67</v>
      </c>
      <c r="CE230" s="15">
        <v>58</v>
      </c>
      <c r="CF230" s="15">
        <v>71</v>
      </c>
      <c r="CG230" s="15">
        <v>52</v>
      </c>
      <c r="CH230" s="15">
        <v>77</v>
      </c>
      <c r="CI230" s="15">
        <v>73</v>
      </c>
      <c r="CJ230" s="15">
        <v>83</v>
      </c>
      <c r="CK230" s="15">
        <v>43</v>
      </c>
      <c r="CL230" s="15">
        <v>78</v>
      </c>
      <c r="CM230" s="15">
        <v>65</v>
      </c>
      <c r="CN230" s="15">
        <v>88</v>
      </c>
      <c r="CO230" s="15">
        <v>93</v>
      </c>
      <c r="CP230" s="16"/>
      <c r="CQ230" s="14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6"/>
      <c r="DE230" s="17"/>
      <c r="DF230" s="13" t="s">
        <v>60</v>
      </c>
      <c r="DG230" s="17" t="s">
        <v>60</v>
      </c>
    </row>
    <row r="231" spans="4:111" x14ac:dyDescent="0.25">
      <c r="D231" s="83"/>
      <c r="E231" s="113"/>
      <c r="F231" s="89"/>
      <c r="G231" s="83"/>
      <c r="H231" s="14">
        <v>84</v>
      </c>
      <c r="I231" s="15">
        <v>83</v>
      </c>
      <c r="J231" s="15">
        <v>85</v>
      </c>
      <c r="K231" s="15">
        <v>78</v>
      </c>
      <c r="L231" s="15">
        <v>80</v>
      </c>
      <c r="M231" s="15">
        <v>64</v>
      </c>
      <c r="N231" s="15">
        <v>91</v>
      </c>
      <c r="O231" s="15">
        <v>39</v>
      </c>
      <c r="P231" s="15">
        <v>55</v>
      </c>
      <c r="Q231" s="15">
        <v>41</v>
      </c>
      <c r="R231" s="15">
        <v>64</v>
      </c>
      <c r="S231" s="15">
        <v>56</v>
      </c>
      <c r="T231" s="15">
        <v>61</v>
      </c>
      <c r="U231" s="16">
        <v>76</v>
      </c>
      <c r="V231" s="14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6"/>
      <c r="AJ231" s="17"/>
      <c r="AK231" s="13"/>
      <c r="AL231" s="17" t="s">
        <v>60</v>
      </c>
      <c r="AN231" s="83"/>
      <c r="AO231" s="113"/>
      <c r="AP231" s="89"/>
      <c r="AQ231" s="91"/>
      <c r="AR231" s="14">
        <v>40</v>
      </c>
      <c r="AS231" s="15">
        <v>77</v>
      </c>
      <c r="AT231" s="15">
        <v>87</v>
      </c>
      <c r="AU231" s="15">
        <v>62</v>
      </c>
      <c r="AV231" s="15">
        <v>62</v>
      </c>
      <c r="AW231" s="15">
        <v>42</v>
      </c>
      <c r="AX231" s="15">
        <v>90</v>
      </c>
      <c r="AY231" s="15">
        <v>81</v>
      </c>
      <c r="AZ231" s="15">
        <v>43</v>
      </c>
      <c r="BA231" s="15">
        <v>98</v>
      </c>
      <c r="BB231" s="15">
        <v>66</v>
      </c>
      <c r="BC231" s="15">
        <v>75</v>
      </c>
      <c r="BD231" s="15">
        <v>53</v>
      </c>
      <c r="BE231" s="16">
        <v>80</v>
      </c>
      <c r="BF231" s="14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6"/>
      <c r="BT231" s="17"/>
      <c r="BU231" s="13"/>
      <c r="BV231" s="17" t="s">
        <v>60</v>
      </c>
      <c r="BY231" s="83"/>
      <c r="BZ231" s="113"/>
      <c r="CA231" s="89"/>
      <c r="CB231" s="83"/>
      <c r="CC231" s="14">
        <v>56</v>
      </c>
      <c r="CD231" s="15">
        <v>78</v>
      </c>
      <c r="CE231" s="15">
        <v>71</v>
      </c>
      <c r="CF231" s="15">
        <v>45</v>
      </c>
      <c r="CG231" s="15">
        <v>60</v>
      </c>
      <c r="CH231" s="15">
        <v>64</v>
      </c>
      <c r="CI231" s="15">
        <v>69</v>
      </c>
      <c r="CJ231" s="15">
        <v>96</v>
      </c>
      <c r="CK231" s="15">
        <v>63</v>
      </c>
      <c r="CL231" s="15">
        <v>94</v>
      </c>
      <c r="CM231" s="15">
        <v>51</v>
      </c>
      <c r="CN231" s="15">
        <v>38</v>
      </c>
      <c r="CO231" s="15">
        <v>37</v>
      </c>
      <c r="CP231" s="16"/>
      <c r="CQ231" s="14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6"/>
      <c r="DE231" s="17"/>
      <c r="DF231" s="13" t="s">
        <v>60</v>
      </c>
      <c r="DG231" s="17" t="s">
        <v>60</v>
      </c>
    </row>
    <row r="232" spans="4:111" x14ac:dyDescent="0.25">
      <c r="D232" s="83"/>
      <c r="E232" s="113"/>
      <c r="F232" s="89"/>
      <c r="G232" s="83"/>
      <c r="H232" s="14">
        <v>72</v>
      </c>
      <c r="I232" s="15">
        <v>45</v>
      </c>
      <c r="J232" s="15">
        <v>68</v>
      </c>
      <c r="K232" s="15">
        <v>63</v>
      </c>
      <c r="L232" s="15">
        <v>74</v>
      </c>
      <c r="M232" s="15">
        <v>95</v>
      </c>
      <c r="N232" s="15"/>
      <c r="O232" s="15"/>
      <c r="P232" s="15"/>
      <c r="Q232" s="15"/>
      <c r="R232" s="15"/>
      <c r="S232" s="15"/>
      <c r="T232" s="15"/>
      <c r="U232" s="16"/>
      <c r="V232" s="14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6"/>
      <c r="AJ232" s="17"/>
      <c r="AK232" s="13"/>
      <c r="AL232" s="17" t="s">
        <v>60</v>
      </c>
      <c r="AN232" s="83"/>
      <c r="AO232" s="113"/>
      <c r="AP232" s="89"/>
      <c r="AQ232" s="91"/>
      <c r="AR232" s="14">
        <v>42</v>
      </c>
      <c r="AS232" s="15">
        <v>57</v>
      </c>
      <c r="AT232" s="15">
        <v>47</v>
      </c>
      <c r="AU232" s="15">
        <v>47</v>
      </c>
      <c r="AV232" s="15">
        <v>38</v>
      </c>
      <c r="AW232" s="15">
        <v>61</v>
      </c>
      <c r="AX232" s="15"/>
      <c r="AY232" s="15"/>
      <c r="AZ232" s="15"/>
      <c r="BA232" s="15"/>
      <c r="BB232" s="15"/>
      <c r="BC232" s="15"/>
      <c r="BD232" s="15"/>
      <c r="BE232" s="16"/>
      <c r="BF232" s="14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6"/>
      <c r="BT232" s="17"/>
      <c r="BU232" s="13"/>
      <c r="BV232" s="17" t="s">
        <v>60</v>
      </c>
      <c r="BY232" s="83"/>
      <c r="BZ232" s="113"/>
      <c r="CA232" s="89"/>
      <c r="CB232" s="83"/>
      <c r="CC232" s="14">
        <v>42</v>
      </c>
      <c r="CD232" s="15">
        <v>62</v>
      </c>
      <c r="CE232" s="15">
        <v>42</v>
      </c>
      <c r="CF232" s="15">
        <v>46</v>
      </c>
      <c r="CG232" s="15">
        <v>62</v>
      </c>
      <c r="CH232" s="15">
        <v>57</v>
      </c>
      <c r="CI232" s="15">
        <v>58</v>
      </c>
      <c r="CJ232" s="15">
        <v>41</v>
      </c>
      <c r="CK232" s="15">
        <v>76</v>
      </c>
      <c r="CL232" s="15">
        <v>85</v>
      </c>
      <c r="CM232" s="15">
        <v>80</v>
      </c>
      <c r="CN232" s="15">
        <v>84</v>
      </c>
      <c r="CO232" s="15">
        <v>69</v>
      </c>
      <c r="CP232" s="16"/>
      <c r="CQ232" s="14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6"/>
      <c r="DE232" s="17"/>
      <c r="DF232" s="13" t="s">
        <v>60</v>
      </c>
      <c r="DG232" s="17" t="s">
        <v>60</v>
      </c>
    </row>
    <row r="233" spans="4:111" x14ac:dyDescent="0.25">
      <c r="D233" s="83"/>
      <c r="E233" s="113"/>
      <c r="F233" s="89"/>
      <c r="G233" s="83"/>
      <c r="H233" s="14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6"/>
      <c r="V233" s="14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6"/>
      <c r="AJ233" s="17"/>
      <c r="AK233" s="13"/>
      <c r="AL233" s="17" t="s">
        <v>60</v>
      </c>
      <c r="AN233" s="83"/>
      <c r="AO233" s="113"/>
      <c r="AP233" s="89"/>
      <c r="AQ233" s="91"/>
      <c r="AR233" s="14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6"/>
      <c r="BF233" s="14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6"/>
      <c r="BT233" s="17"/>
      <c r="BU233" s="13"/>
      <c r="BV233" s="17" t="s">
        <v>60</v>
      </c>
      <c r="BY233" s="83"/>
      <c r="BZ233" s="113"/>
      <c r="CA233" s="89"/>
      <c r="CB233" s="83"/>
      <c r="CC233" s="14">
        <v>41</v>
      </c>
      <c r="CD233" s="15">
        <v>47</v>
      </c>
      <c r="CE233" s="15">
        <v>68</v>
      </c>
      <c r="CF233" s="15">
        <v>54</v>
      </c>
      <c r="CG233" s="15">
        <v>60</v>
      </c>
      <c r="CH233" s="15">
        <v>97</v>
      </c>
      <c r="CI233" s="15">
        <v>55</v>
      </c>
      <c r="CJ233" s="15">
        <v>52</v>
      </c>
      <c r="CK233" s="15">
        <v>43</v>
      </c>
      <c r="CL233" s="15">
        <v>89</v>
      </c>
      <c r="CM233" s="15">
        <v>82</v>
      </c>
      <c r="CN233" s="15">
        <v>52</v>
      </c>
      <c r="CO233" s="15">
        <v>81</v>
      </c>
      <c r="CP233" s="16"/>
      <c r="CQ233" s="14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6"/>
      <c r="DE233" s="17"/>
      <c r="DF233" s="13" t="s">
        <v>60</v>
      </c>
      <c r="DG233" s="17" t="s">
        <v>60</v>
      </c>
    </row>
    <row r="234" spans="4:111" x14ac:dyDescent="0.25">
      <c r="D234" s="83"/>
      <c r="E234" s="113"/>
      <c r="F234" s="89"/>
      <c r="G234" s="83"/>
      <c r="H234" s="14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6"/>
      <c r="V234" s="14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6"/>
      <c r="AJ234" s="17"/>
      <c r="AK234" s="13"/>
      <c r="AL234" s="17" t="s">
        <v>60</v>
      </c>
      <c r="AN234" s="83"/>
      <c r="AO234" s="113"/>
      <c r="AP234" s="89"/>
      <c r="AQ234" s="91"/>
      <c r="AR234" s="14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6"/>
      <c r="BF234" s="14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6"/>
      <c r="BT234" s="17"/>
      <c r="BU234" s="13"/>
      <c r="BV234" s="17" t="s">
        <v>60</v>
      </c>
      <c r="BY234" s="83"/>
      <c r="BZ234" s="113"/>
      <c r="CA234" s="89"/>
      <c r="CB234" s="83"/>
      <c r="CC234" s="14">
        <v>88</v>
      </c>
      <c r="CD234" s="15">
        <v>39</v>
      </c>
      <c r="CE234" s="15">
        <v>38</v>
      </c>
      <c r="CF234" s="15">
        <v>91</v>
      </c>
      <c r="CG234" s="15">
        <v>67</v>
      </c>
      <c r="CH234" s="15">
        <v>90</v>
      </c>
      <c r="CI234" s="15">
        <v>85</v>
      </c>
      <c r="CJ234" s="15"/>
      <c r="CK234" s="15"/>
      <c r="CL234" s="15"/>
      <c r="CM234" s="15"/>
      <c r="CN234" s="15"/>
      <c r="CO234" s="15"/>
      <c r="CP234" s="16"/>
      <c r="CQ234" s="14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6"/>
      <c r="DE234" s="17"/>
      <c r="DF234" s="13" t="s">
        <v>60</v>
      </c>
      <c r="DG234" s="17" t="s">
        <v>60</v>
      </c>
    </row>
    <row r="235" spans="4:111" x14ac:dyDescent="0.25">
      <c r="D235" s="83"/>
      <c r="E235" s="113"/>
      <c r="F235" s="89"/>
      <c r="G235" s="83"/>
      <c r="H235" s="14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6"/>
      <c r="V235" s="14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6"/>
      <c r="AJ235" s="17"/>
      <c r="AK235" s="13"/>
      <c r="AL235" s="17" t="s">
        <v>60</v>
      </c>
      <c r="AN235" s="83"/>
      <c r="AO235" s="113"/>
      <c r="AP235" s="89"/>
      <c r="AQ235" s="91"/>
      <c r="AR235" s="1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6"/>
      <c r="BF235" s="14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6"/>
      <c r="BT235" s="17"/>
      <c r="BU235" s="13"/>
      <c r="BV235" s="17" t="s">
        <v>60</v>
      </c>
      <c r="BY235" s="83"/>
      <c r="BZ235" s="113"/>
      <c r="CA235" s="89"/>
      <c r="CB235" s="83"/>
      <c r="CC235" s="14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6"/>
      <c r="CQ235" s="14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6"/>
      <c r="DE235" s="17"/>
      <c r="DF235" s="13" t="s">
        <v>60</v>
      </c>
      <c r="DG235" s="17" t="s">
        <v>60</v>
      </c>
    </row>
    <row r="236" spans="4:111" ht="15.75" thickBot="1" x14ac:dyDescent="0.3">
      <c r="D236" s="84"/>
      <c r="E236" s="114"/>
      <c r="F236" s="89"/>
      <c r="G236" s="84"/>
      <c r="H236" s="18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20"/>
      <c r="V236" s="18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20"/>
      <c r="AJ236" s="21"/>
      <c r="AK236" s="13"/>
      <c r="AL236" s="21" t="s">
        <v>60</v>
      </c>
      <c r="AN236" s="84"/>
      <c r="AO236" s="114"/>
      <c r="AP236" s="89"/>
      <c r="AQ236" s="92"/>
      <c r="AR236" s="18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20"/>
      <c r="BF236" s="18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20"/>
      <c r="BT236" s="21"/>
      <c r="BU236" s="13"/>
      <c r="BV236" s="21" t="s">
        <v>60</v>
      </c>
      <c r="BY236" s="84"/>
      <c r="BZ236" s="114"/>
      <c r="CA236" s="89"/>
      <c r="CB236" s="84"/>
      <c r="CC236" s="18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20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20"/>
      <c r="DE236" s="21"/>
      <c r="DF236" s="13" t="s">
        <v>60</v>
      </c>
      <c r="DG236" s="21" t="s">
        <v>60</v>
      </c>
    </row>
  </sheetData>
  <mergeCells count="187">
    <mergeCell ref="BZ226:BZ236"/>
    <mergeCell ref="CA226:CA236"/>
    <mergeCell ref="CB226:CB236"/>
    <mergeCell ref="CA204:CA225"/>
    <mergeCell ref="CB204:CB214"/>
    <mergeCell ref="E215:E225"/>
    <mergeCell ref="G215:G225"/>
    <mergeCell ref="AO215:AO225"/>
    <mergeCell ref="AQ215:AQ225"/>
    <mergeCell ref="BZ215:BZ225"/>
    <mergeCell ref="CB215:CB225"/>
    <mergeCell ref="BY193:BY236"/>
    <mergeCell ref="BZ193:BZ203"/>
    <mergeCell ref="CB193:CB203"/>
    <mergeCell ref="E204:E214"/>
    <mergeCell ref="F204:F225"/>
    <mergeCell ref="G204:G214"/>
    <mergeCell ref="AO204:AO214"/>
    <mergeCell ref="AP204:AP225"/>
    <mergeCell ref="AQ204:AQ214"/>
    <mergeCell ref="BZ204:BZ214"/>
    <mergeCell ref="D193:D236"/>
    <mergeCell ref="E193:E203"/>
    <mergeCell ref="G193:G203"/>
    <mergeCell ref="AN193:AN236"/>
    <mergeCell ref="AO193:AO203"/>
    <mergeCell ref="AQ193:AQ203"/>
    <mergeCell ref="E226:E236"/>
    <mergeCell ref="F226:F236"/>
    <mergeCell ref="G226:G236"/>
    <mergeCell ref="AO226:AO236"/>
    <mergeCell ref="AP226:AP236"/>
    <mergeCell ref="AQ226:AQ236"/>
    <mergeCell ref="CB171:CB181"/>
    <mergeCell ref="E182:E192"/>
    <mergeCell ref="G182:G192"/>
    <mergeCell ref="AO182:AO192"/>
    <mergeCell ref="AQ182:AQ192"/>
    <mergeCell ref="BZ182:BZ192"/>
    <mergeCell ref="CB182:CB192"/>
    <mergeCell ref="E171:E181"/>
    <mergeCell ref="F171:F192"/>
    <mergeCell ref="G171:G181"/>
    <mergeCell ref="AO171:AO181"/>
    <mergeCell ref="AP171:AP192"/>
    <mergeCell ref="AQ171:AQ181"/>
    <mergeCell ref="BZ116:BZ126"/>
    <mergeCell ref="CB116:CB126"/>
    <mergeCell ref="E127:E137"/>
    <mergeCell ref="CB138:CB148"/>
    <mergeCell ref="D149:D192"/>
    <mergeCell ref="E149:E159"/>
    <mergeCell ref="F149:F170"/>
    <mergeCell ref="G149:G159"/>
    <mergeCell ref="AN149:AN192"/>
    <mergeCell ref="AO149:AO159"/>
    <mergeCell ref="AP149:AP170"/>
    <mergeCell ref="AQ149:AQ159"/>
    <mergeCell ref="BY149:BY192"/>
    <mergeCell ref="BZ149:BZ159"/>
    <mergeCell ref="CA149:CA170"/>
    <mergeCell ref="CB149:CB159"/>
    <mergeCell ref="E160:E170"/>
    <mergeCell ref="G160:G170"/>
    <mergeCell ref="AO160:AO170"/>
    <mergeCell ref="AQ160:AQ170"/>
    <mergeCell ref="BZ160:BZ170"/>
    <mergeCell ref="CB160:CB170"/>
    <mergeCell ref="BZ171:BZ181"/>
    <mergeCell ref="CA171:CA192"/>
    <mergeCell ref="BZ94:BZ104"/>
    <mergeCell ref="CA94:CA148"/>
    <mergeCell ref="CB94:CB104"/>
    <mergeCell ref="D105:D148"/>
    <mergeCell ref="E105:E115"/>
    <mergeCell ref="G105:G115"/>
    <mergeCell ref="AN105:AN148"/>
    <mergeCell ref="AO105:AO115"/>
    <mergeCell ref="AQ105:AQ115"/>
    <mergeCell ref="G127:G137"/>
    <mergeCell ref="AO127:AO137"/>
    <mergeCell ref="AQ127:AQ137"/>
    <mergeCell ref="BZ127:BZ137"/>
    <mergeCell ref="CB127:CB137"/>
    <mergeCell ref="E138:E148"/>
    <mergeCell ref="G138:G148"/>
    <mergeCell ref="AO138:AO148"/>
    <mergeCell ref="AQ138:AQ148"/>
    <mergeCell ref="BZ138:BZ148"/>
    <mergeCell ref="BY105:BY148"/>
    <mergeCell ref="BZ105:BZ115"/>
    <mergeCell ref="CB105:CB115"/>
    <mergeCell ref="E116:E126"/>
    <mergeCell ref="G116:G126"/>
    <mergeCell ref="D94:D104"/>
    <mergeCell ref="E94:E104"/>
    <mergeCell ref="F94:F148"/>
    <mergeCell ref="G94:G104"/>
    <mergeCell ref="AN94:AN104"/>
    <mergeCell ref="AO94:AO104"/>
    <mergeCell ref="AP94:AP148"/>
    <mergeCell ref="AQ94:AQ104"/>
    <mergeCell ref="BY61:BY93"/>
    <mergeCell ref="E72:E82"/>
    <mergeCell ref="G72:G82"/>
    <mergeCell ref="AO72:AO82"/>
    <mergeCell ref="AQ72:AQ82"/>
    <mergeCell ref="E83:E93"/>
    <mergeCell ref="D61:D93"/>
    <mergeCell ref="E61:E71"/>
    <mergeCell ref="G61:G71"/>
    <mergeCell ref="AN61:AN93"/>
    <mergeCell ref="BY94:BY104"/>
    <mergeCell ref="AO116:AO126"/>
    <mergeCell ref="AQ116:AQ126"/>
    <mergeCell ref="AO61:AO71"/>
    <mergeCell ref="AQ61:AQ71"/>
    <mergeCell ref="G83:G93"/>
    <mergeCell ref="AO83:AO93"/>
    <mergeCell ref="AQ83:AQ93"/>
    <mergeCell ref="CB39:CB49"/>
    <mergeCell ref="D50:D60"/>
    <mergeCell ref="E50:E60"/>
    <mergeCell ref="G50:G60"/>
    <mergeCell ref="AN50:AN60"/>
    <mergeCell ref="AO50:AO60"/>
    <mergeCell ref="AQ50:AQ60"/>
    <mergeCell ref="BY50:BY60"/>
    <mergeCell ref="BZ50:BZ60"/>
    <mergeCell ref="CB50:CB60"/>
    <mergeCell ref="BZ83:BZ93"/>
    <mergeCell ref="CB83:CB93"/>
    <mergeCell ref="BZ61:BZ71"/>
    <mergeCell ref="CB61:CB71"/>
    <mergeCell ref="BZ72:BZ82"/>
    <mergeCell ref="CB72:CB82"/>
    <mergeCell ref="BZ17:BZ27"/>
    <mergeCell ref="CB17:CB27"/>
    <mergeCell ref="AO28:AO38"/>
    <mergeCell ref="AQ28:AQ38"/>
    <mergeCell ref="BY28:BY49"/>
    <mergeCell ref="BZ28:BZ38"/>
    <mergeCell ref="CB28:CB38"/>
    <mergeCell ref="E39:E49"/>
    <mergeCell ref="G39:G49"/>
    <mergeCell ref="AO39:AO49"/>
    <mergeCell ref="AQ39:AQ49"/>
    <mergeCell ref="BZ39:BZ49"/>
    <mergeCell ref="H5:U5"/>
    <mergeCell ref="V5:AI5"/>
    <mergeCell ref="AR5:BE5"/>
    <mergeCell ref="BF5:BS5"/>
    <mergeCell ref="CC5:CP5"/>
    <mergeCell ref="CQ5:DD5"/>
    <mergeCell ref="D6:D27"/>
    <mergeCell ref="E6:E16"/>
    <mergeCell ref="G6:G16"/>
    <mergeCell ref="AN6:AN27"/>
    <mergeCell ref="AO6:AO16"/>
    <mergeCell ref="AP6:AP93"/>
    <mergeCell ref="D28:D49"/>
    <mergeCell ref="E28:E38"/>
    <mergeCell ref="G28:G38"/>
    <mergeCell ref="AN28:AN49"/>
    <mergeCell ref="AQ6:AQ16"/>
    <mergeCell ref="BY6:BY27"/>
    <mergeCell ref="BZ6:BZ16"/>
    <mergeCell ref="CB6:CB16"/>
    <mergeCell ref="E17:E27"/>
    <mergeCell ref="G17:G27"/>
    <mergeCell ref="AO17:AO27"/>
    <mergeCell ref="AQ17:AQ27"/>
    <mergeCell ref="D4:G4"/>
    <mergeCell ref="H4:AI4"/>
    <mergeCell ref="AJ4:AL4"/>
    <mergeCell ref="AN4:AQ4"/>
    <mergeCell ref="AR4:BS4"/>
    <mergeCell ref="BT4:BV4"/>
    <mergeCell ref="D2:AL2"/>
    <mergeCell ref="AN2:BV2"/>
    <mergeCell ref="BY2:DG2"/>
    <mergeCell ref="D3:AL3"/>
    <mergeCell ref="AN3:BV3"/>
    <mergeCell ref="BY3:DG3"/>
    <mergeCell ref="BY4:CB4"/>
    <mergeCell ref="CC4:DD4"/>
    <mergeCell ref="DE4:DG4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D1:DG236"/>
  <sheetViews>
    <sheetView topLeftCell="BI1" zoomScale="57" zoomScaleNormal="57" workbookViewId="0">
      <selection activeCell="AJ11" sqref="AJ11"/>
    </sheetView>
  </sheetViews>
  <sheetFormatPr defaultColWidth="9.140625" defaultRowHeight="15" x14ac:dyDescent="0.25"/>
  <cols>
    <col min="1" max="1" width="20.42578125" customWidth="1"/>
    <col min="4" max="4" width="11.42578125" style="1" customWidth="1"/>
    <col min="5" max="5" width="13.42578125" style="1" customWidth="1"/>
    <col min="6" max="6" width="12" style="1" hidden="1" customWidth="1"/>
    <col min="7" max="7" width="11.42578125" style="1" customWidth="1"/>
    <col min="8" max="8" width="9" customWidth="1"/>
    <col min="9" max="15" width="5.7109375" customWidth="1"/>
    <col min="16" max="16" width="5.28515625" customWidth="1"/>
    <col min="17" max="17" width="5.7109375" hidden="1" customWidth="1"/>
    <col min="18" max="26" width="5.7109375" customWidth="1"/>
    <col min="27" max="27" width="7.42578125" customWidth="1"/>
    <col min="28" max="30" width="5.7109375" customWidth="1"/>
    <col min="31" max="31" width="6.85546875" customWidth="1"/>
    <col min="32" max="35" width="5.7109375" customWidth="1"/>
    <col min="36" max="36" width="10.28515625" customWidth="1"/>
    <col min="37" max="37" width="10.140625" hidden="1" customWidth="1"/>
    <col min="38" max="38" width="12.140625" customWidth="1"/>
    <col min="39" max="39" width="11.7109375" customWidth="1"/>
    <col min="40" max="40" width="11.42578125" style="1" customWidth="1"/>
    <col min="41" max="41" width="13.42578125" style="1" customWidth="1"/>
    <col min="42" max="42" width="12" style="1" hidden="1" customWidth="1"/>
    <col min="43" max="43" width="11.42578125" style="1" customWidth="1"/>
    <col min="44" max="44" width="9" customWidth="1"/>
    <col min="45" max="51" width="5.7109375" customWidth="1"/>
    <col min="52" max="52" width="5.28515625" customWidth="1"/>
    <col min="53" max="53" width="5.7109375" hidden="1" customWidth="1"/>
    <col min="54" max="62" width="5.7109375" customWidth="1"/>
    <col min="63" max="63" width="7.42578125" customWidth="1"/>
    <col min="64" max="66" width="5.7109375" customWidth="1"/>
    <col min="67" max="67" width="6.85546875" customWidth="1"/>
    <col min="68" max="71" width="5.7109375" customWidth="1"/>
    <col min="72" max="72" width="10.28515625" customWidth="1"/>
    <col min="73" max="73" width="10.140625" hidden="1" customWidth="1"/>
    <col min="74" max="74" width="12.140625" customWidth="1"/>
    <col min="77" max="77" width="11.42578125" style="1" customWidth="1"/>
    <col min="78" max="78" width="13.42578125" style="1" customWidth="1"/>
    <col min="79" max="79" width="12" style="1" hidden="1" customWidth="1"/>
    <col min="80" max="80" width="12.42578125" style="1" customWidth="1"/>
    <col min="81" max="81" width="9" customWidth="1"/>
    <col min="82" max="88" width="5.7109375" customWidth="1"/>
    <col min="89" max="89" width="5.28515625" customWidth="1"/>
    <col min="90" max="90" width="5.7109375" hidden="1" customWidth="1"/>
    <col min="91" max="99" width="5.7109375" customWidth="1"/>
    <col min="100" max="100" width="7.42578125" customWidth="1"/>
    <col min="101" max="103" width="5.7109375" customWidth="1"/>
    <col min="104" max="104" width="6.85546875" customWidth="1"/>
    <col min="105" max="108" width="5.7109375" customWidth="1"/>
    <col min="109" max="109" width="10.28515625" customWidth="1"/>
    <col min="110" max="110" width="10.140625" hidden="1" customWidth="1"/>
    <col min="111" max="111" width="12.140625" customWidth="1"/>
  </cols>
  <sheetData>
    <row r="1" spans="4:111" ht="15.75" thickBot="1" x14ac:dyDescent="0.3"/>
    <row r="2" spans="4:111" ht="23.25" x14ac:dyDescent="0.35">
      <c r="D2" s="73" t="s">
        <v>143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5"/>
      <c r="AN2" s="73" t="s">
        <v>143</v>
      </c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5"/>
      <c r="BY2" s="73" t="s">
        <v>143</v>
      </c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5"/>
    </row>
    <row r="3" spans="4:111" ht="21.75" thickBot="1" x14ac:dyDescent="0.4">
      <c r="D3" s="76" t="s">
        <v>178</v>
      </c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8"/>
      <c r="AN3" s="76" t="s">
        <v>179</v>
      </c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8"/>
      <c r="BY3" s="76" t="s">
        <v>180</v>
      </c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</row>
    <row r="4" spans="4:111" ht="21.75" thickBot="1" x14ac:dyDescent="0.4">
      <c r="D4" s="70"/>
      <c r="E4" s="71"/>
      <c r="F4" s="71"/>
      <c r="G4" s="71"/>
      <c r="H4" s="70" t="s">
        <v>6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2"/>
      <c r="AJ4" s="70" t="s">
        <v>5</v>
      </c>
      <c r="AK4" s="71"/>
      <c r="AL4" s="72"/>
      <c r="AN4" s="70"/>
      <c r="AO4" s="71"/>
      <c r="AP4" s="71"/>
      <c r="AQ4" s="71"/>
      <c r="AR4" s="70" t="s">
        <v>6</v>
      </c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2"/>
      <c r="BT4" s="70" t="s">
        <v>5</v>
      </c>
      <c r="BU4" s="71"/>
      <c r="BV4" s="72"/>
      <c r="BY4" s="70"/>
      <c r="BZ4" s="71"/>
      <c r="CA4" s="71"/>
      <c r="CB4" s="71"/>
      <c r="CC4" s="70" t="s">
        <v>7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2"/>
      <c r="DE4" s="70" t="s">
        <v>5</v>
      </c>
      <c r="DF4" s="71"/>
      <c r="DG4" s="72"/>
    </row>
    <row r="5" spans="4:111" ht="15.75" thickBot="1" x14ac:dyDescent="0.3">
      <c r="D5" s="2" t="s">
        <v>90</v>
      </c>
      <c r="E5" s="3" t="s">
        <v>8</v>
      </c>
      <c r="F5" s="3" t="s">
        <v>9</v>
      </c>
      <c r="G5" s="4" t="s">
        <v>9</v>
      </c>
      <c r="H5" s="79" t="s">
        <v>91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1"/>
      <c r="V5" s="79" t="s">
        <v>92</v>
      </c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  <c r="AJ5" s="5" t="s">
        <v>93</v>
      </c>
      <c r="AK5" s="6" t="s">
        <v>10</v>
      </c>
      <c r="AL5" s="7" t="s">
        <v>94</v>
      </c>
      <c r="AM5" s="8"/>
      <c r="AN5" s="2" t="s">
        <v>90</v>
      </c>
      <c r="AO5" s="3" t="s">
        <v>8</v>
      </c>
      <c r="AP5" s="3" t="s">
        <v>9</v>
      </c>
      <c r="AQ5" s="4" t="s">
        <v>9</v>
      </c>
      <c r="AR5" s="79" t="s">
        <v>91</v>
      </c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1"/>
      <c r="BF5" s="79" t="s">
        <v>92</v>
      </c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1"/>
      <c r="BT5" s="5" t="s">
        <v>93</v>
      </c>
      <c r="BU5" s="6" t="s">
        <v>10</v>
      </c>
      <c r="BV5" s="7" t="s">
        <v>94</v>
      </c>
      <c r="BY5" s="2" t="s">
        <v>90</v>
      </c>
      <c r="BZ5" s="3" t="s">
        <v>8</v>
      </c>
      <c r="CA5" s="3" t="s">
        <v>9</v>
      </c>
      <c r="CB5" s="4" t="s">
        <v>9</v>
      </c>
      <c r="CC5" s="79" t="s">
        <v>91</v>
      </c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1"/>
      <c r="CQ5" s="79" t="s">
        <v>92</v>
      </c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1"/>
      <c r="DE5" s="5" t="s">
        <v>93</v>
      </c>
      <c r="DF5" s="6" t="s">
        <v>10</v>
      </c>
      <c r="DG5" s="7" t="s">
        <v>94</v>
      </c>
    </row>
    <row r="6" spans="4:111" x14ac:dyDescent="0.25">
      <c r="D6" s="82">
        <v>1</v>
      </c>
      <c r="E6" s="85" t="s">
        <v>11</v>
      </c>
      <c r="F6" s="88" t="s">
        <v>12</v>
      </c>
      <c r="G6" s="91" t="s">
        <v>59</v>
      </c>
      <c r="H6" s="9">
        <v>35</v>
      </c>
      <c r="I6" s="10">
        <v>65</v>
      </c>
      <c r="J6" s="10">
        <v>63</v>
      </c>
      <c r="K6" s="10">
        <v>51</v>
      </c>
      <c r="L6" s="10">
        <v>38</v>
      </c>
      <c r="M6" s="10">
        <v>40</v>
      </c>
      <c r="N6" s="10">
        <v>45</v>
      </c>
      <c r="O6" s="10">
        <v>39</v>
      </c>
      <c r="P6" s="10">
        <v>43</v>
      </c>
      <c r="Q6" s="10">
        <v>41</v>
      </c>
      <c r="R6" s="10">
        <v>40</v>
      </c>
      <c r="S6" s="10">
        <v>38</v>
      </c>
      <c r="T6" s="10">
        <v>69</v>
      </c>
      <c r="U6" s="11">
        <v>57</v>
      </c>
      <c r="V6" s="9">
        <v>59</v>
      </c>
      <c r="W6" s="10">
        <v>62</v>
      </c>
      <c r="X6" s="10">
        <v>37</v>
      </c>
      <c r="Y6" s="10">
        <v>40</v>
      </c>
      <c r="Z6" s="10">
        <v>52</v>
      </c>
      <c r="AA6" s="10">
        <v>34</v>
      </c>
      <c r="AB6" s="10">
        <v>49</v>
      </c>
      <c r="AC6" s="10">
        <v>31</v>
      </c>
      <c r="AD6" s="10">
        <v>61</v>
      </c>
      <c r="AE6" s="10">
        <v>47</v>
      </c>
      <c r="AF6" s="10">
        <v>55</v>
      </c>
      <c r="AG6" s="10">
        <v>43</v>
      </c>
      <c r="AH6" s="10">
        <v>28</v>
      </c>
      <c r="AI6" s="11">
        <v>26</v>
      </c>
      <c r="AJ6" s="12"/>
      <c r="AK6" s="13"/>
      <c r="AL6" s="12" t="s">
        <v>60</v>
      </c>
      <c r="AN6" s="82">
        <v>1</v>
      </c>
      <c r="AO6" s="85" t="s">
        <v>11</v>
      </c>
      <c r="AP6" s="88" t="s">
        <v>12</v>
      </c>
      <c r="AQ6" s="91" t="s">
        <v>95</v>
      </c>
      <c r="AR6" s="9">
        <v>40</v>
      </c>
      <c r="AS6" s="10">
        <v>59</v>
      </c>
      <c r="AT6" s="10">
        <v>52</v>
      </c>
      <c r="AU6" s="10">
        <v>51</v>
      </c>
      <c r="AV6" s="10">
        <v>64</v>
      </c>
      <c r="AW6" s="10">
        <v>42</v>
      </c>
      <c r="AX6" s="10">
        <v>61</v>
      </c>
      <c r="AY6" s="10">
        <v>41</v>
      </c>
      <c r="AZ6" s="10">
        <v>47</v>
      </c>
      <c r="BA6" s="10">
        <v>60</v>
      </c>
      <c r="BB6" s="10">
        <v>36</v>
      </c>
      <c r="BC6" s="10">
        <v>48</v>
      </c>
      <c r="BD6" s="10">
        <v>65</v>
      </c>
      <c r="BE6" s="11">
        <v>43</v>
      </c>
      <c r="BF6" s="9">
        <v>49</v>
      </c>
      <c r="BG6" s="10">
        <v>46</v>
      </c>
      <c r="BH6" s="10">
        <v>32</v>
      </c>
      <c r="BI6" s="10">
        <v>31</v>
      </c>
      <c r="BJ6" s="10">
        <v>46</v>
      </c>
      <c r="BK6" s="10">
        <v>57</v>
      </c>
      <c r="BL6" s="10">
        <v>28</v>
      </c>
      <c r="BM6" s="10">
        <v>39</v>
      </c>
      <c r="BN6" s="10">
        <v>55</v>
      </c>
      <c r="BO6" s="10">
        <v>53</v>
      </c>
      <c r="BP6" s="10">
        <v>27</v>
      </c>
      <c r="BQ6" s="10">
        <v>40</v>
      </c>
      <c r="BR6" s="10">
        <v>42</v>
      </c>
      <c r="BS6" s="11">
        <v>31</v>
      </c>
      <c r="BT6" s="12"/>
      <c r="BU6" s="13"/>
      <c r="BV6" s="12" t="s">
        <v>60</v>
      </c>
      <c r="BY6" s="82">
        <v>1</v>
      </c>
      <c r="BZ6" s="85" t="s">
        <v>11</v>
      </c>
      <c r="CA6" s="88" t="s">
        <v>12</v>
      </c>
      <c r="CB6" s="91" t="s">
        <v>96</v>
      </c>
      <c r="CC6" s="9">
        <v>59</v>
      </c>
      <c r="CD6" s="10">
        <v>47</v>
      </c>
      <c r="CE6" s="10">
        <v>48</v>
      </c>
      <c r="CF6" s="10">
        <v>51</v>
      </c>
      <c r="CG6" s="10">
        <v>57</v>
      </c>
      <c r="CH6" s="10">
        <v>53</v>
      </c>
      <c r="CI6" s="10">
        <v>36</v>
      </c>
      <c r="CJ6" s="10">
        <v>42</v>
      </c>
      <c r="CK6" s="10">
        <v>41</v>
      </c>
      <c r="CL6" s="10">
        <v>51</v>
      </c>
      <c r="CM6" s="10">
        <v>36</v>
      </c>
      <c r="CN6" s="10">
        <v>58</v>
      </c>
      <c r="CO6" s="10">
        <v>63</v>
      </c>
      <c r="CP6" s="11">
        <v>56</v>
      </c>
      <c r="CQ6" s="9">
        <v>46</v>
      </c>
      <c r="CR6" s="10">
        <v>52</v>
      </c>
      <c r="CS6" s="10">
        <v>38</v>
      </c>
      <c r="CT6" s="10">
        <v>30</v>
      </c>
      <c r="CU6" s="10">
        <v>49</v>
      </c>
      <c r="CV6" s="10">
        <v>54</v>
      </c>
      <c r="CW6" s="10">
        <v>37</v>
      </c>
      <c r="CX6" s="10">
        <v>29</v>
      </c>
      <c r="CY6" s="10">
        <v>44</v>
      </c>
      <c r="CZ6" s="10">
        <v>39</v>
      </c>
      <c r="DA6" s="10">
        <v>50</v>
      </c>
      <c r="DB6" s="10">
        <v>33</v>
      </c>
      <c r="DC6" s="10">
        <v>28</v>
      </c>
      <c r="DD6" s="11">
        <v>34</v>
      </c>
      <c r="DE6" s="12"/>
      <c r="DF6" s="13"/>
      <c r="DG6" s="12" t="s">
        <v>60</v>
      </c>
    </row>
    <row r="7" spans="4:111" x14ac:dyDescent="0.25">
      <c r="D7" s="83"/>
      <c r="E7" s="86"/>
      <c r="F7" s="89"/>
      <c r="G7" s="91"/>
      <c r="H7" s="14">
        <v>44</v>
      </c>
      <c r="I7" s="15">
        <v>60</v>
      </c>
      <c r="J7" s="15">
        <v>48</v>
      </c>
      <c r="K7" s="15">
        <v>67</v>
      </c>
      <c r="L7" s="15">
        <v>70</v>
      </c>
      <c r="M7" s="15">
        <v>45</v>
      </c>
      <c r="N7" s="15">
        <v>48</v>
      </c>
      <c r="O7" s="15">
        <v>60</v>
      </c>
      <c r="P7" s="15">
        <v>42</v>
      </c>
      <c r="Q7" s="15">
        <v>56</v>
      </c>
      <c r="R7" s="15">
        <v>57</v>
      </c>
      <c r="S7" s="15">
        <v>51</v>
      </c>
      <c r="T7" s="15">
        <v>59</v>
      </c>
      <c r="U7" s="16">
        <v>41</v>
      </c>
      <c r="V7" s="14">
        <v>39</v>
      </c>
      <c r="W7" s="15">
        <v>61</v>
      </c>
      <c r="X7" s="15">
        <v>62</v>
      </c>
      <c r="Y7" s="15">
        <v>40</v>
      </c>
      <c r="Z7" s="15">
        <v>49</v>
      </c>
      <c r="AA7" s="15">
        <v>35</v>
      </c>
      <c r="AB7" s="15">
        <v>38</v>
      </c>
      <c r="AC7" s="15">
        <v>58</v>
      </c>
      <c r="AD7" s="15">
        <v>54</v>
      </c>
      <c r="AE7" s="15">
        <v>34</v>
      </c>
      <c r="AF7" s="15">
        <v>31</v>
      </c>
      <c r="AG7" s="15">
        <v>58</v>
      </c>
      <c r="AH7" s="15">
        <v>30</v>
      </c>
      <c r="AI7" s="16">
        <v>27</v>
      </c>
      <c r="AJ7" s="17"/>
      <c r="AK7" s="13"/>
      <c r="AL7" s="17" t="s">
        <v>60</v>
      </c>
      <c r="AN7" s="83"/>
      <c r="AO7" s="86"/>
      <c r="AP7" s="89"/>
      <c r="AQ7" s="91"/>
      <c r="AR7" s="14">
        <v>55</v>
      </c>
      <c r="AS7" s="15">
        <v>38</v>
      </c>
      <c r="AT7" s="15">
        <v>46</v>
      </c>
      <c r="AU7" s="15">
        <v>57</v>
      </c>
      <c r="AV7" s="15">
        <v>54</v>
      </c>
      <c r="AW7" s="15">
        <v>40</v>
      </c>
      <c r="AX7" s="15">
        <v>39</v>
      </c>
      <c r="AY7" s="15">
        <v>54</v>
      </c>
      <c r="AZ7" s="15">
        <v>65</v>
      </c>
      <c r="BA7" s="15">
        <v>52</v>
      </c>
      <c r="BB7" s="15">
        <v>36</v>
      </c>
      <c r="BC7" s="15">
        <v>42</v>
      </c>
      <c r="BD7" s="15">
        <v>45</v>
      </c>
      <c r="BE7" s="16">
        <v>44</v>
      </c>
      <c r="BF7" s="14">
        <v>47</v>
      </c>
      <c r="BG7" s="15">
        <v>33</v>
      </c>
      <c r="BH7" s="15">
        <v>55</v>
      </c>
      <c r="BI7" s="15">
        <v>51</v>
      </c>
      <c r="BJ7" s="15">
        <v>43</v>
      </c>
      <c r="BK7" s="15">
        <v>51</v>
      </c>
      <c r="BL7" s="15">
        <v>57</v>
      </c>
      <c r="BM7" s="15">
        <v>41</v>
      </c>
      <c r="BN7" s="15"/>
      <c r="BO7" s="15"/>
      <c r="BP7" s="15"/>
      <c r="BQ7" s="15"/>
      <c r="BR7" s="15"/>
      <c r="BS7" s="16"/>
      <c r="BT7" s="17"/>
      <c r="BU7" s="13"/>
      <c r="BV7" s="17" t="s">
        <v>60</v>
      </c>
      <c r="BY7" s="83"/>
      <c r="BZ7" s="86"/>
      <c r="CA7" s="89"/>
      <c r="CB7" s="91"/>
      <c r="CC7" s="14">
        <v>44</v>
      </c>
      <c r="CD7" s="15">
        <v>40</v>
      </c>
      <c r="CE7" s="15">
        <v>48</v>
      </c>
      <c r="CF7" s="15">
        <v>54</v>
      </c>
      <c r="CG7" s="15">
        <v>60</v>
      </c>
      <c r="CH7" s="15">
        <v>46</v>
      </c>
      <c r="CI7" s="15">
        <v>38</v>
      </c>
      <c r="CJ7" s="15">
        <v>57</v>
      </c>
      <c r="CK7" s="15">
        <v>62</v>
      </c>
      <c r="CL7" s="15">
        <v>33</v>
      </c>
      <c r="CM7" s="15">
        <v>60</v>
      </c>
      <c r="CN7" s="15">
        <v>55</v>
      </c>
      <c r="CO7" s="15">
        <v>43</v>
      </c>
      <c r="CP7" s="16">
        <v>38</v>
      </c>
      <c r="CQ7" s="14">
        <v>25</v>
      </c>
      <c r="CR7" s="15">
        <v>25</v>
      </c>
      <c r="CS7" s="15">
        <v>50</v>
      </c>
      <c r="CT7" s="15">
        <v>42</v>
      </c>
      <c r="CU7" s="15">
        <v>51</v>
      </c>
      <c r="CV7" s="15">
        <v>34</v>
      </c>
      <c r="CW7" s="15">
        <v>34</v>
      </c>
      <c r="CX7" s="15">
        <v>50</v>
      </c>
      <c r="CY7" s="15">
        <v>37</v>
      </c>
      <c r="CZ7" s="15">
        <v>36</v>
      </c>
      <c r="DA7" s="15">
        <v>26</v>
      </c>
      <c r="DB7" s="15"/>
      <c r="DC7" s="15"/>
      <c r="DD7" s="16"/>
      <c r="DE7" s="17"/>
      <c r="DF7" s="13"/>
      <c r="DG7" s="17" t="s">
        <v>60</v>
      </c>
    </row>
    <row r="8" spans="4:111" x14ac:dyDescent="0.25">
      <c r="D8" s="83"/>
      <c r="E8" s="86"/>
      <c r="F8" s="89"/>
      <c r="G8" s="91"/>
      <c r="H8" s="14">
        <v>56</v>
      </c>
      <c r="I8" s="15">
        <v>58</v>
      </c>
      <c r="J8" s="15">
        <v>38</v>
      </c>
      <c r="K8" s="15">
        <v>47</v>
      </c>
      <c r="L8" s="15">
        <v>69</v>
      </c>
      <c r="M8" s="15">
        <v>70</v>
      </c>
      <c r="N8" s="15">
        <v>48</v>
      </c>
      <c r="O8" s="15">
        <v>57</v>
      </c>
      <c r="P8" s="15">
        <v>43</v>
      </c>
      <c r="Q8" s="15">
        <v>64</v>
      </c>
      <c r="R8" s="15">
        <v>37</v>
      </c>
      <c r="S8" s="15">
        <v>52</v>
      </c>
      <c r="T8" s="15">
        <v>63</v>
      </c>
      <c r="U8" s="16">
        <v>49</v>
      </c>
      <c r="V8" s="14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6"/>
      <c r="AJ8" s="17"/>
      <c r="AK8" s="13"/>
      <c r="AL8" s="17" t="s">
        <v>60</v>
      </c>
      <c r="AN8" s="83"/>
      <c r="AO8" s="86"/>
      <c r="AP8" s="89"/>
      <c r="AQ8" s="91"/>
      <c r="AR8" s="14">
        <v>64</v>
      </c>
      <c r="AS8" s="15">
        <v>35</v>
      </c>
      <c r="AT8" s="15">
        <v>57</v>
      </c>
      <c r="AU8" s="15">
        <v>55</v>
      </c>
      <c r="AV8" s="15">
        <v>41</v>
      </c>
      <c r="AW8" s="15">
        <v>63</v>
      </c>
      <c r="AX8" s="15">
        <v>59</v>
      </c>
      <c r="AY8" s="15">
        <v>51</v>
      </c>
      <c r="AZ8" s="15">
        <v>59</v>
      </c>
      <c r="BA8" s="15">
        <v>57</v>
      </c>
      <c r="BB8" s="15">
        <v>51</v>
      </c>
      <c r="BC8" s="15">
        <v>35</v>
      </c>
      <c r="BD8" s="15">
        <v>58</v>
      </c>
      <c r="BE8" s="16">
        <v>62</v>
      </c>
      <c r="BF8" s="14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6"/>
      <c r="BT8" s="17"/>
      <c r="BU8" s="13"/>
      <c r="BV8" s="17" t="s">
        <v>60</v>
      </c>
      <c r="BY8" s="83"/>
      <c r="BZ8" s="86"/>
      <c r="CA8" s="89"/>
      <c r="CB8" s="91"/>
      <c r="CC8" s="14">
        <v>63</v>
      </c>
      <c r="CD8" s="15">
        <v>44</v>
      </c>
      <c r="CE8" s="15">
        <v>56</v>
      </c>
      <c r="CF8" s="15">
        <v>33</v>
      </c>
      <c r="CG8" s="15">
        <v>33</v>
      </c>
      <c r="CH8" s="15">
        <v>58</v>
      </c>
      <c r="CI8" s="15">
        <v>50</v>
      </c>
      <c r="CJ8" s="15">
        <v>59</v>
      </c>
      <c r="CK8" s="15">
        <v>42</v>
      </c>
      <c r="CL8" s="15">
        <v>41</v>
      </c>
      <c r="CM8" s="15">
        <v>44</v>
      </c>
      <c r="CN8" s="15">
        <v>50</v>
      </c>
      <c r="CO8" s="15">
        <v>55</v>
      </c>
      <c r="CP8" s="16">
        <v>38</v>
      </c>
      <c r="CQ8" s="14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6"/>
      <c r="DE8" s="17"/>
      <c r="DF8" s="13"/>
      <c r="DG8" s="17" t="s">
        <v>60</v>
      </c>
    </row>
    <row r="9" spans="4:111" x14ac:dyDescent="0.25">
      <c r="D9" s="83"/>
      <c r="E9" s="86"/>
      <c r="F9" s="89"/>
      <c r="G9" s="91"/>
      <c r="H9" s="14">
        <v>49</v>
      </c>
      <c r="I9" s="15">
        <v>56</v>
      </c>
      <c r="J9" s="15">
        <v>63</v>
      </c>
      <c r="K9" s="15">
        <v>57</v>
      </c>
      <c r="L9" s="15">
        <v>39</v>
      </c>
      <c r="M9" s="15">
        <v>69</v>
      </c>
      <c r="N9" s="15">
        <v>55</v>
      </c>
      <c r="O9" s="15">
        <v>63</v>
      </c>
      <c r="P9" s="15">
        <v>51</v>
      </c>
      <c r="Q9" s="15">
        <v>58</v>
      </c>
      <c r="R9" s="15">
        <v>47</v>
      </c>
      <c r="S9" s="15">
        <v>36</v>
      </c>
      <c r="T9" s="15">
        <v>61</v>
      </c>
      <c r="U9" s="16">
        <v>38</v>
      </c>
      <c r="V9" s="1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6"/>
      <c r="AJ9" s="17"/>
      <c r="AK9" s="13"/>
      <c r="AL9" s="17" t="s">
        <v>60</v>
      </c>
      <c r="AN9" s="83"/>
      <c r="AO9" s="86"/>
      <c r="AP9" s="89"/>
      <c r="AQ9" s="91"/>
      <c r="AR9" s="14">
        <v>41</v>
      </c>
      <c r="AS9" s="15">
        <v>49</v>
      </c>
      <c r="AT9" s="15">
        <v>47</v>
      </c>
      <c r="AU9" s="15">
        <v>36</v>
      </c>
      <c r="AV9" s="15">
        <v>47</v>
      </c>
      <c r="AW9" s="15">
        <v>63</v>
      </c>
      <c r="AX9" s="15">
        <v>61</v>
      </c>
      <c r="AY9" s="15">
        <v>35</v>
      </c>
      <c r="AZ9" s="15">
        <v>48</v>
      </c>
      <c r="BA9" s="15">
        <v>65</v>
      </c>
      <c r="BB9" s="15">
        <v>40</v>
      </c>
      <c r="BC9" s="15">
        <v>40</v>
      </c>
      <c r="BD9" s="15">
        <v>58</v>
      </c>
      <c r="BE9" s="16">
        <v>42</v>
      </c>
      <c r="BF9" s="14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6"/>
      <c r="BT9" s="17"/>
      <c r="BU9" s="13"/>
      <c r="BV9" s="17" t="s">
        <v>60</v>
      </c>
      <c r="BY9" s="83"/>
      <c r="BZ9" s="86"/>
      <c r="CA9" s="89"/>
      <c r="CB9" s="91"/>
      <c r="CC9" s="14">
        <v>57</v>
      </c>
      <c r="CD9" s="15">
        <v>46</v>
      </c>
      <c r="CE9" s="15">
        <v>38</v>
      </c>
      <c r="CF9" s="15">
        <v>45</v>
      </c>
      <c r="CG9" s="15">
        <v>37</v>
      </c>
      <c r="CH9" s="15">
        <v>52</v>
      </c>
      <c r="CI9" s="15">
        <v>47</v>
      </c>
      <c r="CJ9" s="15">
        <v>58</v>
      </c>
      <c r="CK9" s="15">
        <v>41</v>
      </c>
      <c r="CL9" s="15">
        <v>63</v>
      </c>
      <c r="CM9" s="15">
        <v>46</v>
      </c>
      <c r="CN9" s="15">
        <v>46</v>
      </c>
      <c r="CO9" s="15">
        <v>63</v>
      </c>
      <c r="CP9" s="16">
        <v>54</v>
      </c>
      <c r="CQ9" s="14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6"/>
      <c r="DE9" s="17"/>
      <c r="DF9" s="13"/>
      <c r="DG9" s="17" t="s">
        <v>60</v>
      </c>
    </row>
    <row r="10" spans="4:111" x14ac:dyDescent="0.25">
      <c r="D10" s="83"/>
      <c r="E10" s="86"/>
      <c r="F10" s="89"/>
      <c r="G10" s="91"/>
      <c r="H10" s="14">
        <v>49</v>
      </c>
      <c r="I10" s="15">
        <v>56</v>
      </c>
      <c r="J10" s="15">
        <v>48</v>
      </c>
      <c r="K10" s="15">
        <v>46</v>
      </c>
      <c r="L10" s="15">
        <v>66</v>
      </c>
      <c r="M10" s="15">
        <v>62</v>
      </c>
      <c r="N10" s="15">
        <v>42</v>
      </c>
      <c r="O10" s="15">
        <v>39</v>
      </c>
      <c r="P10" s="15">
        <v>66</v>
      </c>
      <c r="Q10" s="15">
        <v>57</v>
      </c>
      <c r="R10" s="15">
        <v>48</v>
      </c>
      <c r="S10" s="15">
        <v>44</v>
      </c>
      <c r="T10" s="15">
        <v>70</v>
      </c>
      <c r="U10" s="16">
        <v>59</v>
      </c>
      <c r="V10" s="14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6"/>
      <c r="AJ10" s="17"/>
      <c r="AK10" s="13"/>
      <c r="AL10" s="17" t="s">
        <v>60</v>
      </c>
      <c r="AN10" s="83"/>
      <c r="AO10" s="86"/>
      <c r="AP10" s="89"/>
      <c r="AQ10" s="91"/>
      <c r="AR10" s="14">
        <v>57</v>
      </c>
      <c r="AS10" s="15">
        <v>58</v>
      </c>
      <c r="AT10" s="15">
        <v>45</v>
      </c>
      <c r="AU10" s="15">
        <v>65</v>
      </c>
      <c r="AV10" s="15">
        <v>49</v>
      </c>
      <c r="AW10" s="15">
        <v>50</v>
      </c>
      <c r="AX10" s="15">
        <v>39</v>
      </c>
      <c r="AY10" s="15">
        <v>61</v>
      </c>
      <c r="AZ10" s="15">
        <v>55</v>
      </c>
      <c r="BA10" s="15">
        <v>57</v>
      </c>
      <c r="BB10" s="15">
        <v>47</v>
      </c>
      <c r="BC10" s="15">
        <v>37</v>
      </c>
      <c r="BD10" s="15">
        <v>55</v>
      </c>
      <c r="BE10" s="16">
        <v>36</v>
      </c>
      <c r="BF10" s="14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6"/>
      <c r="BT10" s="17"/>
      <c r="BU10" s="13"/>
      <c r="BV10" s="17" t="s">
        <v>60</v>
      </c>
      <c r="BY10" s="83"/>
      <c r="BZ10" s="86"/>
      <c r="CA10" s="89"/>
      <c r="CB10" s="91"/>
      <c r="CC10" s="14">
        <v>60</v>
      </c>
      <c r="CD10" s="15">
        <v>42</v>
      </c>
      <c r="CE10" s="15">
        <v>59</v>
      </c>
      <c r="CF10" s="15">
        <v>42</v>
      </c>
      <c r="CG10" s="15">
        <v>58</v>
      </c>
      <c r="CH10" s="15">
        <v>45</v>
      </c>
      <c r="CI10" s="15">
        <v>44</v>
      </c>
      <c r="CJ10" s="15">
        <v>34</v>
      </c>
      <c r="CK10" s="15">
        <v>42</v>
      </c>
      <c r="CL10" s="15">
        <v>63</v>
      </c>
      <c r="CM10" s="15">
        <v>50</v>
      </c>
      <c r="CN10" s="15">
        <v>60</v>
      </c>
      <c r="CO10" s="15">
        <v>35</v>
      </c>
      <c r="CP10" s="16">
        <v>43</v>
      </c>
      <c r="CQ10" s="14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6"/>
      <c r="DE10" s="17"/>
      <c r="DF10" s="13"/>
      <c r="DG10" s="17" t="s">
        <v>60</v>
      </c>
    </row>
    <row r="11" spans="4:111" x14ac:dyDescent="0.25">
      <c r="D11" s="83"/>
      <c r="E11" s="86"/>
      <c r="F11" s="89"/>
      <c r="G11" s="91"/>
      <c r="H11" s="14">
        <v>38</v>
      </c>
      <c r="I11" s="15">
        <v>48</v>
      </c>
      <c r="J11" s="15">
        <v>66</v>
      </c>
      <c r="K11" s="15">
        <v>48</v>
      </c>
      <c r="L11" s="15">
        <v>70</v>
      </c>
      <c r="M11" s="15">
        <v>37</v>
      </c>
      <c r="N11" s="15">
        <v>67</v>
      </c>
      <c r="O11" s="15"/>
      <c r="P11" s="15"/>
      <c r="Q11" s="15"/>
      <c r="R11" s="15"/>
      <c r="S11" s="15"/>
      <c r="T11" s="15"/>
      <c r="U11" s="16"/>
      <c r="V11" s="14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6"/>
      <c r="AJ11" s="17"/>
      <c r="AK11" s="13"/>
      <c r="AL11" s="17" t="s">
        <v>60</v>
      </c>
      <c r="AN11" s="83"/>
      <c r="AO11" s="86"/>
      <c r="AP11" s="89"/>
      <c r="AQ11" s="91"/>
      <c r="AR11" s="14">
        <v>47</v>
      </c>
      <c r="AS11" s="15">
        <v>60</v>
      </c>
      <c r="AT11" s="15">
        <v>43</v>
      </c>
      <c r="AU11" s="15">
        <v>45</v>
      </c>
      <c r="AV11" s="15">
        <v>54</v>
      </c>
      <c r="AW11" s="15">
        <v>36</v>
      </c>
      <c r="AX11" s="15">
        <v>64</v>
      </c>
      <c r="AY11" s="15">
        <v>48</v>
      </c>
      <c r="AZ11" s="15">
        <v>48</v>
      </c>
      <c r="BA11" s="15">
        <v>40</v>
      </c>
      <c r="BB11" s="15">
        <v>45</v>
      </c>
      <c r="BC11" s="15">
        <v>57</v>
      </c>
      <c r="BD11" s="15">
        <v>64</v>
      </c>
      <c r="BE11" s="16">
        <v>57</v>
      </c>
      <c r="BF11" s="14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6"/>
      <c r="BT11" s="17"/>
      <c r="BU11" s="13"/>
      <c r="BV11" s="17" t="s">
        <v>60</v>
      </c>
      <c r="BY11" s="83"/>
      <c r="BZ11" s="86"/>
      <c r="CA11" s="89"/>
      <c r="CB11" s="91"/>
      <c r="CC11" s="14">
        <v>39</v>
      </c>
      <c r="CD11" s="15">
        <v>44</v>
      </c>
      <c r="CE11" s="15">
        <v>41</v>
      </c>
      <c r="CF11" s="15">
        <v>38</v>
      </c>
      <c r="CG11" s="15">
        <v>35</v>
      </c>
      <c r="CH11" s="15">
        <v>47</v>
      </c>
      <c r="CI11" s="15">
        <v>40</v>
      </c>
      <c r="CJ11" s="15">
        <v>54</v>
      </c>
      <c r="CK11" s="15">
        <v>52</v>
      </c>
      <c r="CL11" s="15">
        <v>60</v>
      </c>
      <c r="CM11" s="15">
        <v>48</v>
      </c>
      <c r="CN11" s="15">
        <v>43</v>
      </c>
      <c r="CO11" s="15">
        <v>52</v>
      </c>
      <c r="CP11" s="16">
        <v>35</v>
      </c>
      <c r="CQ11" s="14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6"/>
      <c r="DE11" s="17"/>
      <c r="DF11" s="13"/>
      <c r="DG11" s="17" t="s">
        <v>60</v>
      </c>
    </row>
    <row r="12" spans="4:111" x14ac:dyDescent="0.25">
      <c r="D12" s="83"/>
      <c r="E12" s="86"/>
      <c r="F12" s="89"/>
      <c r="G12" s="91"/>
      <c r="H12" s="14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6"/>
      <c r="V12" s="14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6"/>
      <c r="AJ12" s="17"/>
      <c r="AK12" s="13"/>
      <c r="AL12" s="17" t="s">
        <v>60</v>
      </c>
      <c r="AN12" s="83"/>
      <c r="AO12" s="86"/>
      <c r="AP12" s="89"/>
      <c r="AQ12" s="91"/>
      <c r="AR12" s="14">
        <v>59</v>
      </c>
      <c r="AS12" s="15">
        <v>46</v>
      </c>
      <c r="AT12" s="15">
        <v>48</v>
      </c>
      <c r="AU12" s="15">
        <v>45</v>
      </c>
      <c r="AV12" s="15">
        <v>45</v>
      </c>
      <c r="AW12" s="15">
        <v>50</v>
      </c>
      <c r="AX12" s="15">
        <v>42</v>
      </c>
      <c r="AY12" s="15">
        <v>50</v>
      </c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6"/>
      <c r="BT12" s="17"/>
      <c r="BU12" s="13"/>
      <c r="BV12" s="17" t="s">
        <v>60</v>
      </c>
      <c r="BY12" s="83"/>
      <c r="BZ12" s="86"/>
      <c r="CA12" s="89"/>
      <c r="CB12" s="91"/>
      <c r="CC12" s="14">
        <v>37</v>
      </c>
      <c r="CD12" s="15">
        <v>51</v>
      </c>
      <c r="CE12" s="15">
        <v>54</v>
      </c>
      <c r="CF12" s="15">
        <v>35</v>
      </c>
      <c r="CG12" s="15">
        <v>54</v>
      </c>
      <c r="CH12" s="15">
        <v>44</v>
      </c>
      <c r="CI12" s="15">
        <v>42</v>
      </c>
      <c r="CJ12" s="15">
        <v>51</v>
      </c>
      <c r="CK12" s="15">
        <v>54</v>
      </c>
      <c r="CL12" s="15">
        <v>55</v>
      </c>
      <c r="CM12" s="15">
        <v>40</v>
      </c>
      <c r="CN12" s="15">
        <v>55</v>
      </c>
      <c r="CO12" s="15">
        <v>48</v>
      </c>
      <c r="CP12" s="16">
        <v>58</v>
      </c>
      <c r="CQ12" s="14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6"/>
      <c r="DE12" s="17"/>
      <c r="DF12" s="13"/>
      <c r="DG12" s="17" t="s">
        <v>60</v>
      </c>
    </row>
    <row r="13" spans="4:111" x14ac:dyDescent="0.25">
      <c r="D13" s="83"/>
      <c r="E13" s="86"/>
      <c r="F13" s="89"/>
      <c r="G13" s="91"/>
      <c r="H13" s="14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6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6"/>
      <c r="AJ13" s="17"/>
      <c r="AK13" s="13"/>
      <c r="AL13" s="17" t="s">
        <v>60</v>
      </c>
      <c r="AN13" s="83"/>
      <c r="AO13" s="86"/>
      <c r="AP13" s="89"/>
      <c r="AQ13" s="91"/>
      <c r="AR13" s="14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6"/>
      <c r="BT13" s="17"/>
      <c r="BU13" s="13"/>
      <c r="BV13" s="17" t="s">
        <v>60</v>
      </c>
      <c r="BY13" s="83"/>
      <c r="BZ13" s="86"/>
      <c r="CA13" s="89"/>
      <c r="CB13" s="91"/>
      <c r="CC13" s="14">
        <v>61</v>
      </c>
      <c r="CD13" s="15">
        <v>43</v>
      </c>
      <c r="CE13" s="15">
        <v>63</v>
      </c>
      <c r="CF13" s="15">
        <v>60</v>
      </c>
      <c r="CG13" s="15">
        <v>60</v>
      </c>
      <c r="CH13" s="15">
        <v>41</v>
      </c>
      <c r="CI13" s="15">
        <v>60</v>
      </c>
      <c r="CJ13" s="15">
        <v>44</v>
      </c>
      <c r="CK13" s="15">
        <v>61</v>
      </c>
      <c r="CL13" s="15">
        <v>63</v>
      </c>
      <c r="CM13" s="15">
        <v>54</v>
      </c>
      <c r="CN13" s="15">
        <v>36</v>
      </c>
      <c r="CO13" s="15">
        <v>52</v>
      </c>
      <c r="CP13" s="16">
        <v>37</v>
      </c>
      <c r="CQ13" s="14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6"/>
      <c r="DE13" s="17"/>
      <c r="DF13" s="13"/>
      <c r="DG13" s="17" t="s">
        <v>60</v>
      </c>
    </row>
    <row r="14" spans="4:111" x14ac:dyDescent="0.25">
      <c r="D14" s="83"/>
      <c r="E14" s="86"/>
      <c r="F14" s="89"/>
      <c r="G14" s="91"/>
      <c r="H14" s="14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6"/>
      <c r="V14" s="14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6"/>
      <c r="AJ14" s="17"/>
      <c r="AK14" s="13"/>
      <c r="AL14" s="17" t="s">
        <v>60</v>
      </c>
      <c r="AN14" s="83"/>
      <c r="AO14" s="86"/>
      <c r="AP14" s="89"/>
      <c r="AQ14" s="91"/>
      <c r="AR14" s="14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6"/>
      <c r="BT14" s="17"/>
      <c r="BU14" s="13"/>
      <c r="BV14" s="17" t="s">
        <v>60</v>
      </c>
      <c r="BY14" s="83"/>
      <c r="BZ14" s="86"/>
      <c r="CA14" s="89"/>
      <c r="CB14" s="91"/>
      <c r="CC14" s="14">
        <v>35</v>
      </c>
      <c r="CD14" s="15">
        <v>51</v>
      </c>
      <c r="CE14" s="15">
        <v>43</v>
      </c>
      <c r="CF14" s="15">
        <v>41</v>
      </c>
      <c r="CG14" s="15">
        <v>33</v>
      </c>
      <c r="CH14" s="15">
        <v>47</v>
      </c>
      <c r="CI14" s="15">
        <v>38</v>
      </c>
      <c r="CJ14" s="15">
        <v>39</v>
      </c>
      <c r="CK14" s="15">
        <v>48</v>
      </c>
      <c r="CL14" s="15">
        <v>47</v>
      </c>
      <c r="CM14" s="15">
        <v>35</v>
      </c>
      <c r="CN14" s="15">
        <v>36</v>
      </c>
      <c r="CO14" s="15">
        <v>62</v>
      </c>
      <c r="CP14" s="16">
        <v>56</v>
      </c>
      <c r="CQ14" s="14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6"/>
      <c r="DE14" s="17"/>
      <c r="DF14" s="13"/>
      <c r="DG14" s="17" t="s">
        <v>60</v>
      </c>
    </row>
    <row r="15" spans="4:111" x14ac:dyDescent="0.25">
      <c r="D15" s="83"/>
      <c r="E15" s="86"/>
      <c r="F15" s="89"/>
      <c r="G15" s="91"/>
      <c r="H15" s="14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6"/>
      <c r="V15" s="14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6"/>
      <c r="AJ15" s="17"/>
      <c r="AK15" s="13"/>
      <c r="AL15" s="17" t="s">
        <v>60</v>
      </c>
      <c r="AN15" s="83"/>
      <c r="AO15" s="86"/>
      <c r="AP15" s="89"/>
      <c r="AQ15" s="91"/>
      <c r="AR15" s="14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6"/>
      <c r="BT15" s="17"/>
      <c r="BU15" s="13"/>
      <c r="BV15" s="17" t="s">
        <v>60</v>
      </c>
      <c r="BY15" s="83"/>
      <c r="BZ15" s="86"/>
      <c r="CA15" s="89"/>
      <c r="CB15" s="91"/>
      <c r="CC15" s="14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6"/>
      <c r="CQ15" s="14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6"/>
      <c r="DE15" s="17"/>
      <c r="DF15" s="13"/>
      <c r="DG15" s="17" t="s">
        <v>60</v>
      </c>
    </row>
    <row r="16" spans="4:111" ht="15.75" thickBot="1" x14ac:dyDescent="0.3">
      <c r="D16" s="83"/>
      <c r="E16" s="87"/>
      <c r="F16" s="89"/>
      <c r="G16" s="92"/>
      <c r="H16" s="18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0"/>
      <c r="AJ16" s="21"/>
      <c r="AK16" s="13"/>
      <c r="AL16" s="21" t="s">
        <v>60</v>
      </c>
      <c r="AN16" s="83"/>
      <c r="AO16" s="87"/>
      <c r="AP16" s="89"/>
      <c r="AQ16" s="92"/>
      <c r="AR16" s="18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20"/>
      <c r="BF16" s="18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20"/>
      <c r="BT16" s="21"/>
      <c r="BU16" s="13"/>
      <c r="BV16" s="21" t="s">
        <v>60</v>
      </c>
      <c r="BY16" s="83"/>
      <c r="BZ16" s="87"/>
      <c r="CA16" s="89"/>
      <c r="CB16" s="92"/>
      <c r="CC16" s="18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20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20"/>
      <c r="DE16" s="21"/>
      <c r="DF16" s="13"/>
      <c r="DG16" s="21" t="s">
        <v>60</v>
      </c>
    </row>
    <row r="17" spans="4:111" x14ac:dyDescent="0.25">
      <c r="D17" s="83"/>
      <c r="E17" s="85" t="s">
        <v>61</v>
      </c>
      <c r="F17" s="89"/>
      <c r="G17" s="93" t="s">
        <v>62</v>
      </c>
      <c r="H17" s="9">
        <v>58</v>
      </c>
      <c r="I17" s="10">
        <v>61</v>
      </c>
      <c r="J17" s="10">
        <v>55</v>
      </c>
      <c r="K17" s="10">
        <v>71</v>
      </c>
      <c r="L17" s="10">
        <v>72</v>
      </c>
      <c r="M17" s="10">
        <v>45</v>
      </c>
      <c r="N17" s="10">
        <v>60</v>
      </c>
      <c r="O17" s="10">
        <v>44</v>
      </c>
      <c r="P17" s="10">
        <v>85</v>
      </c>
      <c r="Q17" s="10">
        <v>56</v>
      </c>
      <c r="R17" s="10">
        <v>85</v>
      </c>
      <c r="S17" s="10">
        <v>52</v>
      </c>
      <c r="T17" s="10">
        <v>86</v>
      </c>
      <c r="U17" s="11">
        <v>45</v>
      </c>
      <c r="V17" s="14">
        <v>43</v>
      </c>
      <c r="W17" s="15">
        <v>76</v>
      </c>
      <c r="X17" s="15">
        <v>64</v>
      </c>
      <c r="Y17" s="15">
        <v>35</v>
      </c>
      <c r="Z17" s="15">
        <v>68</v>
      </c>
      <c r="AA17" s="15">
        <v>47</v>
      </c>
      <c r="AB17" s="15">
        <v>70</v>
      </c>
      <c r="AC17" s="15">
        <v>64</v>
      </c>
      <c r="AD17" s="15">
        <v>47</v>
      </c>
      <c r="AE17" s="15">
        <v>66</v>
      </c>
      <c r="AF17" s="15">
        <v>72</v>
      </c>
      <c r="AG17" s="15">
        <v>73</v>
      </c>
      <c r="AH17" s="15">
        <v>32</v>
      </c>
      <c r="AI17" s="16">
        <v>39</v>
      </c>
      <c r="AJ17" s="12"/>
      <c r="AK17" s="13"/>
      <c r="AL17" s="12" t="s">
        <v>60</v>
      </c>
      <c r="AN17" s="83"/>
      <c r="AO17" s="85" t="s">
        <v>61</v>
      </c>
      <c r="AP17" s="89"/>
      <c r="AQ17" s="93" t="s">
        <v>97</v>
      </c>
      <c r="AR17" s="9">
        <v>51</v>
      </c>
      <c r="AS17" s="10">
        <v>53</v>
      </c>
      <c r="AT17" s="10">
        <v>78</v>
      </c>
      <c r="AU17" s="10">
        <v>50</v>
      </c>
      <c r="AV17" s="10">
        <v>45</v>
      </c>
      <c r="AW17" s="10">
        <v>59</v>
      </c>
      <c r="AX17" s="10">
        <v>71</v>
      </c>
      <c r="AY17" s="10">
        <v>62</v>
      </c>
      <c r="AZ17" s="10">
        <v>74</v>
      </c>
      <c r="BA17" s="10">
        <v>42</v>
      </c>
      <c r="BB17" s="10">
        <v>67</v>
      </c>
      <c r="BC17" s="10">
        <v>75</v>
      </c>
      <c r="BD17" s="10">
        <v>50</v>
      </c>
      <c r="BE17" s="11">
        <v>78</v>
      </c>
      <c r="BF17" s="14">
        <v>33</v>
      </c>
      <c r="BG17" s="15">
        <v>71</v>
      </c>
      <c r="BH17" s="15">
        <v>37</v>
      </c>
      <c r="BI17" s="15">
        <v>44</v>
      </c>
      <c r="BJ17" s="15">
        <v>59</v>
      </c>
      <c r="BK17" s="15">
        <v>71</v>
      </c>
      <c r="BL17" s="15">
        <v>53</v>
      </c>
      <c r="BM17" s="15">
        <v>59</v>
      </c>
      <c r="BN17" s="15">
        <v>54</v>
      </c>
      <c r="BO17" s="15">
        <v>54</v>
      </c>
      <c r="BP17" s="15">
        <v>43</v>
      </c>
      <c r="BQ17" s="15">
        <v>72</v>
      </c>
      <c r="BR17" s="15">
        <v>71</v>
      </c>
      <c r="BS17" s="16">
        <v>56</v>
      </c>
      <c r="BT17" s="12"/>
      <c r="BU17" s="13"/>
      <c r="BV17" s="12" t="s">
        <v>60</v>
      </c>
      <c r="BY17" s="83"/>
      <c r="BZ17" s="85" t="s">
        <v>61</v>
      </c>
      <c r="CA17" s="89"/>
      <c r="CB17" s="93" t="s">
        <v>98</v>
      </c>
      <c r="CC17" s="9">
        <v>60</v>
      </c>
      <c r="CD17" s="10">
        <v>81</v>
      </c>
      <c r="CE17" s="10">
        <v>71</v>
      </c>
      <c r="CF17" s="10">
        <v>76</v>
      </c>
      <c r="CG17" s="10">
        <v>50</v>
      </c>
      <c r="CH17" s="10">
        <v>47</v>
      </c>
      <c r="CI17" s="10">
        <v>65</v>
      </c>
      <c r="CJ17" s="10">
        <v>64</v>
      </c>
      <c r="CK17" s="10">
        <v>77</v>
      </c>
      <c r="CL17" s="10">
        <v>42</v>
      </c>
      <c r="CM17" s="10">
        <v>60</v>
      </c>
      <c r="CN17" s="10">
        <v>47</v>
      </c>
      <c r="CO17" s="10">
        <v>77</v>
      </c>
      <c r="CP17" s="11">
        <v>61</v>
      </c>
      <c r="CQ17" s="14">
        <v>33</v>
      </c>
      <c r="CR17" s="15">
        <v>32</v>
      </c>
      <c r="CS17" s="15">
        <v>70</v>
      </c>
      <c r="CT17" s="15">
        <v>56</v>
      </c>
      <c r="CU17" s="15">
        <v>33</v>
      </c>
      <c r="CV17" s="15">
        <v>43</v>
      </c>
      <c r="CW17" s="15">
        <v>63</v>
      </c>
      <c r="CX17" s="15">
        <v>56</v>
      </c>
      <c r="CY17" s="15">
        <v>35</v>
      </c>
      <c r="CZ17" s="15">
        <v>42</v>
      </c>
      <c r="DA17" s="15">
        <v>65</v>
      </c>
      <c r="DB17" s="15">
        <v>48</v>
      </c>
      <c r="DC17" s="15">
        <v>49</v>
      </c>
      <c r="DD17" s="16">
        <v>62</v>
      </c>
      <c r="DE17" s="12"/>
      <c r="DF17" s="13"/>
      <c r="DG17" s="12" t="s">
        <v>60</v>
      </c>
    </row>
    <row r="18" spans="4:111" x14ac:dyDescent="0.25">
      <c r="D18" s="83"/>
      <c r="E18" s="86"/>
      <c r="F18" s="89"/>
      <c r="G18" s="91"/>
      <c r="H18" s="14">
        <v>86</v>
      </c>
      <c r="I18" s="15">
        <v>61</v>
      </c>
      <c r="J18" s="15">
        <v>74</v>
      </c>
      <c r="K18" s="15">
        <v>51</v>
      </c>
      <c r="L18" s="15">
        <v>84</v>
      </c>
      <c r="M18" s="15">
        <v>72</v>
      </c>
      <c r="N18" s="15">
        <v>43</v>
      </c>
      <c r="O18" s="15">
        <v>76</v>
      </c>
      <c r="P18" s="15">
        <v>55</v>
      </c>
      <c r="Q18" s="15">
        <v>64</v>
      </c>
      <c r="R18" s="15">
        <v>79</v>
      </c>
      <c r="S18" s="15">
        <v>58</v>
      </c>
      <c r="T18" s="15">
        <v>64</v>
      </c>
      <c r="U18" s="16">
        <v>78</v>
      </c>
      <c r="V18" s="14">
        <v>64</v>
      </c>
      <c r="W18" s="15">
        <v>72</v>
      </c>
      <c r="X18" s="15">
        <v>69</v>
      </c>
      <c r="Y18" s="15">
        <v>62</v>
      </c>
      <c r="Z18" s="15">
        <v>63</v>
      </c>
      <c r="AA18" s="15">
        <v>61</v>
      </c>
      <c r="AB18" s="15">
        <v>29</v>
      </c>
      <c r="AC18" s="15">
        <v>33</v>
      </c>
      <c r="AD18" s="15">
        <v>35</v>
      </c>
      <c r="AE18" s="15">
        <v>31</v>
      </c>
      <c r="AF18" s="15">
        <v>54</v>
      </c>
      <c r="AG18" s="15"/>
      <c r="AH18" s="15"/>
      <c r="AI18" s="16"/>
      <c r="AJ18" s="17"/>
      <c r="AK18" s="13"/>
      <c r="AL18" s="17" t="s">
        <v>60</v>
      </c>
      <c r="AN18" s="83"/>
      <c r="AO18" s="86"/>
      <c r="AP18" s="89"/>
      <c r="AQ18" s="91"/>
      <c r="AR18" s="14">
        <v>63</v>
      </c>
      <c r="AS18" s="15">
        <v>66</v>
      </c>
      <c r="AT18" s="15">
        <v>51</v>
      </c>
      <c r="AU18" s="15">
        <v>41</v>
      </c>
      <c r="AV18" s="15">
        <v>79</v>
      </c>
      <c r="AW18" s="15">
        <v>45</v>
      </c>
      <c r="AX18" s="15">
        <v>52</v>
      </c>
      <c r="AY18" s="15">
        <v>67</v>
      </c>
      <c r="AZ18" s="15">
        <v>79</v>
      </c>
      <c r="BA18" s="15">
        <v>66</v>
      </c>
      <c r="BB18" s="15">
        <v>62</v>
      </c>
      <c r="BC18" s="15">
        <v>61</v>
      </c>
      <c r="BD18" s="15">
        <v>82</v>
      </c>
      <c r="BE18" s="16">
        <v>67</v>
      </c>
      <c r="BF18" s="14">
        <v>71</v>
      </c>
      <c r="BG18" s="15">
        <v>67</v>
      </c>
      <c r="BH18" s="15">
        <v>53</v>
      </c>
      <c r="BI18" s="15">
        <v>68</v>
      </c>
      <c r="BJ18" s="15">
        <v>55</v>
      </c>
      <c r="BK18" s="15">
        <v>37</v>
      </c>
      <c r="BL18" s="15">
        <v>55</v>
      </c>
      <c r="BM18" s="15">
        <v>58</v>
      </c>
      <c r="BN18" s="15">
        <v>35</v>
      </c>
      <c r="BO18" s="15">
        <v>37</v>
      </c>
      <c r="BP18" s="15">
        <v>54</v>
      </c>
      <c r="BQ18" s="15">
        <v>57</v>
      </c>
      <c r="BR18" s="15"/>
      <c r="BS18" s="16"/>
      <c r="BT18" s="17"/>
      <c r="BU18" s="13"/>
      <c r="BV18" s="17" t="s">
        <v>60</v>
      </c>
      <c r="BY18" s="83"/>
      <c r="BZ18" s="86"/>
      <c r="CA18" s="89"/>
      <c r="CB18" s="91"/>
      <c r="CC18" s="14">
        <v>50</v>
      </c>
      <c r="CD18" s="15">
        <v>67</v>
      </c>
      <c r="CE18" s="15">
        <v>67</v>
      </c>
      <c r="CF18" s="15">
        <v>41</v>
      </c>
      <c r="CG18" s="15">
        <v>40</v>
      </c>
      <c r="CH18" s="15">
        <v>78</v>
      </c>
      <c r="CI18" s="15">
        <v>64</v>
      </c>
      <c r="CJ18" s="15">
        <v>41</v>
      </c>
      <c r="CK18" s="15">
        <v>51</v>
      </c>
      <c r="CL18" s="15">
        <v>45</v>
      </c>
      <c r="CM18" s="15">
        <v>80</v>
      </c>
      <c r="CN18" s="15">
        <v>75</v>
      </c>
      <c r="CO18" s="15">
        <v>67</v>
      </c>
      <c r="CP18" s="16">
        <v>43</v>
      </c>
      <c r="CQ18" s="14">
        <v>55</v>
      </c>
      <c r="CR18" s="15">
        <v>41</v>
      </c>
      <c r="CS18" s="15">
        <v>43</v>
      </c>
      <c r="CT18" s="15">
        <v>53</v>
      </c>
      <c r="CU18" s="15">
        <v>65</v>
      </c>
      <c r="CV18" s="15">
        <v>32</v>
      </c>
      <c r="CW18" s="15">
        <v>42</v>
      </c>
      <c r="CX18" s="15">
        <v>60</v>
      </c>
      <c r="CY18" s="15">
        <v>60</v>
      </c>
      <c r="CZ18" s="15">
        <v>32</v>
      </c>
      <c r="DA18" s="15">
        <v>32</v>
      </c>
      <c r="DB18" s="15">
        <v>58</v>
      </c>
      <c r="DC18" s="15"/>
      <c r="DD18" s="16"/>
      <c r="DE18" s="17"/>
      <c r="DF18" s="13"/>
      <c r="DG18" s="17" t="s">
        <v>60</v>
      </c>
    </row>
    <row r="19" spans="4:111" x14ac:dyDescent="0.25">
      <c r="D19" s="83"/>
      <c r="E19" s="86"/>
      <c r="F19" s="89"/>
      <c r="G19" s="91"/>
      <c r="H19" s="14">
        <v>66</v>
      </c>
      <c r="I19" s="15">
        <v>73</v>
      </c>
      <c r="J19" s="15">
        <v>59</v>
      </c>
      <c r="K19" s="15">
        <v>72</v>
      </c>
      <c r="L19" s="15">
        <v>80</v>
      </c>
      <c r="M19" s="15">
        <v>77</v>
      </c>
      <c r="N19" s="15">
        <v>70</v>
      </c>
      <c r="O19" s="15">
        <v>71</v>
      </c>
      <c r="P19" s="15">
        <v>69</v>
      </c>
      <c r="Q19" s="15">
        <v>48</v>
      </c>
      <c r="R19" s="15">
        <v>54</v>
      </c>
      <c r="S19" s="15">
        <v>86</v>
      </c>
      <c r="T19" s="15">
        <v>79</v>
      </c>
      <c r="U19" s="16">
        <v>68</v>
      </c>
      <c r="V19" s="2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23"/>
      <c r="AI19" s="15"/>
      <c r="AJ19" s="17"/>
      <c r="AK19" s="13"/>
      <c r="AL19" s="17" t="s">
        <v>60</v>
      </c>
      <c r="AN19" s="83"/>
      <c r="AO19" s="86"/>
      <c r="AP19" s="89"/>
      <c r="AQ19" s="91"/>
      <c r="AR19" s="14">
        <v>75</v>
      </c>
      <c r="AS19" s="15">
        <v>66</v>
      </c>
      <c r="AT19" s="15">
        <v>49</v>
      </c>
      <c r="AU19" s="15">
        <v>79</v>
      </c>
      <c r="AV19" s="15">
        <v>75</v>
      </c>
      <c r="AW19" s="15">
        <v>61</v>
      </c>
      <c r="AX19" s="15">
        <v>76</v>
      </c>
      <c r="AY19" s="15">
        <v>63</v>
      </c>
      <c r="AZ19" s="15">
        <v>45</v>
      </c>
      <c r="BA19" s="15">
        <v>73</v>
      </c>
      <c r="BB19" s="15">
        <v>42</v>
      </c>
      <c r="BC19" s="15">
        <v>61</v>
      </c>
      <c r="BD19" s="15">
        <v>69</v>
      </c>
      <c r="BE19" s="16">
        <v>78</v>
      </c>
      <c r="BF19" s="22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23"/>
      <c r="BS19" s="15"/>
      <c r="BT19" s="17"/>
      <c r="BU19" s="13"/>
      <c r="BV19" s="17" t="s">
        <v>60</v>
      </c>
      <c r="BY19" s="83"/>
      <c r="BZ19" s="86"/>
      <c r="CA19" s="89"/>
      <c r="CB19" s="91"/>
      <c r="CC19" s="14">
        <v>52</v>
      </c>
      <c r="CD19" s="15">
        <v>47</v>
      </c>
      <c r="CE19" s="15">
        <v>44</v>
      </c>
      <c r="CF19" s="15">
        <v>63</v>
      </c>
      <c r="CG19" s="15">
        <v>49</v>
      </c>
      <c r="CH19" s="15">
        <v>51</v>
      </c>
      <c r="CI19" s="15">
        <v>61</v>
      </c>
      <c r="CJ19" s="15">
        <v>73</v>
      </c>
      <c r="CK19" s="15">
        <v>40</v>
      </c>
      <c r="CL19" s="15">
        <v>63</v>
      </c>
      <c r="CM19" s="15">
        <v>78</v>
      </c>
      <c r="CN19" s="15">
        <v>55</v>
      </c>
      <c r="CO19" s="15">
        <v>67</v>
      </c>
      <c r="CP19" s="16">
        <v>54</v>
      </c>
      <c r="CQ19" s="22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23"/>
      <c r="DD19" s="15"/>
      <c r="DE19" s="17"/>
      <c r="DF19" s="13"/>
      <c r="DG19" s="17" t="s">
        <v>60</v>
      </c>
    </row>
    <row r="20" spans="4:111" x14ac:dyDescent="0.25">
      <c r="D20" s="83"/>
      <c r="E20" s="86"/>
      <c r="F20" s="89"/>
      <c r="G20" s="91"/>
      <c r="H20" s="14">
        <v>63</v>
      </c>
      <c r="I20" s="15">
        <v>57</v>
      </c>
      <c r="J20" s="15">
        <v>48</v>
      </c>
      <c r="K20" s="15">
        <v>78</v>
      </c>
      <c r="L20" s="15">
        <v>72</v>
      </c>
      <c r="M20" s="15">
        <v>55</v>
      </c>
      <c r="N20" s="15">
        <v>74</v>
      </c>
      <c r="O20" s="15">
        <v>80</v>
      </c>
      <c r="P20" s="15">
        <v>81</v>
      </c>
      <c r="Q20" s="15">
        <v>75</v>
      </c>
      <c r="R20" s="15">
        <v>48</v>
      </c>
      <c r="S20" s="15">
        <v>74</v>
      </c>
      <c r="T20" s="15">
        <v>77</v>
      </c>
      <c r="U20" s="16">
        <v>75</v>
      </c>
      <c r="V20" s="22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6"/>
      <c r="AJ20" s="17"/>
      <c r="AK20" s="13"/>
      <c r="AL20" s="17" t="s">
        <v>60</v>
      </c>
      <c r="AN20" s="83"/>
      <c r="AO20" s="86"/>
      <c r="AP20" s="89"/>
      <c r="AQ20" s="91"/>
      <c r="AR20" s="14">
        <v>49</v>
      </c>
      <c r="AS20" s="15">
        <v>69</v>
      </c>
      <c r="AT20" s="15">
        <v>81</v>
      </c>
      <c r="AU20" s="15">
        <v>61</v>
      </c>
      <c r="AV20" s="15">
        <v>67</v>
      </c>
      <c r="AW20" s="15">
        <v>62</v>
      </c>
      <c r="AX20" s="15">
        <v>62</v>
      </c>
      <c r="AY20" s="15">
        <v>51</v>
      </c>
      <c r="AZ20" s="15">
        <v>80</v>
      </c>
      <c r="BA20" s="15">
        <v>43</v>
      </c>
      <c r="BB20" s="15">
        <v>83</v>
      </c>
      <c r="BC20" s="15">
        <v>56</v>
      </c>
      <c r="BD20" s="15">
        <v>43</v>
      </c>
      <c r="BE20" s="16">
        <v>63</v>
      </c>
      <c r="BF20" s="22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6"/>
      <c r="BT20" s="17"/>
      <c r="BU20" s="13"/>
      <c r="BV20" s="17" t="s">
        <v>60</v>
      </c>
      <c r="BY20" s="83"/>
      <c r="BZ20" s="86"/>
      <c r="CA20" s="89"/>
      <c r="CB20" s="91"/>
      <c r="CC20" s="14">
        <v>53</v>
      </c>
      <c r="CD20" s="15">
        <v>65</v>
      </c>
      <c r="CE20" s="15">
        <v>42</v>
      </c>
      <c r="CF20" s="15">
        <v>71</v>
      </c>
      <c r="CG20" s="15">
        <v>64</v>
      </c>
      <c r="CH20" s="15">
        <v>43</v>
      </c>
      <c r="CI20" s="15">
        <v>50</v>
      </c>
      <c r="CJ20" s="15">
        <v>73</v>
      </c>
      <c r="CK20" s="15">
        <v>56</v>
      </c>
      <c r="CL20" s="15">
        <v>64</v>
      </c>
      <c r="CM20" s="15">
        <v>79</v>
      </c>
      <c r="CN20" s="15">
        <v>50</v>
      </c>
      <c r="CO20" s="15">
        <v>49</v>
      </c>
      <c r="CP20" s="16">
        <v>61</v>
      </c>
      <c r="CQ20" s="22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6"/>
      <c r="DE20" s="17"/>
      <c r="DF20" s="13"/>
      <c r="DG20" s="17" t="s">
        <v>60</v>
      </c>
    </row>
    <row r="21" spans="4:111" x14ac:dyDescent="0.25">
      <c r="D21" s="83"/>
      <c r="E21" s="86"/>
      <c r="F21" s="89"/>
      <c r="G21" s="91"/>
      <c r="H21" s="14">
        <v>51</v>
      </c>
      <c r="I21" s="15">
        <v>43</v>
      </c>
      <c r="J21" s="15">
        <v>50</v>
      </c>
      <c r="K21" s="15">
        <v>55</v>
      </c>
      <c r="L21" s="15">
        <v>57</v>
      </c>
      <c r="M21" s="15">
        <v>84</v>
      </c>
      <c r="N21" s="15">
        <v>66</v>
      </c>
      <c r="O21" s="15">
        <v>62</v>
      </c>
      <c r="P21" s="15">
        <v>47</v>
      </c>
      <c r="Q21" s="15">
        <v>52</v>
      </c>
      <c r="R21" s="15">
        <v>56</v>
      </c>
      <c r="S21" s="15">
        <v>65</v>
      </c>
      <c r="T21" s="15">
        <v>58</v>
      </c>
      <c r="U21" s="16">
        <v>72</v>
      </c>
      <c r="V21" s="24"/>
      <c r="W21" s="25"/>
      <c r="X21" s="25"/>
      <c r="Y21" s="25"/>
      <c r="Z21" s="25"/>
      <c r="AA21" s="15"/>
      <c r="AB21" s="15"/>
      <c r="AC21" s="15"/>
      <c r="AD21" s="15"/>
      <c r="AE21" s="15"/>
      <c r="AF21" s="15"/>
      <c r="AG21" s="15"/>
      <c r="AH21" s="15"/>
      <c r="AI21" s="16"/>
      <c r="AJ21" s="17"/>
      <c r="AK21" s="13"/>
      <c r="AL21" s="17" t="s">
        <v>60</v>
      </c>
      <c r="AN21" s="83"/>
      <c r="AO21" s="86"/>
      <c r="AP21" s="89"/>
      <c r="AQ21" s="91"/>
      <c r="AR21" s="14">
        <v>70</v>
      </c>
      <c r="AS21" s="15">
        <v>73</v>
      </c>
      <c r="AT21" s="15">
        <v>53</v>
      </c>
      <c r="AU21" s="15">
        <v>63</v>
      </c>
      <c r="AV21" s="15">
        <v>66</v>
      </c>
      <c r="AW21" s="15">
        <v>43</v>
      </c>
      <c r="AX21" s="15">
        <v>45</v>
      </c>
      <c r="AY21" s="15">
        <v>62</v>
      </c>
      <c r="AZ21" s="15">
        <v>65</v>
      </c>
      <c r="BA21" s="15">
        <v>78</v>
      </c>
      <c r="BB21" s="15">
        <v>65</v>
      </c>
      <c r="BC21" s="15">
        <v>57</v>
      </c>
      <c r="BD21" s="15">
        <v>66</v>
      </c>
      <c r="BE21" s="16">
        <v>81</v>
      </c>
      <c r="BF21" s="24"/>
      <c r="BG21" s="25"/>
      <c r="BH21" s="25"/>
      <c r="BI21" s="25"/>
      <c r="BJ21" s="25"/>
      <c r="BK21" s="15"/>
      <c r="BL21" s="15"/>
      <c r="BM21" s="15"/>
      <c r="BN21" s="15"/>
      <c r="BO21" s="15"/>
      <c r="BP21" s="15"/>
      <c r="BQ21" s="15"/>
      <c r="BR21" s="15"/>
      <c r="BS21" s="16"/>
      <c r="BT21" s="17"/>
      <c r="BU21" s="13"/>
      <c r="BV21" s="17" t="s">
        <v>60</v>
      </c>
      <c r="BY21" s="83"/>
      <c r="BZ21" s="86"/>
      <c r="CA21" s="89"/>
      <c r="CB21" s="91"/>
      <c r="CC21" s="14">
        <v>60</v>
      </c>
      <c r="CD21" s="15">
        <v>80</v>
      </c>
      <c r="CE21" s="15">
        <v>78</v>
      </c>
      <c r="CF21" s="15">
        <v>50</v>
      </c>
      <c r="CG21" s="15">
        <v>68</v>
      </c>
      <c r="CH21" s="15">
        <v>68</v>
      </c>
      <c r="CI21" s="15">
        <v>40</v>
      </c>
      <c r="CJ21" s="15">
        <v>40</v>
      </c>
      <c r="CK21" s="15">
        <v>66</v>
      </c>
      <c r="CL21" s="15">
        <v>57</v>
      </c>
      <c r="CM21" s="15">
        <v>72</v>
      </c>
      <c r="CN21" s="15">
        <v>71</v>
      </c>
      <c r="CO21" s="15">
        <v>74</v>
      </c>
      <c r="CP21" s="16">
        <v>56</v>
      </c>
      <c r="CQ21" s="24"/>
      <c r="CR21" s="25"/>
      <c r="CS21" s="25"/>
      <c r="CT21" s="25"/>
      <c r="CU21" s="25"/>
      <c r="CV21" s="15"/>
      <c r="CW21" s="15"/>
      <c r="CX21" s="15"/>
      <c r="CY21" s="15"/>
      <c r="CZ21" s="15"/>
      <c r="DA21" s="15"/>
      <c r="DB21" s="15"/>
      <c r="DC21" s="15"/>
      <c r="DD21" s="16"/>
      <c r="DE21" s="17"/>
      <c r="DF21" s="13"/>
      <c r="DG21" s="17" t="s">
        <v>60</v>
      </c>
    </row>
    <row r="22" spans="4:111" x14ac:dyDescent="0.25">
      <c r="D22" s="83"/>
      <c r="E22" s="86"/>
      <c r="F22" s="89"/>
      <c r="G22" s="91"/>
      <c r="H22" s="14">
        <v>77</v>
      </c>
      <c r="I22" s="15">
        <v>67</v>
      </c>
      <c r="J22" s="15">
        <v>86</v>
      </c>
      <c r="K22" s="15">
        <v>81</v>
      </c>
      <c r="L22" s="15">
        <v>47</v>
      </c>
      <c r="M22" s="15">
        <v>56</v>
      </c>
      <c r="N22" s="15">
        <v>63</v>
      </c>
      <c r="O22" s="15">
        <v>54</v>
      </c>
      <c r="P22" s="15">
        <v>86</v>
      </c>
      <c r="Q22" s="15"/>
      <c r="R22" s="15"/>
      <c r="S22" s="15"/>
      <c r="T22" s="15"/>
      <c r="U22" s="16"/>
      <c r="V22" s="14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6"/>
      <c r="AJ22" s="17"/>
      <c r="AK22" s="13"/>
      <c r="AL22" s="17" t="s">
        <v>60</v>
      </c>
      <c r="AN22" s="83"/>
      <c r="AO22" s="86"/>
      <c r="AP22" s="89"/>
      <c r="AQ22" s="91"/>
      <c r="AR22" s="14">
        <v>76</v>
      </c>
      <c r="AS22" s="15">
        <v>45</v>
      </c>
      <c r="AT22" s="15">
        <v>81</v>
      </c>
      <c r="AU22" s="15">
        <v>79</v>
      </c>
      <c r="AV22" s="15">
        <v>64</v>
      </c>
      <c r="AW22" s="15">
        <v>43</v>
      </c>
      <c r="AX22" s="15">
        <v>64</v>
      </c>
      <c r="AY22" s="15">
        <v>41</v>
      </c>
      <c r="AZ22" s="15">
        <v>78</v>
      </c>
      <c r="BA22" s="15">
        <v>77</v>
      </c>
      <c r="BB22" s="15">
        <v>77</v>
      </c>
      <c r="BC22" s="15">
        <v>82</v>
      </c>
      <c r="BD22" s="15">
        <v>43</v>
      </c>
      <c r="BE22" s="16">
        <v>75</v>
      </c>
      <c r="BF22" s="14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6"/>
      <c r="BT22" s="17"/>
      <c r="BU22" s="13"/>
      <c r="BV22" s="17" t="s">
        <v>60</v>
      </c>
      <c r="BY22" s="83"/>
      <c r="BZ22" s="86"/>
      <c r="CA22" s="89"/>
      <c r="CB22" s="91"/>
      <c r="CC22" s="14">
        <v>79</v>
      </c>
      <c r="CD22" s="15">
        <v>48</v>
      </c>
      <c r="CE22" s="15">
        <v>67</v>
      </c>
      <c r="CF22" s="15">
        <v>57</v>
      </c>
      <c r="CG22" s="15">
        <v>70</v>
      </c>
      <c r="CH22" s="15">
        <v>65</v>
      </c>
      <c r="CI22" s="15">
        <v>67</v>
      </c>
      <c r="CJ22" s="15">
        <v>61</v>
      </c>
      <c r="CK22" s="15">
        <v>62</v>
      </c>
      <c r="CL22" s="15">
        <v>54</v>
      </c>
      <c r="CM22" s="15">
        <v>79</v>
      </c>
      <c r="CN22" s="15">
        <v>72</v>
      </c>
      <c r="CO22" s="15">
        <v>51</v>
      </c>
      <c r="CP22" s="16">
        <v>45</v>
      </c>
      <c r="CQ22" s="14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6"/>
      <c r="DE22" s="17"/>
      <c r="DF22" s="13"/>
      <c r="DG22" s="17" t="s">
        <v>60</v>
      </c>
    </row>
    <row r="23" spans="4:111" x14ac:dyDescent="0.25">
      <c r="D23" s="83"/>
      <c r="E23" s="86"/>
      <c r="F23" s="89"/>
      <c r="G23" s="91"/>
      <c r="H23" s="14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6"/>
      <c r="V23" s="14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6"/>
      <c r="AJ23" s="17"/>
      <c r="AK23" s="13"/>
      <c r="AL23" s="17" t="s">
        <v>60</v>
      </c>
      <c r="AN23" s="83"/>
      <c r="AO23" s="86"/>
      <c r="AP23" s="89"/>
      <c r="AQ23" s="91"/>
      <c r="AR23" s="14">
        <v>62</v>
      </c>
      <c r="AS23" s="15">
        <v>46</v>
      </c>
      <c r="AT23" s="15">
        <v>83</v>
      </c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6"/>
      <c r="BF23" s="14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6"/>
      <c r="BT23" s="17"/>
      <c r="BU23" s="13"/>
      <c r="BV23" s="17" t="s">
        <v>60</v>
      </c>
      <c r="BY23" s="83"/>
      <c r="BZ23" s="86"/>
      <c r="CA23" s="89"/>
      <c r="CB23" s="91"/>
      <c r="CC23" s="14">
        <v>63</v>
      </c>
      <c r="CD23" s="15">
        <v>81</v>
      </c>
      <c r="CE23" s="15">
        <v>77</v>
      </c>
      <c r="CF23" s="15">
        <v>50</v>
      </c>
      <c r="CG23" s="15">
        <v>48</v>
      </c>
      <c r="CH23" s="15">
        <v>72</v>
      </c>
      <c r="CI23" s="15">
        <v>65</v>
      </c>
      <c r="CJ23" s="15">
        <v>52</v>
      </c>
      <c r="CK23" s="15">
        <v>67</v>
      </c>
      <c r="CL23" s="15">
        <v>54</v>
      </c>
      <c r="CM23" s="15">
        <v>78</v>
      </c>
      <c r="CN23" s="15">
        <v>52</v>
      </c>
      <c r="CO23" s="15">
        <v>75</v>
      </c>
      <c r="CP23" s="16">
        <v>57</v>
      </c>
      <c r="CQ23" s="14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6"/>
      <c r="DE23" s="17"/>
      <c r="DF23" s="13"/>
      <c r="DG23" s="17" t="s">
        <v>60</v>
      </c>
    </row>
    <row r="24" spans="4:111" x14ac:dyDescent="0.25">
      <c r="D24" s="83"/>
      <c r="E24" s="86"/>
      <c r="F24" s="89"/>
      <c r="G24" s="91"/>
      <c r="H24" s="14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6"/>
      <c r="V24" s="14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6"/>
      <c r="AJ24" s="17"/>
      <c r="AK24" s="13"/>
      <c r="AL24" s="17" t="s">
        <v>60</v>
      </c>
      <c r="AN24" s="83"/>
      <c r="AO24" s="86"/>
      <c r="AP24" s="89"/>
      <c r="AQ24" s="91"/>
      <c r="AR24" s="14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6"/>
      <c r="BF24" s="14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6"/>
      <c r="BT24" s="17"/>
      <c r="BU24" s="13"/>
      <c r="BV24" s="17" t="s">
        <v>60</v>
      </c>
      <c r="BY24" s="83"/>
      <c r="BZ24" s="86"/>
      <c r="CA24" s="89"/>
      <c r="CB24" s="91"/>
      <c r="CC24" s="14">
        <v>77</v>
      </c>
      <c r="CD24" s="15">
        <v>60</v>
      </c>
      <c r="CE24" s="15">
        <v>59</v>
      </c>
      <c r="CF24" s="15">
        <v>81</v>
      </c>
      <c r="CG24" s="15">
        <v>68</v>
      </c>
      <c r="CH24" s="15">
        <v>74</v>
      </c>
      <c r="CI24" s="15">
        <v>45</v>
      </c>
      <c r="CJ24" s="15">
        <v>57</v>
      </c>
      <c r="CK24" s="15">
        <v>71</v>
      </c>
      <c r="CL24" s="15">
        <v>72</v>
      </c>
      <c r="CM24" s="15">
        <v>63</v>
      </c>
      <c r="CN24" s="15">
        <v>54</v>
      </c>
      <c r="CO24" s="15">
        <v>54</v>
      </c>
      <c r="CP24" s="16">
        <v>77</v>
      </c>
      <c r="CQ24" s="14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6"/>
      <c r="DE24" s="17"/>
      <c r="DF24" s="13"/>
      <c r="DG24" s="17" t="s">
        <v>60</v>
      </c>
    </row>
    <row r="25" spans="4:111" x14ac:dyDescent="0.25">
      <c r="D25" s="83"/>
      <c r="E25" s="86"/>
      <c r="F25" s="89"/>
      <c r="G25" s="91"/>
      <c r="H25" s="14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6"/>
      <c r="V25" s="14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6"/>
      <c r="AJ25" s="17"/>
      <c r="AK25" s="13"/>
      <c r="AL25" s="17" t="s">
        <v>60</v>
      </c>
      <c r="AN25" s="83"/>
      <c r="AO25" s="86"/>
      <c r="AP25" s="89"/>
      <c r="AQ25" s="91"/>
      <c r="AR25" s="14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6"/>
      <c r="BF25" s="14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6"/>
      <c r="BT25" s="17"/>
      <c r="BU25" s="13"/>
      <c r="BV25" s="17" t="s">
        <v>60</v>
      </c>
      <c r="BY25" s="83"/>
      <c r="BZ25" s="86"/>
      <c r="CA25" s="89"/>
      <c r="CB25" s="91"/>
      <c r="CC25" s="14">
        <v>53</v>
      </c>
      <c r="CD25" s="15">
        <v>68</v>
      </c>
      <c r="CE25" s="15">
        <v>40</v>
      </c>
      <c r="CF25" s="15">
        <v>61</v>
      </c>
      <c r="CG25" s="15">
        <v>53</v>
      </c>
      <c r="CH25" s="15">
        <v>67</v>
      </c>
      <c r="CI25" s="15">
        <v>41</v>
      </c>
      <c r="CJ25" s="15">
        <v>48</v>
      </c>
      <c r="CK25" s="15">
        <v>62</v>
      </c>
      <c r="CL25" s="15">
        <v>51</v>
      </c>
      <c r="CM25" s="15">
        <v>49</v>
      </c>
      <c r="CN25" s="15">
        <v>76</v>
      </c>
      <c r="CO25" s="15">
        <v>65</v>
      </c>
      <c r="CP25" s="16">
        <v>79</v>
      </c>
      <c r="CQ25" s="14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6"/>
      <c r="DE25" s="17"/>
      <c r="DF25" s="13"/>
      <c r="DG25" s="17" t="s">
        <v>60</v>
      </c>
    </row>
    <row r="26" spans="4:111" x14ac:dyDescent="0.25">
      <c r="D26" s="83"/>
      <c r="E26" s="86"/>
      <c r="F26" s="89"/>
      <c r="G26" s="91"/>
      <c r="H26" s="14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14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6"/>
      <c r="AJ26" s="17"/>
      <c r="AK26" s="13"/>
      <c r="AL26" s="17" t="s">
        <v>60</v>
      </c>
      <c r="AN26" s="83"/>
      <c r="AO26" s="86"/>
      <c r="AP26" s="89"/>
      <c r="AQ26" s="91"/>
      <c r="AR26" s="14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6"/>
      <c r="BF26" s="14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6"/>
      <c r="BT26" s="17"/>
      <c r="BU26" s="13"/>
      <c r="BV26" s="17" t="s">
        <v>60</v>
      </c>
      <c r="BY26" s="83"/>
      <c r="BZ26" s="86"/>
      <c r="CA26" s="89"/>
      <c r="CB26" s="91"/>
      <c r="CC26" s="14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6"/>
      <c r="CQ26" s="14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6"/>
      <c r="DE26" s="17"/>
      <c r="DF26" s="13"/>
      <c r="DG26" s="17" t="s">
        <v>60</v>
      </c>
    </row>
    <row r="27" spans="4:111" ht="15.75" thickBot="1" x14ac:dyDescent="0.3">
      <c r="D27" s="84"/>
      <c r="E27" s="87"/>
      <c r="F27" s="89"/>
      <c r="G27" s="92"/>
      <c r="H27" s="18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20"/>
      <c r="V27" s="18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21"/>
      <c r="AK27" s="13"/>
      <c r="AL27" s="21" t="s">
        <v>60</v>
      </c>
      <c r="AN27" s="84"/>
      <c r="AO27" s="87"/>
      <c r="AP27" s="89"/>
      <c r="AQ27" s="92"/>
      <c r="AR27" s="18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20"/>
      <c r="BF27" s="18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20"/>
      <c r="BT27" s="21"/>
      <c r="BU27" s="13"/>
      <c r="BV27" s="21" t="s">
        <v>60</v>
      </c>
      <c r="BY27" s="84"/>
      <c r="BZ27" s="87"/>
      <c r="CA27" s="89"/>
      <c r="CB27" s="92"/>
      <c r="CC27" s="18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20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20"/>
      <c r="DE27" s="21"/>
      <c r="DF27" s="13"/>
      <c r="DG27" s="21" t="s">
        <v>60</v>
      </c>
    </row>
    <row r="28" spans="4:111" x14ac:dyDescent="0.25">
      <c r="D28" s="82">
        <v>2</v>
      </c>
      <c r="E28" s="94" t="s">
        <v>63</v>
      </c>
      <c r="F28" s="89"/>
      <c r="G28" s="93" t="s">
        <v>64</v>
      </c>
      <c r="H28" s="9">
        <v>76</v>
      </c>
      <c r="I28" s="10">
        <v>48</v>
      </c>
      <c r="J28" s="10">
        <v>95</v>
      </c>
      <c r="K28" s="10">
        <v>95</v>
      </c>
      <c r="L28" s="10">
        <v>88</v>
      </c>
      <c r="M28" s="10">
        <v>68</v>
      </c>
      <c r="N28" s="10">
        <v>77</v>
      </c>
      <c r="O28" s="10">
        <v>73</v>
      </c>
      <c r="P28" s="10">
        <v>73</v>
      </c>
      <c r="Q28" s="10">
        <v>60</v>
      </c>
      <c r="R28" s="10">
        <v>59</v>
      </c>
      <c r="S28" s="10">
        <v>87</v>
      </c>
      <c r="T28" s="10">
        <v>82</v>
      </c>
      <c r="U28" s="11">
        <v>80</v>
      </c>
      <c r="V28" s="14">
        <v>58</v>
      </c>
      <c r="W28" s="15">
        <v>53</v>
      </c>
      <c r="X28" s="15">
        <v>41</v>
      </c>
      <c r="Y28" s="15">
        <v>49</v>
      </c>
      <c r="Z28" s="15">
        <v>53</v>
      </c>
      <c r="AA28" s="15">
        <v>55</v>
      </c>
      <c r="AB28" s="15">
        <v>58</v>
      </c>
      <c r="AC28" s="15">
        <v>79</v>
      </c>
      <c r="AD28" s="15">
        <v>55</v>
      </c>
      <c r="AE28" s="15">
        <v>48</v>
      </c>
      <c r="AF28" s="15">
        <v>63</v>
      </c>
      <c r="AG28" s="15">
        <v>49</v>
      </c>
      <c r="AH28" s="15">
        <v>84</v>
      </c>
      <c r="AI28" s="16">
        <v>74</v>
      </c>
      <c r="AJ28" s="26"/>
      <c r="AK28" s="13"/>
      <c r="AL28" s="12" t="s">
        <v>60</v>
      </c>
      <c r="AN28" s="82">
        <v>2</v>
      </c>
      <c r="AO28" s="94" t="s">
        <v>63</v>
      </c>
      <c r="AP28" s="89"/>
      <c r="AQ28" s="93" t="s">
        <v>99</v>
      </c>
      <c r="AR28" s="9">
        <v>74</v>
      </c>
      <c r="AS28" s="10">
        <v>57</v>
      </c>
      <c r="AT28" s="10">
        <v>72</v>
      </c>
      <c r="AU28" s="10">
        <v>48</v>
      </c>
      <c r="AV28" s="10">
        <v>82</v>
      </c>
      <c r="AW28" s="10">
        <v>47</v>
      </c>
      <c r="AX28" s="10">
        <v>67</v>
      </c>
      <c r="AY28" s="10">
        <v>57</v>
      </c>
      <c r="AZ28" s="10">
        <v>67</v>
      </c>
      <c r="BA28" s="10">
        <v>65</v>
      </c>
      <c r="BB28" s="10">
        <v>79</v>
      </c>
      <c r="BC28" s="10">
        <v>79</v>
      </c>
      <c r="BD28" s="10">
        <v>74</v>
      </c>
      <c r="BE28" s="11">
        <v>68</v>
      </c>
      <c r="BF28" s="14">
        <v>66</v>
      </c>
      <c r="BG28" s="15">
        <v>57</v>
      </c>
      <c r="BH28" s="15">
        <v>70</v>
      </c>
      <c r="BI28" s="15">
        <v>73</v>
      </c>
      <c r="BJ28" s="15">
        <v>42</v>
      </c>
      <c r="BK28" s="15">
        <v>46</v>
      </c>
      <c r="BL28" s="15">
        <v>61</v>
      </c>
      <c r="BM28" s="15">
        <v>50</v>
      </c>
      <c r="BN28" s="15">
        <v>55</v>
      </c>
      <c r="BO28" s="15">
        <v>54</v>
      </c>
      <c r="BP28" s="15">
        <v>68</v>
      </c>
      <c r="BQ28" s="15">
        <v>63</v>
      </c>
      <c r="BR28" s="15">
        <v>60</v>
      </c>
      <c r="BS28" s="16">
        <v>69</v>
      </c>
      <c r="BT28" s="26"/>
      <c r="BU28" s="13"/>
      <c r="BV28" s="12" t="s">
        <v>60</v>
      </c>
      <c r="BY28" s="82">
        <v>2</v>
      </c>
      <c r="BZ28" s="94" t="s">
        <v>63</v>
      </c>
      <c r="CA28" s="89"/>
      <c r="CB28" s="93" t="s">
        <v>100</v>
      </c>
      <c r="CC28" s="9">
        <v>80</v>
      </c>
      <c r="CD28" s="10">
        <v>53</v>
      </c>
      <c r="CE28" s="10">
        <v>57</v>
      </c>
      <c r="CF28" s="10">
        <v>60</v>
      </c>
      <c r="CG28" s="10">
        <v>58</v>
      </c>
      <c r="CH28" s="10">
        <v>78</v>
      </c>
      <c r="CI28" s="10">
        <v>47</v>
      </c>
      <c r="CJ28" s="10">
        <v>47</v>
      </c>
      <c r="CK28" s="10">
        <v>70</v>
      </c>
      <c r="CL28" s="10">
        <v>53</v>
      </c>
      <c r="CM28" s="10">
        <v>77</v>
      </c>
      <c r="CN28" s="10">
        <v>54</v>
      </c>
      <c r="CO28" s="10">
        <v>74</v>
      </c>
      <c r="CP28" s="11">
        <v>70</v>
      </c>
      <c r="CQ28" s="14">
        <v>45</v>
      </c>
      <c r="CR28" s="15">
        <v>54</v>
      </c>
      <c r="CS28" s="15">
        <v>55</v>
      </c>
      <c r="CT28" s="15">
        <v>67</v>
      </c>
      <c r="CU28" s="15">
        <v>62</v>
      </c>
      <c r="CV28" s="15">
        <v>35</v>
      </c>
      <c r="CW28" s="15">
        <v>67</v>
      </c>
      <c r="CX28" s="15">
        <v>62</v>
      </c>
      <c r="CY28" s="15">
        <v>61</v>
      </c>
      <c r="CZ28" s="15">
        <v>44</v>
      </c>
      <c r="DA28" s="15">
        <v>46</v>
      </c>
      <c r="DB28" s="15">
        <v>46</v>
      </c>
      <c r="DC28" s="15">
        <v>44</v>
      </c>
      <c r="DD28" s="16">
        <v>70</v>
      </c>
      <c r="DE28" s="26"/>
      <c r="DF28" s="13"/>
      <c r="DG28" s="12" t="s">
        <v>60</v>
      </c>
    </row>
    <row r="29" spans="4:111" x14ac:dyDescent="0.25">
      <c r="D29" s="83"/>
      <c r="E29" s="95"/>
      <c r="F29" s="89"/>
      <c r="G29" s="91"/>
      <c r="H29" s="14">
        <v>91</v>
      </c>
      <c r="I29" s="15">
        <v>63</v>
      </c>
      <c r="J29" s="15">
        <v>49</v>
      </c>
      <c r="K29" s="15">
        <v>66</v>
      </c>
      <c r="L29" s="15">
        <v>61</v>
      </c>
      <c r="M29" s="15">
        <v>49</v>
      </c>
      <c r="N29" s="15">
        <v>57</v>
      </c>
      <c r="O29" s="15">
        <v>61</v>
      </c>
      <c r="P29" s="15">
        <v>63</v>
      </c>
      <c r="Q29" s="15">
        <v>70</v>
      </c>
      <c r="R29" s="15">
        <v>66</v>
      </c>
      <c r="S29" s="15">
        <v>55</v>
      </c>
      <c r="T29" s="15">
        <v>87</v>
      </c>
      <c r="U29" s="16">
        <v>63</v>
      </c>
      <c r="V29" s="14">
        <v>72</v>
      </c>
      <c r="W29" s="15">
        <v>66</v>
      </c>
      <c r="X29" s="15">
        <v>53</v>
      </c>
      <c r="Y29" s="15">
        <v>57</v>
      </c>
      <c r="Z29" s="15">
        <v>73</v>
      </c>
      <c r="AA29" s="15">
        <v>71</v>
      </c>
      <c r="AB29" s="15">
        <v>27</v>
      </c>
      <c r="AC29" s="15">
        <v>35</v>
      </c>
      <c r="AD29" s="15">
        <v>38</v>
      </c>
      <c r="AE29" s="15">
        <v>40</v>
      </c>
      <c r="AF29" s="15"/>
      <c r="AG29" s="15"/>
      <c r="AH29" s="15"/>
      <c r="AI29" s="16"/>
      <c r="AJ29" s="17"/>
      <c r="AK29" s="13"/>
      <c r="AL29" s="17" t="s">
        <v>60</v>
      </c>
      <c r="AN29" s="83"/>
      <c r="AO29" s="95"/>
      <c r="AP29" s="89"/>
      <c r="AQ29" s="91"/>
      <c r="AR29" s="14">
        <v>61</v>
      </c>
      <c r="AS29" s="15">
        <v>74</v>
      </c>
      <c r="AT29" s="15">
        <v>61</v>
      </c>
      <c r="AU29" s="15">
        <v>74</v>
      </c>
      <c r="AV29" s="15">
        <v>65</v>
      </c>
      <c r="AW29" s="15">
        <v>78</v>
      </c>
      <c r="AX29" s="15">
        <v>81</v>
      </c>
      <c r="AY29" s="15">
        <v>50</v>
      </c>
      <c r="AZ29" s="15">
        <v>54</v>
      </c>
      <c r="BA29" s="15">
        <v>77</v>
      </c>
      <c r="BB29" s="15">
        <v>56</v>
      </c>
      <c r="BC29" s="15">
        <v>70</v>
      </c>
      <c r="BD29" s="15">
        <v>52</v>
      </c>
      <c r="BE29" s="16">
        <v>77</v>
      </c>
      <c r="BF29" s="14">
        <v>57</v>
      </c>
      <c r="BG29" s="15">
        <v>59</v>
      </c>
      <c r="BH29" s="15">
        <v>49</v>
      </c>
      <c r="BI29" s="15">
        <v>59</v>
      </c>
      <c r="BJ29" s="15">
        <v>37</v>
      </c>
      <c r="BK29" s="15">
        <v>71</v>
      </c>
      <c r="BL29" s="15">
        <v>56</v>
      </c>
      <c r="BM29" s="15">
        <v>58</v>
      </c>
      <c r="BN29" s="15">
        <v>60</v>
      </c>
      <c r="BO29" s="15">
        <v>61</v>
      </c>
      <c r="BP29" s="15">
        <v>40</v>
      </c>
      <c r="BQ29" s="15"/>
      <c r="BR29" s="15"/>
      <c r="BS29" s="16"/>
      <c r="BT29" s="17"/>
      <c r="BU29" s="13"/>
      <c r="BV29" s="17" t="s">
        <v>60</v>
      </c>
      <c r="BY29" s="83"/>
      <c r="BZ29" s="95"/>
      <c r="CA29" s="89"/>
      <c r="CB29" s="91"/>
      <c r="CC29" s="14">
        <v>51</v>
      </c>
      <c r="CD29" s="15">
        <v>69</v>
      </c>
      <c r="CE29" s="15">
        <v>77</v>
      </c>
      <c r="CF29" s="15">
        <v>53</v>
      </c>
      <c r="CG29" s="15">
        <v>62</v>
      </c>
      <c r="CH29" s="15">
        <v>63</v>
      </c>
      <c r="CI29" s="15">
        <v>75</v>
      </c>
      <c r="CJ29" s="15">
        <v>70</v>
      </c>
      <c r="CK29" s="15">
        <v>43</v>
      </c>
      <c r="CL29" s="15">
        <v>56</v>
      </c>
      <c r="CM29" s="15">
        <v>63</v>
      </c>
      <c r="CN29" s="15">
        <v>66</v>
      </c>
      <c r="CO29" s="15">
        <v>53</v>
      </c>
      <c r="CP29" s="16">
        <v>64</v>
      </c>
      <c r="CQ29" s="14">
        <v>59</v>
      </c>
      <c r="CR29" s="15">
        <v>68</v>
      </c>
      <c r="CS29" s="15">
        <v>38</v>
      </c>
      <c r="CT29" s="15">
        <v>39</v>
      </c>
      <c r="CU29" s="15">
        <v>68</v>
      </c>
      <c r="CV29" s="15">
        <v>69</v>
      </c>
      <c r="CW29" s="15">
        <v>55</v>
      </c>
      <c r="CX29" s="15">
        <v>58</v>
      </c>
      <c r="CY29" s="15">
        <v>55</v>
      </c>
      <c r="CZ29" s="15">
        <v>47</v>
      </c>
      <c r="DA29" s="15">
        <v>48</v>
      </c>
      <c r="DB29" s="15">
        <v>69</v>
      </c>
      <c r="DC29" s="15">
        <v>35</v>
      </c>
      <c r="DD29" s="16">
        <v>60</v>
      </c>
      <c r="DE29" s="17"/>
      <c r="DF29" s="13"/>
      <c r="DG29" s="17" t="s">
        <v>60</v>
      </c>
    </row>
    <row r="30" spans="4:111" x14ac:dyDescent="0.25">
      <c r="D30" s="83"/>
      <c r="E30" s="95"/>
      <c r="F30" s="89"/>
      <c r="G30" s="91"/>
      <c r="H30" s="14">
        <v>64</v>
      </c>
      <c r="I30" s="15">
        <v>61</v>
      </c>
      <c r="J30" s="15">
        <v>62</v>
      </c>
      <c r="K30" s="15">
        <v>80</v>
      </c>
      <c r="L30" s="15">
        <v>74</v>
      </c>
      <c r="M30" s="15">
        <v>61</v>
      </c>
      <c r="N30" s="15">
        <v>65</v>
      </c>
      <c r="O30" s="15">
        <v>81</v>
      </c>
      <c r="P30" s="15">
        <v>79</v>
      </c>
      <c r="Q30" s="15">
        <v>87</v>
      </c>
      <c r="R30" s="15">
        <v>78</v>
      </c>
      <c r="S30" s="15">
        <v>58</v>
      </c>
      <c r="T30" s="15">
        <v>56</v>
      </c>
      <c r="U30" s="16">
        <v>78</v>
      </c>
      <c r="V30" s="14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6"/>
      <c r="AJ30" s="17"/>
      <c r="AK30" s="13"/>
      <c r="AL30" s="17" t="s">
        <v>60</v>
      </c>
      <c r="AN30" s="83"/>
      <c r="AO30" s="95"/>
      <c r="AP30" s="89"/>
      <c r="AQ30" s="91"/>
      <c r="AR30" s="14">
        <v>79</v>
      </c>
      <c r="AS30" s="15">
        <v>57</v>
      </c>
      <c r="AT30" s="15">
        <v>79</v>
      </c>
      <c r="AU30" s="15">
        <v>65</v>
      </c>
      <c r="AV30" s="15">
        <v>67</v>
      </c>
      <c r="AW30" s="15">
        <v>57</v>
      </c>
      <c r="AX30" s="15">
        <v>67</v>
      </c>
      <c r="AY30" s="15">
        <v>45</v>
      </c>
      <c r="AZ30" s="15">
        <v>79</v>
      </c>
      <c r="BA30" s="15">
        <v>61</v>
      </c>
      <c r="BB30" s="15">
        <v>63</v>
      </c>
      <c r="BC30" s="15">
        <v>81</v>
      </c>
      <c r="BD30" s="15">
        <v>71</v>
      </c>
      <c r="BE30" s="16">
        <v>63</v>
      </c>
      <c r="BF30" s="14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6"/>
      <c r="BT30" s="17"/>
      <c r="BU30" s="13"/>
      <c r="BV30" s="17" t="s">
        <v>60</v>
      </c>
      <c r="BY30" s="83"/>
      <c r="BZ30" s="95"/>
      <c r="CA30" s="89"/>
      <c r="CB30" s="91"/>
      <c r="CC30" s="14">
        <v>76</v>
      </c>
      <c r="CD30" s="15">
        <v>59</v>
      </c>
      <c r="CE30" s="15">
        <v>65</v>
      </c>
      <c r="CF30" s="15">
        <v>67</v>
      </c>
      <c r="CG30" s="15">
        <v>76</v>
      </c>
      <c r="CH30" s="15">
        <v>46</v>
      </c>
      <c r="CI30" s="15">
        <v>47</v>
      </c>
      <c r="CJ30" s="15">
        <v>76</v>
      </c>
      <c r="CK30" s="15">
        <v>77</v>
      </c>
      <c r="CL30" s="15">
        <v>68</v>
      </c>
      <c r="CM30" s="15">
        <v>59</v>
      </c>
      <c r="CN30" s="15">
        <v>76</v>
      </c>
      <c r="CO30" s="15">
        <v>51</v>
      </c>
      <c r="CP30" s="16">
        <v>74</v>
      </c>
      <c r="CQ30" s="14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6"/>
      <c r="DE30" s="17"/>
      <c r="DF30" s="13"/>
      <c r="DG30" s="17" t="s">
        <v>60</v>
      </c>
    </row>
    <row r="31" spans="4:111" x14ac:dyDescent="0.25">
      <c r="D31" s="83"/>
      <c r="E31" s="95"/>
      <c r="F31" s="89"/>
      <c r="G31" s="91"/>
      <c r="H31" s="14">
        <v>63</v>
      </c>
      <c r="I31" s="15">
        <v>74</v>
      </c>
      <c r="J31" s="15">
        <v>80</v>
      </c>
      <c r="K31" s="15">
        <v>66</v>
      </c>
      <c r="L31" s="15">
        <v>87</v>
      </c>
      <c r="M31" s="15">
        <v>63</v>
      </c>
      <c r="N31" s="15">
        <v>56</v>
      </c>
      <c r="O31" s="15">
        <v>71</v>
      </c>
      <c r="P31" s="15">
        <v>57</v>
      </c>
      <c r="Q31" s="15">
        <v>84</v>
      </c>
      <c r="R31" s="15">
        <v>58</v>
      </c>
      <c r="S31" s="15">
        <v>60</v>
      </c>
      <c r="T31" s="15">
        <v>69</v>
      </c>
      <c r="U31" s="16">
        <v>67</v>
      </c>
      <c r="V31" s="14"/>
      <c r="W31" s="15"/>
      <c r="X31" s="15"/>
      <c r="Y31" s="24"/>
      <c r="Z31" s="15"/>
      <c r="AA31" s="15"/>
      <c r="AB31" s="15"/>
      <c r="AC31" s="15"/>
      <c r="AD31" s="15"/>
      <c r="AE31" s="15"/>
      <c r="AF31" s="15"/>
      <c r="AG31" s="15"/>
      <c r="AH31" s="15"/>
      <c r="AI31" s="16"/>
      <c r="AJ31" s="17"/>
      <c r="AK31" s="13"/>
      <c r="AL31" s="17" t="s">
        <v>60</v>
      </c>
      <c r="AN31" s="83"/>
      <c r="AO31" s="95"/>
      <c r="AP31" s="89"/>
      <c r="AQ31" s="91"/>
      <c r="AR31" s="14">
        <v>65</v>
      </c>
      <c r="AS31" s="15">
        <v>62</v>
      </c>
      <c r="AT31" s="15">
        <v>70</v>
      </c>
      <c r="AU31" s="15">
        <v>69</v>
      </c>
      <c r="AV31" s="15">
        <v>58</v>
      </c>
      <c r="AW31" s="15">
        <v>63</v>
      </c>
      <c r="AX31" s="15">
        <v>62</v>
      </c>
      <c r="AY31" s="15">
        <v>76</v>
      </c>
      <c r="AZ31" s="15">
        <v>71</v>
      </c>
      <c r="BA31" s="15">
        <v>78</v>
      </c>
      <c r="BB31" s="15">
        <v>51</v>
      </c>
      <c r="BC31" s="15">
        <v>76</v>
      </c>
      <c r="BD31" s="15">
        <v>74</v>
      </c>
      <c r="BE31" s="16">
        <v>77</v>
      </c>
      <c r="BF31" s="14"/>
      <c r="BG31" s="15"/>
      <c r="BH31" s="15"/>
      <c r="BI31" s="24"/>
      <c r="BJ31" s="15"/>
      <c r="BK31" s="15"/>
      <c r="BL31" s="15"/>
      <c r="BM31" s="15"/>
      <c r="BN31" s="15"/>
      <c r="BO31" s="15"/>
      <c r="BP31" s="15"/>
      <c r="BQ31" s="15"/>
      <c r="BR31" s="15"/>
      <c r="BS31" s="16"/>
      <c r="BT31" s="17"/>
      <c r="BU31" s="13"/>
      <c r="BV31" s="17" t="s">
        <v>60</v>
      </c>
      <c r="BY31" s="83"/>
      <c r="BZ31" s="95"/>
      <c r="CA31" s="89"/>
      <c r="CB31" s="91"/>
      <c r="CC31" s="14">
        <v>72</v>
      </c>
      <c r="CD31" s="15">
        <v>73</v>
      </c>
      <c r="CE31" s="15">
        <v>51</v>
      </c>
      <c r="CF31" s="15">
        <v>75</v>
      </c>
      <c r="CG31" s="15">
        <v>70</v>
      </c>
      <c r="CH31" s="15">
        <v>69</v>
      </c>
      <c r="CI31" s="15">
        <v>52</v>
      </c>
      <c r="CJ31" s="15">
        <v>54</v>
      </c>
      <c r="CK31" s="15">
        <v>54</v>
      </c>
      <c r="CL31" s="15">
        <v>53</v>
      </c>
      <c r="CM31" s="15">
        <v>80</v>
      </c>
      <c r="CN31" s="15">
        <v>50</v>
      </c>
      <c r="CO31" s="15">
        <v>54</v>
      </c>
      <c r="CP31" s="16">
        <v>58</v>
      </c>
      <c r="CQ31" s="14"/>
      <c r="CR31" s="15"/>
      <c r="CS31" s="15"/>
      <c r="CT31" s="24"/>
      <c r="CU31" s="15"/>
      <c r="CV31" s="15"/>
      <c r="CW31" s="15"/>
      <c r="CX31" s="15"/>
      <c r="CY31" s="15"/>
      <c r="CZ31" s="15"/>
      <c r="DA31" s="15"/>
      <c r="DB31" s="15"/>
      <c r="DC31" s="15"/>
      <c r="DD31" s="16"/>
      <c r="DE31" s="17"/>
      <c r="DF31" s="13"/>
      <c r="DG31" s="17" t="s">
        <v>60</v>
      </c>
    </row>
    <row r="32" spans="4:111" x14ac:dyDescent="0.25">
      <c r="D32" s="83"/>
      <c r="E32" s="95"/>
      <c r="F32" s="89"/>
      <c r="G32" s="91"/>
      <c r="H32" s="14">
        <v>68</v>
      </c>
      <c r="I32" s="15">
        <v>73</v>
      </c>
      <c r="J32" s="15">
        <v>50</v>
      </c>
      <c r="K32" s="15">
        <v>73</v>
      </c>
      <c r="L32" s="15">
        <v>86</v>
      </c>
      <c r="M32" s="15">
        <v>94</v>
      </c>
      <c r="N32" s="15">
        <v>52</v>
      </c>
      <c r="O32" s="15">
        <v>92</v>
      </c>
      <c r="P32" s="15">
        <v>82</v>
      </c>
      <c r="Q32" s="15">
        <v>71</v>
      </c>
      <c r="R32" s="15">
        <v>87</v>
      </c>
      <c r="S32" s="15">
        <v>94</v>
      </c>
      <c r="T32" s="15">
        <v>61</v>
      </c>
      <c r="U32" s="16">
        <v>64</v>
      </c>
      <c r="V32" s="14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6"/>
      <c r="AJ32" s="17"/>
      <c r="AK32" s="13"/>
      <c r="AL32" s="17" t="s">
        <v>60</v>
      </c>
      <c r="AN32" s="83"/>
      <c r="AO32" s="95"/>
      <c r="AP32" s="89"/>
      <c r="AQ32" s="91"/>
      <c r="AR32" s="14">
        <v>72</v>
      </c>
      <c r="AS32" s="15">
        <v>54</v>
      </c>
      <c r="AT32" s="15">
        <v>71</v>
      </c>
      <c r="AU32" s="15">
        <v>64</v>
      </c>
      <c r="AV32" s="15">
        <v>66</v>
      </c>
      <c r="AW32" s="15">
        <v>68</v>
      </c>
      <c r="AX32" s="15">
        <v>69</v>
      </c>
      <c r="AY32" s="15">
        <v>48</v>
      </c>
      <c r="AZ32" s="15">
        <v>77</v>
      </c>
      <c r="BA32" s="15">
        <v>55</v>
      </c>
      <c r="BB32" s="15">
        <v>77</v>
      </c>
      <c r="BC32" s="15">
        <v>68</v>
      </c>
      <c r="BD32" s="15">
        <v>56</v>
      </c>
      <c r="BE32" s="16">
        <v>68</v>
      </c>
      <c r="BF32" s="14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6"/>
      <c r="BT32" s="17"/>
      <c r="BU32" s="13"/>
      <c r="BV32" s="17" t="s">
        <v>60</v>
      </c>
      <c r="BY32" s="83"/>
      <c r="BZ32" s="95"/>
      <c r="CA32" s="89"/>
      <c r="CB32" s="91"/>
      <c r="CC32" s="14">
        <v>63</v>
      </c>
      <c r="CD32" s="15">
        <v>77</v>
      </c>
      <c r="CE32" s="15">
        <v>63</v>
      </c>
      <c r="CF32" s="15">
        <v>63</v>
      </c>
      <c r="CG32" s="15">
        <v>66</v>
      </c>
      <c r="CH32" s="15">
        <v>63</v>
      </c>
      <c r="CI32" s="15">
        <v>55</v>
      </c>
      <c r="CJ32" s="15">
        <v>56</v>
      </c>
      <c r="CK32" s="15">
        <v>77</v>
      </c>
      <c r="CL32" s="15">
        <v>72</v>
      </c>
      <c r="CM32" s="15">
        <v>65</v>
      </c>
      <c r="CN32" s="15">
        <v>52</v>
      </c>
      <c r="CO32" s="15">
        <v>67</v>
      </c>
      <c r="CP32" s="16">
        <v>76</v>
      </c>
      <c r="CQ32" s="14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6"/>
      <c r="DE32" s="17"/>
      <c r="DF32" s="13"/>
      <c r="DG32" s="17" t="s">
        <v>60</v>
      </c>
    </row>
    <row r="33" spans="4:111" x14ac:dyDescent="0.25">
      <c r="D33" s="83"/>
      <c r="E33" s="95"/>
      <c r="F33" s="89"/>
      <c r="G33" s="91"/>
      <c r="H33" s="14">
        <v>79</v>
      </c>
      <c r="I33" s="15">
        <v>75</v>
      </c>
      <c r="J33" s="15">
        <v>78</v>
      </c>
      <c r="K33" s="15">
        <v>82</v>
      </c>
      <c r="L33" s="15">
        <v>73</v>
      </c>
      <c r="M33" s="15">
        <v>63</v>
      </c>
      <c r="N33" s="15">
        <v>73</v>
      </c>
      <c r="O33" s="15">
        <v>52</v>
      </c>
      <c r="P33" s="15">
        <v>78</v>
      </c>
      <c r="Q33" s="15">
        <v>85</v>
      </c>
      <c r="R33" s="15">
        <v>94</v>
      </c>
      <c r="S33" s="15">
        <v>50</v>
      </c>
      <c r="T33" s="15">
        <v>87</v>
      </c>
      <c r="U33" s="16">
        <v>63</v>
      </c>
      <c r="V33" s="14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6"/>
      <c r="AJ33" s="17"/>
      <c r="AK33" s="13"/>
      <c r="AL33" s="17" t="s">
        <v>60</v>
      </c>
      <c r="AN33" s="83"/>
      <c r="AO33" s="95"/>
      <c r="AP33" s="89"/>
      <c r="AQ33" s="91"/>
      <c r="AR33" s="14">
        <v>79</v>
      </c>
      <c r="AS33" s="15">
        <v>66</v>
      </c>
      <c r="AT33" s="15">
        <v>71</v>
      </c>
      <c r="AU33" s="15">
        <v>68</v>
      </c>
      <c r="AV33" s="15">
        <v>77</v>
      </c>
      <c r="AW33" s="15">
        <v>68</v>
      </c>
      <c r="AX33" s="15">
        <v>76</v>
      </c>
      <c r="AY33" s="15">
        <v>74</v>
      </c>
      <c r="AZ33" s="15">
        <v>65</v>
      </c>
      <c r="BA33" s="15">
        <v>62</v>
      </c>
      <c r="BB33" s="15">
        <v>70</v>
      </c>
      <c r="BC33" s="15">
        <v>75</v>
      </c>
      <c r="BD33" s="15">
        <v>82</v>
      </c>
      <c r="BE33" s="16">
        <v>69</v>
      </c>
      <c r="BF33" s="14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6"/>
      <c r="BT33" s="17"/>
      <c r="BU33" s="13"/>
      <c r="BV33" s="17" t="s">
        <v>60</v>
      </c>
      <c r="BY33" s="83"/>
      <c r="BZ33" s="95"/>
      <c r="CA33" s="89"/>
      <c r="CB33" s="91"/>
      <c r="CC33" s="14">
        <v>65</v>
      </c>
      <c r="CD33" s="15">
        <v>79</v>
      </c>
      <c r="CE33" s="15">
        <v>51</v>
      </c>
      <c r="CF33" s="15">
        <v>43</v>
      </c>
      <c r="CG33" s="15">
        <v>68</v>
      </c>
      <c r="CH33" s="15">
        <v>52</v>
      </c>
      <c r="CI33" s="15">
        <v>78</v>
      </c>
      <c r="CJ33" s="15">
        <v>59</v>
      </c>
      <c r="CK33" s="15">
        <v>77</v>
      </c>
      <c r="CL33" s="15">
        <v>76</v>
      </c>
      <c r="CM33" s="15">
        <v>76</v>
      </c>
      <c r="CN33" s="15">
        <v>63</v>
      </c>
      <c r="CO33" s="15">
        <v>65</v>
      </c>
      <c r="CP33" s="16">
        <v>47</v>
      </c>
      <c r="CQ33" s="14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6"/>
      <c r="DE33" s="17"/>
      <c r="DF33" s="13"/>
      <c r="DG33" s="17" t="s">
        <v>60</v>
      </c>
    </row>
    <row r="34" spans="4:111" x14ac:dyDescent="0.25">
      <c r="D34" s="83"/>
      <c r="E34" s="95"/>
      <c r="F34" s="89"/>
      <c r="G34" s="91"/>
      <c r="H34" s="14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6"/>
      <c r="V34" s="14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6"/>
      <c r="AJ34" s="17"/>
      <c r="AK34" s="13"/>
      <c r="AL34" s="17" t="s">
        <v>60</v>
      </c>
      <c r="AN34" s="83"/>
      <c r="AO34" s="95"/>
      <c r="AP34" s="89"/>
      <c r="AQ34" s="91"/>
      <c r="AR34" s="14">
        <v>48</v>
      </c>
      <c r="AS34" s="15">
        <v>81</v>
      </c>
      <c r="AT34" s="15">
        <v>53</v>
      </c>
      <c r="AU34" s="15">
        <v>73</v>
      </c>
      <c r="AV34" s="15">
        <v>61</v>
      </c>
      <c r="AW34" s="15">
        <v>76</v>
      </c>
      <c r="AX34" s="15">
        <v>80</v>
      </c>
      <c r="AY34" s="15">
        <v>63</v>
      </c>
      <c r="AZ34" s="15">
        <v>81</v>
      </c>
      <c r="BA34" s="15">
        <v>49</v>
      </c>
      <c r="BB34" s="15"/>
      <c r="BC34" s="15"/>
      <c r="BD34" s="15"/>
      <c r="BE34" s="16"/>
      <c r="BF34" s="14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6"/>
      <c r="BT34" s="17"/>
      <c r="BU34" s="13"/>
      <c r="BV34" s="17" t="s">
        <v>60</v>
      </c>
      <c r="BY34" s="83"/>
      <c r="BZ34" s="95"/>
      <c r="CA34" s="89"/>
      <c r="CB34" s="91"/>
      <c r="CC34" s="14">
        <v>73</v>
      </c>
      <c r="CD34" s="15">
        <v>70</v>
      </c>
      <c r="CE34" s="15">
        <v>66</v>
      </c>
      <c r="CF34" s="15">
        <v>66</v>
      </c>
      <c r="CG34" s="15">
        <v>80</v>
      </c>
      <c r="CH34" s="15">
        <v>73</v>
      </c>
      <c r="CI34" s="15">
        <v>53</v>
      </c>
      <c r="CJ34" s="15">
        <v>75</v>
      </c>
      <c r="CK34" s="15">
        <v>67</v>
      </c>
      <c r="CL34" s="15">
        <v>57</v>
      </c>
      <c r="CM34" s="15">
        <v>80</v>
      </c>
      <c r="CN34" s="15">
        <v>76</v>
      </c>
      <c r="CO34" s="15">
        <v>78</v>
      </c>
      <c r="CP34" s="16">
        <v>80</v>
      </c>
      <c r="CQ34" s="14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6"/>
      <c r="DE34" s="17"/>
      <c r="DF34" s="13"/>
      <c r="DG34" s="17" t="s">
        <v>60</v>
      </c>
    </row>
    <row r="35" spans="4:111" x14ac:dyDescent="0.25">
      <c r="D35" s="83"/>
      <c r="E35" s="95"/>
      <c r="F35" s="89"/>
      <c r="G35" s="91"/>
      <c r="H35" s="14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6"/>
      <c r="V35" s="14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6"/>
      <c r="AJ35" s="17"/>
      <c r="AK35" s="13"/>
      <c r="AL35" s="17" t="s">
        <v>60</v>
      </c>
      <c r="AN35" s="83"/>
      <c r="AO35" s="95"/>
      <c r="AP35" s="89"/>
      <c r="AQ35" s="91"/>
      <c r="AR35" s="14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6"/>
      <c r="BF35" s="14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6"/>
      <c r="BT35" s="17"/>
      <c r="BU35" s="13"/>
      <c r="BV35" s="17" t="s">
        <v>60</v>
      </c>
      <c r="BY35" s="83"/>
      <c r="BZ35" s="95"/>
      <c r="CA35" s="89"/>
      <c r="CB35" s="91"/>
      <c r="CC35" s="14">
        <v>53</v>
      </c>
      <c r="CD35" s="15">
        <v>62</v>
      </c>
      <c r="CE35" s="15">
        <v>44</v>
      </c>
      <c r="CF35" s="15">
        <v>79</v>
      </c>
      <c r="CG35" s="15">
        <v>54</v>
      </c>
      <c r="CH35" s="15">
        <v>50</v>
      </c>
      <c r="CI35" s="15">
        <v>57</v>
      </c>
      <c r="CJ35" s="15">
        <v>47</v>
      </c>
      <c r="CK35" s="15">
        <v>57</v>
      </c>
      <c r="CL35" s="15">
        <v>69</v>
      </c>
      <c r="CM35" s="15">
        <v>60</v>
      </c>
      <c r="CN35" s="15">
        <v>76</v>
      </c>
      <c r="CO35" s="15">
        <v>74</v>
      </c>
      <c r="CP35" s="16">
        <v>76</v>
      </c>
      <c r="CQ35" s="14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6"/>
      <c r="DE35" s="17"/>
      <c r="DF35" s="13"/>
      <c r="DG35" s="17" t="s">
        <v>60</v>
      </c>
    </row>
    <row r="36" spans="4:111" x14ac:dyDescent="0.25">
      <c r="D36" s="83"/>
      <c r="E36" s="95"/>
      <c r="F36" s="89"/>
      <c r="G36" s="91"/>
      <c r="H36" s="14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6"/>
      <c r="V36" s="14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6"/>
      <c r="AJ36" s="17"/>
      <c r="AK36" s="13"/>
      <c r="AL36" s="17" t="s">
        <v>60</v>
      </c>
      <c r="AN36" s="83"/>
      <c r="AO36" s="95"/>
      <c r="AP36" s="89"/>
      <c r="AQ36" s="91"/>
      <c r="AR36" s="14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6"/>
      <c r="BF36" s="14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6"/>
      <c r="BT36" s="17"/>
      <c r="BU36" s="13"/>
      <c r="BV36" s="17" t="s">
        <v>60</v>
      </c>
      <c r="BY36" s="83"/>
      <c r="BZ36" s="95"/>
      <c r="CA36" s="89"/>
      <c r="CB36" s="91"/>
      <c r="CC36" s="14">
        <v>44</v>
      </c>
      <c r="CD36" s="15">
        <v>77</v>
      </c>
      <c r="CE36" s="15">
        <v>55</v>
      </c>
      <c r="CF36" s="15">
        <v>59</v>
      </c>
      <c r="CG36" s="15">
        <v>48</v>
      </c>
      <c r="CH36" s="15">
        <v>80</v>
      </c>
      <c r="CI36" s="15">
        <v>71</v>
      </c>
      <c r="CJ36" s="15">
        <v>77</v>
      </c>
      <c r="CK36" s="15">
        <v>49</v>
      </c>
      <c r="CL36" s="15">
        <v>53</v>
      </c>
      <c r="CM36" s="15">
        <v>67</v>
      </c>
      <c r="CN36" s="15">
        <v>66</v>
      </c>
      <c r="CO36" s="15">
        <v>54</v>
      </c>
      <c r="CP36" s="16">
        <v>68</v>
      </c>
      <c r="CQ36" s="14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6"/>
      <c r="DE36" s="17"/>
      <c r="DF36" s="13"/>
      <c r="DG36" s="17" t="s">
        <v>60</v>
      </c>
    </row>
    <row r="37" spans="4:111" x14ac:dyDescent="0.25">
      <c r="D37" s="83"/>
      <c r="E37" s="95"/>
      <c r="F37" s="89"/>
      <c r="G37" s="91"/>
      <c r="H37" s="14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6"/>
      <c r="V37" s="14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6"/>
      <c r="AJ37" s="17"/>
      <c r="AK37" s="13"/>
      <c r="AL37" s="17" t="s">
        <v>60</v>
      </c>
      <c r="AN37" s="83"/>
      <c r="AO37" s="95"/>
      <c r="AP37" s="89"/>
      <c r="AQ37" s="91"/>
      <c r="AR37" s="14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6"/>
      <c r="BF37" s="14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6"/>
      <c r="BT37" s="17"/>
      <c r="BU37" s="13"/>
      <c r="BV37" s="17" t="s">
        <v>60</v>
      </c>
      <c r="BY37" s="83"/>
      <c r="BZ37" s="95"/>
      <c r="CA37" s="89"/>
      <c r="CB37" s="91"/>
      <c r="CC37" s="14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6"/>
      <c r="CQ37" s="14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6"/>
      <c r="DE37" s="17"/>
      <c r="DF37" s="13"/>
      <c r="DG37" s="17" t="s">
        <v>60</v>
      </c>
    </row>
    <row r="38" spans="4:111" ht="15.75" thickBot="1" x14ac:dyDescent="0.3">
      <c r="D38" s="83"/>
      <c r="E38" s="96"/>
      <c r="F38" s="89"/>
      <c r="G38" s="92"/>
      <c r="H38" s="18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0"/>
      <c r="V38" s="18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0"/>
      <c r="AJ38" s="21"/>
      <c r="AK38" s="13"/>
      <c r="AL38" s="21" t="s">
        <v>60</v>
      </c>
      <c r="AN38" s="83"/>
      <c r="AO38" s="96"/>
      <c r="AP38" s="89"/>
      <c r="AQ38" s="92"/>
      <c r="AR38" s="18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20"/>
      <c r="BF38" s="18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20"/>
      <c r="BT38" s="21"/>
      <c r="BU38" s="13"/>
      <c r="BV38" s="21" t="s">
        <v>60</v>
      </c>
      <c r="BY38" s="83"/>
      <c r="BZ38" s="96"/>
      <c r="CA38" s="89"/>
      <c r="CB38" s="92"/>
      <c r="CC38" s="18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20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20"/>
      <c r="DE38" s="21"/>
      <c r="DF38" s="13"/>
      <c r="DG38" s="21" t="s">
        <v>60</v>
      </c>
    </row>
    <row r="39" spans="4:111" x14ac:dyDescent="0.25">
      <c r="D39" s="83"/>
      <c r="E39" s="94" t="s">
        <v>65</v>
      </c>
      <c r="F39" s="89"/>
      <c r="G39" s="91" t="s">
        <v>66</v>
      </c>
      <c r="H39" s="9">
        <v>60</v>
      </c>
      <c r="I39" s="10">
        <v>78</v>
      </c>
      <c r="J39" s="10">
        <v>79</v>
      </c>
      <c r="K39" s="10">
        <v>78</v>
      </c>
      <c r="L39" s="10">
        <v>87</v>
      </c>
      <c r="M39" s="10">
        <v>95</v>
      </c>
      <c r="N39" s="10">
        <v>78</v>
      </c>
      <c r="O39" s="10">
        <v>68</v>
      </c>
      <c r="P39" s="10">
        <v>86</v>
      </c>
      <c r="Q39" s="10">
        <v>85</v>
      </c>
      <c r="R39" s="10">
        <v>72</v>
      </c>
      <c r="S39" s="10">
        <v>89</v>
      </c>
      <c r="T39" s="10">
        <v>67</v>
      </c>
      <c r="U39" s="11">
        <v>104</v>
      </c>
      <c r="V39" s="14">
        <v>57</v>
      </c>
      <c r="W39" s="15">
        <v>87</v>
      </c>
      <c r="X39" s="15">
        <v>75</v>
      </c>
      <c r="Y39" s="15">
        <v>81</v>
      </c>
      <c r="Z39" s="15">
        <v>98</v>
      </c>
      <c r="AA39" s="15">
        <v>58</v>
      </c>
      <c r="AB39" s="15">
        <v>92</v>
      </c>
      <c r="AC39" s="15">
        <v>87</v>
      </c>
      <c r="AD39" s="15">
        <v>85</v>
      </c>
      <c r="AE39" s="15">
        <v>70</v>
      </c>
      <c r="AF39" s="15">
        <v>81</v>
      </c>
      <c r="AG39" s="15">
        <v>63</v>
      </c>
      <c r="AH39" s="15">
        <v>51</v>
      </c>
      <c r="AI39" s="16">
        <v>41</v>
      </c>
      <c r="AJ39" s="12"/>
      <c r="AK39" s="13"/>
      <c r="AL39" s="12" t="s">
        <v>60</v>
      </c>
      <c r="AN39" s="83"/>
      <c r="AO39" s="94" t="s">
        <v>65</v>
      </c>
      <c r="AP39" s="89"/>
      <c r="AQ39" s="91" t="s">
        <v>101</v>
      </c>
      <c r="AR39" s="9">
        <v>93</v>
      </c>
      <c r="AS39" s="10">
        <v>81</v>
      </c>
      <c r="AT39" s="10">
        <v>103</v>
      </c>
      <c r="AU39" s="10">
        <v>97</v>
      </c>
      <c r="AV39" s="10">
        <v>96</v>
      </c>
      <c r="AW39" s="10">
        <v>75</v>
      </c>
      <c r="AX39" s="10">
        <v>82</v>
      </c>
      <c r="AY39" s="10">
        <v>103</v>
      </c>
      <c r="AZ39" s="10">
        <v>54</v>
      </c>
      <c r="BA39" s="10">
        <v>99</v>
      </c>
      <c r="BB39" s="10">
        <v>68</v>
      </c>
      <c r="BC39" s="10">
        <v>63</v>
      </c>
      <c r="BD39" s="10">
        <v>79</v>
      </c>
      <c r="BE39" s="11">
        <v>100</v>
      </c>
      <c r="BF39" s="14">
        <v>64</v>
      </c>
      <c r="BG39" s="15">
        <v>63</v>
      </c>
      <c r="BH39" s="15">
        <v>47</v>
      </c>
      <c r="BI39" s="15">
        <v>79</v>
      </c>
      <c r="BJ39" s="15">
        <v>97</v>
      </c>
      <c r="BK39" s="15">
        <v>80</v>
      </c>
      <c r="BL39" s="15">
        <v>87</v>
      </c>
      <c r="BM39" s="15">
        <v>92</v>
      </c>
      <c r="BN39" s="15">
        <v>81</v>
      </c>
      <c r="BO39" s="15">
        <v>68</v>
      </c>
      <c r="BP39" s="15">
        <v>73</v>
      </c>
      <c r="BQ39" s="15">
        <v>86</v>
      </c>
      <c r="BR39" s="15">
        <v>95</v>
      </c>
      <c r="BS39" s="16">
        <v>81</v>
      </c>
      <c r="BT39" s="12"/>
      <c r="BU39" s="13"/>
      <c r="BV39" s="12" t="s">
        <v>60</v>
      </c>
      <c r="BY39" s="83"/>
      <c r="BZ39" s="94" t="s">
        <v>65</v>
      </c>
      <c r="CA39" s="89"/>
      <c r="CB39" s="91" t="s">
        <v>102</v>
      </c>
      <c r="CC39" s="9">
        <v>64</v>
      </c>
      <c r="CD39" s="10">
        <v>92</v>
      </c>
      <c r="CE39" s="10">
        <v>80</v>
      </c>
      <c r="CF39" s="10">
        <v>91</v>
      </c>
      <c r="CG39" s="10">
        <v>77</v>
      </c>
      <c r="CH39" s="10">
        <v>64</v>
      </c>
      <c r="CI39" s="10">
        <v>57</v>
      </c>
      <c r="CJ39" s="10">
        <v>80</v>
      </c>
      <c r="CK39" s="10">
        <v>65</v>
      </c>
      <c r="CL39" s="10">
        <v>74</v>
      </c>
      <c r="CM39" s="10">
        <v>96</v>
      </c>
      <c r="CN39" s="10">
        <v>80</v>
      </c>
      <c r="CO39" s="10">
        <v>88</v>
      </c>
      <c r="CP39" s="11">
        <v>77</v>
      </c>
      <c r="CQ39" s="14">
        <v>53</v>
      </c>
      <c r="CR39" s="15">
        <v>44</v>
      </c>
      <c r="CS39" s="15">
        <v>72</v>
      </c>
      <c r="CT39" s="15">
        <v>72</v>
      </c>
      <c r="CU39" s="15">
        <v>71</v>
      </c>
      <c r="CV39" s="15">
        <v>81</v>
      </c>
      <c r="CW39" s="15">
        <v>55</v>
      </c>
      <c r="CX39" s="15">
        <v>73</v>
      </c>
      <c r="CY39" s="15">
        <v>50</v>
      </c>
      <c r="CZ39" s="15">
        <v>73</v>
      </c>
      <c r="DA39" s="15">
        <v>87</v>
      </c>
      <c r="DB39" s="15">
        <v>62</v>
      </c>
      <c r="DC39" s="15">
        <v>78</v>
      </c>
      <c r="DD39" s="16">
        <v>88</v>
      </c>
      <c r="DE39" s="12"/>
      <c r="DF39" s="13"/>
      <c r="DG39" s="12" t="s">
        <v>60</v>
      </c>
    </row>
    <row r="40" spans="4:111" x14ac:dyDescent="0.25">
      <c r="D40" s="83"/>
      <c r="E40" s="95"/>
      <c r="F40" s="89"/>
      <c r="G40" s="91"/>
      <c r="H40" s="14">
        <v>66</v>
      </c>
      <c r="I40" s="15">
        <v>107</v>
      </c>
      <c r="J40" s="15">
        <v>57</v>
      </c>
      <c r="K40" s="15">
        <v>65</v>
      </c>
      <c r="L40" s="15">
        <v>95</v>
      </c>
      <c r="M40" s="15">
        <v>83</v>
      </c>
      <c r="N40" s="15">
        <v>89</v>
      </c>
      <c r="O40" s="15">
        <v>106</v>
      </c>
      <c r="P40" s="15">
        <v>66</v>
      </c>
      <c r="Q40" s="15">
        <v>55</v>
      </c>
      <c r="R40" s="15">
        <v>77</v>
      </c>
      <c r="S40" s="15">
        <v>83</v>
      </c>
      <c r="T40" s="15">
        <v>91</v>
      </c>
      <c r="U40" s="16">
        <v>88</v>
      </c>
      <c r="V40" s="14">
        <v>68</v>
      </c>
      <c r="W40" s="15">
        <v>63</v>
      </c>
      <c r="X40" s="15">
        <v>89</v>
      </c>
      <c r="Y40" s="15">
        <v>83</v>
      </c>
      <c r="Z40" s="15">
        <v>80</v>
      </c>
      <c r="AA40" s="15">
        <v>87</v>
      </c>
      <c r="AB40" s="15">
        <v>57</v>
      </c>
      <c r="AC40" s="15">
        <v>68</v>
      </c>
      <c r="AD40" s="15">
        <v>65</v>
      </c>
      <c r="AE40" s="15">
        <v>70</v>
      </c>
      <c r="AF40" s="15">
        <v>79</v>
      </c>
      <c r="AG40" s="15">
        <v>55</v>
      </c>
      <c r="AH40" s="15"/>
      <c r="AI40" s="16"/>
      <c r="AJ40" s="17"/>
      <c r="AK40" s="13"/>
      <c r="AL40" s="17" t="s">
        <v>60</v>
      </c>
      <c r="AN40" s="83"/>
      <c r="AO40" s="95"/>
      <c r="AP40" s="89"/>
      <c r="AQ40" s="91"/>
      <c r="AR40" s="14">
        <v>62</v>
      </c>
      <c r="AS40" s="15">
        <v>59</v>
      </c>
      <c r="AT40" s="15">
        <v>59</v>
      </c>
      <c r="AU40" s="15">
        <v>72</v>
      </c>
      <c r="AV40" s="15">
        <v>71</v>
      </c>
      <c r="AW40" s="15">
        <v>55</v>
      </c>
      <c r="AX40" s="15">
        <v>87</v>
      </c>
      <c r="AY40" s="15">
        <v>105</v>
      </c>
      <c r="AZ40" s="15">
        <v>88</v>
      </c>
      <c r="BA40" s="15">
        <v>59</v>
      </c>
      <c r="BB40" s="15">
        <v>84</v>
      </c>
      <c r="BC40" s="15">
        <v>89</v>
      </c>
      <c r="BD40" s="15">
        <v>69</v>
      </c>
      <c r="BE40" s="16">
        <v>80</v>
      </c>
      <c r="BF40" s="14">
        <v>46</v>
      </c>
      <c r="BG40" s="15">
        <v>51</v>
      </c>
      <c r="BH40" s="15">
        <v>81</v>
      </c>
      <c r="BI40" s="15">
        <v>47</v>
      </c>
      <c r="BJ40" s="15">
        <v>57</v>
      </c>
      <c r="BK40" s="15">
        <v>59</v>
      </c>
      <c r="BL40" s="15">
        <v>86</v>
      </c>
      <c r="BM40" s="15">
        <v>94</v>
      </c>
      <c r="BN40" s="15">
        <v>52</v>
      </c>
      <c r="BO40" s="15">
        <v>91</v>
      </c>
      <c r="BP40" s="15">
        <v>63</v>
      </c>
      <c r="BQ40" s="15">
        <v>57</v>
      </c>
      <c r="BR40" s="15">
        <v>78</v>
      </c>
      <c r="BS40" s="16"/>
      <c r="BT40" s="17"/>
      <c r="BU40" s="13"/>
      <c r="BV40" s="17" t="s">
        <v>60</v>
      </c>
      <c r="BY40" s="83"/>
      <c r="BZ40" s="95"/>
      <c r="CA40" s="89"/>
      <c r="CB40" s="91"/>
      <c r="CC40" s="14">
        <v>96</v>
      </c>
      <c r="CD40" s="15">
        <v>78</v>
      </c>
      <c r="CE40" s="15">
        <v>73</v>
      </c>
      <c r="CF40" s="15">
        <v>61</v>
      </c>
      <c r="CG40" s="15">
        <v>52</v>
      </c>
      <c r="CH40" s="15">
        <v>80</v>
      </c>
      <c r="CI40" s="15">
        <v>80</v>
      </c>
      <c r="CJ40" s="15">
        <v>79</v>
      </c>
      <c r="CK40" s="15">
        <v>89</v>
      </c>
      <c r="CL40" s="15">
        <v>83</v>
      </c>
      <c r="CM40" s="15">
        <v>57</v>
      </c>
      <c r="CN40" s="15">
        <v>57</v>
      </c>
      <c r="CO40" s="15">
        <v>83</v>
      </c>
      <c r="CP40" s="16">
        <v>79</v>
      </c>
      <c r="CQ40" s="14">
        <v>72</v>
      </c>
      <c r="CR40" s="15">
        <v>53</v>
      </c>
      <c r="CS40" s="15">
        <v>90</v>
      </c>
      <c r="CT40" s="15">
        <v>90</v>
      </c>
      <c r="CU40" s="15">
        <v>83</v>
      </c>
      <c r="CV40" s="15">
        <v>43</v>
      </c>
      <c r="CW40" s="15">
        <v>59</v>
      </c>
      <c r="CX40" s="15">
        <v>55</v>
      </c>
      <c r="CY40" s="15">
        <v>73</v>
      </c>
      <c r="CZ40" s="15"/>
      <c r="DA40" s="15"/>
      <c r="DB40" s="15"/>
      <c r="DC40" s="15"/>
      <c r="DD40" s="16"/>
      <c r="DE40" s="17"/>
      <c r="DF40" s="13"/>
      <c r="DG40" s="17" t="s">
        <v>60</v>
      </c>
    </row>
    <row r="41" spans="4:111" x14ac:dyDescent="0.25">
      <c r="D41" s="83"/>
      <c r="E41" s="95"/>
      <c r="F41" s="89"/>
      <c r="G41" s="91"/>
      <c r="H41" s="14">
        <v>104</v>
      </c>
      <c r="I41" s="15">
        <v>104</v>
      </c>
      <c r="J41" s="15">
        <v>89</v>
      </c>
      <c r="K41" s="15">
        <v>76</v>
      </c>
      <c r="L41" s="15">
        <v>71</v>
      </c>
      <c r="M41" s="15">
        <v>97</v>
      </c>
      <c r="N41" s="15">
        <v>91</v>
      </c>
      <c r="O41" s="15">
        <v>88</v>
      </c>
      <c r="P41" s="15">
        <v>95</v>
      </c>
      <c r="Q41" s="15">
        <v>83</v>
      </c>
      <c r="R41" s="15">
        <v>100</v>
      </c>
      <c r="S41" s="15">
        <v>81</v>
      </c>
      <c r="T41" s="15">
        <v>62</v>
      </c>
      <c r="U41" s="16">
        <v>95</v>
      </c>
      <c r="V41" s="14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6"/>
      <c r="AJ41" s="17"/>
      <c r="AK41" s="13"/>
      <c r="AL41" s="17" t="s">
        <v>60</v>
      </c>
      <c r="AN41" s="83"/>
      <c r="AO41" s="95"/>
      <c r="AP41" s="89"/>
      <c r="AQ41" s="91"/>
      <c r="AR41" s="14">
        <v>75</v>
      </c>
      <c r="AS41" s="15">
        <v>52</v>
      </c>
      <c r="AT41" s="15">
        <v>64</v>
      </c>
      <c r="AU41" s="15">
        <v>54</v>
      </c>
      <c r="AV41" s="15">
        <v>59</v>
      </c>
      <c r="AW41" s="15">
        <v>89</v>
      </c>
      <c r="AX41" s="15">
        <v>55</v>
      </c>
      <c r="AY41" s="15">
        <v>65</v>
      </c>
      <c r="AZ41" s="15">
        <v>67</v>
      </c>
      <c r="BA41" s="15">
        <v>88</v>
      </c>
      <c r="BB41" s="15">
        <v>62</v>
      </c>
      <c r="BC41" s="15">
        <v>95</v>
      </c>
      <c r="BD41" s="15">
        <v>99</v>
      </c>
      <c r="BE41" s="16">
        <v>102</v>
      </c>
      <c r="BF41" s="14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6"/>
      <c r="BT41" s="17"/>
      <c r="BU41" s="13"/>
      <c r="BV41" s="17" t="s">
        <v>60</v>
      </c>
      <c r="BY41" s="83"/>
      <c r="BZ41" s="95"/>
      <c r="CA41" s="89"/>
      <c r="CB41" s="91"/>
      <c r="CC41" s="14">
        <v>53</v>
      </c>
      <c r="CD41" s="15">
        <v>78</v>
      </c>
      <c r="CE41" s="15">
        <v>58</v>
      </c>
      <c r="CF41" s="15">
        <v>80</v>
      </c>
      <c r="CG41" s="15">
        <v>61</v>
      </c>
      <c r="CH41" s="15">
        <v>98</v>
      </c>
      <c r="CI41" s="15">
        <v>98</v>
      </c>
      <c r="CJ41" s="15">
        <v>91</v>
      </c>
      <c r="CK41" s="15">
        <v>51</v>
      </c>
      <c r="CL41" s="15">
        <v>82</v>
      </c>
      <c r="CM41" s="15">
        <v>79</v>
      </c>
      <c r="CN41" s="15">
        <v>94</v>
      </c>
      <c r="CO41" s="15">
        <v>93</v>
      </c>
      <c r="CP41" s="16">
        <v>50</v>
      </c>
      <c r="CQ41" s="14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6"/>
      <c r="DE41" s="17"/>
      <c r="DF41" s="13"/>
      <c r="DG41" s="17" t="s">
        <v>60</v>
      </c>
    </row>
    <row r="42" spans="4:111" x14ac:dyDescent="0.25">
      <c r="D42" s="83"/>
      <c r="E42" s="95"/>
      <c r="F42" s="89"/>
      <c r="G42" s="91"/>
      <c r="H42" s="14">
        <v>68</v>
      </c>
      <c r="I42" s="15">
        <v>64</v>
      </c>
      <c r="J42" s="15">
        <v>100</v>
      </c>
      <c r="K42" s="15">
        <v>100</v>
      </c>
      <c r="L42" s="15">
        <v>95</v>
      </c>
      <c r="M42" s="15">
        <v>93</v>
      </c>
      <c r="N42" s="15">
        <v>78</v>
      </c>
      <c r="O42" s="15">
        <v>89</v>
      </c>
      <c r="P42" s="15">
        <v>71</v>
      </c>
      <c r="Q42" s="15">
        <v>79</v>
      </c>
      <c r="R42" s="15">
        <v>56</v>
      </c>
      <c r="S42" s="15">
        <v>78</v>
      </c>
      <c r="T42" s="15">
        <v>70</v>
      </c>
      <c r="U42" s="16">
        <v>74</v>
      </c>
      <c r="V42" s="14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6"/>
      <c r="AJ42" s="17"/>
      <c r="AK42" s="13"/>
      <c r="AL42" s="17" t="s">
        <v>60</v>
      </c>
      <c r="AN42" s="83"/>
      <c r="AO42" s="95"/>
      <c r="AP42" s="89"/>
      <c r="AQ42" s="91"/>
      <c r="AR42" s="14">
        <v>103</v>
      </c>
      <c r="AS42" s="15">
        <v>78</v>
      </c>
      <c r="AT42" s="15">
        <v>73</v>
      </c>
      <c r="AU42" s="15">
        <v>95</v>
      </c>
      <c r="AV42" s="15">
        <v>100</v>
      </c>
      <c r="AW42" s="15">
        <v>89</v>
      </c>
      <c r="AX42" s="15">
        <v>76</v>
      </c>
      <c r="AY42" s="15">
        <v>81</v>
      </c>
      <c r="AZ42" s="15">
        <v>94</v>
      </c>
      <c r="BA42" s="15">
        <v>89</v>
      </c>
      <c r="BB42" s="15">
        <v>56</v>
      </c>
      <c r="BC42" s="15">
        <v>79</v>
      </c>
      <c r="BD42" s="15">
        <v>94</v>
      </c>
      <c r="BE42" s="16">
        <v>100</v>
      </c>
      <c r="BF42" s="14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6"/>
      <c r="BT42" s="17"/>
      <c r="BU42" s="13"/>
      <c r="BV42" s="17" t="s">
        <v>60</v>
      </c>
      <c r="BY42" s="83"/>
      <c r="BZ42" s="95"/>
      <c r="CA42" s="89"/>
      <c r="CB42" s="91"/>
      <c r="CC42" s="14">
        <v>63</v>
      </c>
      <c r="CD42" s="15">
        <v>90</v>
      </c>
      <c r="CE42" s="15">
        <v>63</v>
      </c>
      <c r="CF42" s="15">
        <v>63</v>
      </c>
      <c r="CG42" s="15">
        <v>81</v>
      </c>
      <c r="CH42" s="15">
        <v>58</v>
      </c>
      <c r="CI42" s="15">
        <v>81</v>
      </c>
      <c r="CJ42" s="15">
        <v>95</v>
      </c>
      <c r="CK42" s="15">
        <v>70</v>
      </c>
      <c r="CL42" s="15">
        <v>71</v>
      </c>
      <c r="CM42" s="15">
        <v>102</v>
      </c>
      <c r="CN42" s="15">
        <v>101</v>
      </c>
      <c r="CO42" s="15">
        <v>92</v>
      </c>
      <c r="CP42" s="16">
        <v>57</v>
      </c>
      <c r="CQ42" s="14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6"/>
      <c r="DE42" s="17"/>
      <c r="DF42" s="13"/>
      <c r="DG42" s="17" t="s">
        <v>60</v>
      </c>
    </row>
    <row r="43" spans="4:111" x14ac:dyDescent="0.25">
      <c r="D43" s="83"/>
      <c r="E43" s="95"/>
      <c r="F43" s="89"/>
      <c r="G43" s="91"/>
      <c r="H43" s="14">
        <v>100</v>
      </c>
      <c r="I43" s="15">
        <v>59</v>
      </c>
      <c r="J43" s="15">
        <v>99</v>
      </c>
      <c r="K43" s="15">
        <v>88</v>
      </c>
      <c r="L43" s="15">
        <v>82</v>
      </c>
      <c r="M43" s="15">
        <v>58</v>
      </c>
      <c r="N43" s="15">
        <v>89</v>
      </c>
      <c r="O43" s="15">
        <v>87</v>
      </c>
      <c r="P43" s="15">
        <v>63</v>
      </c>
      <c r="Q43" s="15">
        <v>92</v>
      </c>
      <c r="R43" s="15">
        <v>77</v>
      </c>
      <c r="S43" s="15">
        <v>57</v>
      </c>
      <c r="T43" s="15">
        <v>94</v>
      </c>
      <c r="U43" s="16">
        <v>82</v>
      </c>
      <c r="V43" s="14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6"/>
      <c r="AJ43" s="17"/>
      <c r="AK43" s="13"/>
      <c r="AL43" s="17" t="s">
        <v>60</v>
      </c>
      <c r="AN43" s="83"/>
      <c r="AO43" s="95"/>
      <c r="AP43" s="89"/>
      <c r="AQ43" s="91"/>
      <c r="AR43" s="14">
        <v>91</v>
      </c>
      <c r="AS43" s="15">
        <v>85</v>
      </c>
      <c r="AT43" s="15">
        <v>100</v>
      </c>
      <c r="AU43" s="15">
        <v>94</v>
      </c>
      <c r="AV43" s="15">
        <v>102</v>
      </c>
      <c r="AW43" s="15">
        <v>60</v>
      </c>
      <c r="AX43" s="15">
        <v>99</v>
      </c>
      <c r="AY43" s="15">
        <v>71</v>
      </c>
      <c r="AZ43" s="15">
        <v>65</v>
      </c>
      <c r="BA43" s="15">
        <v>72</v>
      </c>
      <c r="BB43" s="15">
        <v>97</v>
      </c>
      <c r="BC43" s="15">
        <v>58</v>
      </c>
      <c r="BD43" s="15">
        <v>75</v>
      </c>
      <c r="BE43" s="16">
        <v>54</v>
      </c>
      <c r="BF43" s="14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6"/>
      <c r="BT43" s="17"/>
      <c r="BU43" s="13"/>
      <c r="BV43" s="17" t="s">
        <v>60</v>
      </c>
      <c r="BY43" s="83"/>
      <c r="BZ43" s="95"/>
      <c r="CA43" s="89"/>
      <c r="CB43" s="91"/>
      <c r="CC43" s="14">
        <v>75</v>
      </c>
      <c r="CD43" s="15">
        <v>95</v>
      </c>
      <c r="CE43" s="15">
        <v>60</v>
      </c>
      <c r="CF43" s="15">
        <v>67</v>
      </c>
      <c r="CG43" s="15">
        <v>63</v>
      </c>
      <c r="CH43" s="15">
        <v>81</v>
      </c>
      <c r="CI43" s="15">
        <v>86</v>
      </c>
      <c r="CJ43" s="15">
        <v>96</v>
      </c>
      <c r="CK43" s="15">
        <v>67</v>
      </c>
      <c r="CL43" s="15">
        <v>86</v>
      </c>
      <c r="CM43" s="15">
        <v>70</v>
      </c>
      <c r="CN43" s="15">
        <v>99</v>
      </c>
      <c r="CO43" s="15">
        <v>55</v>
      </c>
      <c r="CP43" s="16">
        <v>64</v>
      </c>
      <c r="CQ43" s="14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6"/>
      <c r="DE43" s="17"/>
      <c r="DF43" s="13"/>
      <c r="DG43" s="17" t="s">
        <v>60</v>
      </c>
    </row>
    <row r="44" spans="4:111" x14ac:dyDescent="0.25">
      <c r="D44" s="83"/>
      <c r="E44" s="95"/>
      <c r="F44" s="89"/>
      <c r="G44" s="91"/>
      <c r="H44" s="14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6"/>
      <c r="V44" s="14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6"/>
      <c r="AJ44" s="17"/>
      <c r="AK44" s="13"/>
      <c r="AL44" s="17" t="s">
        <v>60</v>
      </c>
      <c r="AN44" s="83"/>
      <c r="AO44" s="95"/>
      <c r="AP44" s="89"/>
      <c r="AQ44" s="91"/>
      <c r="AR44" s="14">
        <v>75</v>
      </c>
      <c r="AS44" s="15">
        <v>75</v>
      </c>
      <c r="AT44" s="15">
        <v>85</v>
      </c>
      <c r="AU44" s="15">
        <v>103</v>
      </c>
      <c r="AV44" s="15">
        <v>89</v>
      </c>
      <c r="AW44" s="15">
        <v>86</v>
      </c>
      <c r="AX44" s="15">
        <v>93</v>
      </c>
      <c r="AY44" s="15">
        <v>102</v>
      </c>
      <c r="AZ44" s="15">
        <v>98</v>
      </c>
      <c r="BA44" s="15">
        <v>73</v>
      </c>
      <c r="BB44" s="15">
        <v>97</v>
      </c>
      <c r="BC44" s="15">
        <v>63</v>
      </c>
      <c r="BD44" s="15">
        <v>76</v>
      </c>
      <c r="BE44" s="16">
        <v>92</v>
      </c>
      <c r="BF44" s="14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6"/>
      <c r="BT44" s="17"/>
      <c r="BU44" s="13"/>
      <c r="BV44" s="17" t="s">
        <v>60</v>
      </c>
      <c r="BY44" s="83"/>
      <c r="BZ44" s="95"/>
      <c r="CA44" s="89"/>
      <c r="CB44" s="91"/>
      <c r="CC44" s="14">
        <v>102</v>
      </c>
      <c r="CD44" s="15">
        <v>61</v>
      </c>
      <c r="CE44" s="15">
        <v>101</v>
      </c>
      <c r="CF44" s="15">
        <v>96</v>
      </c>
      <c r="CG44" s="15">
        <v>60</v>
      </c>
      <c r="CH44" s="15">
        <v>61</v>
      </c>
      <c r="CI44" s="15">
        <v>78</v>
      </c>
      <c r="CJ44" s="15">
        <v>72</v>
      </c>
      <c r="CK44" s="15">
        <v>56</v>
      </c>
      <c r="CL44" s="15">
        <v>61</v>
      </c>
      <c r="CM44" s="15">
        <v>83</v>
      </c>
      <c r="CN44" s="15">
        <v>66</v>
      </c>
      <c r="CO44" s="15">
        <v>97</v>
      </c>
      <c r="CP44" s="16">
        <v>63</v>
      </c>
      <c r="CQ44" s="14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6"/>
      <c r="DE44" s="17"/>
      <c r="DF44" s="13"/>
      <c r="DG44" s="17" t="s">
        <v>60</v>
      </c>
    </row>
    <row r="45" spans="4:111" x14ac:dyDescent="0.25">
      <c r="D45" s="83"/>
      <c r="E45" s="95"/>
      <c r="F45" s="89"/>
      <c r="G45" s="91"/>
      <c r="H45" s="14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6"/>
      <c r="V45" s="14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6"/>
      <c r="AJ45" s="17"/>
      <c r="AK45" s="13"/>
      <c r="AL45" s="17" t="s">
        <v>60</v>
      </c>
      <c r="AN45" s="83"/>
      <c r="AO45" s="95"/>
      <c r="AP45" s="89"/>
      <c r="AQ45" s="91"/>
      <c r="AR45" s="14">
        <v>84</v>
      </c>
      <c r="AS45" s="15">
        <v>76</v>
      </c>
      <c r="AT45" s="15">
        <v>59</v>
      </c>
      <c r="AU45" s="15">
        <v>64</v>
      </c>
      <c r="AV45" s="15">
        <v>54</v>
      </c>
      <c r="AW45" s="15">
        <v>59</v>
      </c>
      <c r="AX45" s="15">
        <v>90</v>
      </c>
      <c r="AY45" s="15">
        <v>80</v>
      </c>
      <c r="AZ45" s="15">
        <v>61</v>
      </c>
      <c r="BA45" s="15">
        <v>58</v>
      </c>
      <c r="BB45" s="15">
        <v>64</v>
      </c>
      <c r="BC45" s="15">
        <v>101</v>
      </c>
      <c r="BD45" s="15">
        <v>61</v>
      </c>
      <c r="BE45" s="16">
        <v>84</v>
      </c>
      <c r="BF45" s="14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6"/>
      <c r="BT45" s="17"/>
      <c r="BU45" s="13"/>
      <c r="BV45" s="17" t="s">
        <v>60</v>
      </c>
      <c r="BY45" s="83"/>
      <c r="BZ45" s="95"/>
      <c r="CA45" s="89"/>
      <c r="CB45" s="91"/>
      <c r="CC45" s="14">
        <v>69</v>
      </c>
      <c r="CD45" s="15">
        <v>101</v>
      </c>
      <c r="CE45" s="15">
        <v>80</v>
      </c>
      <c r="CF45" s="15">
        <v>92</v>
      </c>
      <c r="CG45" s="15">
        <v>71</v>
      </c>
      <c r="CH45" s="15">
        <v>98</v>
      </c>
      <c r="CI45" s="15">
        <v>82</v>
      </c>
      <c r="CJ45" s="15">
        <v>60</v>
      </c>
      <c r="CK45" s="15">
        <v>88</v>
      </c>
      <c r="CL45" s="15">
        <v>87</v>
      </c>
      <c r="CM45" s="15">
        <v>56</v>
      </c>
      <c r="CN45" s="15">
        <v>94</v>
      </c>
      <c r="CO45" s="15">
        <v>79</v>
      </c>
      <c r="CP45" s="16">
        <v>100</v>
      </c>
      <c r="CQ45" s="14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6"/>
      <c r="DE45" s="17"/>
      <c r="DF45" s="13"/>
      <c r="DG45" s="17" t="s">
        <v>60</v>
      </c>
    </row>
    <row r="46" spans="4:111" x14ac:dyDescent="0.25">
      <c r="D46" s="83"/>
      <c r="E46" s="95"/>
      <c r="F46" s="89"/>
      <c r="G46" s="91"/>
      <c r="H46" s="14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6"/>
      <c r="V46" s="14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6"/>
      <c r="AJ46" s="17"/>
      <c r="AK46" s="13"/>
      <c r="AL46" s="17" t="s">
        <v>60</v>
      </c>
      <c r="AN46" s="83"/>
      <c r="AO46" s="95"/>
      <c r="AP46" s="89"/>
      <c r="AQ46" s="91"/>
      <c r="AR46" s="14">
        <v>91</v>
      </c>
      <c r="AS46" s="15">
        <v>88</v>
      </c>
      <c r="AT46" s="15">
        <v>64</v>
      </c>
      <c r="AU46" s="15">
        <v>100</v>
      </c>
      <c r="AV46" s="15">
        <v>52</v>
      </c>
      <c r="AW46" s="15">
        <v>82</v>
      </c>
      <c r="AX46" s="15">
        <v>82</v>
      </c>
      <c r="AY46" s="15">
        <v>66</v>
      </c>
      <c r="AZ46" s="15">
        <v>55</v>
      </c>
      <c r="BA46" s="15">
        <v>91</v>
      </c>
      <c r="BB46" s="15">
        <v>56</v>
      </c>
      <c r="BC46" s="15"/>
      <c r="BD46" s="15"/>
      <c r="BE46" s="16"/>
      <c r="BF46" s="14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6"/>
      <c r="BT46" s="17"/>
      <c r="BU46" s="13"/>
      <c r="BV46" s="17" t="s">
        <v>60</v>
      </c>
      <c r="BY46" s="83"/>
      <c r="BZ46" s="95"/>
      <c r="CA46" s="89"/>
      <c r="CB46" s="91"/>
      <c r="CC46" s="14">
        <v>65</v>
      </c>
      <c r="CD46" s="15">
        <v>84</v>
      </c>
      <c r="CE46" s="15">
        <v>56</v>
      </c>
      <c r="CF46" s="15">
        <v>89</v>
      </c>
      <c r="CG46" s="15">
        <v>51</v>
      </c>
      <c r="CH46" s="15">
        <v>56</v>
      </c>
      <c r="CI46" s="15">
        <v>80</v>
      </c>
      <c r="CJ46" s="15">
        <v>93</v>
      </c>
      <c r="CK46" s="15">
        <v>63</v>
      </c>
      <c r="CL46" s="15">
        <v>63</v>
      </c>
      <c r="CM46" s="15">
        <v>78</v>
      </c>
      <c r="CN46" s="15">
        <v>98</v>
      </c>
      <c r="CO46" s="15">
        <v>84</v>
      </c>
      <c r="CP46" s="16">
        <v>100</v>
      </c>
      <c r="CQ46" s="14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6"/>
      <c r="DE46" s="17"/>
      <c r="DF46" s="13"/>
      <c r="DG46" s="17" t="s">
        <v>60</v>
      </c>
    </row>
    <row r="47" spans="4:111" x14ac:dyDescent="0.25">
      <c r="D47" s="83"/>
      <c r="E47" s="95"/>
      <c r="F47" s="89"/>
      <c r="G47" s="91"/>
      <c r="H47" s="14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6"/>
      <c r="V47" s="14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6"/>
      <c r="AJ47" s="17"/>
      <c r="AK47" s="13"/>
      <c r="AL47" s="17" t="s">
        <v>60</v>
      </c>
      <c r="AN47" s="83"/>
      <c r="AO47" s="95"/>
      <c r="AP47" s="89"/>
      <c r="AQ47" s="91"/>
      <c r="AR47" s="14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6"/>
      <c r="BF47" s="14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6"/>
      <c r="BT47" s="17"/>
      <c r="BU47" s="13"/>
      <c r="BV47" s="17" t="s">
        <v>60</v>
      </c>
      <c r="BY47" s="83"/>
      <c r="BZ47" s="95"/>
      <c r="CA47" s="89"/>
      <c r="CB47" s="91"/>
      <c r="CC47" s="14">
        <v>77</v>
      </c>
      <c r="CD47" s="15">
        <v>74</v>
      </c>
      <c r="CE47" s="15">
        <v>89</v>
      </c>
      <c r="CF47" s="15">
        <v>68</v>
      </c>
      <c r="CG47" s="15">
        <v>62</v>
      </c>
      <c r="CH47" s="15">
        <v>58</v>
      </c>
      <c r="CI47" s="15">
        <v>87</v>
      </c>
      <c r="CJ47" s="15">
        <v>71</v>
      </c>
      <c r="CK47" s="15">
        <v>61</v>
      </c>
      <c r="CL47" s="15">
        <v>73</v>
      </c>
      <c r="CM47" s="15">
        <v>69</v>
      </c>
      <c r="CN47" s="15">
        <v>77</v>
      </c>
      <c r="CO47" s="15">
        <v>98</v>
      </c>
      <c r="CP47" s="16">
        <v>93</v>
      </c>
      <c r="CQ47" s="14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6"/>
      <c r="DE47" s="17"/>
      <c r="DF47" s="13"/>
      <c r="DG47" s="17" t="s">
        <v>60</v>
      </c>
    </row>
    <row r="48" spans="4:111" x14ac:dyDescent="0.25">
      <c r="D48" s="83"/>
      <c r="E48" s="95"/>
      <c r="F48" s="89"/>
      <c r="G48" s="91"/>
      <c r="H48" s="14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6"/>
      <c r="V48" s="14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6"/>
      <c r="AJ48" s="17"/>
      <c r="AK48" s="13"/>
      <c r="AL48" s="17" t="s">
        <v>60</v>
      </c>
      <c r="AN48" s="83"/>
      <c r="AO48" s="95"/>
      <c r="AP48" s="89"/>
      <c r="AQ48" s="91"/>
      <c r="AR48" s="14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6"/>
      <c r="BF48" s="14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6"/>
      <c r="BT48" s="17"/>
      <c r="BU48" s="13"/>
      <c r="BV48" s="17" t="s">
        <v>60</v>
      </c>
      <c r="BY48" s="83"/>
      <c r="BZ48" s="95"/>
      <c r="CA48" s="89"/>
      <c r="CB48" s="91"/>
      <c r="CC48" s="14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6"/>
      <c r="CQ48" s="14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6"/>
      <c r="DE48" s="17"/>
      <c r="DF48" s="13"/>
      <c r="DG48" s="17" t="s">
        <v>60</v>
      </c>
    </row>
    <row r="49" spans="4:111" ht="15.75" thickBot="1" x14ac:dyDescent="0.3">
      <c r="D49" s="84"/>
      <c r="E49" s="96"/>
      <c r="F49" s="89"/>
      <c r="G49" s="92"/>
      <c r="H49" s="18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20"/>
      <c r="V49" s="18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20"/>
      <c r="AJ49" s="21"/>
      <c r="AK49" s="13"/>
      <c r="AL49" s="21" t="s">
        <v>60</v>
      </c>
      <c r="AN49" s="84"/>
      <c r="AO49" s="96"/>
      <c r="AP49" s="89"/>
      <c r="AQ49" s="92"/>
      <c r="AR49" s="18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20"/>
      <c r="BF49" s="18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20"/>
      <c r="BT49" s="21"/>
      <c r="BU49" s="13"/>
      <c r="BV49" s="21" t="s">
        <v>60</v>
      </c>
      <c r="BY49" s="84"/>
      <c r="BZ49" s="96"/>
      <c r="CA49" s="89"/>
      <c r="CB49" s="92"/>
      <c r="CC49" s="18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20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20"/>
      <c r="DE49" s="21"/>
      <c r="DF49" s="13"/>
      <c r="DG49" s="21" t="s">
        <v>60</v>
      </c>
    </row>
    <row r="50" spans="4:111" x14ac:dyDescent="0.25">
      <c r="D50" s="82">
        <v>3</v>
      </c>
      <c r="E50" s="97" t="s">
        <v>22</v>
      </c>
      <c r="F50" s="89"/>
      <c r="G50" s="82" t="s">
        <v>67</v>
      </c>
      <c r="H50" s="9">
        <v>80</v>
      </c>
      <c r="I50" s="10">
        <v>90</v>
      </c>
      <c r="J50" s="10">
        <v>70</v>
      </c>
      <c r="K50" s="10">
        <v>62</v>
      </c>
      <c r="L50" s="10">
        <v>62</v>
      </c>
      <c r="M50" s="10">
        <v>85</v>
      </c>
      <c r="N50" s="10">
        <v>88</v>
      </c>
      <c r="O50" s="10">
        <v>87</v>
      </c>
      <c r="P50" s="10">
        <v>69</v>
      </c>
      <c r="Q50" s="10">
        <v>92</v>
      </c>
      <c r="R50" s="10">
        <v>57</v>
      </c>
      <c r="S50" s="10">
        <v>79</v>
      </c>
      <c r="T50" s="10">
        <v>60</v>
      </c>
      <c r="U50" s="11">
        <v>85</v>
      </c>
      <c r="V50" s="14">
        <v>84</v>
      </c>
      <c r="W50" s="15">
        <v>73</v>
      </c>
      <c r="X50" s="15">
        <v>50</v>
      </c>
      <c r="Y50" s="15">
        <v>61</v>
      </c>
      <c r="Z50" s="15">
        <v>70</v>
      </c>
      <c r="AA50" s="15">
        <v>51</v>
      </c>
      <c r="AB50" s="15">
        <v>68</v>
      </c>
      <c r="AC50" s="15">
        <v>76</v>
      </c>
      <c r="AD50" s="15">
        <v>66</v>
      </c>
      <c r="AE50" s="15">
        <v>58</v>
      </c>
      <c r="AF50" s="15">
        <v>83</v>
      </c>
      <c r="AG50" s="15">
        <v>60</v>
      </c>
      <c r="AH50" s="15">
        <v>59</v>
      </c>
      <c r="AI50" s="16">
        <v>77</v>
      </c>
      <c r="AJ50" s="12"/>
      <c r="AK50" s="13"/>
      <c r="AL50" s="12" t="s">
        <v>60</v>
      </c>
      <c r="AN50" s="82">
        <v>3</v>
      </c>
      <c r="AO50" s="97" t="s">
        <v>22</v>
      </c>
      <c r="AP50" s="89"/>
      <c r="AQ50" s="82" t="s">
        <v>103</v>
      </c>
      <c r="AR50" s="9">
        <v>78</v>
      </c>
      <c r="AS50" s="10">
        <v>60</v>
      </c>
      <c r="AT50" s="10">
        <v>84</v>
      </c>
      <c r="AU50" s="10">
        <v>54</v>
      </c>
      <c r="AV50" s="10">
        <v>67</v>
      </c>
      <c r="AW50" s="10">
        <v>40</v>
      </c>
      <c r="AX50" s="10">
        <v>59</v>
      </c>
      <c r="AY50" s="10">
        <v>98</v>
      </c>
      <c r="AZ50" s="10">
        <v>99</v>
      </c>
      <c r="BA50" s="10">
        <v>86</v>
      </c>
      <c r="BB50" s="10">
        <v>63</v>
      </c>
      <c r="BC50" s="10">
        <v>74</v>
      </c>
      <c r="BD50" s="10">
        <v>90</v>
      </c>
      <c r="BE50" s="11">
        <v>85</v>
      </c>
      <c r="BF50" s="14">
        <v>44</v>
      </c>
      <c r="BG50" s="15">
        <v>74</v>
      </c>
      <c r="BH50" s="15">
        <v>86</v>
      </c>
      <c r="BI50" s="15">
        <v>85</v>
      </c>
      <c r="BJ50" s="15">
        <v>80</v>
      </c>
      <c r="BK50" s="15">
        <v>83</v>
      </c>
      <c r="BL50" s="15">
        <v>53</v>
      </c>
      <c r="BM50" s="15">
        <v>60</v>
      </c>
      <c r="BN50" s="15">
        <v>57</v>
      </c>
      <c r="BO50" s="15">
        <v>53</v>
      </c>
      <c r="BP50" s="15">
        <v>89</v>
      </c>
      <c r="BQ50" s="15">
        <v>65</v>
      </c>
      <c r="BR50" s="15">
        <v>87</v>
      </c>
      <c r="BS50" s="16">
        <v>76</v>
      </c>
      <c r="BT50" s="12"/>
      <c r="BU50" s="13"/>
      <c r="BV50" s="12" t="s">
        <v>60</v>
      </c>
      <c r="BY50" s="82">
        <v>3</v>
      </c>
      <c r="BZ50" s="97" t="s">
        <v>22</v>
      </c>
      <c r="CA50" s="89"/>
      <c r="CB50" s="82" t="s">
        <v>104</v>
      </c>
      <c r="CC50" s="9">
        <v>68</v>
      </c>
      <c r="CD50" s="10">
        <v>99</v>
      </c>
      <c r="CE50" s="10">
        <v>63</v>
      </c>
      <c r="CF50" s="10">
        <v>92</v>
      </c>
      <c r="CG50" s="10">
        <v>56</v>
      </c>
      <c r="CH50" s="10">
        <v>58</v>
      </c>
      <c r="CI50" s="10">
        <v>72</v>
      </c>
      <c r="CJ50" s="10">
        <v>56</v>
      </c>
      <c r="CK50" s="10">
        <v>69</v>
      </c>
      <c r="CL50" s="10">
        <v>53</v>
      </c>
      <c r="CM50" s="10">
        <v>59</v>
      </c>
      <c r="CN50" s="10">
        <v>53</v>
      </c>
      <c r="CO50" s="10">
        <v>92</v>
      </c>
      <c r="CP50" s="11">
        <v>84</v>
      </c>
      <c r="CQ50" s="14">
        <v>63</v>
      </c>
      <c r="CR50" s="15">
        <v>80</v>
      </c>
      <c r="CS50" s="15">
        <v>58</v>
      </c>
      <c r="CT50" s="15">
        <v>46</v>
      </c>
      <c r="CU50" s="15">
        <v>67</v>
      </c>
      <c r="CV50" s="15">
        <v>50</v>
      </c>
      <c r="CW50" s="15">
        <v>76</v>
      </c>
      <c r="CX50" s="15">
        <v>44</v>
      </c>
      <c r="CY50" s="15">
        <v>50</v>
      </c>
      <c r="CZ50" s="15">
        <v>77</v>
      </c>
      <c r="DA50" s="15">
        <v>71</v>
      </c>
      <c r="DB50" s="15">
        <v>70</v>
      </c>
      <c r="DC50" s="15">
        <v>91</v>
      </c>
      <c r="DD50" s="16">
        <v>78</v>
      </c>
      <c r="DE50" s="12"/>
      <c r="DF50" s="13"/>
      <c r="DG50" s="12" t="s">
        <v>60</v>
      </c>
    </row>
    <row r="51" spans="4:111" x14ac:dyDescent="0.25">
      <c r="D51" s="83"/>
      <c r="E51" s="98"/>
      <c r="F51" s="89"/>
      <c r="G51" s="83"/>
      <c r="H51" s="14">
        <v>80</v>
      </c>
      <c r="I51" s="15">
        <v>63</v>
      </c>
      <c r="J51" s="15">
        <v>65</v>
      </c>
      <c r="K51" s="15">
        <v>92</v>
      </c>
      <c r="L51" s="15">
        <v>81</v>
      </c>
      <c r="M51" s="15">
        <v>58</v>
      </c>
      <c r="N51" s="15">
        <v>69</v>
      </c>
      <c r="O51" s="15">
        <v>78</v>
      </c>
      <c r="P51" s="15">
        <v>59</v>
      </c>
      <c r="Q51" s="15">
        <v>69</v>
      </c>
      <c r="R51" s="15">
        <v>85</v>
      </c>
      <c r="S51" s="15">
        <v>57</v>
      </c>
      <c r="T51" s="15">
        <v>89</v>
      </c>
      <c r="U51" s="16">
        <v>59</v>
      </c>
      <c r="V51" s="14">
        <v>49</v>
      </c>
      <c r="W51" s="15">
        <v>77</v>
      </c>
      <c r="X51" s="15">
        <v>51</v>
      </c>
      <c r="Y51" s="15">
        <v>60</v>
      </c>
      <c r="Z51" s="15">
        <v>53</v>
      </c>
      <c r="AA51" s="15">
        <v>79</v>
      </c>
      <c r="AB51" s="15">
        <v>79</v>
      </c>
      <c r="AC51" s="15">
        <v>66</v>
      </c>
      <c r="AD51" s="15">
        <v>50</v>
      </c>
      <c r="AE51" s="15">
        <v>54</v>
      </c>
      <c r="AF51" s="15"/>
      <c r="AG51" s="15"/>
      <c r="AH51" s="15"/>
      <c r="AI51" s="16"/>
      <c r="AJ51" s="17"/>
      <c r="AK51" s="13"/>
      <c r="AL51" s="17" t="s">
        <v>60</v>
      </c>
      <c r="AN51" s="83"/>
      <c r="AO51" s="98"/>
      <c r="AP51" s="89"/>
      <c r="AQ51" s="83"/>
      <c r="AR51" s="14">
        <v>63</v>
      </c>
      <c r="AS51" s="15">
        <v>86</v>
      </c>
      <c r="AT51" s="15">
        <v>93</v>
      </c>
      <c r="AU51" s="15">
        <v>52</v>
      </c>
      <c r="AV51" s="15">
        <v>82</v>
      </c>
      <c r="AW51" s="15">
        <v>94</v>
      </c>
      <c r="AX51" s="15">
        <v>93</v>
      </c>
      <c r="AY51" s="15">
        <v>88</v>
      </c>
      <c r="AZ51" s="15">
        <v>91</v>
      </c>
      <c r="BA51" s="15">
        <v>66</v>
      </c>
      <c r="BB51" s="15">
        <v>87</v>
      </c>
      <c r="BC51" s="15">
        <v>53</v>
      </c>
      <c r="BD51" s="15">
        <v>91</v>
      </c>
      <c r="BE51" s="16">
        <v>76</v>
      </c>
      <c r="BF51" s="14">
        <v>77</v>
      </c>
      <c r="BG51" s="15">
        <v>69</v>
      </c>
      <c r="BH51" s="15">
        <v>69</v>
      </c>
      <c r="BI51" s="15">
        <v>91</v>
      </c>
      <c r="BJ51" s="15">
        <v>70</v>
      </c>
      <c r="BK51" s="15">
        <v>89</v>
      </c>
      <c r="BL51" s="15">
        <v>38</v>
      </c>
      <c r="BM51" s="15">
        <v>43</v>
      </c>
      <c r="BN51" s="15">
        <v>83</v>
      </c>
      <c r="BO51" s="15">
        <v>61</v>
      </c>
      <c r="BP51" s="15">
        <v>57</v>
      </c>
      <c r="BQ51" s="15">
        <v>50</v>
      </c>
      <c r="BR51" s="15"/>
      <c r="BS51" s="16"/>
      <c r="BT51" s="17"/>
      <c r="BU51" s="13"/>
      <c r="BV51" s="17" t="s">
        <v>60</v>
      </c>
      <c r="BY51" s="83"/>
      <c r="BZ51" s="98"/>
      <c r="CA51" s="89"/>
      <c r="CB51" s="83"/>
      <c r="CC51" s="14">
        <v>81</v>
      </c>
      <c r="CD51" s="15">
        <v>67</v>
      </c>
      <c r="CE51" s="15">
        <v>58</v>
      </c>
      <c r="CF51" s="15">
        <v>71</v>
      </c>
      <c r="CG51" s="15">
        <v>88</v>
      </c>
      <c r="CH51" s="15">
        <v>66</v>
      </c>
      <c r="CI51" s="15">
        <v>54</v>
      </c>
      <c r="CJ51" s="15">
        <v>75</v>
      </c>
      <c r="CK51" s="15">
        <v>58</v>
      </c>
      <c r="CL51" s="15">
        <v>89</v>
      </c>
      <c r="CM51" s="15">
        <v>51</v>
      </c>
      <c r="CN51" s="15">
        <v>68</v>
      </c>
      <c r="CO51" s="15">
        <v>55</v>
      </c>
      <c r="CP51" s="16">
        <v>56</v>
      </c>
      <c r="CQ51" s="14">
        <v>34</v>
      </c>
      <c r="CR51" s="15">
        <v>67</v>
      </c>
      <c r="CS51" s="15">
        <v>86</v>
      </c>
      <c r="CT51" s="15">
        <v>92</v>
      </c>
      <c r="CU51" s="15">
        <v>88</v>
      </c>
      <c r="CV51" s="15">
        <v>69</v>
      </c>
      <c r="CW51" s="15">
        <v>37</v>
      </c>
      <c r="CX51" s="15">
        <v>48</v>
      </c>
      <c r="CY51" s="15">
        <v>72</v>
      </c>
      <c r="CZ51" s="15">
        <v>85</v>
      </c>
      <c r="DA51" s="15">
        <v>70</v>
      </c>
      <c r="DB51" s="15">
        <v>32</v>
      </c>
      <c r="DC51" s="15">
        <v>51</v>
      </c>
      <c r="DD51" s="16">
        <v>41</v>
      </c>
      <c r="DE51" s="17"/>
      <c r="DF51" s="13"/>
      <c r="DG51" s="17" t="s">
        <v>60</v>
      </c>
    </row>
    <row r="52" spans="4:111" x14ac:dyDescent="0.25">
      <c r="D52" s="83"/>
      <c r="E52" s="98"/>
      <c r="F52" s="89"/>
      <c r="G52" s="83"/>
      <c r="H52" s="14">
        <v>86</v>
      </c>
      <c r="I52" s="15">
        <v>74</v>
      </c>
      <c r="J52" s="15">
        <v>60</v>
      </c>
      <c r="K52" s="15">
        <v>57</v>
      </c>
      <c r="L52" s="15">
        <v>85</v>
      </c>
      <c r="M52" s="15">
        <v>59</v>
      </c>
      <c r="N52" s="15">
        <v>68</v>
      </c>
      <c r="O52" s="15">
        <v>61</v>
      </c>
      <c r="P52" s="15">
        <v>87</v>
      </c>
      <c r="Q52" s="15">
        <v>87</v>
      </c>
      <c r="R52" s="15">
        <v>87</v>
      </c>
      <c r="S52" s="15">
        <v>87</v>
      </c>
      <c r="T52" s="15">
        <v>77</v>
      </c>
      <c r="U52" s="16">
        <v>64</v>
      </c>
      <c r="V52" s="14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6"/>
      <c r="AJ52" s="17"/>
      <c r="AK52" s="13"/>
      <c r="AL52" s="17" t="s">
        <v>60</v>
      </c>
      <c r="AN52" s="83"/>
      <c r="AO52" s="98"/>
      <c r="AP52" s="89"/>
      <c r="AQ52" s="83"/>
      <c r="AR52" s="14">
        <v>64</v>
      </c>
      <c r="AS52" s="15">
        <v>93</v>
      </c>
      <c r="AT52" s="15">
        <v>97</v>
      </c>
      <c r="AU52" s="15">
        <v>85</v>
      </c>
      <c r="AV52" s="15">
        <v>77</v>
      </c>
      <c r="AW52" s="15">
        <v>77</v>
      </c>
      <c r="AX52" s="15">
        <v>99</v>
      </c>
      <c r="AY52" s="15">
        <v>78</v>
      </c>
      <c r="AZ52" s="15">
        <v>97</v>
      </c>
      <c r="BA52" s="15">
        <v>91</v>
      </c>
      <c r="BB52" s="15">
        <v>80</v>
      </c>
      <c r="BC52" s="15">
        <v>76</v>
      </c>
      <c r="BD52" s="15">
        <v>38</v>
      </c>
      <c r="BE52" s="16">
        <v>64</v>
      </c>
      <c r="BF52" s="14">
        <v>78</v>
      </c>
      <c r="BG52" s="15">
        <v>89</v>
      </c>
      <c r="BH52" s="15">
        <v>62</v>
      </c>
      <c r="BI52" s="15">
        <v>82</v>
      </c>
      <c r="BJ52" s="15"/>
      <c r="BK52" s="15"/>
      <c r="BL52" s="15"/>
      <c r="BM52" s="15"/>
      <c r="BN52" s="15"/>
      <c r="BO52" s="15"/>
      <c r="BP52" s="15"/>
      <c r="BQ52" s="15"/>
      <c r="BR52" s="15"/>
      <c r="BS52" s="16"/>
      <c r="BT52" s="17"/>
      <c r="BU52" s="13"/>
      <c r="BV52" s="17" t="s">
        <v>60</v>
      </c>
      <c r="BY52" s="83"/>
      <c r="BZ52" s="98"/>
      <c r="CA52" s="89"/>
      <c r="CB52" s="83"/>
      <c r="CC52" s="14">
        <v>38</v>
      </c>
      <c r="CD52" s="15">
        <v>91</v>
      </c>
      <c r="CE52" s="15">
        <v>82</v>
      </c>
      <c r="CF52" s="15">
        <v>42</v>
      </c>
      <c r="CG52" s="15">
        <v>75</v>
      </c>
      <c r="CH52" s="15">
        <v>94</v>
      </c>
      <c r="CI52" s="15">
        <v>100</v>
      </c>
      <c r="CJ52" s="15">
        <v>96</v>
      </c>
      <c r="CK52" s="15">
        <v>77</v>
      </c>
      <c r="CL52" s="15">
        <v>96</v>
      </c>
      <c r="CM52" s="15">
        <v>86</v>
      </c>
      <c r="CN52" s="15">
        <v>74</v>
      </c>
      <c r="CO52" s="15">
        <v>78</v>
      </c>
      <c r="CP52" s="16">
        <v>58</v>
      </c>
      <c r="CQ52" s="14">
        <v>37</v>
      </c>
      <c r="CR52" s="15">
        <v>77</v>
      </c>
      <c r="CS52" s="15">
        <v>70</v>
      </c>
      <c r="CT52" s="15">
        <v>76</v>
      </c>
      <c r="CU52" s="15"/>
      <c r="CV52" s="15"/>
      <c r="CW52" s="15"/>
      <c r="CX52" s="15"/>
      <c r="CY52" s="15"/>
      <c r="CZ52" s="15"/>
      <c r="DA52" s="15"/>
      <c r="DB52" s="15"/>
      <c r="DC52" s="15"/>
      <c r="DD52" s="16"/>
      <c r="DE52" s="17"/>
      <c r="DF52" s="13"/>
      <c r="DG52" s="17" t="s">
        <v>60</v>
      </c>
    </row>
    <row r="53" spans="4:111" x14ac:dyDescent="0.25">
      <c r="D53" s="83"/>
      <c r="E53" s="98"/>
      <c r="F53" s="89"/>
      <c r="G53" s="83"/>
      <c r="H53" s="14">
        <v>92</v>
      </c>
      <c r="I53" s="15">
        <v>75</v>
      </c>
      <c r="J53" s="15">
        <v>80</v>
      </c>
      <c r="K53" s="15">
        <v>76</v>
      </c>
      <c r="L53" s="15">
        <v>84</v>
      </c>
      <c r="M53" s="15">
        <v>74</v>
      </c>
      <c r="N53" s="15">
        <v>66</v>
      </c>
      <c r="O53" s="15">
        <v>91</v>
      </c>
      <c r="P53" s="15">
        <v>68</v>
      </c>
      <c r="Q53" s="15">
        <v>68</v>
      </c>
      <c r="R53" s="15">
        <v>87</v>
      </c>
      <c r="S53" s="15">
        <v>89</v>
      </c>
      <c r="T53" s="15">
        <v>78</v>
      </c>
      <c r="U53" s="16">
        <v>83</v>
      </c>
      <c r="V53" s="14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6"/>
      <c r="AJ53" s="17"/>
      <c r="AK53" s="13"/>
      <c r="AL53" s="17" t="s">
        <v>60</v>
      </c>
      <c r="AN53" s="83"/>
      <c r="AO53" s="98"/>
      <c r="AP53" s="89"/>
      <c r="AQ53" s="83"/>
      <c r="AR53" s="14">
        <v>52</v>
      </c>
      <c r="AS53" s="15">
        <v>68</v>
      </c>
      <c r="AT53" s="15">
        <v>66</v>
      </c>
      <c r="AU53" s="15">
        <v>61</v>
      </c>
      <c r="AV53" s="15">
        <v>68</v>
      </c>
      <c r="AW53" s="15">
        <v>65</v>
      </c>
      <c r="AX53" s="15">
        <v>61</v>
      </c>
      <c r="AY53" s="15">
        <v>97</v>
      </c>
      <c r="AZ53" s="15">
        <v>73</v>
      </c>
      <c r="BA53" s="15">
        <v>87</v>
      </c>
      <c r="BB53" s="15">
        <v>51</v>
      </c>
      <c r="BC53" s="15">
        <v>68</v>
      </c>
      <c r="BD53" s="15">
        <v>88</v>
      </c>
      <c r="BE53" s="16">
        <v>71</v>
      </c>
      <c r="BF53" s="14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6"/>
      <c r="BT53" s="17"/>
      <c r="BU53" s="13"/>
      <c r="BV53" s="17" t="s">
        <v>60</v>
      </c>
      <c r="BY53" s="83"/>
      <c r="BZ53" s="98"/>
      <c r="CA53" s="89"/>
      <c r="CB53" s="83"/>
      <c r="CC53" s="14">
        <v>100</v>
      </c>
      <c r="CD53" s="15">
        <v>90</v>
      </c>
      <c r="CE53" s="15">
        <v>67</v>
      </c>
      <c r="CF53" s="15">
        <v>84</v>
      </c>
      <c r="CG53" s="15">
        <v>52</v>
      </c>
      <c r="CH53" s="15">
        <v>58</v>
      </c>
      <c r="CI53" s="15">
        <v>85</v>
      </c>
      <c r="CJ53" s="15">
        <v>79</v>
      </c>
      <c r="CK53" s="15">
        <v>78</v>
      </c>
      <c r="CL53" s="15">
        <v>89</v>
      </c>
      <c r="CM53" s="15">
        <v>91</v>
      </c>
      <c r="CN53" s="15">
        <v>51</v>
      </c>
      <c r="CO53" s="15">
        <v>82</v>
      </c>
      <c r="CP53" s="16">
        <v>95</v>
      </c>
      <c r="CQ53" s="14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6"/>
      <c r="DE53" s="17"/>
      <c r="DF53" s="13"/>
      <c r="DG53" s="17" t="s">
        <v>60</v>
      </c>
    </row>
    <row r="54" spans="4:111" x14ac:dyDescent="0.25">
      <c r="D54" s="83"/>
      <c r="E54" s="98"/>
      <c r="F54" s="89"/>
      <c r="G54" s="83"/>
      <c r="H54" s="14">
        <v>77</v>
      </c>
      <c r="I54" s="15">
        <v>75</v>
      </c>
      <c r="J54" s="15">
        <v>63</v>
      </c>
      <c r="K54" s="15">
        <v>87</v>
      </c>
      <c r="L54" s="15">
        <v>74</v>
      </c>
      <c r="M54" s="15">
        <v>58</v>
      </c>
      <c r="N54" s="15">
        <v>62</v>
      </c>
      <c r="O54" s="15">
        <v>67</v>
      </c>
      <c r="P54" s="15">
        <v>85</v>
      </c>
      <c r="Q54" s="15">
        <v>92</v>
      </c>
      <c r="R54" s="15">
        <v>86</v>
      </c>
      <c r="S54" s="15">
        <v>65</v>
      </c>
      <c r="T54" s="15">
        <v>92</v>
      </c>
      <c r="U54" s="16">
        <v>67</v>
      </c>
      <c r="V54" s="14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6"/>
      <c r="AJ54" s="17"/>
      <c r="AK54" s="13"/>
      <c r="AL54" s="17" t="s">
        <v>60</v>
      </c>
      <c r="AN54" s="83"/>
      <c r="AO54" s="98"/>
      <c r="AP54" s="89"/>
      <c r="AQ54" s="83"/>
      <c r="AR54" s="14">
        <v>85</v>
      </c>
      <c r="AS54" s="15">
        <v>73</v>
      </c>
      <c r="AT54" s="15">
        <v>81</v>
      </c>
      <c r="AU54" s="15">
        <v>46</v>
      </c>
      <c r="AV54" s="15">
        <v>51</v>
      </c>
      <c r="AW54" s="15">
        <v>91</v>
      </c>
      <c r="AX54" s="15">
        <v>69</v>
      </c>
      <c r="AY54" s="15">
        <v>65</v>
      </c>
      <c r="AZ54" s="15">
        <v>58</v>
      </c>
      <c r="BA54" s="15">
        <v>97</v>
      </c>
      <c r="BB54" s="15">
        <v>57</v>
      </c>
      <c r="BC54" s="15">
        <v>78</v>
      </c>
      <c r="BD54" s="15">
        <v>77</v>
      </c>
      <c r="BE54" s="16">
        <v>62</v>
      </c>
      <c r="BF54" s="14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6"/>
      <c r="BT54" s="17"/>
      <c r="BU54" s="13"/>
      <c r="BV54" s="17" t="s">
        <v>60</v>
      </c>
      <c r="BY54" s="83"/>
      <c r="BZ54" s="98"/>
      <c r="CA54" s="89"/>
      <c r="CB54" s="83"/>
      <c r="CC54" s="14">
        <v>96</v>
      </c>
      <c r="CD54" s="15">
        <v>61</v>
      </c>
      <c r="CE54" s="15">
        <v>77</v>
      </c>
      <c r="CF54" s="15">
        <v>45</v>
      </c>
      <c r="CG54" s="15">
        <v>56</v>
      </c>
      <c r="CH54" s="15">
        <v>80</v>
      </c>
      <c r="CI54" s="15">
        <v>93</v>
      </c>
      <c r="CJ54" s="15">
        <v>78</v>
      </c>
      <c r="CK54" s="15">
        <v>40</v>
      </c>
      <c r="CL54" s="15">
        <v>72</v>
      </c>
      <c r="CM54" s="15">
        <v>65</v>
      </c>
      <c r="CN54" s="15">
        <v>93</v>
      </c>
      <c r="CO54" s="15">
        <v>66</v>
      </c>
      <c r="CP54" s="16">
        <v>39</v>
      </c>
      <c r="CQ54" s="14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6"/>
      <c r="DE54" s="17"/>
      <c r="DF54" s="13"/>
      <c r="DG54" s="17" t="s">
        <v>60</v>
      </c>
    </row>
    <row r="55" spans="4:111" x14ac:dyDescent="0.25">
      <c r="D55" s="83"/>
      <c r="E55" s="98"/>
      <c r="F55" s="89"/>
      <c r="G55" s="83"/>
      <c r="H55" s="14">
        <v>66</v>
      </c>
      <c r="I55" s="15">
        <v>87</v>
      </c>
      <c r="J55" s="15">
        <v>84</v>
      </c>
      <c r="K55" s="15">
        <v>56</v>
      </c>
      <c r="L55" s="15">
        <v>63</v>
      </c>
      <c r="M55" s="15">
        <v>75</v>
      </c>
      <c r="N55" s="15">
        <v>81</v>
      </c>
      <c r="O55" s="15">
        <v>88</v>
      </c>
      <c r="P55" s="15">
        <v>58</v>
      </c>
      <c r="Q55" s="15">
        <v>74</v>
      </c>
      <c r="R55" s="15">
        <v>69</v>
      </c>
      <c r="S55" s="15">
        <v>85</v>
      </c>
      <c r="T55" s="15">
        <v>75</v>
      </c>
      <c r="U55" s="16">
        <v>58</v>
      </c>
      <c r="V55" s="14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6"/>
      <c r="AJ55" s="17"/>
      <c r="AK55" s="13"/>
      <c r="AL55" s="17" t="s">
        <v>60</v>
      </c>
      <c r="AN55" s="83"/>
      <c r="AO55" s="98"/>
      <c r="AP55" s="89"/>
      <c r="AQ55" s="83"/>
      <c r="AR55" s="14">
        <v>60</v>
      </c>
      <c r="AS55" s="15">
        <v>87</v>
      </c>
      <c r="AT55" s="15">
        <v>54</v>
      </c>
      <c r="AU55" s="15">
        <v>95</v>
      </c>
      <c r="AV55" s="15">
        <v>84</v>
      </c>
      <c r="AW55" s="15">
        <v>86</v>
      </c>
      <c r="AX55" s="15">
        <v>97</v>
      </c>
      <c r="AY55" s="15">
        <v>70</v>
      </c>
      <c r="AZ55" s="15">
        <v>90</v>
      </c>
      <c r="BA55" s="15">
        <v>56</v>
      </c>
      <c r="BB55" s="15">
        <v>71</v>
      </c>
      <c r="BC55" s="15">
        <v>99</v>
      </c>
      <c r="BD55" s="15">
        <v>66</v>
      </c>
      <c r="BE55" s="16">
        <v>85</v>
      </c>
      <c r="BF55" s="14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6"/>
      <c r="BT55" s="17"/>
      <c r="BU55" s="13"/>
      <c r="BV55" s="17" t="s">
        <v>60</v>
      </c>
      <c r="BY55" s="83"/>
      <c r="BZ55" s="98"/>
      <c r="CA55" s="89"/>
      <c r="CB55" s="83"/>
      <c r="CC55" s="14">
        <v>74</v>
      </c>
      <c r="CD55" s="15">
        <v>84</v>
      </c>
      <c r="CE55" s="15">
        <v>66</v>
      </c>
      <c r="CF55" s="15">
        <v>45</v>
      </c>
      <c r="CG55" s="15">
        <v>85</v>
      </c>
      <c r="CH55" s="15">
        <v>78</v>
      </c>
      <c r="CI55" s="15">
        <v>84</v>
      </c>
      <c r="CJ55" s="15">
        <v>99</v>
      </c>
      <c r="CK55" s="15">
        <v>86</v>
      </c>
      <c r="CL55" s="15">
        <v>61</v>
      </c>
      <c r="CM55" s="15">
        <v>102</v>
      </c>
      <c r="CN55" s="15">
        <v>56</v>
      </c>
      <c r="CO55" s="15">
        <v>54</v>
      </c>
      <c r="CP55" s="16">
        <v>84</v>
      </c>
      <c r="CQ55" s="14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6"/>
      <c r="DE55" s="17"/>
      <c r="DF55" s="13"/>
      <c r="DG55" s="17" t="s">
        <v>60</v>
      </c>
    </row>
    <row r="56" spans="4:111" x14ac:dyDescent="0.25">
      <c r="D56" s="83"/>
      <c r="E56" s="98"/>
      <c r="F56" s="89"/>
      <c r="G56" s="83"/>
      <c r="H56" s="14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6"/>
      <c r="V56" s="14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6"/>
      <c r="AJ56" s="17"/>
      <c r="AK56" s="13"/>
      <c r="AL56" s="17" t="s">
        <v>60</v>
      </c>
      <c r="AN56" s="83"/>
      <c r="AO56" s="98"/>
      <c r="AP56" s="89"/>
      <c r="AQ56" s="83"/>
      <c r="AR56" s="14">
        <v>41</v>
      </c>
      <c r="AS56" s="15">
        <v>100</v>
      </c>
      <c r="AT56" s="15">
        <v>59</v>
      </c>
      <c r="AU56" s="15">
        <v>57</v>
      </c>
      <c r="AV56" s="15">
        <v>98</v>
      </c>
      <c r="AW56" s="15">
        <v>89</v>
      </c>
      <c r="AX56" s="15">
        <v>76</v>
      </c>
      <c r="AY56" s="15">
        <v>66</v>
      </c>
      <c r="AZ56" s="15">
        <v>83</v>
      </c>
      <c r="BA56" s="15">
        <v>91</v>
      </c>
      <c r="BB56" s="15">
        <v>85</v>
      </c>
      <c r="BC56" s="15">
        <v>80</v>
      </c>
      <c r="BD56" s="15">
        <v>96</v>
      </c>
      <c r="BE56" s="16">
        <v>94</v>
      </c>
      <c r="BF56" s="14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6"/>
      <c r="BT56" s="17"/>
      <c r="BU56" s="13"/>
      <c r="BV56" s="17" t="s">
        <v>60</v>
      </c>
      <c r="BY56" s="83"/>
      <c r="BZ56" s="98"/>
      <c r="CA56" s="89"/>
      <c r="CB56" s="83"/>
      <c r="CC56" s="14">
        <v>50</v>
      </c>
      <c r="CD56" s="15">
        <v>92</v>
      </c>
      <c r="CE56" s="15">
        <v>81</v>
      </c>
      <c r="CF56" s="15">
        <v>55</v>
      </c>
      <c r="CG56" s="15">
        <v>97</v>
      </c>
      <c r="CH56" s="15">
        <v>63</v>
      </c>
      <c r="CI56" s="15">
        <v>79</v>
      </c>
      <c r="CJ56" s="15">
        <v>63</v>
      </c>
      <c r="CK56" s="15">
        <v>87</v>
      </c>
      <c r="CL56" s="15">
        <v>64</v>
      </c>
      <c r="CM56" s="15">
        <v>55</v>
      </c>
      <c r="CN56" s="15">
        <v>95</v>
      </c>
      <c r="CO56" s="15">
        <v>85</v>
      </c>
      <c r="CP56" s="16">
        <v>39</v>
      </c>
      <c r="CQ56" s="14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6"/>
      <c r="DE56" s="17"/>
      <c r="DF56" s="13"/>
      <c r="DG56" s="17" t="s">
        <v>60</v>
      </c>
    </row>
    <row r="57" spans="4:111" x14ac:dyDescent="0.25">
      <c r="D57" s="83"/>
      <c r="E57" s="98"/>
      <c r="F57" s="89"/>
      <c r="G57" s="83"/>
      <c r="H57" s="14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6"/>
      <c r="V57" s="14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6"/>
      <c r="AJ57" s="17"/>
      <c r="AK57" s="13"/>
      <c r="AL57" s="17" t="s">
        <v>60</v>
      </c>
      <c r="AN57" s="83"/>
      <c r="AO57" s="98"/>
      <c r="AP57" s="89"/>
      <c r="AQ57" s="83"/>
      <c r="AR57" s="14">
        <v>82</v>
      </c>
      <c r="AS57" s="15">
        <v>72</v>
      </c>
      <c r="AT57" s="15">
        <v>73</v>
      </c>
      <c r="AU57" s="15">
        <v>70</v>
      </c>
      <c r="AV57" s="15">
        <v>80</v>
      </c>
      <c r="AW57" s="15">
        <v>64</v>
      </c>
      <c r="AX57" s="15">
        <v>65</v>
      </c>
      <c r="AY57" s="15">
        <v>79</v>
      </c>
      <c r="AZ57" s="15">
        <v>94</v>
      </c>
      <c r="BA57" s="15">
        <v>70</v>
      </c>
      <c r="BB57" s="15">
        <v>52</v>
      </c>
      <c r="BC57" s="15">
        <v>49</v>
      </c>
      <c r="BD57" s="15">
        <v>77</v>
      </c>
      <c r="BE57" s="16">
        <v>75</v>
      </c>
      <c r="BF57" s="14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6"/>
      <c r="BT57" s="17"/>
      <c r="BU57" s="13"/>
      <c r="BV57" s="17" t="s">
        <v>60</v>
      </c>
      <c r="BY57" s="83"/>
      <c r="BZ57" s="98"/>
      <c r="CA57" s="89"/>
      <c r="CB57" s="83"/>
      <c r="CC57" s="14">
        <v>37</v>
      </c>
      <c r="CD57" s="15">
        <v>99</v>
      </c>
      <c r="CE57" s="15">
        <v>63</v>
      </c>
      <c r="CF57" s="15">
        <v>66</v>
      </c>
      <c r="CG57" s="15">
        <v>41</v>
      </c>
      <c r="CH57" s="15">
        <v>73</v>
      </c>
      <c r="CI57" s="15">
        <v>73</v>
      </c>
      <c r="CJ57" s="15">
        <v>53</v>
      </c>
      <c r="CK57" s="15">
        <v>60</v>
      </c>
      <c r="CL57" s="15">
        <v>97</v>
      </c>
      <c r="CM57" s="15">
        <v>80</v>
      </c>
      <c r="CN57" s="15">
        <v>98</v>
      </c>
      <c r="CO57" s="15">
        <v>85</v>
      </c>
      <c r="CP57" s="16">
        <v>85</v>
      </c>
      <c r="CQ57" s="14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6"/>
      <c r="DE57" s="17"/>
      <c r="DF57" s="13"/>
      <c r="DG57" s="17" t="s">
        <v>60</v>
      </c>
    </row>
    <row r="58" spans="4:111" x14ac:dyDescent="0.25">
      <c r="D58" s="83"/>
      <c r="E58" s="98"/>
      <c r="F58" s="89"/>
      <c r="G58" s="83"/>
      <c r="H58" s="14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6"/>
      <c r="V58" s="14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6"/>
      <c r="AJ58" s="17"/>
      <c r="AK58" s="13"/>
      <c r="AL58" s="17" t="s">
        <v>60</v>
      </c>
      <c r="AN58" s="83"/>
      <c r="AO58" s="98"/>
      <c r="AP58" s="89"/>
      <c r="AQ58" s="83"/>
      <c r="AR58" s="14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6"/>
      <c r="BF58" s="14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6"/>
      <c r="BT58" s="17"/>
      <c r="BU58" s="13"/>
      <c r="BV58" s="17" t="s">
        <v>60</v>
      </c>
      <c r="BY58" s="83"/>
      <c r="BZ58" s="98"/>
      <c r="CA58" s="89"/>
      <c r="CB58" s="83"/>
      <c r="CC58" s="14">
        <v>69</v>
      </c>
      <c r="CD58" s="15">
        <v>91</v>
      </c>
      <c r="CE58" s="15">
        <v>87</v>
      </c>
      <c r="CF58" s="15">
        <v>39</v>
      </c>
      <c r="CG58" s="15">
        <v>58</v>
      </c>
      <c r="CH58" s="15">
        <v>58</v>
      </c>
      <c r="CI58" s="15">
        <v>88</v>
      </c>
      <c r="CJ58" s="15">
        <v>93</v>
      </c>
      <c r="CK58" s="15">
        <v>61</v>
      </c>
      <c r="CL58" s="15">
        <v>56</v>
      </c>
      <c r="CM58" s="15">
        <v>99</v>
      </c>
      <c r="CN58" s="15">
        <v>73</v>
      </c>
      <c r="CO58" s="15">
        <v>98</v>
      </c>
      <c r="CP58" s="16">
        <v>61</v>
      </c>
      <c r="CQ58" s="14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6"/>
      <c r="DE58" s="17"/>
      <c r="DF58" s="13"/>
      <c r="DG58" s="17" t="s">
        <v>60</v>
      </c>
    </row>
    <row r="59" spans="4:111" x14ac:dyDescent="0.25">
      <c r="D59" s="83"/>
      <c r="E59" s="98"/>
      <c r="F59" s="89"/>
      <c r="G59" s="83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6"/>
      <c r="V59" s="14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6"/>
      <c r="AJ59" s="17"/>
      <c r="AK59" s="13"/>
      <c r="AL59" s="17" t="s">
        <v>60</v>
      </c>
      <c r="AN59" s="83"/>
      <c r="AO59" s="98"/>
      <c r="AP59" s="89"/>
      <c r="AQ59" s="83"/>
      <c r="AR59" s="14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6"/>
      <c r="BF59" s="14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6"/>
      <c r="BT59" s="17"/>
      <c r="BU59" s="13"/>
      <c r="BV59" s="17" t="s">
        <v>60</v>
      </c>
      <c r="BY59" s="83"/>
      <c r="BZ59" s="98"/>
      <c r="CA59" s="89"/>
      <c r="CB59" s="83"/>
      <c r="CC59" s="14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6"/>
      <c r="CQ59" s="14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6"/>
      <c r="DE59" s="17"/>
      <c r="DF59" s="13"/>
      <c r="DG59" s="17" t="s">
        <v>60</v>
      </c>
    </row>
    <row r="60" spans="4:111" ht="15.75" thickBot="1" x14ac:dyDescent="0.3">
      <c r="D60" s="84"/>
      <c r="E60" s="99"/>
      <c r="F60" s="89"/>
      <c r="G60" s="84"/>
      <c r="H60" s="18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20"/>
      <c r="V60" s="18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0"/>
      <c r="AJ60" s="21"/>
      <c r="AK60" s="13"/>
      <c r="AL60" s="21" t="s">
        <v>60</v>
      </c>
      <c r="AN60" s="84"/>
      <c r="AO60" s="99"/>
      <c r="AP60" s="89"/>
      <c r="AQ60" s="84"/>
      <c r="AR60" s="18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20"/>
      <c r="BF60" s="18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20"/>
      <c r="BT60" s="21"/>
      <c r="BU60" s="13"/>
      <c r="BV60" s="21" t="s">
        <v>60</v>
      </c>
      <c r="BY60" s="84"/>
      <c r="BZ60" s="99"/>
      <c r="CA60" s="89"/>
      <c r="CB60" s="84"/>
      <c r="CC60" s="18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0"/>
      <c r="CQ60" s="18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20"/>
      <c r="DE60" s="21"/>
      <c r="DF60" s="13"/>
      <c r="DG60" s="21" t="s">
        <v>60</v>
      </c>
    </row>
    <row r="61" spans="4:111" x14ac:dyDescent="0.25">
      <c r="D61" s="82">
        <v>4</v>
      </c>
      <c r="E61" s="100" t="s">
        <v>23</v>
      </c>
      <c r="F61" s="89" t="s">
        <v>24</v>
      </c>
      <c r="G61" s="82" t="s">
        <v>68</v>
      </c>
      <c r="H61" s="9">
        <v>94</v>
      </c>
      <c r="I61" s="10">
        <v>69</v>
      </c>
      <c r="J61" s="10">
        <v>89</v>
      </c>
      <c r="K61" s="10">
        <v>62</v>
      </c>
      <c r="L61" s="10">
        <v>63</v>
      </c>
      <c r="M61" s="10">
        <v>65</v>
      </c>
      <c r="N61" s="10">
        <v>88</v>
      </c>
      <c r="O61" s="10">
        <v>73</v>
      </c>
      <c r="P61" s="10">
        <v>88</v>
      </c>
      <c r="Q61" s="10">
        <v>64</v>
      </c>
      <c r="R61" s="10">
        <v>78</v>
      </c>
      <c r="S61" s="10">
        <v>97</v>
      </c>
      <c r="T61" s="10">
        <v>79</v>
      </c>
      <c r="U61" s="11">
        <v>98</v>
      </c>
      <c r="V61" s="14">
        <v>75</v>
      </c>
      <c r="W61" s="15">
        <v>86</v>
      </c>
      <c r="X61" s="15">
        <v>89</v>
      </c>
      <c r="Y61" s="15">
        <v>88</v>
      </c>
      <c r="Z61" s="15">
        <v>54</v>
      </c>
      <c r="AA61" s="15">
        <v>91</v>
      </c>
      <c r="AB61" s="15">
        <v>73</v>
      </c>
      <c r="AC61" s="15">
        <v>52</v>
      </c>
      <c r="AD61" s="15">
        <v>67</v>
      </c>
      <c r="AE61" s="15">
        <v>61</v>
      </c>
      <c r="AF61" s="15">
        <v>59</v>
      </c>
      <c r="AG61" s="15">
        <v>84</v>
      </c>
      <c r="AH61" s="15">
        <v>66</v>
      </c>
      <c r="AI61" s="16">
        <v>59</v>
      </c>
      <c r="AJ61" s="12"/>
      <c r="AK61" s="13"/>
      <c r="AL61" s="12" t="s">
        <v>60</v>
      </c>
      <c r="AN61" s="82">
        <v>4</v>
      </c>
      <c r="AO61" s="100" t="s">
        <v>23</v>
      </c>
      <c r="AP61" s="89" t="s">
        <v>24</v>
      </c>
      <c r="AQ61" s="82" t="s">
        <v>105</v>
      </c>
      <c r="AR61" s="9">
        <v>54</v>
      </c>
      <c r="AS61" s="10">
        <v>57</v>
      </c>
      <c r="AT61" s="10">
        <v>52</v>
      </c>
      <c r="AU61" s="10">
        <v>86</v>
      </c>
      <c r="AV61" s="10">
        <v>58</v>
      </c>
      <c r="AW61" s="10">
        <v>83</v>
      </c>
      <c r="AX61" s="10">
        <v>99</v>
      </c>
      <c r="AY61" s="10">
        <v>54</v>
      </c>
      <c r="AZ61" s="10">
        <v>98</v>
      </c>
      <c r="BA61" s="10">
        <v>68</v>
      </c>
      <c r="BB61" s="10">
        <v>73</v>
      </c>
      <c r="BC61" s="10">
        <v>62</v>
      </c>
      <c r="BD61" s="10">
        <v>73</v>
      </c>
      <c r="BE61" s="11">
        <v>56</v>
      </c>
      <c r="BF61" s="14">
        <v>49</v>
      </c>
      <c r="BG61" s="15">
        <v>46</v>
      </c>
      <c r="BH61" s="15">
        <v>79</v>
      </c>
      <c r="BI61" s="15">
        <v>72</v>
      </c>
      <c r="BJ61" s="15">
        <v>85</v>
      </c>
      <c r="BK61" s="15">
        <v>86</v>
      </c>
      <c r="BL61" s="15">
        <v>89</v>
      </c>
      <c r="BM61" s="15">
        <v>74</v>
      </c>
      <c r="BN61" s="15">
        <v>67</v>
      </c>
      <c r="BO61" s="15">
        <v>83</v>
      </c>
      <c r="BP61" s="15">
        <v>74</v>
      </c>
      <c r="BQ61" s="15">
        <v>64</v>
      </c>
      <c r="BR61" s="15">
        <v>30</v>
      </c>
      <c r="BS61" s="16">
        <v>59</v>
      </c>
      <c r="BT61" s="12"/>
      <c r="BU61" s="13"/>
      <c r="BV61" s="12" t="s">
        <v>60</v>
      </c>
      <c r="BY61" s="82">
        <v>4</v>
      </c>
      <c r="BZ61" s="100" t="s">
        <v>23</v>
      </c>
      <c r="CA61" s="89" t="s">
        <v>24</v>
      </c>
      <c r="CB61" s="82" t="s">
        <v>106</v>
      </c>
      <c r="CC61" s="9">
        <v>81</v>
      </c>
      <c r="CD61" s="10">
        <v>64</v>
      </c>
      <c r="CE61" s="10">
        <v>99</v>
      </c>
      <c r="CF61" s="10">
        <v>70</v>
      </c>
      <c r="CG61" s="10">
        <v>56</v>
      </c>
      <c r="CH61" s="10">
        <v>89</v>
      </c>
      <c r="CI61" s="10">
        <v>47</v>
      </c>
      <c r="CJ61" s="10">
        <v>94</v>
      </c>
      <c r="CK61" s="10">
        <v>79</v>
      </c>
      <c r="CL61" s="10">
        <v>91</v>
      </c>
      <c r="CM61" s="10">
        <v>60</v>
      </c>
      <c r="CN61" s="10">
        <v>86</v>
      </c>
      <c r="CO61" s="10">
        <v>86</v>
      </c>
      <c r="CP61" s="11">
        <v>78</v>
      </c>
      <c r="CQ61" s="14">
        <v>87</v>
      </c>
      <c r="CR61" s="15">
        <v>61</v>
      </c>
      <c r="CS61" s="15">
        <v>65</v>
      </c>
      <c r="CT61" s="15">
        <v>50</v>
      </c>
      <c r="CU61" s="15">
        <v>64</v>
      </c>
      <c r="CV61" s="15">
        <v>63</v>
      </c>
      <c r="CW61" s="15">
        <v>44</v>
      </c>
      <c r="CX61" s="15">
        <v>91</v>
      </c>
      <c r="CY61" s="15">
        <v>59</v>
      </c>
      <c r="CZ61" s="15">
        <v>38</v>
      </c>
      <c r="DA61" s="15">
        <v>57</v>
      </c>
      <c r="DB61" s="15">
        <v>70</v>
      </c>
      <c r="DC61" s="15">
        <v>67</v>
      </c>
      <c r="DD61" s="16">
        <v>84</v>
      </c>
      <c r="DE61" s="12"/>
      <c r="DF61" s="13"/>
      <c r="DG61" s="12" t="s">
        <v>60</v>
      </c>
    </row>
    <row r="62" spans="4:111" x14ac:dyDescent="0.25">
      <c r="D62" s="83"/>
      <c r="E62" s="101"/>
      <c r="F62" s="89"/>
      <c r="G62" s="83"/>
      <c r="H62" s="14">
        <v>56</v>
      </c>
      <c r="I62" s="15">
        <v>79</v>
      </c>
      <c r="J62" s="15">
        <v>60</v>
      </c>
      <c r="K62" s="15">
        <v>83</v>
      </c>
      <c r="L62" s="15">
        <v>94</v>
      </c>
      <c r="M62" s="15">
        <v>97</v>
      </c>
      <c r="N62" s="15">
        <v>96</v>
      </c>
      <c r="O62" s="15">
        <v>62</v>
      </c>
      <c r="P62" s="15">
        <v>99</v>
      </c>
      <c r="Q62" s="15">
        <v>87</v>
      </c>
      <c r="R62" s="15">
        <v>82</v>
      </c>
      <c r="S62" s="15">
        <v>74</v>
      </c>
      <c r="T62" s="15">
        <v>62</v>
      </c>
      <c r="U62" s="16">
        <v>70</v>
      </c>
      <c r="V62" s="14">
        <v>80</v>
      </c>
      <c r="W62" s="15">
        <v>53</v>
      </c>
      <c r="X62" s="15">
        <v>91</v>
      </c>
      <c r="Y62" s="15">
        <v>85</v>
      </c>
      <c r="Z62" s="15">
        <v>49</v>
      </c>
      <c r="AA62" s="15">
        <v>51</v>
      </c>
      <c r="AB62" s="15">
        <v>87</v>
      </c>
      <c r="AC62" s="15">
        <v>79</v>
      </c>
      <c r="AD62" s="15">
        <v>84</v>
      </c>
      <c r="AE62" s="15">
        <v>69</v>
      </c>
      <c r="AF62" s="15">
        <v>75</v>
      </c>
      <c r="AG62" s="15">
        <v>79</v>
      </c>
      <c r="AH62" s="15">
        <v>30</v>
      </c>
      <c r="AI62" s="16">
        <v>40</v>
      </c>
      <c r="AJ62" s="17"/>
      <c r="AK62" s="13"/>
      <c r="AL62" s="17" t="s">
        <v>60</v>
      </c>
      <c r="AN62" s="83"/>
      <c r="AO62" s="101"/>
      <c r="AP62" s="89"/>
      <c r="AQ62" s="83"/>
      <c r="AR62" s="14">
        <v>58</v>
      </c>
      <c r="AS62" s="15">
        <v>79</v>
      </c>
      <c r="AT62" s="15">
        <v>70</v>
      </c>
      <c r="AU62" s="15">
        <v>57</v>
      </c>
      <c r="AV62" s="15">
        <v>54</v>
      </c>
      <c r="AW62" s="15">
        <v>87</v>
      </c>
      <c r="AX62" s="15">
        <v>80</v>
      </c>
      <c r="AY62" s="15">
        <v>93</v>
      </c>
      <c r="AZ62" s="15">
        <v>94</v>
      </c>
      <c r="BA62" s="15">
        <v>83</v>
      </c>
      <c r="BB62" s="15">
        <v>73</v>
      </c>
      <c r="BC62" s="15">
        <v>79</v>
      </c>
      <c r="BD62" s="15">
        <v>101</v>
      </c>
      <c r="BE62" s="16">
        <v>89</v>
      </c>
      <c r="BF62" s="14">
        <v>67</v>
      </c>
      <c r="BG62" s="15">
        <v>64</v>
      </c>
      <c r="BH62" s="15">
        <v>63</v>
      </c>
      <c r="BI62" s="15">
        <v>68</v>
      </c>
      <c r="BJ62" s="15">
        <v>73</v>
      </c>
      <c r="BK62" s="15">
        <v>70</v>
      </c>
      <c r="BL62" s="15">
        <v>92</v>
      </c>
      <c r="BM62" s="15">
        <v>45</v>
      </c>
      <c r="BN62" s="15">
        <v>83</v>
      </c>
      <c r="BO62" s="15">
        <v>73</v>
      </c>
      <c r="BP62" s="15">
        <v>70</v>
      </c>
      <c r="BQ62" s="15">
        <v>61</v>
      </c>
      <c r="BR62" s="15">
        <v>82</v>
      </c>
      <c r="BS62" s="16">
        <v>65</v>
      </c>
      <c r="BT62" s="17"/>
      <c r="BU62" s="13"/>
      <c r="BV62" s="17" t="s">
        <v>60</v>
      </c>
      <c r="BY62" s="83"/>
      <c r="BZ62" s="101"/>
      <c r="CA62" s="89"/>
      <c r="CB62" s="83"/>
      <c r="CC62" s="14">
        <v>66</v>
      </c>
      <c r="CD62" s="15">
        <v>106</v>
      </c>
      <c r="CE62" s="15">
        <v>55</v>
      </c>
      <c r="CF62" s="15">
        <v>95</v>
      </c>
      <c r="CG62" s="15">
        <v>69</v>
      </c>
      <c r="CH62" s="15">
        <v>73</v>
      </c>
      <c r="CI62" s="15">
        <v>58</v>
      </c>
      <c r="CJ62" s="15">
        <v>72</v>
      </c>
      <c r="CK62" s="15">
        <v>71</v>
      </c>
      <c r="CL62" s="15">
        <v>89</v>
      </c>
      <c r="CM62" s="15">
        <v>84</v>
      </c>
      <c r="CN62" s="15">
        <v>56</v>
      </c>
      <c r="CO62" s="15">
        <v>52</v>
      </c>
      <c r="CP62" s="16">
        <v>53</v>
      </c>
      <c r="CQ62" s="14">
        <v>82</v>
      </c>
      <c r="CR62" s="15">
        <v>80</v>
      </c>
      <c r="CS62" s="15">
        <v>60</v>
      </c>
      <c r="CT62" s="15">
        <v>48</v>
      </c>
      <c r="CU62" s="15">
        <v>90</v>
      </c>
      <c r="CV62" s="15">
        <v>54</v>
      </c>
      <c r="CW62" s="15">
        <v>45</v>
      </c>
      <c r="CX62" s="15">
        <v>45</v>
      </c>
      <c r="CY62" s="15">
        <v>95</v>
      </c>
      <c r="CZ62" s="15">
        <v>74</v>
      </c>
      <c r="DA62" s="15">
        <v>83</v>
      </c>
      <c r="DB62" s="15">
        <v>84</v>
      </c>
      <c r="DC62" s="15">
        <v>69</v>
      </c>
      <c r="DD62" s="16">
        <v>69</v>
      </c>
      <c r="DE62" s="17"/>
      <c r="DF62" s="13"/>
      <c r="DG62" s="17" t="s">
        <v>60</v>
      </c>
    </row>
    <row r="63" spans="4:111" x14ac:dyDescent="0.25">
      <c r="D63" s="83"/>
      <c r="E63" s="101"/>
      <c r="F63" s="89"/>
      <c r="G63" s="83"/>
      <c r="H63" s="14">
        <v>72</v>
      </c>
      <c r="I63" s="15">
        <v>56</v>
      </c>
      <c r="J63" s="15">
        <v>78</v>
      </c>
      <c r="K63" s="15">
        <v>88</v>
      </c>
      <c r="L63" s="15">
        <v>61</v>
      </c>
      <c r="M63" s="15">
        <v>99</v>
      </c>
      <c r="N63" s="15">
        <v>93</v>
      </c>
      <c r="O63" s="15">
        <v>57</v>
      </c>
      <c r="P63" s="15">
        <v>59</v>
      </c>
      <c r="Q63" s="15">
        <v>76</v>
      </c>
      <c r="R63" s="15">
        <v>66</v>
      </c>
      <c r="S63" s="15">
        <v>63</v>
      </c>
      <c r="T63" s="15">
        <v>57</v>
      </c>
      <c r="U63" s="16">
        <v>95</v>
      </c>
      <c r="V63" s="14">
        <v>42</v>
      </c>
      <c r="W63" s="15">
        <v>55</v>
      </c>
      <c r="X63" s="15">
        <v>36</v>
      </c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6"/>
      <c r="AJ63" s="17"/>
      <c r="AK63" s="13"/>
      <c r="AL63" s="17" t="s">
        <v>60</v>
      </c>
      <c r="AN63" s="83"/>
      <c r="AO63" s="101"/>
      <c r="AP63" s="89"/>
      <c r="AQ63" s="83"/>
      <c r="AR63" s="14">
        <v>99</v>
      </c>
      <c r="AS63" s="15">
        <v>63</v>
      </c>
      <c r="AT63" s="15">
        <v>81</v>
      </c>
      <c r="AU63" s="15">
        <v>75</v>
      </c>
      <c r="AV63" s="15">
        <v>72</v>
      </c>
      <c r="AW63" s="15">
        <v>71</v>
      </c>
      <c r="AX63" s="15">
        <v>76</v>
      </c>
      <c r="AY63" s="15">
        <v>81</v>
      </c>
      <c r="AZ63" s="15">
        <v>78</v>
      </c>
      <c r="BA63" s="15">
        <v>65</v>
      </c>
      <c r="BB63" s="15">
        <v>92</v>
      </c>
      <c r="BC63" s="15">
        <v>68</v>
      </c>
      <c r="BD63" s="15">
        <v>81</v>
      </c>
      <c r="BE63" s="16">
        <v>92</v>
      </c>
      <c r="BF63" s="14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6"/>
      <c r="BT63" s="17"/>
      <c r="BU63" s="13"/>
      <c r="BV63" s="17" t="s">
        <v>60</v>
      </c>
      <c r="BY63" s="83"/>
      <c r="BZ63" s="101"/>
      <c r="CA63" s="89"/>
      <c r="CB63" s="83"/>
      <c r="CC63" s="14">
        <v>73</v>
      </c>
      <c r="CD63" s="15">
        <v>68</v>
      </c>
      <c r="CE63" s="15">
        <v>79</v>
      </c>
      <c r="CF63" s="15">
        <v>90</v>
      </c>
      <c r="CG63" s="15">
        <v>88</v>
      </c>
      <c r="CH63" s="15">
        <v>68</v>
      </c>
      <c r="CI63" s="15">
        <v>56</v>
      </c>
      <c r="CJ63" s="15">
        <v>98</v>
      </c>
      <c r="CK63" s="15">
        <v>62</v>
      </c>
      <c r="CL63" s="15">
        <v>79</v>
      </c>
      <c r="CM63" s="15">
        <v>103</v>
      </c>
      <c r="CN63" s="15">
        <v>50</v>
      </c>
      <c r="CO63" s="15">
        <v>71</v>
      </c>
      <c r="CP63" s="16">
        <v>72</v>
      </c>
      <c r="CQ63" s="14">
        <v>91</v>
      </c>
      <c r="CR63" s="15">
        <v>76</v>
      </c>
      <c r="CS63" s="15">
        <v>30</v>
      </c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6"/>
      <c r="DE63" s="17"/>
      <c r="DF63" s="13"/>
      <c r="DG63" s="17" t="s">
        <v>60</v>
      </c>
    </row>
    <row r="64" spans="4:111" x14ac:dyDescent="0.25">
      <c r="D64" s="83"/>
      <c r="E64" s="101"/>
      <c r="F64" s="89"/>
      <c r="G64" s="83"/>
      <c r="H64" s="14">
        <v>82</v>
      </c>
      <c r="I64" s="15">
        <v>63</v>
      </c>
      <c r="J64" s="15">
        <v>83</v>
      </c>
      <c r="K64" s="15">
        <v>81</v>
      </c>
      <c r="L64" s="15">
        <v>60</v>
      </c>
      <c r="M64" s="15">
        <v>75</v>
      </c>
      <c r="N64" s="15">
        <v>69</v>
      </c>
      <c r="O64" s="15">
        <v>67</v>
      </c>
      <c r="P64" s="15">
        <v>92</v>
      </c>
      <c r="Q64" s="15">
        <v>63</v>
      </c>
      <c r="R64" s="15">
        <v>74</v>
      </c>
      <c r="S64" s="15">
        <v>76</v>
      </c>
      <c r="T64" s="15">
        <v>74</v>
      </c>
      <c r="U64" s="16">
        <v>91</v>
      </c>
      <c r="V64" s="14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6"/>
      <c r="AJ64" s="17"/>
      <c r="AK64" s="13"/>
      <c r="AL64" s="17" t="s">
        <v>60</v>
      </c>
      <c r="AN64" s="83"/>
      <c r="AO64" s="101"/>
      <c r="AP64" s="89"/>
      <c r="AQ64" s="83"/>
      <c r="AR64" s="14">
        <v>52</v>
      </c>
      <c r="AS64" s="15">
        <v>91</v>
      </c>
      <c r="AT64" s="15">
        <v>73</v>
      </c>
      <c r="AU64" s="15">
        <v>97</v>
      </c>
      <c r="AV64" s="15">
        <v>82</v>
      </c>
      <c r="AW64" s="15">
        <v>75</v>
      </c>
      <c r="AX64" s="15">
        <v>91</v>
      </c>
      <c r="AY64" s="15">
        <v>82</v>
      </c>
      <c r="AZ64" s="15">
        <v>72</v>
      </c>
      <c r="BA64" s="15">
        <v>58</v>
      </c>
      <c r="BB64" s="15">
        <v>64</v>
      </c>
      <c r="BC64" s="15">
        <v>72</v>
      </c>
      <c r="BD64" s="15">
        <v>65</v>
      </c>
      <c r="BE64" s="16">
        <v>68</v>
      </c>
      <c r="BF64" s="14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6"/>
      <c r="BT64" s="17"/>
      <c r="BU64" s="13"/>
      <c r="BV64" s="17" t="s">
        <v>60</v>
      </c>
      <c r="BY64" s="83"/>
      <c r="BZ64" s="101"/>
      <c r="CA64" s="89"/>
      <c r="CB64" s="83"/>
      <c r="CC64" s="14">
        <v>60</v>
      </c>
      <c r="CD64" s="15">
        <v>63</v>
      </c>
      <c r="CE64" s="15">
        <v>66</v>
      </c>
      <c r="CF64" s="15">
        <v>52</v>
      </c>
      <c r="CG64" s="15">
        <v>99</v>
      </c>
      <c r="CH64" s="15">
        <v>67</v>
      </c>
      <c r="CI64" s="15">
        <v>46</v>
      </c>
      <c r="CJ64" s="15">
        <v>65</v>
      </c>
      <c r="CK64" s="15">
        <v>78</v>
      </c>
      <c r="CL64" s="15">
        <v>97</v>
      </c>
      <c r="CM64" s="15">
        <v>94</v>
      </c>
      <c r="CN64" s="15">
        <v>57</v>
      </c>
      <c r="CO64" s="15">
        <v>108</v>
      </c>
      <c r="CP64" s="16">
        <v>53</v>
      </c>
      <c r="CQ64" s="14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6"/>
      <c r="DE64" s="17"/>
      <c r="DF64" s="13"/>
      <c r="DG64" s="17" t="s">
        <v>60</v>
      </c>
    </row>
    <row r="65" spans="4:111" x14ac:dyDescent="0.25">
      <c r="D65" s="83"/>
      <c r="E65" s="101"/>
      <c r="F65" s="89"/>
      <c r="G65" s="83"/>
      <c r="H65" s="14">
        <v>77</v>
      </c>
      <c r="I65" s="15">
        <v>96</v>
      </c>
      <c r="J65" s="15">
        <v>89</v>
      </c>
      <c r="K65" s="15">
        <v>95</v>
      </c>
      <c r="L65" s="15">
        <v>87</v>
      </c>
      <c r="M65" s="15">
        <v>92</v>
      </c>
      <c r="N65" s="15">
        <v>77</v>
      </c>
      <c r="O65" s="15">
        <v>83</v>
      </c>
      <c r="P65" s="15">
        <v>87</v>
      </c>
      <c r="Q65" s="15">
        <v>87</v>
      </c>
      <c r="R65" s="15">
        <v>82</v>
      </c>
      <c r="S65" s="15">
        <v>65</v>
      </c>
      <c r="T65" s="15">
        <v>64</v>
      </c>
      <c r="U65" s="16">
        <v>71</v>
      </c>
      <c r="V65" s="14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6"/>
      <c r="AJ65" s="17"/>
      <c r="AK65" s="13"/>
      <c r="AL65" s="17" t="s">
        <v>60</v>
      </c>
      <c r="AN65" s="83"/>
      <c r="AO65" s="101"/>
      <c r="AP65" s="89"/>
      <c r="AQ65" s="83"/>
      <c r="AR65" s="14">
        <v>69</v>
      </c>
      <c r="AS65" s="15">
        <v>99</v>
      </c>
      <c r="AT65" s="15">
        <v>99</v>
      </c>
      <c r="AU65" s="15">
        <v>100</v>
      </c>
      <c r="AV65" s="15">
        <v>53</v>
      </c>
      <c r="AW65" s="15">
        <v>91</v>
      </c>
      <c r="AX65" s="15">
        <v>81</v>
      </c>
      <c r="AY65" s="15">
        <v>78</v>
      </c>
      <c r="AZ65" s="15">
        <v>69</v>
      </c>
      <c r="BA65" s="15">
        <v>93</v>
      </c>
      <c r="BB65" s="15">
        <v>63</v>
      </c>
      <c r="BC65" s="15">
        <v>69</v>
      </c>
      <c r="BD65" s="15">
        <v>77</v>
      </c>
      <c r="BE65" s="16">
        <v>101</v>
      </c>
      <c r="BF65" s="14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6"/>
      <c r="BT65" s="17"/>
      <c r="BU65" s="13"/>
      <c r="BV65" s="17" t="s">
        <v>60</v>
      </c>
      <c r="BY65" s="83"/>
      <c r="BZ65" s="101"/>
      <c r="CA65" s="89"/>
      <c r="CB65" s="83"/>
      <c r="CC65" s="14">
        <v>104</v>
      </c>
      <c r="CD65" s="15">
        <v>79</v>
      </c>
      <c r="CE65" s="15">
        <v>70</v>
      </c>
      <c r="CF65" s="15">
        <v>53</v>
      </c>
      <c r="CG65" s="15">
        <v>53</v>
      </c>
      <c r="CH65" s="15">
        <v>103</v>
      </c>
      <c r="CI65" s="15">
        <v>82</v>
      </c>
      <c r="CJ65" s="15">
        <v>91</v>
      </c>
      <c r="CK65" s="15">
        <v>92</v>
      </c>
      <c r="CL65" s="15">
        <v>94</v>
      </c>
      <c r="CM65" s="15">
        <v>58</v>
      </c>
      <c r="CN65" s="15">
        <v>81</v>
      </c>
      <c r="CO65" s="15">
        <v>52</v>
      </c>
      <c r="CP65" s="16">
        <v>76</v>
      </c>
      <c r="CQ65" s="14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6"/>
      <c r="DE65" s="17"/>
      <c r="DF65" s="13"/>
      <c r="DG65" s="17" t="s">
        <v>60</v>
      </c>
    </row>
    <row r="66" spans="4:111" x14ac:dyDescent="0.25">
      <c r="D66" s="83"/>
      <c r="E66" s="101"/>
      <c r="F66" s="89"/>
      <c r="G66" s="83"/>
      <c r="H66" s="14">
        <v>63</v>
      </c>
      <c r="I66" s="15">
        <v>60</v>
      </c>
      <c r="J66" s="15">
        <v>72</v>
      </c>
      <c r="K66" s="15">
        <v>60</v>
      </c>
      <c r="L66" s="15">
        <v>67</v>
      </c>
      <c r="M66" s="15">
        <v>73</v>
      </c>
      <c r="N66" s="15">
        <v>75</v>
      </c>
      <c r="O66" s="15">
        <v>64</v>
      </c>
      <c r="P66" s="15">
        <v>67</v>
      </c>
      <c r="Q66" s="15">
        <v>74</v>
      </c>
      <c r="R66" s="15">
        <v>57</v>
      </c>
      <c r="S66" s="15">
        <v>66</v>
      </c>
      <c r="T66" s="15">
        <v>72</v>
      </c>
      <c r="U66" s="16">
        <v>93</v>
      </c>
      <c r="V66" s="14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6"/>
      <c r="AJ66" s="17"/>
      <c r="AK66" s="13"/>
      <c r="AL66" s="17" t="s">
        <v>60</v>
      </c>
      <c r="AN66" s="83"/>
      <c r="AO66" s="101"/>
      <c r="AP66" s="89"/>
      <c r="AQ66" s="83"/>
      <c r="AR66" s="14">
        <v>80</v>
      </c>
      <c r="AS66" s="15">
        <v>53</v>
      </c>
      <c r="AT66" s="15">
        <v>90</v>
      </c>
      <c r="AU66" s="15">
        <v>67</v>
      </c>
      <c r="AV66" s="15">
        <v>90</v>
      </c>
      <c r="AW66" s="15">
        <v>73</v>
      </c>
      <c r="AX66" s="15">
        <v>98</v>
      </c>
      <c r="AY66" s="15">
        <v>62</v>
      </c>
      <c r="AZ66" s="15">
        <v>96</v>
      </c>
      <c r="BA66" s="15">
        <v>97</v>
      </c>
      <c r="BB66" s="15">
        <v>75</v>
      </c>
      <c r="BC66" s="15">
        <v>89</v>
      </c>
      <c r="BD66" s="15">
        <v>61</v>
      </c>
      <c r="BE66" s="16">
        <v>80</v>
      </c>
      <c r="BF66" s="14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6"/>
      <c r="BT66" s="17"/>
      <c r="BU66" s="13"/>
      <c r="BV66" s="17" t="s">
        <v>60</v>
      </c>
      <c r="BY66" s="83"/>
      <c r="BZ66" s="101"/>
      <c r="CA66" s="89"/>
      <c r="CB66" s="83"/>
      <c r="CC66" s="14">
        <v>106</v>
      </c>
      <c r="CD66" s="15">
        <v>60</v>
      </c>
      <c r="CE66" s="15">
        <v>93</v>
      </c>
      <c r="CF66" s="15">
        <v>99</v>
      </c>
      <c r="CG66" s="15">
        <v>84</v>
      </c>
      <c r="CH66" s="15">
        <v>77</v>
      </c>
      <c r="CI66" s="15">
        <v>77</v>
      </c>
      <c r="CJ66" s="15">
        <v>75</v>
      </c>
      <c r="CK66" s="15">
        <v>92</v>
      </c>
      <c r="CL66" s="15">
        <v>106</v>
      </c>
      <c r="CM66" s="15">
        <v>55</v>
      </c>
      <c r="CN66" s="15">
        <v>48</v>
      </c>
      <c r="CO66" s="15">
        <v>52</v>
      </c>
      <c r="CP66" s="16">
        <v>73</v>
      </c>
      <c r="CQ66" s="14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6"/>
      <c r="DE66" s="17"/>
      <c r="DF66" s="13"/>
      <c r="DG66" s="17" t="s">
        <v>60</v>
      </c>
    </row>
    <row r="67" spans="4:111" x14ac:dyDescent="0.25">
      <c r="D67" s="83"/>
      <c r="E67" s="101"/>
      <c r="F67" s="89"/>
      <c r="G67" s="83"/>
      <c r="H67" s="14">
        <v>109</v>
      </c>
      <c r="I67" s="15">
        <v>84</v>
      </c>
      <c r="J67" s="15">
        <v>63</v>
      </c>
      <c r="K67" s="15">
        <v>91</v>
      </c>
      <c r="L67" s="15">
        <v>84</v>
      </c>
      <c r="M67" s="15">
        <v>68</v>
      </c>
      <c r="N67" s="15">
        <v>107</v>
      </c>
      <c r="O67" s="15">
        <v>74</v>
      </c>
      <c r="P67" s="15">
        <v>84</v>
      </c>
      <c r="Q67" s="15">
        <v>62</v>
      </c>
      <c r="R67" s="15">
        <v>90</v>
      </c>
      <c r="S67" s="15">
        <v>60</v>
      </c>
      <c r="T67" s="15"/>
      <c r="U67" s="16"/>
      <c r="V67" s="14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6"/>
      <c r="AJ67" s="17"/>
      <c r="AK67" s="13"/>
      <c r="AL67" s="17" t="s">
        <v>60</v>
      </c>
      <c r="AN67" s="83"/>
      <c r="AO67" s="101"/>
      <c r="AP67" s="89"/>
      <c r="AQ67" s="83"/>
      <c r="AR67" s="14">
        <v>57</v>
      </c>
      <c r="AS67" s="15">
        <v>86</v>
      </c>
      <c r="AT67" s="15">
        <v>80</v>
      </c>
      <c r="AU67" s="15">
        <v>76</v>
      </c>
      <c r="AV67" s="15">
        <v>83</v>
      </c>
      <c r="AW67" s="15">
        <v>70</v>
      </c>
      <c r="AX67" s="15">
        <v>78</v>
      </c>
      <c r="AY67" s="15">
        <v>64</v>
      </c>
      <c r="AZ67" s="15">
        <v>90</v>
      </c>
      <c r="BA67" s="15">
        <v>90</v>
      </c>
      <c r="BB67" s="15">
        <v>93</v>
      </c>
      <c r="BC67" s="15">
        <v>62</v>
      </c>
      <c r="BD67" s="15">
        <v>91</v>
      </c>
      <c r="BE67" s="16">
        <v>71</v>
      </c>
      <c r="BF67" s="14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6"/>
      <c r="BT67" s="17"/>
      <c r="BU67" s="13"/>
      <c r="BV67" s="17" t="s">
        <v>60</v>
      </c>
      <c r="BY67" s="83"/>
      <c r="BZ67" s="101"/>
      <c r="CA67" s="89"/>
      <c r="CB67" s="83"/>
      <c r="CC67" s="14">
        <v>72</v>
      </c>
      <c r="CD67" s="15">
        <v>62</v>
      </c>
      <c r="CE67" s="15">
        <v>78</v>
      </c>
      <c r="CF67" s="15">
        <v>64</v>
      </c>
      <c r="CG67" s="15">
        <v>70</v>
      </c>
      <c r="CH67" s="15">
        <v>55</v>
      </c>
      <c r="CI67" s="15">
        <v>74</v>
      </c>
      <c r="CJ67" s="15">
        <v>103</v>
      </c>
      <c r="CK67" s="15">
        <v>80</v>
      </c>
      <c r="CL67" s="15">
        <v>57</v>
      </c>
      <c r="CM67" s="15">
        <v>78</v>
      </c>
      <c r="CN67" s="15">
        <v>101</v>
      </c>
      <c r="CO67" s="15">
        <v>64</v>
      </c>
      <c r="CP67" s="16">
        <v>52</v>
      </c>
      <c r="CQ67" s="14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6"/>
      <c r="DE67" s="17"/>
      <c r="DF67" s="13"/>
      <c r="DG67" s="17" t="s">
        <v>60</v>
      </c>
    </row>
    <row r="68" spans="4:111" x14ac:dyDescent="0.25">
      <c r="D68" s="83"/>
      <c r="E68" s="101"/>
      <c r="F68" s="89"/>
      <c r="G68" s="83"/>
      <c r="H68" s="14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6"/>
      <c r="V68" s="14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6"/>
      <c r="AJ68" s="17"/>
      <c r="AK68" s="13"/>
      <c r="AL68" s="17" t="s">
        <v>60</v>
      </c>
      <c r="AN68" s="83"/>
      <c r="AO68" s="101"/>
      <c r="AP68" s="89"/>
      <c r="AQ68" s="83"/>
      <c r="AR68" s="14">
        <v>52</v>
      </c>
      <c r="AS68" s="15">
        <v>88</v>
      </c>
      <c r="AT68" s="15">
        <v>73</v>
      </c>
      <c r="AU68" s="15">
        <v>79</v>
      </c>
      <c r="AV68" s="15">
        <v>91</v>
      </c>
      <c r="AW68" s="15">
        <v>91</v>
      </c>
      <c r="AX68" s="15">
        <v>83</v>
      </c>
      <c r="AY68" s="15">
        <v>96</v>
      </c>
      <c r="AZ68" s="15">
        <v>59</v>
      </c>
      <c r="BA68" s="15">
        <v>98</v>
      </c>
      <c r="BB68" s="15">
        <v>99</v>
      </c>
      <c r="BC68" s="15">
        <v>77</v>
      </c>
      <c r="BD68" s="15">
        <v>71</v>
      </c>
      <c r="BE68" s="16">
        <v>97</v>
      </c>
      <c r="BF68" s="14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6"/>
      <c r="BT68" s="17"/>
      <c r="BU68" s="13"/>
      <c r="BV68" s="17" t="s">
        <v>60</v>
      </c>
      <c r="BY68" s="83"/>
      <c r="BZ68" s="101"/>
      <c r="CA68" s="89"/>
      <c r="CB68" s="83"/>
      <c r="CC68" s="14">
        <v>100</v>
      </c>
      <c r="CD68" s="15">
        <v>75</v>
      </c>
      <c r="CE68" s="15">
        <v>76</v>
      </c>
      <c r="CF68" s="15">
        <v>56</v>
      </c>
      <c r="CG68" s="15">
        <v>80</v>
      </c>
      <c r="CH68" s="15">
        <v>103</v>
      </c>
      <c r="CI68" s="15">
        <v>56</v>
      </c>
      <c r="CJ68" s="15">
        <v>74</v>
      </c>
      <c r="CK68" s="15">
        <v>85</v>
      </c>
      <c r="CL68" s="15">
        <v>102</v>
      </c>
      <c r="CM68" s="15">
        <v>61</v>
      </c>
      <c r="CN68" s="15">
        <v>81</v>
      </c>
      <c r="CO68" s="15">
        <v>73</v>
      </c>
      <c r="CP68" s="16">
        <v>56</v>
      </c>
      <c r="CQ68" s="14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6"/>
      <c r="DE68" s="17"/>
      <c r="DF68" s="13"/>
      <c r="DG68" s="17" t="s">
        <v>60</v>
      </c>
    </row>
    <row r="69" spans="4:111" x14ac:dyDescent="0.25">
      <c r="D69" s="83"/>
      <c r="E69" s="101"/>
      <c r="F69" s="89"/>
      <c r="G69" s="83"/>
      <c r="H69" s="14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6"/>
      <c r="V69" s="14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6"/>
      <c r="AJ69" s="17"/>
      <c r="AK69" s="13"/>
      <c r="AL69" s="17" t="s">
        <v>60</v>
      </c>
      <c r="AN69" s="83"/>
      <c r="AO69" s="101"/>
      <c r="AP69" s="89"/>
      <c r="AQ69" s="83"/>
      <c r="AR69" s="14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6"/>
      <c r="BF69" s="14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6"/>
      <c r="BT69" s="17"/>
      <c r="BU69" s="13"/>
      <c r="BV69" s="17" t="s">
        <v>60</v>
      </c>
      <c r="BY69" s="83"/>
      <c r="BZ69" s="101"/>
      <c r="CA69" s="89"/>
      <c r="CB69" s="83"/>
      <c r="CC69" s="14">
        <v>59</v>
      </c>
      <c r="CD69" s="15">
        <v>62</v>
      </c>
      <c r="CE69" s="15">
        <v>74</v>
      </c>
      <c r="CF69" s="15">
        <v>56</v>
      </c>
      <c r="CG69" s="15">
        <v>93</v>
      </c>
      <c r="CH69" s="15">
        <v>60</v>
      </c>
      <c r="CI69" s="15">
        <v>71</v>
      </c>
      <c r="CJ69" s="15">
        <v>82</v>
      </c>
      <c r="CK69" s="15">
        <v>53</v>
      </c>
      <c r="CL69" s="15">
        <v>106</v>
      </c>
      <c r="CM69" s="15">
        <v>57</v>
      </c>
      <c r="CN69" s="15">
        <v>100</v>
      </c>
      <c r="CO69" s="15">
        <v>98</v>
      </c>
      <c r="CP69" s="16">
        <v>67</v>
      </c>
      <c r="CQ69" s="14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6"/>
      <c r="DE69" s="17"/>
      <c r="DF69" s="13"/>
      <c r="DG69" s="17" t="s">
        <v>60</v>
      </c>
    </row>
    <row r="70" spans="4:111" x14ac:dyDescent="0.25">
      <c r="D70" s="83"/>
      <c r="E70" s="101"/>
      <c r="F70" s="89"/>
      <c r="G70" s="83"/>
      <c r="H70" s="14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6"/>
      <c r="V70" s="14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6"/>
      <c r="AJ70" s="17"/>
      <c r="AK70" s="13"/>
      <c r="AL70" s="17" t="s">
        <v>60</v>
      </c>
      <c r="AN70" s="83"/>
      <c r="AO70" s="101"/>
      <c r="AP70" s="89"/>
      <c r="AQ70" s="83"/>
      <c r="AR70" s="14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6"/>
      <c r="BF70" s="14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6"/>
      <c r="BT70" s="17"/>
      <c r="BU70" s="13"/>
      <c r="BV70" s="17" t="s">
        <v>60</v>
      </c>
      <c r="BY70" s="83"/>
      <c r="BZ70" s="101"/>
      <c r="CA70" s="89"/>
      <c r="CB70" s="83"/>
      <c r="CC70" s="14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6"/>
      <c r="CQ70" s="14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6"/>
      <c r="DE70" s="17"/>
      <c r="DF70" s="13"/>
      <c r="DG70" s="17" t="s">
        <v>60</v>
      </c>
    </row>
    <row r="71" spans="4:111" ht="15.75" thickBot="1" x14ac:dyDescent="0.3">
      <c r="D71" s="83"/>
      <c r="E71" s="102"/>
      <c r="F71" s="89"/>
      <c r="G71" s="84"/>
      <c r="H71" s="18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20"/>
      <c r="V71" s="18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20"/>
      <c r="AJ71" s="21"/>
      <c r="AK71" s="13"/>
      <c r="AL71" s="21" t="s">
        <v>60</v>
      </c>
      <c r="AN71" s="83"/>
      <c r="AO71" s="102"/>
      <c r="AP71" s="89"/>
      <c r="AQ71" s="84"/>
      <c r="AR71" s="18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20"/>
      <c r="BF71" s="18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20"/>
      <c r="BT71" s="21"/>
      <c r="BU71" s="13"/>
      <c r="BV71" s="21" t="s">
        <v>60</v>
      </c>
      <c r="BY71" s="83"/>
      <c r="BZ71" s="102"/>
      <c r="CA71" s="89"/>
      <c r="CB71" s="84"/>
      <c r="CC71" s="18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20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20"/>
      <c r="DE71" s="21"/>
      <c r="DF71" s="13"/>
      <c r="DG71" s="21" t="s">
        <v>60</v>
      </c>
    </row>
    <row r="72" spans="4:111" x14ac:dyDescent="0.25">
      <c r="D72" s="83"/>
      <c r="E72" s="100" t="s">
        <v>69</v>
      </c>
      <c r="F72" s="89"/>
      <c r="G72" s="91" t="s">
        <v>70</v>
      </c>
      <c r="H72" s="9">
        <v>65</v>
      </c>
      <c r="I72" s="10">
        <v>54</v>
      </c>
      <c r="J72" s="10">
        <v>81</v>
      </c>
      <c r="K72" s="10">
        <v>62</v>
      </c>
      <c r="L72" s="10">
        <v>81</v>
      </c>
      <c r="M72" s="10">
        <v>80</v>
      </c>
      <c r="N72" s="10">
        <v>101</v>
      </c>
      <c r="O72" s="10">
        <v>59</v>
      </c>
      <c r="P72" s="10">
        <v>57</v>
      </c>
      <c r="Q72" s="10">
        <v>70</v>
      </c>
      <c r="R72" s="10">
        <v>97</v>
      </c>
      <c r="S72" s="10">
        <v>92</v>
      </c>
      <c r="T72" s="10">
        <v>97</v>
      </c>
      <c r="U72" s="11">
        <v>87</v>
      </c>
      <c r="V72" s="14">
        <v>62</v>
      </c>
      <c r="W72" s="15">
        <v>51</v>
      </c>
      <c r="X72" s="15">
        <v>68</v>
      </c>
      <c r="Y72" s="15">
        <v>89</v>
      </c>
      <c r="Z72" s="15">
        <v>81</v>
      </c>
      <c r="AA72" s="15">
        <v>94</v>
      </c>
      <c r="AB72" s="15">
        <v>51</v>
      </c>
      <c r="AC72" s="15">
        <v>83</v>
      </c>
      <c r="AD72" s="15">
        <v>86</v>
      </c>
      <c r="AE72" s="15">
        <v>90</v>
      </c>
      <c r="AF72" s="15">
        <v>86</v>
      </c>
      <c r="AG72" s="15">
        <v>69</v>
      </c>
      <c r="AH72" s="15">
        <v>55</v>
      </c>
      <c r="AI72" s="16">
        <v>32</v>
      </c>
      <c r="AJ72" s="12"/>
      <c r="AK72" s="13"/>
      <c r="AL72" s="12" t="s">
        <v>60</v>
      </c>
      <c r="AN72" s="83"/>
      <c r="AO72" s="100" t="s">
        <v>69</v>
      </c>
      <c r="AP72" s="89"/>
      <c r="AQ72" s="91" t="s">
        <v>107</v>
      </c>
      <c r="AR72" s="9">
        <v>78</v>
      </c>
      <c r="AS72" s="10">
        <v>53</v>
      </c>
      <c r="AT72" s="10">
        <v>98</v>
      </c>
      <c r="AU72" s="10">
        <v>79</v>
      </c>
      <c r="AV72" s="10">
        <v>98</v>
      </c>
      <c r="AW72" s="10">
        <v>92</v>
      </c>
      <c r="AX72" s="10">
        <v>53</v>
      </c>
      <c r="AY72" s="10">
        <v>91</v>
      </c>
      <c r="AZ72" s="10">
        <v>96</v>
      </c>
      <c r="BA72" s="10">
        <v>67</v>
      </c>
      <c r="BB72" s="10">
        <v>93</v>
      </c>
      <c r="BC72" s="10">
        <v>60</v>
      </c>
      <c r="BD72" s="10">
        <v>90</v>
      </c>
      <c r="BE72" s="11">
        <v>75</v>
      </c>
      <c r="BF72" s="14">
        <v>67</v>
      </c>
      <c r="BG72" s="15">
        <v>66</v>
      </c>
      <c r="BH72" s="15">
        <v>93</v>
      </c>
      <c r="BI72" s="15">
        <v>63</v>
      </c>
      <c r="BJ72" s="15">
        <v>75</v>
      </c>
      <c r="BK72" s="15">
        <v>78</v>
      </c>
      <c r="BL72" s="15">
        <v>57</v>
      </c>
      <c r="BM72" s="15">
        <v>90</v>
      </c>
      <c r="BN72" s="15">
        <v>76</v>
      </c>
      <c r="BO72" s="15">
        <v>86</v>
      </c>
      <c r="BP72" s="15">
        <v>83</v>
      </c>
      <c r="BQ72" s="15">
        <v>75</v>
      </c>
      <c r="BR72" s="15">
        <v>63</v>
      </c>
      <c r="BS72" s="16">
        <v>70</v>
      </c>
      <c r="BT72" s="12"/>
      <c r="BU72" s="13"/>
      <c r="BV72" s="12" t="s">
        <v>60</v>
      </c>
      <c r="BY72" s="83"/>
      <c r="BZ72" s="100" t="s">
        <v>69</v>
      </c>
      <c r="CA72" s="89"/>
      <c r="CB72" s="91" t="s">
        <v>108</v>
      </c>
      <c r="CC72" s="9">
        <v>76</v>
      </c>
      <c r="CD72" s="10">
        <v>66</v>
      </c>
      <c r="CE72" s="10">
        <v>67</v>
      </c>
      <c r="CF72" s="10">
        <v>60</v>
      </c>
      <c r="CG72" s="10">
        <v>68</v>
      </c>
      <c r="CH72" s="10">
        <v>70</v>
      </c>
      <c r="CI72" s="10">
        <v>93</v>
      </c>
      <c r="CJ72" s="10">
        <v>101</v>
      </c>
      <c r="CK72" s="10">
        <v>99</v>
      </c>
      <c r="CL72" s="10">
        <v>100</v>
      </c>
      <c r="CM72" s="10">
        <v>94</v>
      </c>
      <c r="CN72" s="10">
        <v>68</v>
      </c>
      <c r="CO72" s="10">
        <v>76</v>
      </c>
      <c r="CP72" s="11">
        <v>78</v>
      </c>
      <c r="CQ72" s="14">
        <v>69</v>
      </c>
      <c r="CR72" s="15">
        <v>44</v>
      </c>
      <c r="CS72" s="15">
        <v>51</v>
      </c>
      <c r="CT72" s="15">
        <v>49</v>
      </c>
      <c r="CU72" s="15">
        <v>82</v>
      </c>
      <c r="CV72" s="15">
        <v>76</v>
      </c>
      <c r="CW72" s="15">
        <v>65</v>
      </c>
      <c r="CX72" s="15">
        <v>77</v>
      </c>
      <c r="CY72" s="15">
        <v>60</v>
      </c>
      <c r="CZ72" s="15">
        <v>46</v>
      </c>
      <c r="DA72" s="15">
        <v>84</v>
      </c>
      <c r="DB72" s="15">
        <v>54</v>
      </c>
      <c r="DC72" s="15">
        <v>58</v>
      </c>
      <c r="DD72" s="16">
        <v>37</v>
      </c>
      <c r="DE72" s="12"/>
      <c r="DF72" s="13"/>
      <c r="DG72" s="12" t="s">
        <v>60</v>
      </c>
    </row>
    <row r="73" spans="4:111" x14ac:dyDescent="0.25">
      <c r="D73" s="83"/>
      <c r="E73" s="101"/>
      <c r="F73" s="89"/>
      <c r="G73" s="91"/>
      <c r="H73" s="14">
        <v>56</v>
      </c>
      <c r="I73" s="15">
        <v>78</v>
      </c>
      <c r="J73" s="15">
        <v>77</v>
      </c>
      <c r="K73" s="15">
        <v>70</v>
      </c>
      <c r="L73" s="15">
        <v>59</v>
      </c>
      <c r="M73" s="15">
        <v>76</v>
      </c>
      <c r="N73" s="15">
        <v>97</v>
      </c>
      <c r="O73" s="15">
        <v>89</v>
      </c>
      <c r="P73" s="15">
        <v>102</v>
      </c>
      <c r="Q73" s="15">
        <v>89</v>
      </c>
      <c r="R73" s="15">
        <v>101</v>
      </c>
      <c r="S73" s="15">
        <v>76</v>
      </c>
      <c r="T73" s="15">
        <v>76</v>
      </c>
      <c r="U73" s="16">
        <v>79</v>
      </c>
      <c r="V73" s="14">
        <v>70</v>
      </c>
      <c r="W73" s="15">
        <v>46</v>
      </c>
      <c r="X73" s="15">
        <v>76</v>
      </c>
      <c r="Y73" s="15">
        <v>54</v>
      </c>
      <c r="Z73" s="15">
        <v>55</v>
      </c>
      <c r="AA73" s="15">
        <v>69</v>
      </c>
      <c r="AB73" s="15">
        <v>94</v>
      </c>
      <c r="AC73" s="15">
        <v>69</v>
      </c>
      <c r="AD73" s="15">
        <v>64</v>
      </c>
      <c r="AE73" s="15">
        <v>49</v>
      </c>
      <c r="AF73" s="15">
        <v>55</v>
      </c>
      <c r="AG73" s="15">
        <v>90</v>
      </c>
      <c r="AH73" s="15">
        <v>71</v>
      </c>
      <c r="AI73" s="16"/>
      <c r="AJ73" s="17"/>
      <c r="AK73" s="13"/>
      <c r="AL73" s="17" t="s">
        <v>60</v>
      </c>
      <c r="AN73" s="83"/>
      <c r="AO73" s="101"/>
      <c r="AP73" s="89"/>
      <c r="AQ73" s="91"/>
      <c r="AR73" s="14">
        <v>58</v>
      </c>
      <c r="AS73" s="15">
        <v>58</v>
      </c>
      <c r="AT73" s="15">
        <v>58</v>
      </c>
      <c r="AU73" s="15">
        <v>75</v>
      </c>
      <c r="AV73" s="15">
        <v>74</v>
      </c>
      <c r="AW73" s="15">
        <v>101</v>
      </c>
      <c r="AX73" s="15">
        <v>71</v>
      </c>
      <c r="AY73" s="15">
        <v>83</v>
      </c>
      <c r="AZ73" s="15">
        <v>86</v>
      </c>
      <c r="BA73" s="15">
        <v>72</v>
      </c>
      <c r="BB73" s="15">
        <v>62</v>
      </c>
      <c r="BC73" s="15">
        <v>73</v>
      </c>
      <c r="BD73" s="15">
        <v>87</v>
      </c>
      <c r="BE73" s="16">
        <v>100</v>
      </c>
      <c r="BF73" s="14">
        <v>70</v>
      </c>
      <c r="BG73" s="15">
        <v>93</v>
      </c>
      <c r="BH73" s="15">
        <v>53</v>
      </c>
      <c r="BI73" s="15">
        <v>53</v>
      </c>
      <c r="BJ73" s="15">
        <v>77</v>
      </c>
      <c r="BK73" s="15">
        <v>79</v>
      </c>
      <c r="BL73" s="15">
        <v>83</v>
      </c>
      <c r="BM73" s="15">
        <v>69</v>
      </c>
      <c r="BN73" s="15">
        <v>65</v>
      </c>
      <c r="BO73" s="15">
        <v>66</v>
      </c>
      <c r="BP73" s="15">
        <v>60</v>
      </c>
      <c r="BQ73" s="15">
        <v>84</v>
      </c>
      <c r="BR73" s="15"/>
      <c r="BS73" s="16"/>
      <c r="BT73" s="17"/>
      <c r="BU73" s="13"/>
      <c r="BV73" s="17" t="s">
        <v>60</v>
      </c>
      <c r="BY73" s="83"/>
      <c r="BZ73" s="101"/>
      <c r="CA73" s="89"/>
      <c r="CB73" s="91"/>
      <c r="CC73" s="14">
        <v>100</v>
      </c>
      <c r="CD73" s="15">
        <v>95</v>
      </c>
      <c r="CE73" s="15">
        <v>63</v>
      </c>
      <c r="CF73" s="15">
        <v>77</v>
      </c>
      <c r="CG73" s="15">
        <v>52</v>
      </c>
      <c r="CH73" s="15">
        <v>59</v>
      </c>
      <c r="CI73" s="15">
        <v>57</v>
      </c>
      <c r="CJ73" s="15">
        <v>90</v>
      </c>
      <c r="CK73" s="15">
        <v>84</v>
      </c>
      <c r="CL73" s="15">
        <v>70</v>
      </c>
      <c r="CM73" s="15">
        <v>77</v>
      </c>
      <c r="CN73" s="15">
        <v>75</v>
      </c>
      <c r="CO73" s="15">
        <v>52</v>
      </c>
      <c r="CP73" s="16">
        <v>71</v>
      </c>
      <c r="CQ73" s="14">
        <v>53</v>
      </c>
      <c r="CR73" s="15">
        <v>48</v>
      </c>
      <c r="CS73" s="15">
        <v>61</v>
      </c>
      <c r="CT73" s="15">
        <v>88</v>
      </c>
      <c r="CU73" s="15">
        <v>52</v>
      </c>
      <c r="CV73" s="15">
        <v>74</v>
      </c>
      <c r="CW73" s="15">
        <v>76</v>
      </c>
      <c r="CX73" s="15">
        <v>74</v>
      </c>
      <c r="CY73" s="15">
        <v>49</v>
      </c>
      <c r="CZ73" s="15">
        <v>92</v>
      </c>
      <c r="DA73" s="15">
        <v>48</v>
      </c>
      <c r="DB73" s="15">
        <v>90</v>
      </c>
      <c r="DC73" s="15"/>
      <c r="DD73" s="16"/>
      <c r="DE73" s="17"/>
      <c r="DF73" s="13"/>
      <c r="DG73" s="17" t="s">
        <v>60</v>
      </c>
    </row>
    <row r="74" spans="4:111" x14ac:dyDescent="0.25">
      <c r="D74" s="83"/>
      <c r="E74" s="101"/>
      <c r="F74" s="89"/>
      <c r="G74" s="91"/>
      <c r="H74" s="14">
        <v>93</v>
      </c>
      <c r="I74" s="15">
        <v>66</v>
      </c>
      <c r="J74" s="15">
        <v>86</v>
      </c>
      <c r="K74" s="15">
        <v>78</v>
      </c>
      <c r="L74" s="15">
        <v>54</v>
      </c>
      <c r="M74" s="15">
        <v>84</v>
      </c>
      <c r="N74" s="15">
        <v>62</v>
      </c>
      <c r="O74" s="15">
        <v>63</v>
      </c>
      <c r="P74" s="15">
        <v>77</v>
      </c>
      <c r="Q74" s="15">
        <v>91</v>
      </c>
      <c r="R74" s="15">
        <v>105</v>
      </c>
      <c r="S74" s="15">
        <v>63</v>
      </c>
      <c r="T74" s="15">
        <v>100</v>
      </c>
      <c r="U74" s="16">
        <v>72</v>
      </c>
      <c r="V74" s="14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6"/>
      <c r="AJ74" s="17"/>
      <c r="AK74" s="13"/>
      <c r="AL74" s="17" t="s">
        <v>60</v>
      </c>
      <c r="AN74" s="83"/>
      <c r="AO74" s="101"/>
      <c r="AP74" s="89"/>
      <c r="AQ74" s="91"/>
      <c r="AR74" s="14">
        <v>58</v>
      </c>
      <c r="AS74" s="15">
        <v>91</v>
      </c>
      <c r="AT74" s="15">
        <v>90</v>
      </c>
      <c r="AU74" s="15">
        <v>78</v>
      </c>
      <c r="AV74" s="15">
        <v>101</v>
      </c>
      <c r="AW74" s="15">
        <v>61</v>
      </c>
      <c r="AX74" s="15">
        <v>61</v>
      </c>
      <c r="AY74" s="15">
        <v>85</v>
      </c>
      <c r="AZ74" s="15">
        <v>87</v>
      </c>
      <c r="BA74" s="15">
        <v>91</v>
      </c>
      <c r="BB74" s="15">
        <v>90</v>
      </c>
      <c r="BC74" s="15">
        <v>101</v>
      </c>
      <c r="BD74" s="15">
        <v>74</v>
      </c>
      <c r="BE74" s="16">
        <v>57</v>
      </c>
      <c r="BF74" s="14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6"/>
      <c r="BT74" s="17"/>
      <c r="BU74" s="13"/>
      <c r="BV74" s="17" t="s">
        <v>60</v>
      </c>
      <c r="BY74" s="83"/>
      <c r="BZ74" s="101"/>
      <c r="CA74" s="89"/>
      <c r="CB74" s="91"/>
      <c r="CC74" s="14">
        <v>89</v>
      </c>
      <c r="CD74" s="15">
        <v>93</v>
      </c>
      <c r="CE74" s="15">
        <v>85</v>
      </c>
      <c r="CF74" s="15">
        <v>61</v>
      </c>
      <c r="CG74" s="15">
        <v>56</v>
      </c>
      <c r="CH74" s="15">
        <v>69</v>
      </c>
      <c r="CI74" s="15">
        <v>96</v>
      </c>
      <c r="CJ74" s="15">
        <v>60</v>
      </c>
      <c r="CK74" s="15">
        <v>82</v>
      </c>
      <c r="CL74" s="15">
        <v>69</v>
      </c>
      <c r="CM74" s="15">
        <v>68</v>
      </c>
      <c r="CN74" s="15">
        <v>60</v>
      </c>
      <c r="CO74" s="15">
        <v>100</v>
      </c>
      <c r="CP74" s="16">
        <v>87</v>
      </c>
      <c r="CQ74" s="14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6"/>
      <c r="DE74" s="17"/>
      <c r="DF74" s="13"/>
      <c r="DG74" s="17" t="s">
        <v>60</v>
      </c>
    </row>
    <row r="75" spans="4:111" x14ac:dyDescent="0.25">
      <c r="D75" s="83"/>
      <c r="E75" s="101"/>
      <c r="F75" s="89"/>
      <c r="G75" s="91"/>
      <c r="H75" s="14">
        <v>59</v>
      </c>
      <c r="I75" s="15">
        <v>87</v>
      </c>
      <c r="J75" s="15">
        <v>60</v>
      </c>
      <c r="K75" s="15">
        <v>59</v>
      </c>
      <c r="L75" s="15">
        <v>91</v>
      </c>
      <c r="M75" s="15">
        <v>94</v>
      </c>
      <c r="N75" s="15">
        <v>98</v>
      </c>
      <c r="O75" s="15">
        <v>94</v>
      </c>
      <c r="P75" s="15">
        <v>77</v>
      </c>
      <c r="Q75" s="15">
        <v>60</v>
      </c>
      <c r="R75" s="15">
        <v>74</v>
      </c>
      <c r="S75" s="15">
        <v>99</v>
      </c>
      <c r="T75" s="15">
        <v>98</v>
      </c>
      <c r="U75" s="16">
        <v>93</v>
      </c>
      <c r="V75" s="14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6"/>
      <c r="AJ75" s="17"/>
      <c r="AK75" s="13"/>
      <c r="AL75" s="17" t="s">
        <v>60</v>
      </c>
      <c r="AN75" s="83"/>
      <c r="AO75" s="101"/>
      <c r="AP75" s="89"/>
      <c r="AQ75" s="91"/>
      <c r="AR75" s="14">
        <v>55</v>
      </c>
      <c r="AS75" s="15">
        <v>101</v>
      </c>
      <c r="AT75" s="15">
        <v>74</v>
      </c>
      <c r="AU75" s="15">
        <v>65</v>
      </c>
      <c r="AV75" s="15">
        <v>98</v>
      </c>
      <c r="AW75" s="15">
        <v>84</v>
      </c>
      <c r="AX75" s="15">
        <v>94</v>
      </c>
      <c r="AY75" s="15">
        <v>91</v>
      </c>
      <c r="AZ75" s="15">
        <v>83</v>
      </c>
      <c r="BA75" s="15">
        <v>57</v>
      </c>
      <c r="BB75" s="15">
        <v>89</v>
      </c>
      <c r="BC75" s="15">
        <v>63</v>
      </c>
      <c r="BD75" s="15">
        <v>54</v>
      </c>
      <c r="BE75" s="16">
        <v>73</v>
      </c>
      <c r="BF75" s="14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6"/>
      <c r="BT75" s="17"/>
      <c r="BU75" s="13"/>
      <c r="BV75" s="17" t="s">
        <v>60</v>
      </c>
      <c r="BY75" s="83"/>
      <c r="BZ75" s="101"/>
      <c r="CA75" s="89"/>
      <c r="CB75" s="91"/>
      <c r="CC75" s="14">
        <v>68</v>
      </c>
      <c r="CD75" s="15">
        <v>51</v>
      </c>
      <c r="CE75" s="15">
        <v>85</v>
      </c>
      <c r="CF75" s="15">
        <v>73</v>
      </c>
      <c r="CG75" s="15">
        <v>85</v>
      </c>
      <c r="CH75" s="15">
        <v>68</v>
      </c>
      <c r="CI75" s="15">
        <v>54</v>
      </c>
      <c r="CJ75" s="15">
        <v>92</v>
      </c>
      <c r="CK75" s="15">
        <v>62</v>
      </c>
      <c r="CL75" s="15">
        <v>65</v>
      </c>
      <c r="CM75" s="15">
        <v>55</v>
      </c>
      <c r="CN75" s="15">
        <v>74</v>
      </c>
      <c r="CO75" s="15">
        <v>64</v>
      </c>
      <c r="CP75" s="16">
        <v>99</v>
      </c>
      <c r="CQ75" s="14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6"/>
      <c r="DE75" s="17"/>
      <c r="DF75" s="13"/>
      <c r="DG75" s="17" t="s">
        <v>60</v>
      </c>
    </row>
    <row r="76" spans="4:111" x14ac:dyDescent="0.25">
      <c r="D76" s="83"/>
      <c r="E76" s="101"/>
      <c r="F76" s="89"/>
      <c r="G76" s="91"/>
      <c r="H76" s="14">
        <v>99</v>
      </c>
      <c r="I76" s="15">
        <v>87</v>
      </c>
      <c r="J76" s="15">
        <v>88</v>
      </c>
      <c r="K76" s="15">
        <v>102</v>
      </c>
      <c r="L76" s="15">
        <v>77</v>
      </c>
      <c r="M76" s="15">
        <v>72</v>
      </c>
      <c r="N76" s="15">
        <v>57</v>
      </c>
      <c r="O76" s="15">
        <v>63</v>
      </c>
      <c r="P76" s="15">
        <v>98</v>
      </c>
      <c r="Q76" s="15">
        <v>79</v>
      </c>
      <c r="R76" s="15">
        <v>81</v>
      </c>
      <c r="S76" s="15">
        <v>69</v>
      </c>
      <c r="T76" s="15">
        <v>91</v>
      </c>
      <c r="U76" s="16">
        <v>95</v>
      </c>
      <c r="V76" s="14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6"/>
      <c r="AJ76" s="17"/>
      <c r="AK76" s="13"/>
      <c r="AL76" s="17" t="s">
        <v>60</v>
      </c>
      <c r="AN76" s="83"/>
      <c r="AO76" s="101"/>
      <c r="AP76" s="89"/>
      <c r="AQ76" s="91"/>
      <c r="AR76" s="14">
        <v>65</v>
      </c>
      <c r="AS76" s="15">
        <v>56</v>
      </c>
      <c r="AT76" s="15">
        <v>87</v>
      </c>
      <c r="AU76" s="15">
        <v>91</v>
      </c>
      <c r="AV76" s="15">
        <v>77</v>
      </c>
      <c r="AW76" s="15">
        <v>73</v>
      </c>
      <c r="AX76" s="15">
        <v>74</v>
      </c>
      <c r="AY76" s="15">
        <v>68</v>
      </c>
      <c r="AZ76" s="15">
        <v>92</v>
      </c>
      <c r="BA76" s="15">
        <v>93</v>
      </c>
      <c r="BB76" s="15">
        <v>83</v>
      </c>
      <c r="BC76" s="15">
        <v>52</v>
      </c>
      <c r="BD76" s="15">
        <v>69</v>
      </c>
      <c r="BE76" s="16">
        <v>90</v>
      </c>
      <c r="BF76" s="14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6"/>
      <c r="BT76" s="17"/>
      <c r="BU76" s="13"/>
      <c r="BV76" s="17" t="s">
        <v>60</v>
      </c>
      <c r="BY76" s="83"/>
      <c r="BZ76" s="101"/>
      <c r="CA76" s="89"/>
      <c r="CB76" s="91"/>
      <c r="CC76" s="14">
        <v>86</v>
      </c>
      <c r="CD76" s="15">
        <v>63</v>
      </c>
      <c r="CE76" s="15">
        <v>78</v>
      </c>
      <c r="CF76" s="15">
        <v>84</v>
      </c>
      <c r="CG76" s="15">
        <v>82</v>
      </c>
      <c r="CH76" s="15">
        <v>57</v>
      </c>
      <c r="CI76" s="15">
        <v>100</v>
      </c>
      <c r="CJ76" s="15">
        <v>56</v>
      </c>
      <c r="CK76" s="15">
        <v>98</v>
      </c>
      <c r="CL76" s="15">
        <v>55</v>
      </c>
      <c r="CM76" s="15">
        <v>59</v>
      </c>
      <c r="CN76" s="15">
        <v>68</v>
      </c>
      <c r="CO76" s="15">
        <v>42</v>
      </c>
      <c r="CP76" s="16">
        <v>63</v>
      </c>
      <c r="CQ76" s="14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6"/>
      <c r="DE76" s="17"/>
      <c r="DF76" s="13"/>
      <c r="DG76" s="17" t="s">
        <v>60</v>
      </c>
    </row>
    <row r="77" spans="4:111" x14ac:dyDescent="0.25">
      <c r="D77" s="83"/>
      <c r="E77" s="101"/>
      <c r="F77" s="89"/>
      <c r="G77" s="91"/>
      <c r="H77" s="14">
        <v>56</v>
      </c>
      <c r="I77" s="15">
        <v>61</v>
      </c>
      <c r="J77" s="15">
        <v>104</v>
      </c>
      <c r="K77" s="15">
        <v>65</v>
      </c>
      <c r="L77" s="15">
        <v>87</v>
      </c>
      <c r="M77" s="15">
        <v>92</v>
      </c>
      <c r="N77" s="15">
        <v>56</v>
      </c>
      <c r="O77" s="15">
        <v>61</v>
      </c>
      <c r="P77" s="15">
        <v>88</v>
      </c>
      <c r="Q77" s="15">
        <v>89</v>
      </c>
      <c r="R77" s="15">
        <v>102</v>
      </c>
      <c r="S77" s="15">
        <v>70</v>
      </c>
      <c r="T77" s="15">
        <v>56</v>
      </c>
      <c r="U77" s="16">
        <v>93</v>
      </c>
      <c r="V77" s="14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6"/>
      <c r="AJ77" s="17"/>
      <c r="AK77" s="13"/>
      <c r="AL77" s="17" t="s">
        <v>60</v>
      </c>
      <c r="AN77" s="83"/>
      <c r="AO77" s="101"/>
      <c r="AP77" s="89"/>
      <c r="AQ77" s="91"/>
      <c r="AR77" s="14">
        <v>80</v>
      </c>
      <c r="AS77" s="15">
        <v>69</v>
      </c>
      <c r="AT77" s="15">
        <v>54</v>
      </c>
      <c r="AU77" s="15">
        <v>71</v>
      </c>
      <c r="AV77" s="15">
        <v>78</v>
      </c>
      <c r="AW77" s="15">
        <v>85</v>
      </c>
      <c r="AX77" s="15">
        <v>77</v>
      </c>
      <c r="AY77" s="15">
        <v>81</v>
      </c>
      <c r="AZ77" s="15">
        <v>99</v>
      </c>
      <c r="BA77" s="15">
        <v>101</v>
      </c>
      <c r="BB77" s="15">
        <v>58</v>
      </c>
      <c r="BC77" s="15">
        <v>96</v>
      </c>
      <c r="BD77" s="15">
        <v>94</v>
      </c>
      <c r="BE77" s="16">
        <v>53</v>
      </c>
      <c r="BF77" s="14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6"/>
      <c r="BT77" s="17"/>
      <c r="BU77" s="13"/>
      <c r="BV77" s="17" t="s">
        <v>60</v>
      </c>
      <c r="BY77" s="83"/>
      <c r="BZ77" s="101"/>
      <c r="CA77" s="89"/>
      <c r="CB77" s="91"/>
      <c r="CC77" s="14">
        <v>91</v>
      </c>
      <c r="CD77" s="15">
        <v>97</v>
      </c>
      <c r="CE77" s="15">
        <v>76</v>
      </c>
      <c r="CF77" s="15">
        <v>66</v>
      </c>
      <c r="CG77" s="15">
        <v>45</v>
      </c>
      <c r="CH77" s="15">
        <v>52</v>
      </c>
      <c r="CI77" s="15">
        <v>90</v>
      </c>
      <c r="CJ77" s="15">
        <v>82</v>
      </c>
      <c r="CK77" s="15">
        <v>73</v>
      </c>
      <c r="CL77" s="15">
        <v>60</v>
      </c>
      <c r="CM77" s="15">
        <v>81</v>
      </c>
      <c r="CN77" s="15">
        <v>74</v>
      </c>
      <c r="CO77" s="15">
        <v>58</v>
      </c>
      <c r="CP77" s="16">
        <v>64</v>
      </c>
      <c r="CQ77" s="14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6"/>
      <c r="DE77" s="17"/>
      <c r="DF77" s="13"/>
      <c r="DG77" s="17" t="s">
        <v>60</v>
      </c>
    </row>
    <row r="78" spans="4:111" x14ac:dyDescent="0.25">
      <c r="D78" s="83"/>
      <c r="E78" s="101"/>
      <c r="F78" s="89"/>
      <c r="G78" s="91"/>
      <c r="H78" s="14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4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6"/>
      <c r="AJ78" s="17"/>
      <c r="AK78" s="13"/>
      <c r="AL78" s="17" t="s">
        <v>60</v>
      </c>
      <c r="AN78" s="83"/>
      <c r="AO78" s="101"/>
      <c r="AP78" s="89"/>
      <c r="AQ78" s="91"/>
      <c r="AR78" s="14">
        <v>60</v>
      </c>
      <c r="AS78" s="15">
        <v>69</v>
      </c>
      <c r="AT78" s="15">
        <v>70</v>
      </c>
      <c r="AU78" s="15">
        <v>67</v>
      </c>
      <c r="AV78" s="15">
        <v>64</v>
      </c>
      <c r="AW78" s="15">
        <v>77</v>
      </c>
      <c r="AX78" s="15">
        <v>89</v>
      </c>
      <c r="AY78" s="15">
        <v>73</v>
      </c>
      <c r="AZ78" s="15">
        <v>57</v>
      </c>
      <c r="BA78" s="15">
        <v>72</v>
      </c>
      <c r="BB78" s="15">
        <v>65</v>
      </c>
      <c r="BC78" s="15">
        <v>92</v>
      </c>
      <c r="BD78" s="15">
        <v>66</v>
      </c>
      <c r="BE78" s="16">
        <v>66</v>
      </c>
      <c r="BF78" s="14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6"/>
      <c r="BT78" s="17"/>
      <c r="BU78" s="13"/>
      <c r="BV78" s="17" t="s">
        <v>60</v>
      </c>
      <c r="BY78" s="83"/>
      <c r="BZ78" s="101"/>
      <c r="CA78" s="89"/>
      <c r="CB78" s="91"/>
      <c r="CC78" s="14">
        <v>56</v>
      </c>
      <c r="CD78" s="15">
        <v>92</v>
      </c>
      <c r="CE78" s="15">
        <v>59</v>
      </c>
      <c r="CF78" s="15">
        <v>80</v>
      </c>
      <c r="CG78" s="15">
        <v>52</v>
      </c>
      <c r="CH78" s="15">
        <v>92</v>
      </c>
      <c r="CI78" s="15">
        <v>73</v>
      </c>
      <c r="CJ78" s="15">
        <v>98</v>
      </c>
      <c r="CK78" s="15">
        <v>79</v>
      </c>
      <c r="CL78" s="15">
        <v>58</v>
      </c>
      <c r="CM78" s="15">
        <v>79</v>
      </c>
      <c r="CN78" s="15">
        <v>97</v>
      </c>
      <c r="CO78" s="15">
        <v>65</v>
      </c>
      <c r="CP78" s="16">
        <v>56</v>
      </c>
      <c r="CQ78" s="14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6"/>
      <c r="DE78" s="17"/>
      <c r="DF78" s="13"/>
      <c r="DG78" s="17" t="s">
        <v>60</v>
      </c>
    </row>
    <row r="79" spans="4:111" x14ac:dyDescent="0.25">
      <c r="D79" s="83"/>
      <c r="E79" s="101"/>
      <c r="F79" s="89"/>
      <c r="G79" s="91"/>
      <c r="H79" s="14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6"/>
      <c r="V79" s="14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6"/>
      <c r="AJ79" s="17"/>
      <c r="AK79" s="13"/>
      <c r="AL79" s="17" t="s">
        <v>60</v>
      </c>
      <c r="AN79" s="83"/>
      <c r="AO79" s="101"/>
      <c r="AP79" s="89"/>
      <c r="AQ79" s="91"/>
      <c r="AR79" s="14">
        <v>95</v>
      </c>
      <c r="AS79" s="15">
        <v>67</v>
      </c>
      <c r="AT79" s="15">
        <v>74</v>
      </c>
      <c r="AU79" s="15">
        <v>95</v>
      </c>
      <c r="AV79" s="15">
        <v>67</v>
      </c>
      <c r="AW79" s="15">
        <v>80</v>
      </c>
      <c r="AX79" s="15">
        <v>73</v>
      </c>
      <c r="AY79" s="15"/>
      <c r="AZ79" s="15"/>
      <c r="BA79" s="15"/>
      <c r="BB79" s="15"/>
      <c r="BC79" s="15"/>
      <c r="BD79" s="15"/>
      <c r="BE79" s="16"/>
      <c r="BF79" s="14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6"/>
      <c r="BT79" s="17"/>
      <c r="BU79" s="13"/>
      <c r="BV79" s="17" t="s">
        <v>60</v>
      </c>
      <c r="BY79" s="83"/>
      <c r="BZ79" s="101"/>
      <c r="CA79" s="89"/>
      <c r="CB79" s="91"/>
      <c r="CC79" s="14">
        <v>96</v>
      </c>
      <c r="CD79" s="15">
        <v>81</v>
      </c>
      <c r="CE79" s="15">
        <v>100</v>
      </c>
      <c r="CF79" s="15">
        <v>61</v>
      </c>
      <c r="CG79" s="15">
        <v>92</v>
      </c>
      <c r="CH79" s="15">
        <v>91</v>
      </c>
      <c r="CI79" s="15">
        <v>70</v>
      </c>
      <c r="CJ79" s="15">
        <v>77</v>
      </c>
      <c r="CK79" s="15">
        <v>58</v>
      </c>
      <c r="CL79" s="15">
        <v>86</v>
      </c>
      <c r="CM79" s="15">
        <v>88</v>
      </c>
      <c r="CN79" s="15">
        <v>75</v>
      </c>
      <c r="CO79" s="15">
        <v>54</v>
      </c>
      <c r="CP79" s="16">
        <v>99</v>
      </c>
      <c r="CQ79" s="14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6"/>
      <c r="DE79" s="17"/>
      <c r="DF79" s="13"/>
      <c r="DG79" s="17" t="s">
        <v>60</v>
      </c>
    </row>
    <row r="80" spans="4:111" x14ac:dyDescent="0.25">
      <c r="D80" s="83"/>
      <c r="E80" s="101"/>
      <c r="F80" s="89"/>
      <c r="G80" s="91"/>
      <c r="H80" s="14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6"/>
      <c r="V80" s="14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6"/>
      <c r="AJ80" s="17"/>
      <c r="AK80" s="13"/>
      <c r="AL80" s="17" t="s">
        <v>60</v>
      </c>
      <c r="AN80" s="83"/>
      <c r="AO80" s="101"/>
      <c r="AP80" s="89"/>
      <c r="AQ80" s="91"/>
      <c r="AR80" s="14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6"/>
      <c r="BF80" s="14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6"/>
      <c r="BT80" s="17"/>
      <c r="BU80" s="13"/>
      <c r="BV80" s="17" t="s">
        <v>60</v>
      </c>
      <c r="BY80" s="83"/>
      <c r="BZ80" s="101"/>
      <c r="CA80" s="89"/>
      <c r="CB80" s="91"/>
      <c r="CC80" s="14">
        <v>74</v>
      </c>
      <c r="CD80" s="15">
        <v>53</v>
      </c>
      <c r="CE80" s="15">
        <v>58</v>
      </c>
      <c r="CF80" s="15">
        <v>61</v>
      </c>
      <c r="CG80" s="15">
        <v>73</v>
      </c>
      <c r="CH80" s="15">
        <v>85</v>
      </c>
      <c r="CI80" s="15">
        <v>120</v>
      </c>
      <c r="CJ80" s="15">
        <v>77</v>
      </c>
      <c r="CK80" s="15">
        <v>83</v>
      </c>
      <c r="CL80" s="15">
        <v>97</v>
      </c>
      <c r="CM80" s="15">
        <v>58</v>
      </c>
      <c r="CN80" s="15">
        <v>52</v>
      </c>
      <c r="CO80" s="15">
        <v>90</v>
      </c>
      <c r="CP80" s="16">
        <v>78</v>
      </c>
      <c r="CQ80" s="14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6"/>
      <c r="DE80" s="17"/>
      <c r="DF80" s="13"/>
      <c r="DG80" s="17" t="s">
        <v>60</v>
      </c>
    </row>
    <row r="81" spans="4:111" x14ac:dyDescent="0.25">
      <c r="D81" s="83"/>
      <c r="E81" s="101"/>
      <c r="F81" s="89"/>
      <c r="G81" s="91"/>
      <c r="H81" s="14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6"/>
      <c r="V81" s="14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6"/>
      <c r="AJ81" s="17"/>
      <c r="AK81" s="13"/>
      <c r="AL81" s="17" t="s">
        <v>60</v>
      </c>
      <c r="AN81" s="83"/>
      <c r="AO81" s="101"/>
      <c r="AP81" s="89"/>
      <c r="AQ81" s="91"/>
      <c r="AR81" s="14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6"/>
      <c r="BF81" s="14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6"/>
      <c r="BT81" s="17"/>
      <c r="BU81" s="13"/>
      <c r="BV81" s="17" t="s">
        <v>60</v>
      </c>
      <c r="BY81" s="83"/>
      <c r="BZ81" s="101"/>
      <c r="CA81" s="89"/>
      <c r="CB81" s="91"/>
      <c r="CC81" s="14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6"/>
      <c r="CQ81" s="14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6"/>
      <c r="DE81" s="17"/>
      <c r="DF81" s="13"/>
      <c r="DG81" s="17" t="s">
        <v>60</v>
      </c>
    </row>
    <row r="82" spans="4:111" ht="15.75" thickBot="1" x14ac:dyDescent="0.3">
      <c r="D82" s="83"/>
      <c r="E82" s="102"/>
      <c r="F82" s="89"/>
      <c r="G82" s="92"/>
      <c r="H82" s="18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20"/>
      <c r="V82" s="18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20"/>
      <c r="AJ82" s="21"/>
      <c r="AK82" s="13"/>
      <c r="AL82" s="21" t="s">
        <v>60</v>
      </c>
      <c r="AN82" s="83"/>
      <c r="AO82" s="102"/>
      <c r="AP82" s="89"/>
      <c r="AQ82" s="92"/>
      <c r="AR82" s="18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20"/>
      <c r="BF82" s="18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20"/>
      <c r="BT82" s="21"/>
      <c r="BU82" s="13"/>
      <c r="BV82" s="21" t="s">
        <v>60</v>
      </c>
      <c r="BY82" s="83"/>
      <c r="BZ82" s="102"/>
      <c r="CA82" s="89"/>
      <c r="CB82" s="92"/>
      <c r="CC82" s="18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20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20"/>
      <c r="DE82" s="21"/>
      <c r="DF82" s="13"/>
      <c r="DG82" s="21" t="s">
        <v>60</v>
      </c>
    </row>
    <row r="83" spans="4:111" x14ac:dyDescent="0.25">
      <c r="D83" s="83"/>
      <c r="E83" s="100" t="s">
        <v>71</v>
      </c>
      <c r="F83" s="89"/>
      <c r="G83" s="91" t="s">
        <v>72</v>
      </c>
      <c r="H83" s="9">
        <v>93</v>
      </c>
      <c r="I83" s="10">
        <v>92</v>
      </c>
      <c r="J83" s="10">
        <v>54</v>
      </c>
      <c r="K83" s="10">
        <v>56</v>
      </c>
      <c r="L83" s="10">
        <v>80</v>
      </c>
      <c r="M83" s="10">
        <v>66</v>
      </c>
      <c r="N83" s="10">
        <v>87</v>
      </c>
      <c r="O83" s="10">
        <v>103</v>
      </c>
      <c r="P83" s="10">
        <v>94</v>
      </c>
      <c r="Q83" s="10">
        <v>100</v>
      </c>
      <c r="R83" s="10">
        <v>82</v>
      </c>
      <c r="S83" s="10">
        <v>101</v>
      </c>
      <c r="T83" s="10">
        <v>99</v>
      </c>
      <c r="U83" s="11">
        <v>66</v>
      </c>
      <c r="V83" s="14">
        <v>45</v>
      </c>
      <c r="W83" s="15">
        <v>84</v>
      </c>
      <c r="X83" s="15">
        <v>67</v>
      </c>
      <c r="Y83" s="15">
        <v>59</v>
      </c>
      <c r="Z83" s="15">
        <v>78</v>
      </c>
      <c r="AA83" s="15">
        <v>84</v>
      </c>
      <c r="AB83" s="15">
        <v>96</v>
      </c>
      <c r="AC83" s="15">
        <v>97</v>
      </c>
      <c r="AD83" s="15">
        <v>84</v>
      </c>
      <c r="AE83" s="15">
        <v>48</v>
      </c>
      <c r="AF83" s="15">
        <v>82</v>
      </c>
      <c r="AG83" s="15">
        <v>74</v>
      </c>
      <c r="AH83" s="15">
        <v>60</v>
      </c>
      <c r="AI83" s="16">
        <v>51</v>
      </c>
      <c r="AJ83" s="12"/>
      <c r="AK83" s="13"/>
      <c r="AL83" s="12" t="s">
        <v>60</v>
      </c>
      <c r="AN83" s="83"/>
      <c r="AO83" s="100" t="s">
        <v>71</v>
      </c>
      <c r="AP83" s="89"/>
      <c r="AQ83" s="91" t="s">
        <v>109</v>
      </c>
      <c r="AR83" s="9">
        <v>95</v>
      </c>
      <c r="AS83" s="10">
        <v>84</v>
      </c>
      <c r="AT83" s="10">
        <v>79</v>
      </c>
      <c r="AU83" s="10">
        <v>87</v>
      </c>
      <c r="AV83" s="10">
        <v>101</v>
      </c>
      <c r="AW83" s="10">
        <v>80</v>
      </c>
      <c r="AX83" s="10">
        <v>95</v>
      </c>
      <c r="AY83" s="10">
        <v>63</v>
      </c>
      <c r="AZ83" s="10">
        <v>95</v>
      </c>
      <c r="BA83" s="10">
        <v>69</v>
      </c>
      <c r="BB83" s="10">
        <v>85</v>
      </c>
      <c r="BC83" s="10">
        <v>62</v>
      </c>
      <c r="BD83" s="10">
        <v>81</v>
      </c>
      <c r="BE83" s="11">
        <v>61</v>
      </c>
      <c r="BF83" s="14">
        <v>90</v>
      </c>
      <c r="BG83" s="15">
        <v>56</v>
      </c>
      <c r="BH83" s="15">
        <v>91</v>
      </c>
      <c r="BI83" s="15">
        <v>85</v>
      </c>
      <c r="BJ83" s="15">
        <v>66</v>
      </c>
      <c r="BK83" s="15">
        <v>93</v>
      </c>
      <c r="BL83" s="15">
        <v>92</v>
      </c>
      <c r="BM83" s="15">
        <v>55</v>
      </c>
      <c r="BN83" s="15">
        <v>56</v>
      </c>
      <c r="BO83" s="15">
        <v>68</v>
      </c>
      <c r="BP83" s="15">
        <v>89</v>
      </c>
      <c r="BQ83" s="15">
        <v>87</v>
      </c>
      <c r="BR83" s="15">
        <v>58</v>
      </c>
      <c r="BS83" s="16">
        <v>80</v>
      </c>
      <c r="BT83" s="12"/>
      <c r="BU83" s="13"/>
      <c r="BV83" s="12" t="s">
        <v>60</v>
      </c>
      <c r="BY83" s="83"/>
      <c r="BZ83" s="100" t="s">
        <v>71</v>
      </c>
      <c r="CA83" s="89"/>
      <c r="CB83" s="91" t="s">
        <v>110</v>
      </c>
      <c r="CC83" s="9">
        <v>60</v>
      </c>
      <c r="CD83" s="10">
        <v>85</v>
      </c>
      <c r="CE83" s="10">
        <v>57</v>
      </c>
      <c r="CF83" s="10">
        <v>57</v>
      </c>
      <c r="CG83" s="10">
        <v>65</v>
      </c>
      <c r="CH83" s="10">
        <v>53</v>
      </c>
      <c r="CI83" s="10">
        <v>88</v>
      </c>
      <c r="CJ83" s="10">
        <v>89</v>
      </c>
      <c r="CK83" s="10">
        <v>91</v>
      </c>
      <c r="CL83" s="10">
        <v>53</v>
      </c>
      <c r="CM83" s="10">
        <v>78</v>
      </c>
      <c r="CN83" s="10">
        <v>61</v>
      </c>
      <c r="CO83" s="10">
        <v>84</v>
      </c>
      <c r="CP83" s="11">
        <v>88</v>
      </c>
      <c r="CQ83" s="14">
        <v>53</v>
      </c>
      <c r="CR83" s="15">
        <v>64</v>
      </c>
      <c r="CS83" s="15">
        <v>79</v>
      </c>
      <c r="CT83" s="15">
        <v>76</v>
      </c>
      <c r="CU83" s="15">
        <v>68</v>
      </c>
      <c r="CV83" s="15">
        <v>69</v>
      </c>
      <c r="CW83" s="15">
        <v>52</v>
      </c>
      <c r="CX83" s="15">
        <v>89</v>
      </c>
      <c r="CY83" s="15">
        <v>72</v>
      </c>
      <c r="CZ83" s="15">
        <v>44</v>
      </c>
      <c r="DA83" s="15">
        <v>81</v>
      </c>
      <c r="DB83" s="15">
        <v>77</v>
      </c>
      <c r="DC83" s="15">
        <v>80</v>
      </c>
      <c r="DD83" s="16">
        <v>81</v>
      </c>
      <c r="DE83" s="12"/>
      <c r="DF83" s="13"/>
      <c r="DG83" s="12" t="s">
        <v>60</v>
      </c>
    </row>
    <row r="84" spans="4:111" x14ac:dyDescent="0.25">
      <c r="D84" s="83"/>
      <c r="E84" s="101"/>
      <c r="F84" s="89"/>
      <c r="G84" s="91"/>
      <c r="H84" s="14">
        <v>69</v>
      </c>
      <c r="I84" s="15">
        <v>89</v>
      </c>
      <c r="J84" s="15">
        <v>104</v>
      </c>
      <c r="K84" s="15">
        <v>53</v>
      </c>
      <c r="L84" s="15">
        <v>92</v>
      </c>
      <c r="M84" s="15">
        <v>75</v>
      </c>
      <c r="N84" s="15">
        <v>67</v>
      </c>
      <c r="O84" s="15">
        <v>86</v>
      </c>
      <c r="P84" s="15">
        <v>92</v>
      </c>
      <c r="Q84" s="15">
        <v>58</v>
      </c>
      <c r="R84" s="15">
        <v>79</v>
      </c>
      <c r="S84" s="15">
        <v>102</v>
      </c>
      <c r="T84" s="15">
        <v>60</v>
      </c>
      <c r="U84" s="16">
        <v>78</v>
      </c>
      <c r="V84" s="14">
        <v>83</v>
      </c>
      <c r="W84" s="15">
        <v>79</v>
      </c>
      <c r="X84" s="15">
        <v>52</v>
      </c>
      <c r="Y84" s="15">
        <v>75</v>
      </c>
      <c r="Z84" s="15">
        <v>46</v>
      </c>
      <c r="AA84" s="15">
        <v>69</v>
      </c>
      <c r="AB84" s="15">
        <v>56</v>
      </c>
      <c r="AC84" s="15"/>
      <c r="AD84" s="15"/>
      <c r="AE84" s="15"/>
      <c r="AF84" s="15"/>
      <c r="AG84" s="15"/>
      <c r="AH84" s="15"/>
      <c r="AI84" s="16"/>
      <c r="AJ84" s="17"/>
      <c r="AK84" s="13"/>
      <c r="AL84" s="17" t="s">
        <v>60</v>
      </c>
      <c r="AN84" s="83"/>
      <c r="AO84" s="101"/>
      <c r="AP84" s="89"/>
      <c r="AQ84" s="91"/>
      <c r="AR84" s="14">
        <v>90</v>
      </c>
      <c r="AS84" s="15">
        <v>83</v>
      </c>
      <c r="AT84" s="15">
        <v>61</v>
      </c>
      <c r="AU84" s="15">
        <v>98</v>
      </c>
      <c r="AV84" s="15">
        <v>64</v>
      </c>
      <c r="AW84" s="15">
        <v>99</v>
      </c>
      <c r="AX84" s="15">
        <v>93</v>
      </c>
      <c r="AY84" s="15">
        <v>74</v>
      </c>
      <c r="AZ84" s="15">
        <v>101</v>
      </c>
      <c r="BA84" s="15">
        <v>87</v>
      </c>
      <c r="BB84" s="15">
        <v>77</v>
      </c>
      <c r="BC84" s="15">
        <v>97</v>
      </c>
      <c r="BD84" s="15">
        <v>100</v>
      </c>
      <c r="BE84" s="16">
        <v>62</v>
      </c>
      <c r="BF84" s="14">
        <v>72</v>
      </c>
      <c r="BG84" s="15">
        <v>60</v>
      </c>
      <c r="BH84" s="15">
        <v>78</v>
      </c>
      <c r="BI84" s="15">
        <v>81</v>
      </c>
      <c r="BJ84" s="15">
        <v>59</v>
      </c>
      <c r="BK84" s="15">
        <v>88</v>
      </c>
      <c r="BL84" s="15">
        <v>91</v>
      </c>
      <c r="BM84" s="15">
        <v>82</v>
      </c>
      <c r="BN84" s="15">
        <v>69</v>
      </c>
      <c r="BO84" s="15">
        <v>59</v>
      </c>
      <c r="BP84" s="15">
        <v>85</v>
      </c>
      <c r="BQ84" s="15">
        <v>88</v>
      </c>
      <c r="BR84" s="15">
        <v>68</v>
      </c>
      <c r="BS84" s="16"/>
      <c r="BT84" s="17"/>
      <c r="BU84" s="13"/>
      <c r="BV84" s="17" t="s">
        <v>60</v>
      </c>
      <c r="BY84" s="83"/>
      <c r="BZ84" s="101"/>
      <c r="CA84" s="89"/>
      <c r="CB84" s="91"/>
      <c r="CC84" s="14">
        <v>99</v>
      </c>
      <c r="CD84" s="15">
        <v>83</v>
      </c>
      <c r="CE84" s="15">
        <v>89</v>
      </c>
      <c r="CF84" s="15">
        <v>61</v>
      </c>
      <c r="CG84" s="15">
        <v>72</v>
      </c>
      <c r="CH84" s="15">
        <v>87</v>
      </c>
      <c r="CI84" s="15">
        <v>84</v>
      </c>
      <c r="CJ84" s="15">
        <v>76</v>
      </c>
      <c r="CK84" s="15">
        <v>77</v>
      </c>
      <c r="CL84" s="15">
        <v>77</v>
      </c>
      <c r="CM84" s="15">
        <v>93</v>
      </c>
      <c r="CN84" s="15">
        <v>65</v>
      </c>
      <c r="CO84" s="15">
        <v>80</v>
      </c>
      <c r="CP84" s="16">
        <v>77</v>
      </c>
      <c r="CQ84" s="14">
        <v>52</v>
      </c>
      <c r="CR84" s="15">
        <v>63</v>
      </c>
      <c r="CS84" s="15">
        <v>75</v>
      </c>
      <c r="CT84" s="15">
        <v>65</v>
      </c>
      <c r="CU84" s="15">
        <v>82</v>
      </c>
      <c r="CV84" s="15">
        <v>58</v>
      </c>
      <c r="CW84" s="15">
        <v>89</v>
      </c>
      <c r="CX84" s="15">
        <v>55</v>
      </c>
      <c r="CY84" s="15">
        <v>45</v>
      </c>
      <c r="CZ84" s="15">
        <v>82</v>
      </c>
      <c r="DA84" s="15">
        <v>88</v>
      </c>
      <c r="DB84" s="15">
        <v>84</v>
      </c>
      <c r="DC84" s="15">
        <v>79</v>
      </c>
      <c r="DD84" s="16">
        <v>93</v>
      </c>
      <c r="DE84" s="17"/>
      <c r="DF84" s="13"/>
      <c r="DG84" s="17" t="s">
        <v>60</v>
      </c>
    </row>
    <row r="85" spans="4:111" x14ac:dyDescent="0.25">
      <c r="D85" s="83"/>
      <c r="E85" s="101"/>
      <c r="F85" s="89"/>
      <c r="G85" s="91"/>
      <c r="H85" s="14">
        <v>83</v>
      </c>
      <c r="I85" s="15">
        <v>68</v>
      </c>
      <c r="J85" s="15">
        <v>71</v>
      </c>
      <c r="K85" s="15">
        <v>91</v>
      </c>
      <c r="L85" s="15">
        <v>87</v>
      </c>
      <c r="M85" s="15">
        <v>60</v>
      </c>
      <c r="N85" s="15">
        <v>83</v>
      </c>
      <c r="O85" s="15">
        <v>54</v>
      </c>
      <c r="P85" s="15">
        <v>77</v>
      </c>
      <c r="Q85" s="15">
        <v>69</v>
      </c>
      <c r="R85" s="15">
        <v>89</v>
      </c>
      <c r="S85" s="15">
        <v>103</v>
      </c>
      <c r="T85" s="15">
        <v>104</v>
      </c>
      <c r="U85" s="16">
        <v>82</v>
      </c>
      <c r="V85" s="14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6"/>
      <c r="AJ85" s="17"/>
      <c r="AK85" s="13"/>
      <c r="AL85" s="17" t="s">
        <v>60</v>
      </c>
      <c r="AN85" s="83"/>
      <c r="AO85" s="101"/>
      <c r="AP85" s="89"/>
      <c r="AQ85" s="91"/>
      <c r="AR85" s="14">
        <v>80</v>
      </c>
      <c r="AS85" s="15">
        <v>56</v>
      </c>
      <c r="AT85" s="15">
        <v>103</v>
      </c>
      <c r="AU85" s="15">
        <v>80</v>
      </c>
      <c r="AV85" s="15">
        <v>68</v>
      </c>
      <c r="AW85" s="15">
        <v>86</v>
      </c>
      <c r="AX85" s="15">
        <v>89</v>
      </c>
      <c r="AY85" s="15">
        <v>67</v>
      </c>
      <c r="AZ85" s="15">
        <v>96</v>
      </c>
      <c r="BA85" s="15">
        <v>79</v>
      </c>
      <c r="BB85" s="15">
        <v>95</v>
      </c>
      <c r="BC85" s="15">
        <v>89</v>
      </c>
      <c r="BD85" s="15">
        <v>73</v>
      </c>
      <c r="BE85" s="16">
        <v>74</v>
      </c>
      <c r="BF85" s="14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6"/>
      <c r="BT85" s="17"/>
      <c r="BU85" s="13"/>
      <c r="BV85" s="17" t="s">
        <v>60</v>
      </c>
      <c r="BY85" s="83"/>
      <c r="BZ85" s="101"/>
      <c r="CA85" s="89"/>
      <c r="CB85" s="91"/>
      <c r="CC85" s="14">
        <v>100</v>
      </c>
      <c r="CD85" s="15">
        <v>60</v>
      </c>
      <c r="CE85" s="15">
        <v>101</v>
      </c>
      <c r="CF85" s="15">
        <v>60</v>
      </c>
      <c r="CG85" s="15">
        <v>71</v>
      </c>
      <c r="CH85" s="15">
        <v>83</v>
      </c>
      <c r="CI85" s="15">
        <v>73</v>
      </c>
      <c r="CJ85" s="15">
        <v>90</v>
      </c>
      <c r="CK85" s="15">
        <v>66</v>
      </c>
      <c r="CL85" s="15">
        <v>52</v>
      </c>
      <c r="CM85" s="15">
        <v>65</v>
      </c>
      <c r="CN85" s="15">
        <v>66</v>
      </c>
      <c r="CO85" s="15">
        <v>78</v>
      </c>
      <c r="CP85" s="16">
        <v>68</v>
      </c>
      <c r="CQ85" s="14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6"/>
      <c r="DE85" s="17"/>
      <c r="DF85" s="13"/>
      <c r="DG85" s="17" t="s">
        <v>60</v>
      </c>
    </row>
    <row r="86" spans="4:111" x14ac:dyDescent="0.25">
      <c r="D86" s="83"/>
      <c r="E86" s="101"/>
      <c r="F86" s="89"/>
      <c r="G86" s="91"/>
      <c r="H86" s="14">
        <v>88</v>
      </c>
      <c r="I86" s="15">
        <v>98</v>
      </c>
      <c r="J86" s="15">
        <v>86</v>
      </c>
      <c r="K86" s="15">
        <v>104</v>
      </c>
      <c r="L86" s="15">
        <v>105</v>
      </c>
      <c r="M86" s="15">
        <v>92</v>
      </c>
      <c r="N86" s="15">
        <v>56</v>
      </c>
      <c r="O86" s="15">
        <v>90</v>
      </c>
      <c r="P86" s="15">
        <v>82</v>
      </c>
      <c r="Q86" s="15">
        <v>57</v>
      </c>
      <c r="R86" s="15">
        <v>103</v>
      </c>
      <c r="S86" s="15">
        <v>104</v>
      </c>
      <c r="T86" s="15">
        <v>105</v>
      </c>
      <c r="U86" s="16">
        <v>102</v>
      </c>
      <c r="V86" s="14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6"/>
      <c r="AJ86" s="17"/>
      <c r="AK86" s="13"/>
      <c r="AL86" s="17" t="s">
        <v>60</v>
      </c>
      <c r="AN86" s="83"/>
      <c r="AO86" s="101"/>
      <c r="AP86" s="89"/>
      <c r="AQ86" s="91"/>
      <c r="AR86" s="14">
        <v>97</v>
      </c>
      <c r="AS86" s="15">
        <v>64</v>
      </c>
      <c r="AT86" s="15">
        <v>64</v>
      </c>
      <c r="AU86" s="15">
        <v>100</v>
      </c>
      <c r="AV86" s="15">
        <v>63</v>
      </c>
      <c r="AW86" s="15">
        <v>64</v>
      </c>
      <c r="AX86" s="15">
        <v>76</v>
      </c>
      <c r="AY86" s="15">
        <v>97</v>
      </c>
      <c r="AZ86" s="15">
        <v>95</v>
      </c>
      <c r="BA86" s="15">
        <v>85</v>
      </c>
      <c r="BB86" s="15">
        <v>91</v>
      </c>
      <c r="BC86" s="15">
        <v>77</v>
      </c>
      <c r="BD86" s="15">
        <v>81</v>
      </c>
      <c r="BE86" s="16">
        <v>59</v>
      </c>
      <c r="BF86" s="14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6"/>
      <c r="BT86" s="17"/>
      <c r="BU86" s="13"/>
      <c r="BV86" s="17" t="s">
        <v>60</v>
      </c>
      <c r="BY86" s="83"/>
      <c r="BZ86" s="101"/>
      <c r="CA86" s="89"/>
      <c r="CB86" s="91"/>
      <c r="CC86" s="14">
        <v>75</v>
      </c>
      <c r="CD86" s="15">
        <v>59</v>
      </c>
      <c r="CE86" s="15">
        <v>87</v>
      </c>
      <c r="CF86" s="15">
        <v>60</v>
      </c>
      <c r="CG86" s="15">
        <v>97</v>
      </c>
      <c r="CH86" s="15">
        <v>80</v>
      </c>
      <c r="CI86" s="15">
        <v>52</v>
      </c>
      <c r="CJ86" s="15">
        <v>89</v>
      </c>
      <c r="CK86" s="15">
        <v>85</v>
      </c>
      <c r="CL86" s="15">
        <v>60</v>
      </c>
      <c r="CM86" s="15">
        <v>101</v>
      </c>
      <c r="CN86" s="15">
        <v>78</v>
      </c>
      <c r="CO86" s="15">
        <v>82</v>
      </c>
      <c r="CP86" s="16">
        <v>85</v>
      </c>
      <c r="CQ86" s="14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6"/>
      <c r="DE86" s="17"/>
      <c r="DF86" s="13"/>
      <c r="DG86" s="17" t="s">
        <v>60</v>
      </c>
    </row>
    <row r="87" spans="4:111" x14ac:dyDescent="0.25">
      <c r="D87" s="83"/>
      <c r="E87" s="101"/>
      <c r="F87" s="89"/>
      <c r="G87" s="91"/>
      <c r="H87" s="14">
        <v>86</v>
      </c>
      <c r="I87" s="15">
        <v>82</v>
      </c>
      <c r="J87" s="15">
        <v>79</v>
      </c>
      <c r="K87" s="15">
        <v>97</v>
      </c>
      <c r="L87" s="15">
        <v>68</v>
      </c>
      <c r="M87" s="15">
        <v>72</v>
      </c>
      <c r="N87" s="15">
        <v>96</v>
      </c>
      <c r="O87" s="15">
        <v>54</v>
      </c>
      <c r="P87" s="15">
        <v>92</v>
      </c>
      <c r="Q87" s="15">
        <v>84</v>
      </c>
      <c r="R87" s="15">
        <v>93</v>
      </c>
      <c r="S87" s="15">
        <v>52</v>
      </c>
      <c r="T87" s="15">
        <v>62</v>
      </c>
      <c r="U87" s="16">
        <v>85</v>
      </c>
      <c r="V87" s="14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6"/>
      <c r="AJ87" s="17"/>
      <c r="AK87" s="13"/>
      <c r="AL87" s="17" t="s">
        <v>60</v>
      </c>
      <c r="AN87" s="83"/>
      <c r="AO87" s="101"/>
      <c r="AP87" s="89"/>
      <c r="AQ87" s="91"/>
      <c r="AR87" s="14">
        <v>82</v>
      </c>
      <c r="AS87" s="15">
        <v>60</v>
      </c>
      <c r="AT87" s="15">
        <v>102</v>
      </c>
      <c r="AU87" s="15">
        <v>99</v>
      </c>
      <c r="AV87" s="15">
        <v>90</v>
      </c>
      <c r="AW87" s="15">
        <v>77</v>
      </c>
      <c r="AX87" s="15">
        <v>67</v>
      </c>
      <c r="AY87" s="15">
        <v>93</v>
      </c>
      <c r="AZ87" s="15">
        <v>96</v>
      </c>
      <c r="BA87" s="15">
        <v>82</v>
      </c>
      <c r="BB87" s="15">
        <v>101</v>
      </c>
      <c r="BC87" s="15">
        <v>65</v>
      </c>
      <c r="BD87" s="15">
        <v>61</v>
      </c>
      <c r="BE87" s="16">
        <v>86</v>
      </c>
      <c r="BF87" s="14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6"/>
      <c r="BT87" s="17"/>
      <c r="BU87" s="13"/>
      <c r="BV87" s="17" t="s">
        <v>60</v>
      </c>
      <c r="BY87" s="83"/>
      <c r="BZ87" s="101"/>
      <c r="CA87" s="89"/>
      <c r="CB87" s="91"/>
      <c r="CC87" s="14">
        <v>96</v>
      </c>
      <c r="CD87" s="15">
        <v>94</v>
      </c>
      <c r="CE87" s="15">
        <v>54</v>
      </c>
      <c r="CF87" s="15">
        <v>97</v>
      </c>
      <c r="CG87" s="15">
        <v>63</v>
      </c>
      <c r="CH87" s="15">
        <v>53</v>
      </c>
      <c r="CI87" s="15">
        <v>90</v>
      </c>
      <c r="CJ87" s="15">
        <v>96</v>
      </c>
      <c r="CK87" s="15">
        <v>92</v>
      </c>
      <c r="CL87" s="15">
        <v>83</v>
      </c>
      <c r="CM87" s="15">
        <v>90</v>
      </c>
      <c r="CN87" s="15">
        <v>86</v>
      </c>
      <c r="CO87" s="15">
        <v>91</v>
      </c>
      <c r="CP87" s="16">
        <v>86</v>
      </c>
      <c r="CQ87" s="14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6"/>
      <c r="DE87" s="17"/>
      <c r="DF87" s="13"/>
      <c r="DG87" s="17" t="s">
        <v>60</v>
      </c>
    </row>
    <row r="88" spans="4:111" x14ac:dyDescent="0.25">
      <c r="D88" s="83"/>
      <c r="E88" s="101"/>
      <c r="F88" s="89"/>
      <c r="G88" s="91"/>
      <c r="H88" s="14">
        <v>55</v>
      </c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6"/>
      <c r="V88" s="14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6"/>
      <c r="AJ88" s="17"/>
      <c r="AK88" s="13"/>
      <c r="AL88" s="17" t="s">
        <v>60</v>
      </c>
      <c r="AN88" s="83"/>
      <c r="AO88" s="101"/>
      <c r="AP88" s="89"/>
      <c r="AQ88" s="91"/>
      <c r="AR88" s="14">
        <v>95</v>
      </c>
      <c r="AS88" s="15">
        <v>83</v>
      </c>
      <c r="AT88" s="15">
        <v>86</v>
      </c>
      <c r="AU88" s="15">
        <v>66</v>
      </c>
      <c r="AV88" s="15">
        <v>88</v>
      </c>
      <c r="AW88" s="15">
        <v>76</v>
      </c>
      <c r="AX88" s="15">
        <v>88</v>
      </c>
      <c r="AY88" s="15">
        <v>94</v>
      </c>
      <c r="AZ88" s="15">
        <v>90</v>
      </c>
      <c r="BA88" s="15">
        <v>84</v>
      </c>
      <c r="BB88" s="15">
        <v>74</v>
      </c>
      <c r="BC88" s="15">
        <v>73</v>
      </c>
      <c r="BD88" s="15">
        <v>103</v>
      </c>
      <c r="BE88" s="16">
        <v>99</v>
      </c>
      <c r="BF88" s="14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6"/>
      <c r="BT88" s="17"/>
      <c r="BU88" s="13"/>
      <c r="BV88" s="17" t="s">
        <v>60</v>
      </c>
      <c r="BY88" s="83"/>
      <c r="BZ88" s="101"/>
      <c r="CA88" s="89"/>
      <c r="CB88" s="91"/>
      <c r="CC88" s="14">
        <v>97</v>
      </c>
      <c r="CD88" s="15">
        <v>61</v>
      </c>
      <c r="CE88" s="15">
        <v>51</v>
      </c>
      <c r="CF88" s="15">
        <v>88</v>
      </c>
      <c r="CG88" s="15">
        <v>89</v>
      </c>
      <c r="CH88" s="15">
        <v>87</v>
      </c>
      <c r="CI88" s="15">
        <v>101</v>
      </c>
      <c r="CJ88" s="15">
        <v>68</v>
      </c>
      <c r="CK88" s="15">
        <v>80</v>
      </c>
      <c r="CL88" s="15">
        <v>100</v>
      </c>
      <c r="CM88" s="15">
        <v>68</v>
      </c>
      <c r="CN88" s="15">
        <v>91</v>
      </c>
      <c r="CO88" s="15">
        <v>76</v>
      </c>
      <c r="CP88" s="16">
        <v>69</v>
      </c>
      <c r="CQ88" s="14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6"/>
      <c r="DE88" s="17"/>
      <c r="DF88" s="13"/>
      <c r="DG88" s="17" t="s">
        <v>60</v>
      </c>
    </row>
    <row r="89" spans="4:111" x14ac:dyDescent="0.25">
      <c r="D89" s="83"/>
      <c r="E89" s="101"/>
      <c r="F89" s="89"/>
      <c r="G89" s="91"/>
      <c r="H89" s="14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6"/>
      <c r="V89" s="14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6"/>
      <c r="AJ89" s="17"/>
      <c r="AK89" s="13"/>
      <c r="AL89" s="17" t="s">
        <v>60</v>
      </c>
      <c r="AN89" s="83"/>
      <c r="AO89" s="101"/>
      <c r="AP89" s="89"/>
      <c r="AQ89" s="91"/>
      <c r="AR89" s="14">
        <v>101</v>
      </c>
      <c r="AS89" s="15">
        <v>55</v>
      </c>
      <c r="AT89" s="15">
        <v>65</v>
      </c>
      <c r="AU89" s="15">
        <v>61</v>
      </c>
      <c r="AV89" s="15">
        <v>106</v>
      </c>
      <c r="AW89" s="15">
        <v>105</v>
      </c>
      <c r="AX89" s="15">
        <v>93</v>
      </c>
      <c r="AY89" s="15">
        <v>99</v>
      </c>
      <c r="AZ89" s="15">
        <v>84</v>
      </c>
      <c r="BA89" s="15">
        <v>100</v>
      </c>
      <c r="BB89" s="15">
        <v>91</v>
      </c>
      <c r="BC89" s="15"/>
      <c r="BD89" s="15"/>
      <c r="BE89" s="16"/>
      <c r="BF89" s="14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6"/>
      <c r="BT89" s="17"/>
      <c r="BU89" s="13"/>
      <c r="BV89" s="17" t="s">
        <v>60</v>
      </c>
      <c r="BY89" s="83"/>
      <c r="BZ89" s="101"/>
      <c r="CA89" s="89"/>
      <c r="CB89" s="91"/>
      <c r="CC89" s="14">
        <v>76</v>
      </c>
      <c r="CD89" s="15">
        <v>68</v>
      </c>
      <c r="CE89" s="15">
        <v>56</v>
      </c>
      <c r="CF89" s="15">
        <v>62</v>
      </c>
      <c r="CG89" s="15">
        <v>100</v>
      </c>
      <c r="CH89" s="15">
        <v>79</v>
      </c>
      <c r="CI89" s="15">
        <v>93</v>
      </c>
      <c r="CJ89" s="15">
        <v>69</v>
      </c>
      <c r="CK89" s="15">
        <v>90</v>
      </c>
      <c r="CL89" s="15">
        <v>78</v>
      </c>
      <c r="CM89" s="15">
        <v>51</v>
      </c>
      <c r="CN89" s="15">
        <v>64</v>
      </c>
      <c r="CO89" s="15">
        <v>85</v>
      </c>
      <c r="CP89" s="16">
        <v>53</v>
      </c>
      <c r="CQ89" s="14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6"/>
      <c r="DE89" s="17"/>
      <c r="DF89" s="13"/>
      <c r="DG89" s="17" t="s">
        <v>60</v>
      </c>
    </row>
    <row r="90" spans="4:111" x14ac:dyDescent="0.25">
      <c r="D90" s="83"/>
      <c r="E90" s="101"/>
      <c r="F90" s="89"/>
      <c r="G90" s="91"/>
      <c r="H90" s="14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6"/>
      <c r="V90" s="14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6"/>
      <c r="AJ90" s="17"/>
      <c r="AK90" s="13"/>
      <c r="AL90" s="17" t="s">
        <v>60</v>
      </c>
      <c r="AN90" s="83"/>
      <c r="AO90" s="101"/>
      <c r="AP90" s="89"/>
      <c r="AQ90" s="91"/>
      <c r="AR90" s="14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6"/>
      <c r="BF90" s="14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6"/>
      <c r="BT90" s="17"/>
      <c r="BU90" s="13"/>
      <c r="BV90" s="17" t="s">
        <v>60</v>
      </c>
      <c r="BY90" s="83"/>
      <c r="BZ90" s="101"/>
      <c r="CA90" s="89"/>
      <c r="CB90" s="91"/>
      <c r="CC90" s="14">
        <v>95</v>
      </c>
      <c r="CD90" s="15">
        <v>82</v>
      </c>
      <c r="CE90" s="15">
        <v>53</v>
      </c>
      <c r="CF90" s="15">
        <v>51</v>
      </c>
      <c r="CG90" s="15">
        <v>59</v>
      </c>
      <c r="CH90" s="15">
        <v>102</v>
      </c>
      <c r="CI90" s="15">
        <v>89</v>
      </c>
      <c r="CJ90" s="15">
        <v>83</v>
      </c>
      <c r="CK90" s="15">
        <v>74</v>
      </c>
      <c r="CL90" s="15">
        <v>87</v>
      </c>
      <c r="CM90" s="15">
        <v>57</v>
      </c>
      <c r="CN90" s="15">
        <v>91</v>
      </c>
      <c r="CO90" s="15">
        <v>72</v>
      </c>
      <c r="CP90" s="16">
        <v>97</v>
      </c>
      <c r="CQ90" s="14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6"/>
      <c r="DE90" s="17"/>
      <c r="DF90" s="13"/>
      <c r="DG90" s="17" t="s">
        <v>60</v>
      </c>
    </row>
    <row r="91" spans="4:111" x14ac:dyDescent="0.25">
      <c r="D91" s="83"/>
      <c r="E91" s="101"/>
      <c r="F91" s="89"/>
      <c r="G91" s="91"/>
      <c r="H91" s="14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6"/>
      <c r="V91" s="14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6"/>
      <c r="AJ91" s="17"/>
      <c r="AK91" s="13"/>
      <c r="AL91" s="17" t="s">
        <v>60</v>
      </c>
      <c r="AN91" s="83"/>
      <c r="AO91" s="101"/>
      <c r="AP91" s="89"/>
      <c r="AQ91" s="91"/>
      <c r="AR91" s="14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6"/>
      <c r="BF91" s="14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6"/>
      <c r="BT91" s="17"/>
      <c r="BU91" s="13"/>
      <c r="BV91" s="17" t="s">
        <v>60</v>
      </c>
      <c r="BY91" s="83"/>
      <c r="BZ91" s="101"/>
      <c r="CA91" s="89"/>
      <c r="CB91" s="91"/>
      <c r="CC91" s="14">
        <v>101</v>
      </c>
      <c r="CD91" s="15">
        <v>64</v>
      </c>
      <c r="CE91" s="15">
        <v>80</v>
      </c>
      <c r="CF91" s="15">
        <v>83</v>
      </c>
      <c r="CG91" s="15">
        <v>81</v>
      </c>
      <c r="CH91" s="15">
        <v>55</v>
      </c>
      <c r="CI91" s="15">
        <v>60</v>
      </c>
      <c r="CJ91" s="15">
        <v>101</v>
      </c>
      <c r="CK91" s="15">
        <v>98</v>
      </c>
      <c r="CL91" s="15">
        <v>62</v>
      </c>
      <c r="CM91" s="15">
        <v>90</v>
      </c>
      <c r="CN91" s="15">
        <v>67</v>
      </c>
      <c r="CO91" s="15">
        <v>52</v>
      </c>
      <c r="CP91" s="16">
        <v>68</v>
      </c>
      <c r="CQ91" s="14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6"/>
      <c r="DE91" s="17"/>
      <c r="DF91" s="13"/>
      <c r="DG91" s="17" t="s">
        <v>60</v>
      </c>
    </row>
    <row r="92" spans="4:111" x14ac:dyDescent="0.25">
      <c r="D92" s="83"/>
      <c r="E92" s="101"/>
      <c r="F92" s="89"/>
      <c r="G92" s="91"/>
      <c r="H92" s="14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6"/>
      <c r="V92" s="14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6"/>
      <c r="AJ92" s="17"/>
      <c r="AK92" s="13"/>
      <c r="AL92" s="17" t="s">
        <v>60</v>
      </c>
      <c r="AN92" s="83"/>
      <c r="AO92" s="101"/>
      <c r="AP92" s="89"/>
      <c r="AQ92" s="91"/>
      <c r="AR92" s="14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6"/>
      <c r="BF92" s="14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6"/>
      <c r="BT92" s="17"/>
      <c r="BU92" s="13"/>
      <c r="BV92" s="17" t="s">
        <v>60</v>
      </c>
      <c r="BY92" s="83"/>
      <c r="BZ92" s="101"/>
      <c r="CA92" s="89"/>
      <c r="CB92" s="91"/>
      <c r="CC92" s="14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6"/>
      <c r="CQ92" s="14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6"/>
      <c r="DE92" s="17"/>
      <c r="DF92" s="13"/>
      <c r="DG92" s="17" t="s">
        <v>60</v>
      </c>
    </row>
    <row r="93" spans="4:111" ht="15.75" thickBot="1" x14ac:dyDescent="0.3">
      <c r="D93" s="84"/>
      <c r="E93" s="102"/>
      <c r="F93" s="90"/>
      <c r="G93" s="92"/>
      <c r="H93" s="18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20"/>
      <c r="V93" s="18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20"/>
      <c r="AJ93" s="21"/>
      <c r="AK93" s="13"/>
      <c r="AL93" s="21" t="s">
        <v>60</v>
      </c>
      <c r="AN93" s="84"/>
      <c r="AO93" s="102"/>
      <c r="AP93" s="90"/>
      <c r="AQ93" s="92"/>
      <c r="AR93" s="18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20"/>
      <c r="BF93" s="18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20"/>
      <c r="BT93" s="21"/>
      <c r="BU93" s="13"/>
      <c r="BV93" s="21" t="s">
        <v>60</v>
      </c>
      <c r="BY93" s="84"/>
      <c r="BZ93" s="102"/>
      <c r="CA93" s="90"/>
      <c r="CB93" s="92"/>
      <c r="CC93" s="18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20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20"/>
      <c r="DE93" s="21"/>
      <c r="DF93" s="13"/>
      <c r="DG93" s="21" t="s">
        <v>60</v>
      </c>
    </row>
    <row r="94" spans="4:111" x14ac:dyDescent="0.25">
      <c r="D94" s="82">
        <v>5</v>
      </c>
      <c r="E94" s="103" t="s">
        <v>73</v>
      </c>
      <c r="F94" s="88"/>
      <c r="G94" s="91" t="s">
        <v>74</v>
      </c>
      <c r="H94" s="9">
        <v>89</v>
      </c>
      <c r="I94" s="10">
        <v>66</v>
      </c>
      <c r="J94" s="10">
        <v>55</v>
      </c>
      <c r="K94" s="10">
        <v>101</v>
      </c>
      <c r="L94" s="10">
        <v>100</v>
      </c>
      <c r="M94" s="10">
        <v>53</v>
      </c>
      <c r="N94" s="10">
        <v>95</v>
      </c>
      <c r="O94" s="10">
        <v>47</v>
      </c>
      <c r="P94" s="10">
        <v>42</v>
      </c>
      <c r="Q94" s="10">
        <v>104</v>
      </c>
      <c r="R94" s="10">
        <v>48</v>
      </c>
      <c r="S94" s="10">
        <v>62</v>
      </c>
      <c r="T94" s="10">
        <v>102</v>
      </c>
      <c r="U94" s="11">
        <v>84</v>
      </c>
      <c r="V94" s="14">
        <v>41</v>
      </c>
      <c r="W94" s="15">
        <v>91</v>
      </c>
      <c r="X94" s="15">
        <v>38</v>
      </c>
      <c r="Y94" s="15">
        <v>84</v>
      </c>
      <c r="Z94" s="15">
        <v>41</v>
      </c>
      <c r="AA94" s="15">
        <v>75</v>
      </c>
      <c r="AB94" s="15">
        <v>49</v>
      </c>
      <c r="AC94" s="15">
        <v>74</v>
      </c>
      <c r="AD94" s="15">
        <v>57</v>
      </c>
      <c r="AE94" s="15">
        <v>30</v>
      </c>
      <c r="AF94" s="15">
        <v>80</v>
      </c>
      <c r="AG94" s="15">
        <v>71</v>
      </c>
      <c r="AH94" s="15">
        <v>57</v>
      </c>
      <c r="AI94" s="16">
        <v>68</v>
      </c>
      <c r="AJ94" s="12"/>
      <c r="AK94" s="13"/>
      <c r="AL94" s="12" t="s">
        <v>60</v>
      </c>
      <c r="AN94" s="82">
        <v>5</v>
      </c>
      <c r="AO94" s="103" t="s">
        <v>73</v>
      </c>
      <c r="AP94" s="88"/>
      <c r="AQ94" s="91" t="s">
        <v>111</v>
      </c>
      <c r="AR94" s="9">
        <v>40</v>
      </c>
      <c r="AS94" s="10">
        <v>51</v>
      </c>
      <c r="AT94" s="10">
        <v>65</v>
      </c>
      <c r="AU94" s="10">
        <v>88</v>
      </c>
      <c r="AV94" s="10">
        <v>67</v>
      </c>
      <c r="AW94" s="10">
        <v>97</v>
      </c>
      <c r="AX94" s="10">
        <v>37</v>
      </c>
      <c r="AY94" s="10">
        <v>41</v>
      </c>
      <c r="AZ94" s="10">
        <v>63</v>
      </c>
      <c r="BA94" s="10">
        <v>56</v>
      </c>
      <c r="BB94" s="10">
        <v>81</v>
      </c>
      <c r="BC94" s="10">
        <v>92</v>
      </c>
      <c r="BD94" s="10">
        <v>60</v>
      </c>
      <c r="BE94" s="11">
        <v>38</v>
      </c>
      <c r="BF94" s="14">
        <v>60</v>
      </c>
      <c r="BG94" s="15">
        <v>58</v>
      </c>
      <c r="BH94" s="15">
        <v>39</v>
      </c>
      <c r="BI94" s="15">
        <v>60</v>
      </c>
      <c r="BJ94" s="15">
        <v>84</v>
      </c>
      <c r="BK94" s="15">
        <v>31</v>
      </c>
      <c r="BL94" s="15">
        <v>49</v>
      </c>
      <c r="BM94" s="15">
        <v>70</v>
      </c>
      <c r="BN94" s="15">
        <v>78</v>
      </c>
      <c r="BO94" s="15">
        <v>63</v>
      </c>
      <c r="BP94" s="15">
        <v>32</v>
      </c>
      <c r="BQ94" s="15">
        <v>63</v>
      </c>
      <c r="BR94" s="15">
        <v>55</v>
      </c>
      <c r="BS94" s="16">
        <v>87</v>
      </c>
      <c r="BT94" s="12"/>
      <c r="BU94" s="13"/>
      <c r="BV94" s="12" t="s">
        <v>60</v>
      </c>
      <c r="BY94" s="82">
        <v>5</v>
      </c>
      <c r="BZ94" s="103" t="s">
        <v>73</v>
      </c>
      <c r="CA94" s="88"/>
      <c r="CB94" s="91" t="s">
        <v>112</v>
      </c>
      <c r="CC94" s="9">
        <v>76</v>
      </c>
      <c r="CD94" s="10">
        <v>65</v>
      </c>
      <c r="CE94" s="10">
        <v>67</v>
      </c>
      <c r="CF94" s="10">
        <v>74</v>
      </c>
      <c r="CG94" s="10">
        <v>81</v>
      </c>
      <c r="CH94" s="10">
        <v>57</v>
      </c>
      <c r="CI94" s="10">
        <v>50</v>
      </c>
      <c r="CJ94" s="10">
        <v>85</v>
      </c>
      <c r="CK94" s="10">
        <v>78</v>
      </c>
      <c r="CL94" s="10">
        <v>43</v>
      </c>
      <c r="CM94" s="10">
        <v>63</v>
      </c>
      <c r="CN94" s="10">
        <v>60</v>
      </c>
      <c r="CO94" s="10">
        <v>87</v>
      </c>
      <c r="CP94" s="11">
        <v>61</v>
      </c>
      <c r="CQ94" s="14">
        <v>49</v>
      </c>
      <c r="CR94" s="15">
        <v>56</v>
      </c>
      <c r="CS94" s="15">
        <v>41</v>
      </c>
      <c r="CT94" s="15">
        <v>71</v>
      </c>
      <c r="CU94" s="15">
        <v>44</v>
      </c>
      <c r="CV94" s="15">
        <v>79</v>
      </c>
      <c r="CW94" s="15">
        <v>44</v>
      </c>
      <c r="CX94" s="15">
        <v>42</v>
      </c>
      <c r="CY94" s="15">
        <v>89</v>
      </c>
      <c r="CZ94" s="15">
        <v>50</v>
      </c>
      <c r="DA94" s="15">
        <v>87</v>
      </c>
      <c r="DB94" s="15">
        <v>44</v>
      </c>
      <c r="DC94" s="15">
        <v>87</v>
      </c>
      <c r="DD94" s="16">
        <v>30</v>
      </c>
      <c r="DE94" s="12"/>
      <c r="DF94" s="13"/>
      <c r="DG94" s="12" t="s">
        <v>60</v>
      </c>
    </row>
    <row r="95" spans="4:111" x14ac:dyDescent="0.25">
      <c r="D95" s="83"/>
      <c r="E95" s="104"/>
      <c r="F95" s="89"/>
      <c r="G95" s="91"/>
      <c r="H95" s="14">
        <v>37</v>
      </c>
      <c r="I95" s="15">
        <v>59</v>
      </c>
      <c r="J95" s="15">
        <v>86</v>
      </c>
      <c r="K95" s="15">
        <v>49</v>
      </c>
      <c r="L95" s="15">
        <v>99</v>
      </c>
      <c r="M95" s="15">
        <v>46</v>
      </c>
      <c r="N95" s="15">
        <v>92</v>
      </c>
      <c r="O95" s="15">
        <v>49</v>
      </c>
      <c r="P95" s="15">
        <v>83</v>
      </c>
      <c r="Q95" s="15">
        <v>71</v>
      </c>
      <c r="R95" s="15">
        <v>90</v>
      </c>
      <c r="S95" s="15">
        <v>41</v>
      </c>
      <c r="T95" s="15">
        <v>42</v>
      </c>
      <c r="U95" s="16">
        <v>63</v>
      </c>
      <c r="V95" s="14">
        <v>57</v>
      </c>
      <c r="W95" s="15">
        <v>36</v>
      </c>
      <c r="X95" s="15">
        <v>54</v>
      </c>
      <c r="Y95" s="15">
        <v>67</v>
      </c>
      <c r="Z95" s="15">
        <v>58</v>
      </c>
      <c r="AA95" s="15">
        <v>82</v>
      </c>
      <c r="AB95" s="15">
        <v>51</v>
      </c>
      <c r="AC95" s="15">
        <v>62</v>
      </c>
      <c r="AD95" s="15"/>
      <c r="AE95" s="15"/>
      <c r="AF95" s="15"/>
      <c r="AG95" s="15"/>
      <c r="AH95" s="15"/>
      <c r="AI95" s="16"/>
      <c r="AJ95" s="17"/>
      <c r="AK95" s="13"/>
      <c r="AL95" s="17" t="s">
        <v>60</v>
      </c>
      <c r="AN95" s="83"/>
      <c r="AO95" s="104"/>
      <c r="AP95" s="89"/>
      <c r="AQ95" s="91"/>
      <c r="AR95" s="14">
        <v>95</v>
      </c>
      <c r="AS95" s="15">
        <v>94</v>
      </c>
      <c r="AT95" s="15">
        <v>46</v>
      </c>
      <c r="AU95" s="15">
        <v>68</v>
      </c>
      <c r="AV95" s="15">
        <v>66</v>
      </c>
      <c r="AW95" s="15">
        <v>47</v>
      </c>
      <c r="AX95" s="15">
        <v>68</v>
      </c>
      <c r="AY95" s="15">
        <v>92</v>
      </c>
      <c r="AZ95" s="15">
        <v>39</v>
      </c>
      <c r="BA95" s="15">
        <v>67</v>
      </c>
      <c r="BB95" s="15">
        <v>59</v>
      </c>
      <c r="BC95" s="15">
        <v>61</v>
      </c>
      <c r="BD95" s="15">
        <v>74</v>
      </c>
      <c r="BE95" s="16">
        <v>69</v>
      </c>
      <c r="BF95" s="14">
        <v>35</v>
      </c>
      <c r="BG95" s="15">
        <v>87</v>
      </c>
      <c r="BH95" s="15">
        <v>45</v>
      </c>
      <c r="BI95" s="15">
        <v>40</v>
      </c>
      <c r="BJ95" s="15">
        <v>88</v>
      </c>
      <c r="BK95" s="15">
        <v>48</v>
      </c>
      <c r="BL95" s="15">
        <v>85</v>
      </c>
      <c r="BM95" s="15">
        <v>35</v>
      </c>
      <c r="BN95" s="15">
        <v>45</v>
      </c>
      <c r="BO95" s="15">
        <v>62</v>
      </c>
      <c r="BP95" s="15">
        <v>72</v>
      </c>
      <c r="BQ95" s="15"/>
      <c r="BR95" s="15"/>
      <c r="BS95" s="16"/>
      <c r="BT95" s="17"/>
      <c r="BU95" s="13"/>
      <c r="BV95" s="17" t="s">
        <v>60</v>
      </c>
      <c r="BY95" s="83"/>
      <c r="BZ95" s="104"/>
      <c r="CA95" s="89"/>
      <c r="CB95" s="91"/>
      <c r="CC95" s="14">
        <v>61</v>
      </c>
      <c r="CD95" s="15">
        <v>89</v>
      </c>
      <c r="CE95" s="15">
        <v>71</v>
      </c>
      <c r="CF95" s="15">
        <v>57</v>
      </c>
      <c r="CG95" s="15">
        <v>64</v>
      </c>
      <c r="CH95" s="15">
        <v>49</v>
      </c>
      <c r="CI95" s="15">
        <v>79</v>
      </c>
      <c r="CJ95" s="15">
        <v>52</v>
      </c>
      <c r="CK95" s="15">
        <v>87</v>
      </c>
      <c r="CL95" s="15">
        <v>70</v>
      </c>
      <c r="CM95" s="15">
        <v>83</v>
      </c>
      <c r="CN95" s="15">
        <v>85</v>
      </c>
      <c r="CO95" s="15">
        <v>62</v>
      </c>
      <c r="CP95" s="16">
        <v>43</v>
      </c>
      <c r="CQ95" s="14">
        <v>89</v>
      </c>
      <c r="CR95" s="15">
        <v>90</v>
      </c>
      <c r="CS95" s="15">
        <v>67</v>
      </c>
      <c r="CT95" s="15">
        <v>64</v>
      </c>
      <c r="CU95" s="15">
        <v>49</v>
      </c>
      <c r="CV95" s="15">
        <v>75</v>
      </c>
      <c r="CW95" s="15">
        <v>75</v>
      </c>
      <c r="CX95" s="15">
        <v>46</v>
      </c>
      <c r="CY95" s="15">
        <v>65</v>
      </c>
      <c r="CZ95" s="15">
        <v>62</v>
      </c>
      <c r="DA95" s="15">
        <v>42</v>
      </c>
      <c r="DB95" s="15">
        <v>76</v>
      </c>
      <c r="DC95" s="15">
        <v>55</v>
      </c>
      <c r="DD95" s="16"/>
      <c r="DE95" s="17"/>
      <c r="DF95" s="13"/>
      <c r="DG95" s="17" t="s">
        <v>60</v>
      </c>
    </row>
    <row r="96" spans="4:111" x14ac:dyDescent="0.25">
      <c r="D96" s="83"/>
      <c r="E96" s="104"/>
      <c r="F96" s="89"/>
      <c r="G96" s="91"/>
      <c r="H96" s="14">
        <v>93</v>
      </c>
      <c r="I96" s="15">
        <v>65</v>
      </c>
      <c r="J96" s="15">
        <v>89</v>
      </c>
      <c r="K96" s="15">
        <v>65</v>
      </c>
      <c r="L96" s="15">
        <v>44</v>
      </c>
      <c r="M96" s="15">
        <v>62</v>
      </c>
      <c r="N96" s="15">
        <v>75</v>
      </c>
      <c r="O96" s="15">
        <v>66</v>
      </c>
      <c r="P96" s="15">
        <v>90</v>
      </c>
      <c r="Q96" s="15">
        <v>44</v>
      </c>
      <c r="R96" s="15">
        <v>81</v>
      </c>
      <c r="S96" s="15">
        <v>95</v>
      </c>
      <c r="T96" s="15">
        <v>78</v>
      </c>
      <c r="U96" s="16">
        <v>39</v>
      </c>
      <c r="V96" s="14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6"/>
      <c r="AJ96" s="17"/>
      <c r="AK96" s="13"/>
      <c r="AL96" s="17" t="s">
        <v>60</v>
      </c>
      <c r="AN96" s="83"/>
      <c r="AO96" s="104"/>
      <c r="AP96" s="89"/>
      <c r="AQ96" s="91"/>
      <c r="AR96" s="14">
        <v>59</v>
      </c>
      <c r="AS96" s="15">
        <v>70</v>
      </c>
      <c r="AT96" s="15">
        <v>40</v>
      </c>
      <c r="AU96" s="15">
        <v>43</v>
      </c>
      <c r="AV96" s="15">
        <v>95</v>
      </c>
      <c r="AW96" s="15">
        <v>53</v>
      </c>
      <c r="AX96" s="15">
        <v>48</v>
      </c>
      <c r="AY96" s="15">
        <v>96</v>
      </c>
      <c r="AZ96" s="15">
        <v>56</v>
      </c>
      <c r="BA96" s="15">
        <v>57</v>
      </c>
      <c r="BB96" s="15">
        <v>60</v>
      </c>
      <c r="BC96" s="15">
        <v>79</v>
      </c>
      <c r="BD96" s="15">
        <v>99</v>
      </c>
      <c r="BE96" s="16">
        <v>47</v>
      </c>
      <c r="BF96" s="14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6"/>
      <c r="BT96" s="17"/>
      <c r="BU96" s="13"/>
      <c r="BV96" s="17" t="s">
        <v>60</v>
      </c>
      <c r="BY96" s="83"/>
      <c r="BZ96" s="104"/>
      <c r="CA96" s="89"/>
      <c r="CB96" s="91"/>
      <c r="CC96" s="14">
        <v>88</v>
      </c>
      <c r="CD96" s="15">
        <v>38</v>
      </c>
      <c r="CE96" s="15">
        <v>48</v>
      </c>
      <c r="CF96" s="15">
        <v>97</v>
      </c>
      <c r="CG96" s="15">
        <v>98</v>
      </c>
      <c r="CH96" s="15">
        <v>75</v>
      </c>
      <c r="CI96" s="15">
        <v>72</v>
      </c>
      <c r="CJ96" s="15">
        <v>57</v>
      </c>
      <c r="CK96" s="15">
        <v>83</v>
      </c>
      <c r="CL96" s="15">
        <v>40</v>
      </c>
      <c r="CM96" s="15">
        <v>69</v>
      </c>
      <c r="CN96" s="15">
        <v>94</v>
      </c>
      <c r="CO96" s="15">
        <v>76</v>
      </c>
      <c r="CP96" s="16">
        <v>65</v>
      </c>
      <c r="CQ96" s="14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6"/>
      <c r="DE96" s="17"/>
      <c r="DF96" s="13"/>
      <c r="DG96" s="17" t="s">
        <v>60</v>
      </c>
    </row>
    <row r="97" spans="4:111" x14ac:dyDescent="0.25">
      <c r="D97" s="83"/>
      <c r="E97" s="104"/>
      <c r="F97" s="89"/>
      <c r="G97" s="91"/>
      <c r="H97" s="14">
        <v>97</v>
      </c>
      <c r="I97" s="15">
        <v>63</v>
      </c>
      <c r="J97" s="15">
        <v>104</v>
      </c>
      <c r="K97" s="15">
        <v>57</v>
      </c>
      <c r="L97" s="15">
        <v>82</v>
      </c>
      <c r="M97" s="15">
        <v>65</v>
      </c>
      <c r="N97" s="15">
        <v>38</v>
      </c>
      <c r="O97" s="15">
        <v>88</v>
      </c>
      <c r="P97" s="15">
        <v>79</v>
      </c>
      <c r="Q97" s="15">
        <v>62</v>
      </c>
      <c r="R97" s="15">
        <v>64</v>
      </c>
      <c r="S97" s="15">
        <v>76</v>
      </c>
      <c r="T97" s="15">
        <v>88</v>
      </c>
      <c r="U97" s="16">
        <v>83</v>
      </c>
      <c r="V97" s="14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6"/>
      <c r="AJ97" s="17"/>
      <c r="AK97" s="13"/>
      <c r="AL97" s="17" t="s">
        <v>60</v>
      </c>
      <c r="AN97" s="83"/>
      <c r="AO97" s="104"/>
      <c r="AP97" s="89"/>
      <c r="AQ97" s="91"/>
      <c r="AR97" s="14">
        <v>66</v>
      </c>
      <c r="AS97" s="15">
        <v>76</v>
      </c>
      <c r="AT97" s="15">
        <v>46</v>
      </c>
      <c r="AU97" s="15">
        <v>57</v>
      </c>
      <c r="AV97" s="15">
        <v>78</v>
      </c>
      <c r="AW97" s="15">
        <v>86</v>
      </c>
      <c r="AX97" s="15">
        <v>71</v>
      </c>
      <c r="AY97" s="15">
        <v>40</v>
      </c>
      <c r="AZ97" s="15">
        <v>71</v>
      </c>
      <c r="BA97" s="15">
        <v>88</v>
      </c>
      <c r="BB97" s="15">
        <v>57</v>
      </c>
      <c r="BC97" s="15">
        <v>97</v>
      </c>
      <c r="BD97" s="15">
        <v>65</v>
      </c>
      <c r="BE97" s="16">
        <v>39</v>
      </c>
      <c r="BF97" s="14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6"/>
      <c r="BT97" s="17"/>
      <c r="BU97" s="13"/>
      <c r="BV97" s="17" t="s">
        <v>60</v>
      </c>
      <c r="BY97" s="83"/>
      <c r="BZ97" s="104"/>
      <c r="CA97" s="89"/>
      <c r="CB97" s="91"/>
      <c r="CC97" s="14">
        <v>66</v>
      </c>
      <c r="CD97" s="15">
        <v>87</v>
      </c>
      <c r="CE97" s="15">
        <v>69</v>
      </c>
      <c r="CF97" s="15">
        <v>52</v>
      </c>
      <c r="CG97" s="15">
        <v>50</v>
      </c>
      <c r="CH97" s="15">
        <v>97</v>
      </c>
      <c r="CI97" s="15">
        <v>58</v>
      </c>
      <c r="CJ97" s="15">
        <v>95</v>
      </c>
      <c r="CK97" s="15">
        <v>52</v>
      </c>
      <c r="CL97" s="15">
        <v>61</v>
      </c>
      <c r="CM97" s="15">
        <v>88</v>
      </c>
      <c r="CN97" s="15">
        <v>85</v>
      </c>
      <c r="CO97" s="15">
        <v>81</v>
      </c>
      <c r="CP97" s="16">
        <v>75</v>
      </c>
      <c r="CQ97" s="14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6"/>
      <c r="DE97" s="17"/>
      <c r="DF97" s="13"/>
      <c r="DG97" s="17" t="s">
        <v>60</v>
      </c>
    </row>
    <row r="98" spans="4:111" x14ac:dyDescent="0.25">
      <c r="D98" s="83"/>
      <c r="E98" s="104"/>
      <c r="F98" s="89"/>
      <c r="G98" s="91"/>
      <c r="H98" s="14">
        <v>98</v>
      </c>
      <c r="I98" s="15">
        <v>65</v>
      </c>
      <c r="J98" s="15">
        <v>49</v>
      </c>
      <c r="K98" s="15">
        <v>38</v>
      </c>
      <c r="L98" s="15">
        <v>82</v>
      </c>
      <c r="M98" s="15">
        <v>84</v>
      </c>
      <c r="N98" s="15">
        <v>56</v>
      </c>
      <c r="O98" s="15"/>
      <c r="P98" s="15"/>
      <c r="Q98" s="15"/>
      <c r="R98" s="15"/>
      <c r="S98" s="15"/>
      <c r="T98" s="15"/>
      <c r="U98" s="16"/>
      <c r="V98" s="14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6"/>
      <c r="AJ98" s="17"/>
      <c r="AK98" s="13"/>
      <c r="AL98" s="17" t="s">
        <v>60</v>
      </c>
      <c r="AN98" s="83"/>
      <c r="AO98" s="104"/>
      <c r="AP98" s="89"/>
      <c r="AQ98" s="91"/>
      <c r="AR98" s="14">
        <v>55</v>
      </c>
      <c r="AS98" s="15">
        <v>85</v>
      </c>
      <c r="AT98" s="15">
        <v>64</v>
      </c>
      <c r="AU98" s="15">
        <v>93</v>
      </c>
      <c r="AV98" s="15">
        <v>43</v>
      </c>
      <c r="AW98" s="15">
        <v>53</v>
      </c>
      <c r="AX98" s="15">
        <v>70</v>
      </c>
      <c r="AY98" s="15">
        <v>80</v>
      </c>
      <c r="AZ98" s="15">
        <v>95</v>
      </c>
      <c r="BA98" s="15">
        <v>49</v>
      </c>
      <c r="BB98" s="15">
        <v>92</v>
      </c>
      <c r="BC98" s="15">
        <v>79</v>
      </c>
      <c r="BD98" s="15">
        <v>66</v>
      </c>
      <c r="BE98" s="16">
        <v>40</v>
      </c>
      <c r="BF98" s="14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6"/>
      <c r="BT98" s="17"/>
      <c r="BU98" s="13"/>
      <c r="BV98" s="17" t="s">
        <v>60</v>
      </c>
      <c r="BY98" s="83"/>
      <c r="BZ98" s="104"/>
      <c r="CA98" s="89"/>
      <c r="CB98" s="91"/>
      <c r="CC98" s="14">
        <v>64</v>
      </c>
      <c r="CD98" s="15">
        <v>38</v>
      </c>
      <c r="CE98" s="15">
        <v>56</v>
      </c>
      <c r="CF98" s="15">
        <v>83</v>
      </c>
      <c r="CG98" s="15">
        <v>54</v>
      </c>
      <c r="CH98" s="15">
        <v>73</v>
      </c>
      <c r="CI98" s="15">
        <v>70</v>
      </c>
      <c r="CJ98" s="15">
        <v>50</v>
      </c>
      <c r="CK98" s="15">
        <v>84</v>
      </c>
      <c r="CL98" s="15">
        <v>60</v>
      </c>
      <c r="CM98" s="15">
        <v>45</v>
      </c>
      <c r="CN98" s="15">
        <v>96</v>
      </c>
      <c r="CO98" s="15">
        <v>59</v>
      </c>
      <c r="CP98" s="16">
        <v>68</v>
      </c>
      <c r="CQ98" s="14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6"/>
      <c r="DE98" s="17"/>
      <c r="DF98" s="13"/>
      <c r="DG98" s="17" t="s">
        <v>60</v>
      </c>
    </row>
    <row r="99" spans="4:111" x14ac:dyDescent="0.25">
      <c r="D99" s="83"/>
      <c r="E99" s="104"/>
      <c r="F99" s="89"/>
      <c r="G99" s="91"/>
      <c r="H99" s="14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6"/>
      <c r="V99" s="14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6"/>
      <c r="AJ99" s="17"/>
      <c r="AK99" s="13"/>
      <c r="AL99" s="17" t="s">
        <v>60</v>
      </c>
      <c r="AN99" s="83"/>
      <c r="AO99" s="104"/>
      <c r="AP99" s="89"/>
      <c r="AQ99" s="91"/>
      <c r="AR99" s="14">
        <v>51</v>
      </c>
      <c r="AS99" s="15">
        <v>76</v>
      </c>
      <c r="AT99" s="15">
        <v>92</v>
      </c>
      <c r="AU99" s="15">
        <v>63</v>
      </c>
      <c r="AV99" s="15">
        <v>55</v>
      </c>
      <c r="AW99" s="15">
        <v>39</v>
      </c>
      <c r="AX99" s="15">
        <v>94</v>
      </c>
      <c r="AY99" s="15">
        <v>44</v>
      </c>
      <c r="AZ99" s="15">
        <v>67</v>
      </c>
      <c r="BA99" s="15">
        <v>64</v>
      </c>
      <c r="BB99" s="15">
        <v>79</v>
      </c>
      <c r="BC99" s="15">
        <v>90</v>
      </c>
      <c r="BD99" s="15">
        <v>82</v>
      </c>
      <c r="BE99" s="16">
        <v>47</v>
      </c>
      <c r="BF99" s="14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6"/>
      <c r="BT99" s="17"/>
      <c r="BU99" s="13"/>
      <c r="BV99" s="17" t="s">
        <v>60</v>
      </c>
      <c r="BY99" s="83"/>
      <c r="BZ99" s="104"/>
      <c r="CA99" s="89"/>
      <c r="CB99" s="91"/>
      <c r="CC99" s="14">
        <v>53</v>
      </c>
      <c r="CD99" s="15">
        <v>71</v>
      </c>
      <c r="CE99" s="15">
        <v>68</v>
      </c>
      <c r="CF99" s="15">
        <v>95</v>
      </c>
      <c r="CG99" s="15">
        <v>38</v>
      </c>
      <c r="CH99" s="15">
        <v>63</v>
      </c>
      <c r="CI99" s="15">
        <v>51</v>
      </c>
      <c r="CJ99" s="15">
        <v>38</v>
      </c>
      <c r="CK99" s="15">
        <v>63</v>
      </c>
      <c r="CL99" s="15">
        <v>90</v>
      </c>
      <c r="CM99" s="15">
        <v>72</v>
      </c>
      <c r="CN99" s="15">
        <v>66</v>
      </c>
      <c r="CO99" s="15">
        <v>69</v>
      </c>
      <c r="CP99" s="16">
        <v>42</v>
      </c>
      <c r="CQ99" s="14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6"/>
      <c r="DE99" s="17"/>
      <c r="DF99" s="13"/>
      <c r="DG99" s="17" t="s">
        <v>60</v>
      </c>
    </row>
    <row r="100" spans="4:111" x14ac:dyDescent="0.25">
      <c r="D100" s="83"/>
      <c r="E100" s="104"/>
      <c r="F100" s="89"/>
      <c r="G100" s="91"/>
      <c r="H100" s="14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6"/>
      <c r="V100" s="14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6"/>
      <c r="AJ100" s="17"/>
      <c r="AK100" s="13"/>
      <c r="AL100" s="17" t="s">
        <v>60</v>
      </c>
      <c r="AN100" s="83"/>
      <c r="AO100" s="104"/>
      <c r="AP100" s="89"/>
      <c r="AQ100" s="91"/>
      <c r="AR100" s="14">
        <v>56</v>
      </c>
      <c r="AS100" s="15">
        <v>48</v>
      </c>
      <c r="AT100" s="15">
        <v>71</v>
      </c>
      <c r="AU100" s="15">
        <v>52</v>
      </c>
      <c r="AV100" s="15">
        <v>62</v>
      </c>
      <c r="AW100" s="15">
        <v>86</v>
      </c>
      <c r="AX100" s="15">
        <v>87</v>
      </c>
      <c r="AY100" s="15">
        <v>82</v>
      </c>
      <c r="AZ100" s="15">
        <v>42</v>
      </c>
      <c r="BA100" s="15">
        <v>85</v>
      </c>
      <c r="BB100" s="15">
        <v>84</v>
      </c>
      <c r="BC100" s="15">
        <v>78</v>
      </c>
      <c r="BD100" s="15">
        <v>80</v>
      </c>
      <c r="BE100" s="16">
        <v>39</v>
      </c>
      <c r="BF100" s="14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6"/>
      <c r="BT100" s="17"/>
      <c r="BU100" s="13"/>
      <c r="BV100" s="17" t="s">
        <v>60</v>
      </c>
      <c r="BY100" s="83"/>
      <c r="BZ100" s="104"/>
      <c r="CA100" s="89"/>
      <c r="CB100" s="91"/>
      <c r="CC100" s="14">
        <v>62</v>
      </c>
      <c r="CD100" s="15">
        <v>85</v>
      </c>
      <c r="CE100" s="15">
        <v>86</v>
      </c>
      <c r="CF100" s="15">
        <v>38</v>
      </c>
      <c r="CG100" s="15">
        <v>56</v>
      </c>
      <c r="CH100" s="15">
        <v>57</v>
      </c>
      <c r="CI100" s="15">
        <v>61</v>
      </c>
      <c r="CJ100" s="15">
        <v>41</v>
      </c>
      <c r="CK100" s="15">
        <v>72</v>
      </c>
      <c r="CL100" s="15">
        <v>44</v>
      </c>
      <c r="CM100" s="15">
        <v>94</v>
      </c>
      <c r="CN100" s="15">
        <v>53</v>
      </c>
      <c r="CO100" s="15">
        <v>94</v>
      </c>
      <c r="CP100" s="16">
        <v>53</v>
      </c>
      <c r="CQ100" s="14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6"/>
      <c r="DE100" s="17"/>
      <c r="DF100" s="13"/>
      <c r="DG100" s="17" t="s">
        <v>60</v>
      </c>
    </row>
    <row r="101" spans="4:111" x14ac:dyDescent="0.25">
      <c r="D101" s="83"/>
      <c r="E101" s="104"/>
      <c r="F101" s="89"/>
      <c r="G101" s="91"/>
      <c r="H101" s="14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6"/>
      <c r="V101" s="14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6"/>
      <c r="AJ101" s="17"/>
      <c r="AK101" s="13"/>
      <c r="AL101" s="17" t="s">
        <v>60</v>
      </c>
      <c r="AN101" s="83"/>
      <c r="AO101" s="104"/>
      <c r="AP101" s="89"/>
      <c r="AQ101" s="91"/>
      <c r="AR101" s="14">
        <v>56</v>
      </c>
      <c r="AS101" s="15">
        <v>89</v>
      </c>
      <c r="AT101" s="15">
        <v>72</v>
      </c>
      <c r="AU101" s="15">
        <v>44</v>
      </c>
      <c r="AV101" s="15">
        <v>74</v>
      </c>
      <c r="AW101" s="15">
        <v>76</v>
      </c>
      <c r="AX101" s="15">
        <v>81</v>
      </c>
      <c r="AY101" s="15">
        <v>94</v>
      </c>
      <c r="AZ101" s="15">
        <v>37</v>
      </c>
      <c r="BA101" s="15">
        <v>60</v>
      </c>
      <c r="BB101" s="15">
        <v>99</v>
      </c>
      <c r="BC101" s="15"/>
      <c r="BD101" s="15"/>
      <c r="BE101" s="16"/>
      <c r="BF101" s="14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6"/>
      <c r="BT101" s="17"/>
      <c r="BU101" s="13"/>
      <c r="BV101" s="17" t="s">
        <v>60</v>
      </c>
      <c r="BY101" s="83"/>
      <c r="BZ101" s="104"/>
      <c r="CA101" s="89"/>
      <c r="CB101" s="91"/>
      <c r="CC101" s="14">
        <v>79</v>
      </c>
      <c r="CD101" s="15">
        <v>53</v>
      </c>
      <c r="CE101" s="15">
        <v>60</v>
      </c>
      <c r="CF101" s="15">
        <v>93</v>
      </c>
      <c r="CG101" s="15">
        <v>58</v>
      </c>
      <c r="CH101" s="15">
        <v>75</v>
      </c>
      <c r="CI101" s="15">
        <v>51</v>
      </c>
      <c r="CJ101" s="15">
        <v>68</v>
      </c>
      <c r="CK101" s="15">
        <v>58</v>
      </c>
      <c r="CL101" s="15">
        <v>84</v>
      </c>
      <c r="CM101" s="15">
        <v>42</v>
      </c>
      <c r="CN101" s="15">
        <v>95</v>
      </c>
      <c r="CO101" s="15">
        <v>70</v>
      </c>
      <c r="CP101" s="16">
        <v>83</v>
      </c>
      <c r="CQ101" s="14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6"/>
      <c r="DE101" s="17"/>
      <c r="DF101" s="13"/>
      <c r="DG101" s="17" t="s">
        <v>60</v>
      </c>
    </row>
    <row r="102" spans="4:111" x14ac:dyDescent="0.25">
      <c r="D102" s="83"/>
      <c r="E102" s="104"/>
      <c r="F102" s="89"/>
      <c r="G102" s="91"/>
      <c r="H102" s="14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6"/>
      <c r="V102" s="14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6"/>
      <c r="AJ102" s="17"/>
      <c r="AK102" s="13"/>
      <c r="AL102" s="17" t="s">
        <v>60</v>
      </c>
      <c r="AN102" s="83"/>
      <c r="AO102" s="104"/>
      <c r="AP102" s="89"/>
      <c r="AQ102" s="91"/>
      <c r="AR102" s="14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6"/>
      <c r="BF102" s="14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6"/>
      <c r="BT102" s="17"/>
      <c r="BU102" s="13"/>
      <c r="BV102" s="17" t="s">
        <v>60</v>
      </c>
      <c r="BY102" s="83"/>
      <c r="BZ102" s="104"/>
      <c r="CA102" s="89"/>
      <c r="CB102" s="91"/>
      <c r="CC102" s="14">
        <v>85</v>
      </c>
      <c r="CD102" s="15">
        <v>55</v>
      </c>
      <c r="CE102" s="15">
        <v>47</v>
      </c>
      <c r="CF102" s="15">
        <v>74</v>
      </c>
      <c r="CG102" s="15">
        <v>64</v>
      </c>
      <c r="CH102" s="15">
        <v>39</v>
      </c>
      <c r="CI102" s="15">
        <v>52</v>
      </c>
      <c r="CJ102" s="15">
        <v>56</v>
      </c>
      <c r="CK102" s="15">
        <v>91</v>
      </c>
      <c r="CL102" s="15">
        <v>46</v>
      </c>
      <c r="CM102" s="15">
        <v>53</v>
      </c>
      <c r="CN102" s="15">
        <v>88</v>
      </c>
      <c r="CO102" s="15">
        <v>43</v>
      </c>
      <c r="CP102" s="16">
        <v>64</v>
      </c>
      <c r="CQ102" s="14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6"/>
      <c r="DE102" s="17"/>
      <c r="DF102" s="13"/>
      <c r="DG102" s="17" t="s">
        <v>60</v>
      </c>
    </row>
    <row r="103" spans="4:111" x14ac:dyDescent="0.25">
      <c r="D103" s="83"/>
      <c r="E103" s="104"/>
      <c r="F103" s="89"/>
      <c r="G103" s="91"/>
      <c r="H103" s="14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6"/>
      <c r="V103" s="14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6"/>
      <c r="AJ103" s="17"/>
      <c r="AK103" s="13"/>
      <c r="AL103" s="17" t="s">
        <v>60</v>
      </c>
      <c r="AN103" s="83"/>
      <c r="AO103" s="104"/>
      <c r="AP103" s="89"/>
      <c r="AQ103" s="91"/>
      <c r="AR103" s="14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6"/>
      <c r="BF103" s="14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6"/>
      <c r="BT103" s="17"/>
      <c r="BU103" s="13"/>
      <c r="BV103" s="17" t="s">
        <v>60</v>
      </c>
      <c r="BY103" s="83"/>
      <c r="BZ103" s="104"/>
      <c r="CA103" s="89"/>
      <c r="CB103" s="91"/>
      <c r="CC103" s="14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6"/>
      <c r="CQ103" s="14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6"/>
      <c r="DE103" s="17"/>
      <c r="DF103" s="13"/>
      <c r="DG103" s="17" t="s">
        <v>60</v>
      </c>
    </row>
    <row r="104" spans="4:111" ht="15.75" thickBot="1" x14ac:dyDescent="0.3">
      <c r="D104" s="84"/>
      <c r="E104" s="105"/>
      <c r="F104" s="89"/>
      <c r="G104" s="92"/>
      <c r="H104" s="18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20"/>
      <c r="V104" s="18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20"/>
      <c r="AJ104" s="21"/>
      <c r="AK104" s="13"/>
      <c r="AL104" s="21" t="s">
        <v>60</v>
      </c>
      <c r="AN104" s="84"/>
      <c r="AO104" s="105"/>
      <c r="AP104" s="89"/>
      <c r="AQ104" s="92"/>
      <c r="AR104" s="18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20"/>
      <c r="BF104" s="18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20"/>
      <c r="BT104" s="21"/>
      <c r="BU104" s="13"/>
      <c r="BV104" s="21" t="s">
        <v>60</v>
      </c>
      <c r="BY104" s="84"/>
      <c r="BZ104" s="105"/>
      <c r="CA104" s="89"/>
      <c r="CB104" s="92"/>
      <c r="CC104" s="18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20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20"/>
      <c r="DE104" s="21"/>
      <c r="DF104" s="13"/>
      <c r="DG104" s="21" t="s">
        <v>60</v>
      </c>
    </row>
    <row r="105" spans="4:111" x14ac:dyDescent="0.25">
      <c r="D105" s="82">
        <v>6</v>
      </c>
      <c r="E105" s="106" t="s">
        <v>75</v>
      </c>
      <c r="F105" s="89"/>
      <c r="G105" s="91" t="s">
        <v>76</v>
      </c>
      <c r="H105" s="9">
        <v>80</v>
      </c>
      <c r="I105" s="10">
        <v>81</v>
      </c>
      <c r="J105" s="10">
        <v>60</v>
      </c>
      <c r="K105" s="10">
        <v>80</v>
      </c>
      <c r="L105" s="10">
        <v>57</v>
      </c>
      <c r="M105" s="10">
        <v>95</v>
      </c>
      <c r="N105" s="10">
        <v>46</v>
      </c>
      <c r="O105" s="10">
        <v>44</v>
      </c>
      <c r="P105" s="10">
        <v>95</v>
      </c>
      <c r="Q105" s="10">
        <v>101</v>
      </c>
      <c r="R105" s="10">
        <v>82</v>
      </c>
      <c r="S105" s="10">
        <v>59</v>
      </c>
      <c r="T105" s="10">
        <v>54</v>
      </c>
      <c r="U105" s="11">
        <v>51</v>
      </c>
      <c r="V105" s="14">
        <v>85</v>
      </c>
      <c r="W105" s="15">
        <v>77</v>
      </c>
      <c r="X105" s="15">
        <v>81</v>
      </c>
      <c r="Y105" s="15">
        <v>46</v>
      </c>
      <c r="Z105" s="15">
        <v>68</v>
      </c>
      <c r="AA105" s="15">
        <v>67</v>
      </c>
      <c r="AB105" s="15">
        <v>43</v>
      </c>
      <c r="AC105" s="15">
        <v>96</v>
      </c>
      <c r="AD105" s="15">
        <v>81</v>
      </c>
      <c r="AE105" s="15">
        <v>41</v>
      </c>
      <c r="AF105" s="15">
        <v>83</v>
      </c>
      <c r="AG105" s="15">
        <v>89</v>
      </c>
      <c r="AH105" s="15">
        <v>31</v>
      </c>
      <c r="AI105" s="16">
        <v>68</v>
      </c>
      <c r="AJ105" s="12"/>
      <c r="AK105" s="13"/>
      <c r="AL105" s="12" t="s">
        <v>60</v>
      </c>
      <c r="AN105" s="82">
        <v>6</v>
      </c>
      <c r="AO105" s="106" t="s">
        <v>75</v>
      </c>
      <c r="AP105" s="89"/>
      <c r="AQ105" s="91" t="s">
        <v>113</v>
      </c>
      <c r="AR105" s="9">
        <v>66</v>
      </c>
      <c r="AS105" s="10">
        <v>84</v>
      </c>
      <c r="AT105" s="10">
        <v>107</v>
      </c>
      <c r="AU105" s="10">
        <v>60</v>
      </c>
      <c r="AV105" s="10">
        <v>74</v>
      </c>
      <c r="AW105" s="10">
        <v>69</v>
      </c>
      <c r="AX105" s="10">
        <v>94</v>
      </c>
      <c r="AY105" s="10">
        <v>60</v>
      </c>
      <c r="AZ105" s="10">
        <v>74</v>
      </c>
      <c r="BA105" s="10">
        <v>103</v>
      </c>
      <c r="BB105" s="10">
        <v>79</v>
      </c>
      <c r="BC105" s="10">
        <v>108</v>
      </c>
      <c r="BD105" s="10">
        <v>53</v>
      </c>
      <c r="BE105" s="11">
        <v>105</v>
      </c>
      <c r="BF105" s="14">
        <v>96</v>
      </c>
      <c r="BG105" s="15">
        <v>67</v>
      </c>
      <c r="BH105" s="15">
        <v>78</v>
      </c>
      <c r="BI105" s="15">
        <v>47</v>
      </c>
      <c r="BJ105" s="15">
        <v>32</v>
      </c>
      <c r="BK105" s="15">
        <v>56</v>
      </c>
      <c r="BL105" s="15">
        <v>96</v>
      </c>
      <c r="BM105" s="15">
        <v>32</v>
      </c>
      <c r="BN105" s="15">
        <v>59</v>
      </c>
      <c r="BO105" s="15">
        <v>51</v>
      </c>
      <c r="BP105" s="15">
        <v>86</v>
      </c>
      <c r="BQ105" s="15">
        <v>58</v>
      </c>
      <c r="BR105" s="15">
        <v>40</v>
      </c>
      <c r="BS105" s="16">
        <v>75</v>
      </c>
      <c r="BT105" s="12"/>
      <c r="BU105" s="13"/>
      <c r="BV105" s="12" t="s">
        <v>60</v>
      </c>
      <c r="BY105" s="82">
        <v>6</v>
      </c>
      <c r="BZ105" s="106" t="s">
        <v>75</v>
      </c>
      <c r="CA105" s="89"/>
      <c r="CB105" s="91" t="s">
        <v>114</v>
      </c>
      <c r="CC105" s="9">
        <v>50</v>
      </c>
      <c r="CD105" s="10">
        <v>82</v>
      </c>
      <c r="CE105" s="10">
        <v>92</v>
      </c>
      <c r="CF105" s="10">
        <v>92</v>
      </c>
      <c r="CG105" s="10">
        <v>47</v>
      </c>
      <c r="CH105" s="10">
        <v>79</v>
      </c>
      <c r="CI105" s="10">
        <v>56</v>
      </c>
      <c r="CJ105" s="10">
        <v>104</v>
      </c>
      <c r="CK105" s="10">
        <v>74</v>
      </c>
      <c r="CL105" s="10">
        <v>67</v>
      </c>
      <c r="CM105" s="10">
        <v>76</v>
      </c>
      <c r="CN105" s="10">
        <v>65</v>
      </c>
      <c r="CO105" s="10">
        <v>105</v>
      </c>
      <c r="CP105" s="11">
        <v>71</v>
      </c>
      <c r="CQ105" s="14">
        <v>79</v>
      </c>
      <c r="CR105" s="15">
        <v>64</v>
      </c>
      <c r="CS105" s="15">
        <v>66</v>
      </c>
      <c r="CT105" s="15">
        <v>86</v>
      </c>
      <c r="CU105" s="15">
        <v>91</v>
      </c>
      <c r="CV105" s="15">
        <v>87</v>
      </c>
      <c r="CW105" s="15">
        <v>96</v>
      </c>
      <c r="CX105" s="15">
        <v>96</v>
      </c>
      <c r="CY105" s="15">
        <v>54</v>
      </c>
      <c r="CZ105" s="15">
        <v>92</v>
      </c>
      <c r="DA105" s="15">
        <v>77</v>
      </c>
      <c r="DB105" s="15">
        <v>73</v>
      </c>
      <c r="DC105" s="15">
        <v>35</v>
      </c>
      <c r="DD105" s="16">
        <v>36</v>
      </c>
      <c r="DE105" s="12"/>
      <c r="DF105" s="13"/>
      <c r="DG105" s="12" t="s">
        <v>60</v>
      </c>
    </row>
    <row r="106" spans="4:111" x14ac:dyDescent="0.25">
      <c r="D106" s="83"/>
      <c r="E106" s="107"/>
      <c r="F106" s="89"/>
      <c r="G106" s="91"/>
      <c r="H106" s="14">
        <v>95</v>
      </c>
      <c r="I106" s="15">
        <v>70</v>
      </c>
      <c r="J106" s="15">
        <v>42</v>
      </c>
      <c r="K106" s="15">
        <v>93</v>
      </c>
      <c r="L106" s="15">
        <v>85</v>
      </c>
      <c r="M106" s="15">
        <v>89</v>
      </c>
      <c r="N106" s="15">
        <v>54</v>
      </c>
      <c r="O106" s="15">
        <v>76</v>
      </c>
      <c r="P106" s="15">
        <v>75</v>
      </c>
      <c r="Q106" s="15">
        <v>68</v>
      </c>
      <c r="R106" s="15">
        <v>102</v>
      </c>
      <c r="S106" s="15">
        <v>66</v>
      </c>
      <c r="T106" s="15">
        <v>53</v>
      </c>
      <c r="U106" s="16">
        <v>92</v>
      </c>
      <c r="V106" s="14">
        <v>82</v>
      </c>
      <c r="W106" s="15">
        <v>52</v>
      </c>
      <c r="X106" s="15">
        <v>56</v>
      </c>
      <c r="Y106" s="15">
        <v>86</v>
      </c>
      <c r="Z106" s="15">
        <v>78</v>
      </c>
      <c r="AA106" s="15">
        <v>46</v>
      </c>
      <c r="AB106" s="15">
        <v>52</v>
      </c>
      <c r="AC106" s="15">
        <v>44</v>
      </c>
      <c r="AD106" s="15"/>
      <c r="AE106" s="15"/>
      <c r="AF106" s="15"/>
      <c r="AG106" s="15"/>
      <c r="AH106" s="15"/>
      <c r="AI106" s="16"/>
      <c r="AJ106" s="17"/>
      <c r="AK106" s="13"/>
      <c r="AL106" s="17" t="s">
        <v>60</v>
      </c>
      <c r="AN106" s="83"/>
      <c r="AO106" s="107"/>
      <c r="AP106" s="89"/>
      <c r="AQ106" s="91"/>
      <c r="AR106" s="14">
        <v>90</v>
      </c>
      <c r="AS106" s="15">
        <v>95</v>
      </c>
      <c r="AT106" s="15">
        <v>77</v>
      </c>
      <c r="AU106" s="15">
        <v>104</v>
      </c>
      <c r="AV106" s="15">
        <v>109</v>
      </c>
      <c r="AW106" s="15">
        <v>86</v>
      </c>
      <c r="AX106" s="15">
        <v>55</v>
      </c>
      <c r="AY106" s="15">
        <v>40</v>
      </c>
      <c r="AZ106" s="15">
        <v>64</v>
      </c>
      <c r="BA106" s="15">
        <v>62</v>
      </c>
      <c r="BB106" s="15">
        <v>109</v>
      </c>
      <c r="BC106" s="15">
        <v>67</v>
      </c>
      <c r="BD106" s="15">
        <v>66</v>
      </c>
      <c r="BE106" s="16">
        <v>59</v>
      </c>
      <c r="BF106" s="14">
        <v>42</v>
      </c>
      <c r="BG106" s="15">
        <v>98</v>
      </c>
      <c r="BH106" s="15">
        <v>60</v>
      </c>
      <c r="BI106" s="15">
        <v>79</v>
      </c>
      <c r="BJ106" s="15">
        <v>78</v>
      </c>
      <c r="BK106" s="15">
        <v>100</v>
      </c>
      <c r="BL106" s="15">
        <v>89</v>
      </c>
      <c r="BM106" s="15">
        <v>56</v>
      </c>
      <c r="BN106" s="15">
        <v>94</v>
      </c>
      <c r="BO106" s="15">
        <v>67</v>
      </c>
      <c r="BP106" s="15"/>
      <c r="BQ106" s="15"/>
      <c r="BR106" s="15"/>
      <c r="BS106" s="16"/>
      <c r="BT106" s="17"/>
      <c r="BU106" s="13"/>
      <c r="BV106" s="17" t="s">
        <v>60</v>
      </c>
      <c r="BY106" s="83"/>
      <c r="BZ106" s="107"/>
      <c r="CA106" s="89"/>
      <c r="CB106" s="91"/>
      <c r="CC106" s="14">
        <v>69</v>
      </c>
      <c r="CD106" s="15">
        <v>69</v>
      </c>
      <c r="CE106" s="15">
        <v>81</v>
      </c>
      <c r="CF106" s="15">
        <v>87</v>
      </c>
      <c r="CG106" s="15">
        <v>72</v>
      </c>
      <c r="CH106" s="15">
        <v>74</v>
      </c>
      <c r="CI106" s="15">
        <v>94</v>
      </c>
      <c r="CJ106" s="15">
        <v>99</v>
      </c>
      <c r="CK106" s="15">
        <v>95</v>
      </c>
      <c r="CL106" s="15">
        <v>69</v>
      </c>
      <c r="CM106" s="15">
        <v>88</v>
      </c>
      <c r="CN106" s="15">
        <v>99</v>
      </c>
      <c r="CO106" s="15">
        <v>93</v>
      </c>
      <c r="CP106" s="16">
        <v>52</v>
      </c>
      <c r="CQ106" s="14">
        <v>71</v>
      </c>
      <c r="CR106" s="15">
        <v>37</v>
      </c>
      <c r="CS106" s="15">
        <v>69</v>
      </c>
      <c r="CT106" s="15">
        <v>82</v>
      </c>
      <c r="CU106" s="15">
        <v>65</v>
      </c>
      <c r="CV106" s="15">
        <v>34</v>
      </c>
      <c r="CW106" s="15">
        <v>49</v>
      </c>
      <c r="CX106" s="15">
        <v>87</v>
      </c>
      <c r="CY106" s="15">
        <v>73</v>
      </c>
      <c r="CZ106" s="15">
        <v>53</v>
      </c>
      <c r="DA106" s="15">
        <v>95</v>
      </c>
      <c r="DB106" s="15">
        <v>95</v>
      </c>
      <c r="DC106" s="15">
        <v>37</v>
      </c>
      <c r="DD106" s="16"/>
      <c r="DE106" s="17"/>
      <c r="DF106" s="13"/>
      <c r="DG106" s="17" t="s">
        <v>60</v>
      </c>
    </row>
    <row r="107" spans="4:111" x14ac:dyDescent="0.25">
      <c r="D107" s="83"/>
      <c r="E107" s="107"/>
      <c r="F107" s="89"/>
      <c r="G107" s="91"/>
      <c r="H107" s="14">
        <v>109</v>
      </c>
      <c r="I107" s="15">
        <v>52</v>
      </c>
      <c r="J107" s="15">
        <v>97</v>
      </c>
      <c r="K107" s="15">
        <v>90</v>
      </c>
      <c r="L107" s="15">
        <v>60</v>
      </c>
      <c r="M107" s="15">
        <v>64</v>
      </c>
      <c r="N107" s="15">
        <v>110</v>
      </c>
      <c r="O107" s="15">
        <v>86</v>
      </c>
      <c r="P107" s="15">
        <v>54</v>
      </c>
      <c r="Q107" s="15">
        <v>54</v>
      </c>
      <c r="R107" s="15">
        <v>61</v>
      </c>
      <c r="S107" s="15">
        <v>64</v>
      </c>
      <c r="T107" s="15">
        <v>86</v>
      </c>
      <c r="U107" s="16">
        <v>109</v>
      </c>
      <c r="V107" s="14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6"/>
      <c r="AJ107" s="17"/>
      <c r="AK107" s="13"/>
      <c r="AL107" s="17" t="s">
        <v>60</v>
      </c>
      <c r="AN107" s="83"/>
      <c r="AO107" s="107"/>
      <c r="AP107" s="89"/>
      <c r="AQ107" s="91"/>
      <c r="AR107" s="14">
        <v>102</v>
      </c>
      <c r="AS107" s="15">
        <v>94</v>
      </c>
      <c r="AT107" s="15">
        <v>107</v>
      </c>
      <c r="AU107" s="15">
        <v>50</v>
      </c>
      <c r="AV107" s="15">
        <v>106</v>
      </c>
      <c r="AW107" s="15">
        <v>68</v>
      </c>
      <c r="AX107" s="15">
        <v>87</v>
      </c>
      <c r="AY107" s="15">
        <v>86</v>
      </c>
      <c r="AZ107" s="15">
        <v>108</v>
      </c>
      <c r="BA107" s="15">
        <v>56</v>
      </c>
      <c r="BB107" s="15">
        <v>53</v>
      </c>
      <c r="BC107" s="15">
        <v>63</v>
      </c>
      <c r="BD107" s="15">
        <v>89</v>
      </c>
      <c r="BE107" s="16">
        <v>97</v>
      </c>
      <c r="BF107" s="14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6"/>
      <c r="BT107" s="17"/>
      <c r="BU107" s="13"/>
      <c r="BV107" s="17" t="s">
        <v>60</v>
      </c>
      <c r="BY107" s="83"/>
      <c r="BZ107" s="107"/>
      <c r="CA107" s="89"/>
      <c r="CB107" s="91"/>
      <c r="CC107" s="14">
        <v>101</v>
      </c>
      <c r="CD107" s="15">
        <v>105</v>
      </c>
      <c r="CE107" s="15">
        <v>86</v>
      </c>
      <c r="CF107" s="15">
        <v>79</v>
      </c>
      <c r="CG107" s="15">
        <v>45</v>
      </c>
      <c r="CH107" s="15">
        <v>77</v>
      </c>
      <c r="CI107" s="15">
        <v>90</v>
      </c>
      <c r="CJ107" s="15">
        <v>73</v>
      </c>
      <c r="CK107" s="15">
        <v>42</v>
      </c>
      <c r="CL107" s="15">
        <v>49</v>
      </c>
      <c r="CM107" s="15">
        <v>53</v>
      </c>
      <c r="CN107" s="15">
        <v>69</v>
      </c>
      <c r="CO107" s="15">
        <v>54</v>
      </c>
      <c r="CP107" s="16">
        <v>97</v>
      </c>
      <c r="CQ107" s="14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6"/>
      <c r="DE107" s="17"/>
      <c r="DF107" s="13"/>
      <c r="DG107" s="17" t="s">
        <v>60</v>
      </c>
    </row>
    <row r="108" spans="4:111" x14ac:dyDescent="0.25">
      <c r="D108" s="83"/>
      <c r="E108" s="107"/>
      <c r="F108" s="89"/>
      <c r="G108" s="91"/>
      <c r="H108" s="14">
        <v>108</v>
      </c>
      <c r="I108" s="15">
        <v>75</v>
      </c>
      <c r="J108" s="15">
        <v>110</v>
      </c>
      <c r="K108" s="15">
        <v>51</v>
      </c>
      <c r="L108" s="15">
        <v>104</v>
      </c>
      <c r="M108" s="15">
        <v>89</v>
      </c>
      <c r="N108" s="15">
        <v>49</v>
      </c>
      <c r="O108" s="15">
        <v>91</v>
      </c>
      <c r="P108" s="15">
        <v>97</v>
      </c>
      <c r="Q108" s="15">
        <v>43</v>
      </c>
      <c r="R108" s="15">
        <v>107</v>
      </c>
      <c r="S108" s="15">
        <v>74</v>
      </c>
      <c r="T108" s="15">
        <v>51</v>
      </c>
      <c r="U108" s="16">
        <v>109</v>
      </c>
      <c r="V108" s="14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6"/>
      <c r="AJ108" s="17"/>
      <c r="AK108" s="13"/>
      <c r="AL108" s="17" t="s">
        <v>60</v>
      </c>
      <c r="AN108" s="83"/>
      <c r="AO108" s="107"/>
      <c r="AP108" s="89"/>
      <c r="AQ108" s="91"/>
      <c r="AR108" s="14">
        <v>42</v>
      </c>
      <c r="AS108" s="15">
        <v>58</v>
      </c>
      <c r="AT108" s="15">
        <v>97</v>
      </c>
      <c r="AU108" s="15">
        <v>104</v>
      </c>
      <c r="AV108" s="15">
        <v>40</v>
      </c>
      <c r="AW108" s="15">
        <v>67</v>
      </c>
      <c r="AX108" s="15">
        <v>59</v>
      </c>
      <c r="AY108" s="15">
        <v>94</v>
      </c>
      <c r="AZ108" s="15">
        <v>66</v>
      </c>
      <c r="BA108" s="15">
        <v>41</v>
      </c>
      <c r="BB108" s="15">
        <v>49</v>
      </c>
      <c r="BC108" s="15">
        <v>47</v>
      </c>
      <c r="BD108" s="15">
        <v>50</v>
      </c>
      <c r="BE108" s="16">
        <v>53</v>
      </c>
      <c r="BF108" s="14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6"/>
      <c r="BT108" s="17"/>
      <c r="BU108" s="13"/>
      <c r="BV108" s="17" t="s">
        <v>60</v>
      </c>
      <c r="BY108" s="83"/>
      <c r="BZ108" s="107"/>
      <c r="CA108" s="89"/>
      <c r="CB108" s="91"/>
      <c r="CC108" s="14">
        <v>99</v>
      </c>
      <c r="CD108" s="15">
        <v>60</v>
      </c>
      <c r="CE108" s="15">
        <v>94</v>
      </c>
      <c r="CF108" s="15">
        <v>104</v>
      </c>
      <c r="CG108" s="15">
        <v>104</v>
      </c>
      <c r="CH108" s="15">
        <v>62</v>
      </c>
      <c r="CI108" s="15">
        <v>100</v>
      </c>
      <c r="CJ108" s="15">
        <v>85</v>
      </c>
      <c r="CK108" s="15">
        <v>81</v>
      </c>
      <c r="CL108" s="15">
        <v>99</v>
      </c>
      <c r="CM108" s="15">
        <v>82</v>
      </c>
      <c r="CN108" s="15">
        <v>72</v>
      </c>
      <c r="CO108" s="15">
        <v>47</v>
      </c>
      <c r="CP108" s="16">
        <v>45</v>
      </c>
      <c r="CQ108" s="14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6"/>
      <c r="DE108" s="17"/>
      <c r="DF108" s="13"/>
      <c r="DG108" s="17" t="s">
        <v>60</v>
      </c>
    </row>
    <row r="109" spans="4:111" x14ac:dyDescent="0.25">
      <c r="D109" s="83"/>
      <c r="E109" s="107"/>
      <c r="F109" s="89"/>
      <c r="G109" s="91"/>
      <c r="H109" s="14">
        <v>73</v>
      </c>
      <c r="I109" s="15">
        <v>44</v>
      </c>
      <c r="J109" s="15">
        <v>85</v>
      </c>
      <c r="K109" s="15">
        <v>85</v>
      </c>
      <c r="L109" s="15">
        <v>49</v>
      </c>
      <c r="M109" s="15"/>
      <c r="N109" s="15"/>
      <c r="O109" s="15"/>
      <c r="P109" s="15"/>
      <c r="Q109" s="15"/>
      <c r="R109" s="15"/>
      <c r="S109" s="15"/>
      <c r="T109" s="15"/>
      <c r="U109" s="16"/>
      <c r="V109" s="14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6"/>
      <c r="AJ109" s="17"/>
      <c r="AK109" s="13"/>
      <c r="AL109" s="17" t="s">
        <v>60</v>
      </c>
      <c r="AN109" s="83"/>
      <c r="AO109" s="107"/>
      <c r="AP109" s="89"/>
      <c r="AQ109" s="91"/>
      <c r="AR109" s="14">
        <v>85</v>
      </c>
      <c r="AS109" s="15">
        <v>82</v>
      </c>
      <c r="AT109" s="15">
        <v>84</v>
      </c>
      <c r="AU109" s="15">
        <v>108</v>
      </c>
      <c r="AV109" s="15">
        <v>64</v>
      </c>
      <c r="AW109" s="15">
        <v>102</v>
      </c>
      <c r="AX109" s="15">
        <v>75</v>
      </c>
      <c r="AY109" s="15">
        <v>48</v>
      </c>
      <c r="AZ109" s="15">
        <v>83</v>
      </c>
      <c r="BA109" s="15">
        <v>92</v>
      </c>
      <c r="BB109" s="15">
        <v>106</v>
      </c>
      <c r="BC109" s="15">
        <v>89</v>
      </c>
      <c r="BD109" s="15">
        <v>83</v>
      </c>
      <c r="BE109" s="16">
        <v>76</v>
      </c>
      <c r="BF109" s="14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6"/>
      <c r="BT109" s="17"/>
      <c r="BU109" s="13"/>
      <c r="BV109" s="17" t="s">
        <v>60</v>
      </c>
      <c r="BY109" s="83"/>
      <c r="BZ109" s="107"/>
      <c r="CA109" s="89"/>
      <c r="CB109" s="91"/>
      <c r="CC109" s="14">
        <v>62</v>
      </c>
      <c r="CD109" s="15">
        <v>84</v>
      </c>
      <c r="CE109" s="15">
        <v>69</v>
      </c>
      <c r="CF109" s="15">
        <v>57</v>
      </c>
      <c r="CG109" s="15">
        <v>95</v>
      </c>
      <c r="CH109" s="15">
        <v>81</v>
      </c>
      <c r="CI109" s="15">
        <v>61</v>
      </c>
      <c r="CJ109" s="15">
        <v>103</v>
      </c>
      <c r="CK109" s="15">
        <v>103</v>
      </c>
      <c r="CL109" s="15">
        <v>44</v>
      </c>
      <c r="CM109" s="15">
        <v>101</v>
      </c>
      <c r="CN109" s="15">
        <v>103</v>
      </c>
      <c r="CO109" s="15">
        <v>83</v>
      </c>
      <c r="CP109" s="16">
        <v>53</v>
      </c>
      <c r="CQ109" s="14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6"/>
      <c r="DE109" s="17"/>
      <c r="DF109" s="13"/>
      <c r="DG109" s="17" t="s">
        <v>60</v>
      </c>
    </row>
    <row r="110" spans="4:111" x14ac:dyDescent="0.25">
      <c r="D110" s="83"/>
      <c r="E110" s="107"/>
      <c r="F110" s="89"/>
      <c r="G110" s="91"/>
      <c r="H110" s="14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6"/>
      <c r="V110" s="14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6"/>
      <c r="AJ110" s="17"/>
      <c r="AK110" s="13"/>
      <c r="AL110" s="17" t="s">
        <v>60</v>
      </c>
      <c r="AN110" s="83"/>
      <c r="AO110" s="107"/>
      <c r="AP110" s="89"/>
      <c r="AQ110" s="91"/>
      <c r="AR110" s="14">
        <v>76</v>
      </c>
      <c r="AS110" s="15">
        <v>84</v>
      </c>
      <c r="AT110" s="15">
        <v>65</v>
      </c>
      <c r="AU110" s="15">
        <v>54</v>
      </c>
      <c r="AV110" s="15">
        <v>90</v>
      </c>
      <c r="AW110" s="15">
        <v>43</v>
      </c>
      <c r="AX110" s="15">
        <v>96</v>
      </c>
      <c r="AY110" s="15">
        <v>109</v>
      </c>
      <c r="AZ110" s="15">
        <v>44</v>
      </c>
      <c r="BA110" s="15">
        <v>85</v>
      </c>
      <c r="BB110" s="15">
        <v>82</v>
      </c>
      <c r="BC110" s="15">
        <v>104</v>
      </c>
      <c r="BD110" s="15">
        <v>70</v>
      </c>
      <c r="BE110" s="16">
        <v>54</v>
      </c>
      <c r="BF110" s="14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6"/>
      <c r="BT110" s="17"/>
      <c r="BU110" s="13"/>
      <c r="BV110" s="17" t="s">
        <v>60</v>
      </c>
      <c r="BY110" s="83"/>
      <c r="BZ110" s="107"/>
      <c r="CA110" s="89"/>
      <c r="CB110" s="91"/>
      <c r="CC110" s="14">
        <v>87</v>
      </c>
      <c r="CD110" s="15">
        <v>45</v>
      </c>
      <c r="CE110" s="15">
        <v>79</v>
      </c>
      <c r="CF110" s="15">
        <v>43</v>
      </c>
      <c r="CG110" s="15">
        <v>44</v>
      </c>
      <c r="CH110" s="15">
        <v>45</v>
      </c>
      <c r="CI110" s="15">
        <v>77</v>
      </c>
      <c r="CJ110" s="15">
        <v>82</v>
      </c>
      <c r="CK110" s="15">
        <v>68</v>
      </c>
      <c r="CL110" s="15">
        <v>96</v>
      </c>
      <c r="CM110" s="15">
        <v>60</v>
      </c>
      <c r="CN110" s="15">
        <v>75</v>
      </c>
      <c r="CO110" s="15">
        <v>85</v>
      </c>
      <c r="CP110" s="16">
        <v>60</v>
      </c>
      <c r="CQ110" s="14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6"/>
      <c r="DE110" s="17"/>
      <c r="DF110" s="13"/>
      <c r="DG110" s="17" t="s">
        <v>60</v>
      </c>
    </row>
    <row r="111" spans="4:111" x14ac:dyDescent="0.25">
      <c r="D111" s="83"/>
      <c r="E111" s="107"/>
      <c r="F111" s="89"/>
      <c r="G111" s="91"/>
      <c r="H111" s="14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4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6"/>
      <c r="AJ111" s="17"/>
      <c r="AK111" s="13"/>
      <c r="AL111" s="17" t="s">
        <v>60</v>
      </c>
      <c r="AN111" s="83"/>
      <c r="AO111" s="107"/>
      <c r="AP111" s="89"/>
      <c r="AQ111" s="91"/>
      <c r="AR111" s="14">
        <v>101</v>
      </c>
      <c r="AS111" s="15">
        <v>40</v>
      </c>
      <c r="AT111" s="15">
        <v>87</v>
      </c>
      <c r="AU111" s="15">
        <v>80</v>
      </c>
      <c r="AV111" s="15">
        <v>40</v>
      </c>
      <c r="AW111" s="15">
        <v>53</v>
      </c>
      <c r="AX111" s="15">
        <v>64</v>
      </c>
      <c r="AY111" s="15">
        <v>91</v>
      </c>
      <c r="AZ111" s="15">
        <v>44</v>
      </c>
      <c r="BA111" s="15">
        <v>88</v>
      </c>
      <c r="BB111" s="15">
        <v>102</v>
      </c>
      <c r="BC111" s="15">
        <v>60</v>
      </c>
      <c r="BD111" s="15">
        <v>54</v>
      </c>
      <c r="BE111" s="16">
        <v>53</v>
      </c>
      <c r="BF111" s="14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6"/>
      <c r="BT111" s="17"/>
      <c r="BU111" s="13"/>
      <c r="BV111" s="17" t="s">
        <v>60</v>
      </c>
      <c r="BY111" s="83"/>
      <c r="BZ111" s="107"/>
      <c r="CA111" s="89"/>
      <c r="CB111" s="91"/>
      <c r="CC111" s="14">
        <v>90</v>
      </c>
      <c r="CD111" s="15">
        <v>63</v>
      </c>
      <c r="CE111" s="15">
        <v>44</v>
      </c>
      <c r="CF111" s="15">
        <v>96</v>
      </c>
      <c r="CG111" s="15">
        <v>51</v>
      </c>
      <c r="CH111" s="15">
        <v>74</v>
      </c>
      <c r="CI111" s="15">
        <v>61</v>
      </c>
      <c r="CJ111" s="15">
        <v>97</v>
      </c>
      <c r="CK111" s="15">
        <v>101</v>
      </c>
      <c r="CL111" s="15">
        <v>83</v>
      </c>
      <c r="CM111" s="15">
        <v>62</v>
      </c>
      <c r="CN111" s="15">
        <v>70</v>
      </c>
      <c r="CO111" s="15">
        <v>67</v>
      </c>
      <c r="CP111" s="16">
        <v>57</v>
      </c>
      <c r="CQ111" s="14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6"/>
      <c r="DE111" s="17"/>
      <c r="DF111" s="13"/>
      <c r="DG111" s="17" t="s">
        <v>60</v>
      </c>
    </row>
    <row r="112" spans="4:111" x14ac:dyDescent="0.25">
      <c r="D112" s="83"/>
      <c r="E112" s="107"/>
      <c r="F112" s="89"/>
      <c r="G112" s="91"/>
      <c r="H112" s="14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6"/>
      <c r="V112" s="14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6"/>
      <c r="AJ112" s="17"/>
      <c r="AK112" s="13"/>
      <c r="AL112" s="17" t="s">
        <v>60</v>
      </c>
      <c r="AN112" s="83"/>
      <c r="AO112" s="107"/>
      <c r="AP112" s="89"/>
      <c r="AQ112" s="91"/>
      <c r="AR112" s="14">
        <v>93</v>
      </c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6"/>
      <c r="BF112" s="14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6"/>
      <c r="BT112" s="17"/>
      <c r="BU112" s="13"/>
      <c r="BV112" s="17" t="s">
        <v>60</v>
      </c>
      <c r="BY112" s="83"/>
      <c r="BZ112" s="107"/>
      <c r="CA112" s="89"/>
      <c r="CB112" s="91"/>
      <c r="CC112" s="14">
        <v>98</v>
      </c>
      <c r="CD112" s="15">
        <v>50</v>
      </c>
      <c r="CE112" s="15">
        <v>54</v>
      </c>
      <c r="CF112" s="15">
        <v>86</v>
      </c>
      <c r="CG112" s="15">
        <v>86</v>
      </c>
      <c r="CH112" s="15">
        <v>93</v>
      </c>
      <c r="CI112" s="15">
        <v>96</v>
      </c>
      <c r="CJ112" s="15">
        <v>88</v>
      </c>
      <c r="CK112" s="15">
        <v>87</v>
      </c>
      <c r="CL112" s="15">
        <v>51</v>
      </c>
      <c r="CM112" s="15">
        <v>54</v>
      </c>
      <c r="CN112" s="15">
        <v>80</v>
      </c>
      <c r="CO112" s="15">
        <v>64</v>
      </c>
      <c r="CP112" s="16">
        <v>54</v>
      </c>
      <c r="CQ112" s="14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6"/>
      <c r="DE112" s="17"/>
      <c r="DF112" s="13"/>
      <c r="DG112" s="17" t="s">
        <v>60</v>
      </c>
    </row>
    <row r="113" spans="4:111" x14ac:dyDescent="0.25">
      <c r="D113" s="83"/>
      <c r="E113" s="107"/>
      <c r="F113" s="89"/>
      <c r="G113" s="91"/>
      <c r="H113" s="14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6"/>
      <c r="V113" s="14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6"/>
      <c r="AJ113" s="17"/>
      <c r="AK113" s="13"/>
      <c r="AL113" s="17" t="s">
        <v>60</v>
      </c>
      <c r="AN113" s="83"/>
      <c r="AO113" s="107"/>
      <c r="AP113" s="89"/>
      <c r="AQ113" s="91"/>
      <c r="AR113" s="14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6"/>
      <c r="BF113" s="14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6"/>
      <c r="BT113" s="17"/>
      <c r="BU113" s="13"/>
      <c r="BV113" s="17" t="s">
        <v>60</v>
      </c>
      <c r="BY113" s="83"/>
      <c r="BZ113" s="107"/>
      <c r="CA113" s="89"/>
      <c r="CB113" s="91"/>
      <c r="CC113" s="14">
        <v>51</v>
      </c>
      <c r="CD113" s="15">
        <v>56</v>
      </c>
      <c r="CE113" s="15">
        <v>105</v>
      </c>
      <c r="CF113" s="15">
        <v>101</v>
      </c>
      <c r="CG113" s="15">
        <v>74</v>
      </c>
      <c r="CH113" s="15">
        <v>102</v>
      </c>
      <c r="CI113" s="15">
        <v>87</v>
      </c>
      <c r="CJ113" s="15">
        <v>62</v>
      </c>
      <c r="CK113" s="15">
        <v>50</v>
      </c>
      <c r="CL113" s="15">
        <v>69</v>
      </c>
      <c r="CM113" s="15">
        <v>82</v>
      </c>
      <c r="CN113" s="15">
        <v>99</v>
      </c>
      <c r="CO113" s="15">
        <v>48</v>
      </c>
      <c r="CP113" s="16">
        <v>42</v>
      </c>
      <c r="CQ113" s="14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6"/>
      <c r="DE113" s="17"/>
      <c r="DF113" s="13"/>
      <c r="DG113" s="17" t="s">
        <v>60</v>
      </c>
    </row>
    <row r="114" spans="4:111" x14ac:dyDescent="0.25">
      <c r="D114" s="83"/>
      <c r="E114" s="107"/>
      <c r="F114" s="89"/>
      <c r="G114" s="91"/>
      <c r="H114" s="14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6"/>
      <c r="V114" s="14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6"/>
      <c r="AJ114" s="17"/>
      <c r="AK114" s="13"/>
      <c r="AL114" s="17" t="s">
        <v>60</v>
      </c>
      <c r="AN114" s="83"/>
      <c r="AO114" s="107"/>
      <c r="AP114" s="89"/>
      <c r="AQ114" s="91"/>
      <c r="AR114" s="14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6"/>
      <c r="BF114" s="14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6"/>
      <c r="BT114" s="17"/>
      <c r="BU114" s="13"/>
      <c r="BV114" s="17" t="s">
        <v>60</v>
      </c>
      <c r="BY114" s="83"/>
      <c r="BZ114" s="107"/>
      <c r="CA114" s="89"/>
      <c r="CB114" s="91"/>
      <c r="CC114" s="14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6"/>
      <c r="CQ114" s="14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6"/>
      <c r="DE114" s="17"/>
      <c r="DF114" s="13"/>
      <c r="DG114" s="17" t="s">
        <v>60</v>
      </c>
    </row>
    <row r="115" spans="4:111" ht="15.75" thickBot="1" x14ac:dyDescent="0.3">
      <c r="D115" s="83"/>
      <c r="E115" s="108"/>
      <c r="F115" s="89"/>
      <c r="G115" s="92"/>
      <c r="H115" s="18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20"/>
      <c r="V115" s="18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20"/>
      <c r="AJ115" s="21"/>
      <c r="AK115" s="13"/>
      <c r="AL115" s="21" t="s">
        <v>60</v>
      </c>
      <c r="AN115" s="83"/>
      <c r="AO115" s="108"/>
      <c r="AP115" s="89"/>
      <c r="AQ115" s="92"/>
      <c r="AR115" s="18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20"/>
      <c r="BF115" s="18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20"/>
      <c r="BT115" s="21"/>
      <c r="BU115" s="13"/>
      <c r="BV115" s="21" t="s">
        <v>60</v>
      </c>
      <c r="BY115" s="83"/>
      <c r="BZ115" s="108"/>
      <c r="CA115" s="89"/>
      <c r="CB115" s="92"/>
      <c r="CC115" s="18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20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20"/>
      <c r="DE115" s="21"/>
      <c r="DF115" s="13"/>
      <c r="DG115" s="21" t="s">
        <v>60</v>
      </c>
    </row>
    <row r="116" spans="4:111" x14ac:dyDescent="0.25">
      <c r="D116" s="83"/>
      <c r="E116" s="106" t="s">
        <v>33</v>
      </c>
      <c r="F116" s="89"/>
      <c r="G116" s="91" t="s">
        <v>77</v>
      </c>
      <c r="H116" s="9">
        <v>113</v>
      </c>
      <c r="I116" s="10">
        <v>78</v>
      </c>
      <c r="J116" s="10">
        <v>116</v>
      </c>
      <c r="K116" s="10">
        <v>113</v>
      </c>
      <c r="L116" s="10">
        <v>121</v>
      </c>
      <c r="M116" s="10">
        <v>79</v>
      </c>
      <c r="N116" s="10">
        <v>85</v>
      </c>
      <c r="O116" s="10">
        <v>70</v>
      </c>
      <c r="P116" s="10">
        <v>104</v>
      </c>
      <c r="Q116" s="10">
        <v>70</v>
      </c>
      <c r="R116" s="10">
        <v>114</v>
      </c>
      <c r="S116" s="10">
        <v>78</v>
      </c>
      <c r="T116" s="10">
        <v>65</v>
      </c>
      <c r="U116" s="11">
        <v>57</v>
      </c>
      <c r="V116" s="14">
        <v>48</v>
      </c>
      <c r="W116" s="15">
        <v>84</v>
      </c>
      <c r="X116" s="15">
        <v>48</v>
      </c>
      <c r="Y116" s="15">
        <v>91</v>
      </c>
      <c r="Z116" s="15">
        <v>83</v>
      </c>
      <c r="AA116" s="15">
        <v>78</v>
      </c>
      <c r="AB116" s="15">
        <v>72</v>
      </c>
      <c r="AC116" s="15">
        <v>96</v>
      </c>
      <c r="AD116" s="15">
        <v>48</v>
      </c>
      <c r="AE116" s="15">
        <v>99</v>
      </c>
      <c r="AF116" s="15">
        <v>47</v>
      </c>
      <c r="AG116" s="15">
        <v>91</v>
      </c>
      <c r="AH116" s="15">
        <v>70</v>
      </c>
      <c r="AI116" s="16">
        <v>51</v>
      </c>
      <c r="AJ116" s="12"/>
      <c r="AK116" s="13"/>
      <c r="AL116" s="12" t="s">
        <v>60</v>
      </c>
      <c r="AN116" s="83"/>
      <c r="AO116" s="106" t="s">
        <v>33</v>
      </c>
      <c r="AP116" s="89"/>
      <c r="AQ116" s="91" t="s">
        <v>115</v>
      </c>
      <c r="AR116" s="9">
        <v>116</v>
      </c>
      <c r="AS116" s="10">
        <v>56</v>
      </c>
      <c r="AT116" s="10">
        <v>69</v>
      </c>
      <c r="AU116" s="10">
        <v>65</v>
      </c>
      <c r="AV116" s="10">
        <v>111</v>
      </c>
      <c r="AW116" s="10">
        <v>102</v>
      </c>
      <c r="AX116" s="10">
        <v>96</v>
      </c>
      <c r="AY116" s="10">
        <v>60</v>
      </c>
      <c r="AZ116" s="10">
        <v>124</v>
      </c>
      <c r="BA116" s="10">
        <v>69</v>
      </c>
      <c r="BB116" s="10">
        <v>93</v>
      </c>
      <c r="BC116" s="10">
        <v>62</v>
      </c>
      <c r="BD116" s="10">
        <v>50</v>
      </c>
      <c r="BE116" s="11">
        <v>112</v>
      </c>
      <c r="BF116" s="14">
        <v>76</v>
      </c>
      <c r="BG116" s="15">
        <v>70</v>
      </c>
      <c r="BH116" s="15">
        <v>63</v>
      </c>
      <c r="BI116" s="15">
        <v>98</v>
      </c>
      <c r="BJ116" s="15">
        <v>91</v>
      </c>
      <c r="BK116" s="15">
        <v>66</v>
      </c>
      <c r="BL116" s="15">
        <v>64</v>
      </c>
      <c r="BM116" s="15">
        <v>48</v>
      </c>
      <c r="BN116" s="15">
        <v>76</v>
      </c>
      <c r="BO116" s="15">
        <v>79</v>
      </c>
      <c r="BP116" s="15">
        <v>86</v>
      </c>
      <c r="BQ116" s="15">
        <v>77</v>
      </c>
      <c r="BR116" s="15">
        <v>91</v>
      </c>
      <c r="BS116" s="16">
        <v>60</v>
      </c>
      <c r="BT116" s="12"/>
      <c r="BU116" s="13"/>
      <c r="BV116" s="12" t="s">
        <v>60</v>
      </c>
      <c r="BY116" s="83"/>
      <c r="BZ116" s="106" t="s">
        <v>33</v>
      </c>
      <c r="CA116" s="89"/>
      <c r="CB116" s="91" t="s">
        <v>116</v>
      </c>
      <c r="CC116" s="9">
        <v>90</v>
      </c>
      <c r="CD116" s="10">
        <v>57</v>
      </c>
      <c r="CE116" s="10">
        <v>72</v>
      </c>
      <c r="CF116" s="10">
        <v>62</v>
      </c>
      <c r="CG116" s="10">
        <v>81</v>
      </c>
      <c r="CH116" s="10">
        <v>102</v>
      </c>
      <c r="CI116" s="10">
        <v>62</v>
      </c>
      <c r="CJ116" s="10">
        <v>87</v>
      </c>
      <c r="CK116" s="10">
        <v>51</v>
      </c>
      <c r="CL116" s="10">
        <v>86</v>
      </c>
      <c r="CM116" s="10">
        <v>49</v>
      </c>
      <c r="CN116" s="10">
        <v>81</v>
      </c>
      <c r="CO116" s="10">
        <v>104</v>
      </c>
      <c r="CP116" s="11">
        <v>56</v>
      </c>
      <c r="CQ116" s="14">
        <v>41</v>
      </c>
      <c r="CR116" s="15">
        <v>55</v>
      </c>
      <c r="CS116" s="15">
        <v>38</v>
      </c>
      <c r="CT116" s="15">
        <v>69</v>
      </c>
      <c r="CU116" s="15">
        <v>37</v>
      </c>
      <c r="CV116" s="15">
        <v>92</v>
      </c>
      <c r="CW116" s="15">
        <v>94</v>
      </c>
      <c r="CX116" s="15">
        <v>70</v>
      </c>
      <c r="CY116" s="15">
        <v>93</v>
      </c>
      <c r="CZ116" s="15">
        <v>84</v>
      </c>
      <c r="DA116" s="15">
        <v>38</v>
      </c>
      <c r="DB116" s="15">
        <v>73</v>
      </c>
      <c r="DC116" s="15">
        <v>72</v>
      </c>
      <c r="DD116" s="16">
        <v>46</v>
      </c>
      <c r="DE116" s="12"/>
      <c r="DF116" s="13"/>
      <c r="DG116" s="12" t="s">
        <v>60</v>
      </c>
    </row>
    <row r="117" spans="4:111" x14ac:dyDescent="0.25">
      <c r="D117" s="83"/>
      <c r="E117" s="107"/>
      <c r="F117" s="89"/>
      <c r="G117" s="91"/>
      <c r="H117" s="14">
        <v>92</v>
      </c>
      <c r="I117" s="15">
        <v>109</v>
      </c>
      <c r="J117" s="15">
        <v>72</v>
      </c>
      <c r="K117" s="15">
        <v>56</v>
      </c>
      <c r="L117" s="15">
        <v>92</v>
      </c>
      <c r="M117" s="15">
        <v>56</v>
      </c>
      <c r="N117" s="15">
        <v>99</v>
      </c>
      <c r="O117" s="15">
        <v>119</v>
      </c>
      <c r="P117" s="15">
        <v>86</v>
      </c>
      <c r="Q117" s="15">
        <v>109</v>
      </c>
      <c r="R117" s="15">
        <v>117</v>
      </c>
      <c r="S117" s="15">
        <v>105</v>
      </c>
      <c r="T117" s="15">
        <v>66</v>
      </c>
      <c r="U117" s="16">
        <v>121</v>
      </c>
      <c r="V117" s="14">
        <v>58</v>
      </c>
      <c r="W117" s="15">
        <v>91</v>
      </c>
      <c r="X117" s="15">
        <v>66</v>
      </c>
      <c r="Y117" s="15">
        <v>94</v>
      </c>
      <c r="Z117" s="15">
        <v>61</v>
      </c>
      <c r="AA117" s="15">
        <v>77</v>
      </c>
      <c r="AB117" s="15">
        <v>90</v>
      </c>
      <c r="AC117" s="15">
        <v>83</v>
      </c>
      <c r="AD117" s="15"/>
      <c r="AE117" s="15"/>
      <c r="AF117" s="15"/>
      <c r="AG117" s="15"/>
      <c r="AH117" s="15"/>
      <c r="AI117" s="16"/>
      <c r="AJ117" s="17"/>
      <c r="AK117" s="13"/>
      <c r="AL117" s="17" t="s">
        <v>60</v>
      </c>
      <c r="AN117" s="83"/>
      <c r="AO117" s="107"/>
      <c r="AP117" s="89"/>
      <c r="AQ117" s="91"/>
      <c r="AR117" s="14">
        <v>122</v>
      </c>
      <c r="AS117" s="15">
        <v>72</v>
      </c>
      <c r="AT117" s="15">
        <v>64</v>
      </c>
      <c r="AU117" s="15">
        <v>108</v>
      </c>
      <c r="AV117" s="15">
        <v>78</v>
      </c>
      <c r="AW117" s="15">
        <v>71</v>
      </c>
      <c r="AX117" s="15">
        <v>106</v>
      </c>
      <c r="AY117" s="15">
        <v>119</v>
      </c>
      <c r="AZ117" s="15">
        <v>74</v>
      </c>
      <c r="BA117" s="15">
        <v>81</v>
      </c>
      <c r="BB117" s="15">
        <v>88</v>
      </c>
      <c r="BC117" s="15">
        <v>93</v>
      </c>
      <c r="BD117" s="15">
        <v>74</v>
      </c>
      <c r="BE117" s="16">
        <v>76</v>
      </c>
      <c r="BF117" s="14">
        <v>83</v>
      </c>
      <c r="BG117" s="15">
        <v>80</v>
      </c>
      <c r="BH117" s="15">
        <v>59</v>
      </c>
      <c r="BI117" s="15">
        <v>72</v>
      </c>
      <c r="BJ117" s="15">
        <v>89</v>
      </c>
      <c r="BK117" s="15">
        <v>73</v>
      </c>
      <c r="BL117" s="15">
        <v>45</v>
      </c>
      <c r="BM117" s="15">
        <v>96</v>
      </c>
      <c r="BN117" s="15">
        <v>113</v>
      </c>
      <c r="BO117" s="15">
        <v>98</v>
      </c>
      <c r="BP117" s="15">
        <v>106</v>
      </c>
      <c r="BQ117" s="15">
        <v>54</v>
      </c>
      <c r="BR117" s="15">
        <v>50</v>
      </c>
      <c r="BS117" s="16"/>
      <c r="BT117" s="17"/>
      <c r="BU117" s="13"/>
      <c r="BV117" s="17" t="s">
        <v>60</v>
      </c>
      <c r="BY117" s="83"/>
      <c r="BZ117" s="107"/>
      <c r="CA117" s="89"/>
      <c r="CB117" s="91"/>
      <c r="CC117" s="14">
        <v>78</v>
      </c>
      <c r="CD117" s="15">
        <v>41</v>
      </c>
      <c r="CE117" s="15">
        <v>98</v>
      </c>
      <c r="CF117" s="15">
        <v>49</v>
      </c>
      <c r="CG117" s="15">
        <v>63</v>
      </c>
      <c r="CH117" s="15">
        <v>46</v>
      </c>
      <c r="CI117" s="15">
        <v>77</v>
      </c>
      <c r="CJ117" s="15">
        <v>45</v>
      </c>
      <c r="CK117" s="15">
        <v>100</v>
      </c>
      <c r="CL117" s="15">
        <v>84</v>
      </c>
      <c r="CM117" s="15">
        <v>67</v>
      </c>
      <c r="CN117" s="15">
        <v>101</v>
      </c>
      <c r="CO117" s="15">
        <v>70</v>
      </c>
      <c r="CP117" s="16">
        <v>99</v>
      </c>
      <c r="CQ117" s="14">
        <v>61</v>
      </c>
      <c r="CR117" s="15">
        <v>51</v>
      </c>
      <c r="CS117" s="15">
        <v>53</v>
      </c>
      <c r="CT117" s="15">
        <v>78</v>
      </c>
      <c r="CU117" s="15">
        <v>45</v>
      </c>
      <c r="CV117" s="15">
        <v>63</v>
      </c>
      <c r="CW117" s="15">
        <v>76</v>
      </c>
      <c r="CX117" s="15">
        <v>35</v>
      </c>
      <c r="CY117" s="15">
        <v>61</v>
      </c>
      <c r="CZ117" s="15">
        <v>43</v>
      </c>
      <c r="DA117" s="15">
        <v>87</v>
      </c>
      <c r="DB117" s="15">
        <v>46</v>
      </c>
      <c r="DC117" s="15">
        <v>79</v>
      </c>
      <c r="DD117" s="16">
        <v>48</v>
      </c>
      <c r="DE117" s="17"/>
      <c r="DF117" s="13"/>
      <c r="DG117" s="17" t="s">
        <v>60</v>
      </c>
    </row>
    <row r="118" spans="4:111" x14ac:dyDescent="0.25">
      <c r="D118" s="83"/>
      <c r="E118" s="107"/>
      <c r="F118" s="89"/>
      <c r="G118" s="91"/>
      <c r="H118" s="14">
        <v>95</v>
      </c>
      <c r="I118" s="15">
        <v>124</v>
      </c>
      <c r="J118" s="15">
        <v>111</v>
      </c>
      <c r="K118" s="15">
        <v>126</v>
      </c>
      <c r="L118" s="15">
        <v>99</v>
      </c>
      <c r="M118" s="15">
        <v>74</v>
      </c>
      <c r="N118" s="15">
        <v>102</v>
      </c>
      <c r="O118" s="15">
        <v>69</v>
      </c>
      <c r="P118" s="15">
        <v>85</v>
      </c>
      <c r="Q118" s="15">
        <v>121</v>
      </c>
      <c r="R118" s="15">
        <v>73</v>
      </c>
      <c r="S118" s="15">
        <v>72</v>
      </c>
      <c r="T118" s="15">
        <v>46</v>
      </c>
      <c r="U118" s="16">
        <v>124</v>
      </c>
      <c r="V118" s="14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6"/>
      <c r="AJ118" s="17"/>
      <c r="AK118" s="13"/>
      <c r="AL118" s="17" t="s">
        <v>60</v>
      </c>
      <c r="AN118" s="83"/>
      <c r="AO118" s="107"/>
      <c r="AP118" s="89"/>
      <c r="AQ118" s="91"/>
      <c r="AR118" s="14">
        <v>104</v>
      </c>
      <c r="AS118" s="15">
        <v>87</v>
      </c>
      <c r="AT118" s="15">
        <v>52</v>
      </c>
      <c r="AU118" s="15">
        <v>91</v>
      </c>
      <c r="AV118" s="15">
        <v>88</v>
      </c>
      <c r="AW118" s="15">
        <v>67</v>
      </c>
      <c r="AX118" s="15">
        <v>80</v>
      </c>
      <c r="AY118" s="15">
        <v>125</v>
      </c>
      <c r="AZ118" s="15">
        <v>81</v>
      </c>
      <c r="BA118" s="15">
        <v>60</v>
      </c>
      <c r="BB118" s="15">
        <v>64</v>
      </c>
      <c r="BC118" s="15">
        <v>87</v>
      </c>
      <c r="BD118" s="15">
        <v>87</v>
      </c>
      <c r="BE118" s="16">
        <v>70</v>
      </c>
      <c r="BF118" s="14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6"/>
      <c r="BT118" s="17"/>
      <c r="BU118" s="13"/>
      <c r="BV118" s="17" t="s">
        <v>60</v>
      </c>
      <c r="BY118" s="83"/>
      <c r="BZ118" s="107"/>
      <c r="CA118" s="89"/>
      <c r="CB118" s="91"/>
      <c r="CC118" s="14">
        <v>50</v>
      </c>
      <c r="CD118" s="15">
        <v>119</v>
      </c>
      <c r="CE118" s="15">
        <v>72</v>
      </c>
      <c r="CF118" s="15">
        <v>69</v>
      </c>
      <c r="CG118" s="15">
        <v>59</v>
      </c>
      <c r="CH118" s="15">
        <v>61</v>
      </c>
      <c r="CI118" s="15">
        <v>86</v>
      </c>
      <c r="CJ118" s="15">
        <v>53</v>
      </c>
      <c r="CK118" s="15">
        <v>71</v>
      </c>
      <c r="CL118" s="15">
        <v>92</v>
      </c>
      <c r="CM118" s="15">
        <v>92</v>
      </c>
      <c r="CN118" s="15">
        <v>54</v>
      </c>
      <c r="CO118" s="15">
        <v>98</v>
      </c>
      <c r="CP118" s="16">
        <v>117</v>
      </c>
      <c r="CQ118" s="14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6"/>
      <c r="DE118" s="17"/>
      <c r="DF118" s="13"/>
      <c r="DG118" s="17" t="s">
        <v>60</v>
      </c>
    </row>
    <row r="119" spans="4:111" x14ac:dyDescent="0.25">
      <c r="D119" s="83"/>
      <c r="E119" s="107"/>
      <c r="F119" s="89"/>
      <c r="G119" s="91"/>
      <c r="H119" s="14">
        <v>60</v>
      </c>
      <c r="I119" s="15">
        <v>59</v>
      </c>
      <c r="J119" s="15">
        <v>56</v>
      </c>
      <c r="K119" s="15">
        <v>115</v>
      </c>
      <c r="L119" s="15">
        <v>104</v>
      </c>
      <c r="M119" s="15">
        <v>56</v>
      </c>
      <c r="N119" s="15">
        <v>107</v>
      </c>
      <c r="O119" s="15">
        <v>55</v>
      </c>
      <c r="P119" s="15">
        <v>108</v>
      </c>
      <c r="Q119" s="15">
        <v>128</v>
      </c>
      <c r="R119" s="15">
        <v>120</v>
      </c>
      <c r="S119" s="15">
        <v>85</v>
      </c>
      <c r="T119" s="15">
        <v>72</v>
      </c>
      <c r="U119" s="16">
        <v>63</v>
      </c>
      <c r="V119" s="14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6"/>
      <c r="AJ119" s="17"/>
      <c r="AK119" s="13"/>
      <c r="AL119" s="17" t="s">
        <v>60</v>
      </c>
      <c r="AN119" s="83"/>
      <c r="AO119" s="107"/>
      <c r="AP119" s="89"/>
      <c r="AQ119" s="91"/>
      <c r="AR119" s="14">
        <v>54</v>
      </c>
      <c r="AS119" s="15">
        <v>52</v>
      </c>
      <c r="AT119" s="15">
        <v>76</v>
      </c>
      <c r="AU119" s="15">
        <v>72</v>
      </c>
      <c r="AV119" s="15">
        <v>56</v>
      </c>
      <c r="AW119" s="15">
        <v>84</v>
      </c>
      <c r="AX119" s="15">
        <v>87</v>
      </c>
      <c r="AY119" s="15">
        <v>94</v>
      </c>
      <c r="AZ119" s="15">
        <v>85</v>
      </c>
      <c r="BA119" s="15">
        <v>81</v>
      </c>
      <c r="BB119" s="15">
        <v>98</v>
      </c>
      <c r="BC119" s="15">
        <v>63</v>
      </c>
      <c r="BD119" s="15">
        <v>71</v>
      </c>
      <c r="BE119" s="16">
        <v>90</v>
      </c>
      <c r="BF119" s="14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6"/>
      <c r="BT119" s="17"/>
      <c r="BU119" s="13"/>
      <c r="BV119" s="17" t="s">
        <v>60</v>
      </c>
      <c r="BY119" s="83"/>
      <c r="BZ119" s="107"/>
      <c r="CA119" s="89"/>
      <c r="CB119" s="91"/>
      <c r="CC119" s="14">
        <v>77</v>
      </c>
      <c r="CD119" s="15">
        <v>121</v>
      </c>
      <c r="CE119" s="15">
        <v>76</v>
      </c>
      <c r="CF119" s="15">
        <v>117</v>
      </c>
      <c r="CG119" s="15">
        <v>78</v>
      </c>
      <c r="CH119" s="15">
        <v>101</v>
      </c>
      <c r="CI119" s="15">
        <v>92</v>
      </c>
      <c r="CJ119" s="15">
        <v>46</v>
      </c>
      <c r="CK119" s="15">
        <v>81</v>
      </c>
      <c r="CL119" s="15">
        <v>55</v>
      </c>
      <c r="CM119" s="15">
        <v>63</v>
      </c>
      <c r="CN119" s="15">
        <v>59</v>
      </c>
      <c r="CO119" s="15">
        <v>75</v>
      </c>
      <c r="CP119" s="16">
        <v>42</v>
      </c>
      <c r="CQ119" s="14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6"/>
      <c r="DE119" s="17"/>
      <c r="DF119" s="13"/>
      <c r="DG119" s="17" t="s">
        <v>60</v>
      </c>
    </row>
    <row r="120" spans="4:111" x14ac:dyDescent="0.25">
      <c r="D120" s="83"/>
      <c r="E120" s="107"/>
      <c r="F120" s="89"/>
      <c r="G120" s="91"/>
      <c r="H120" s="14">
        <v>104</v>
      </c>
      <c r="I120" s="15">
        <v>85</v>
      </c>
      <c r="J120" s="15">
        <v>90</v>
      </c>
      <c r="K120" s="15">
        <v>114</v>
      </c>
      <c r="L120" s="15">
        <v>91</v>
      </c>
      <c r="M120" s="15">
        <v>78</v>
      </c>
      <c r="N120" s="15">
        <v>59</v>
      </c>
      <c r="O120" s="15">
        <v>124</v>
      </c>
      <c r="P120" s="15">
        <v>125</v>
      </c>
      <c r="Q120" s="15">
        <v>122</v>
      </c>
      <c r="R120" s="15">
        <v>103</v>
      </c>
      <c r="S120" s="15">
        <v>69</v>
      </c>
      <c r="T120" s="15">
        <v>115</v>
      </c>
      <c r="U120" s="16">
        <v>83</v>
      </c>
      <c r="V120" s="14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6"/>
      <c r="AJ120" s="17"/>
      <c r="AK120" s="13"/>
      <c r="AL120" s="17" t="s">
        <v>60</v>
      </c>
      <c r="AN120" s="83"/>
      <c r="AO120" s="107"/>
      <c r="AP120" s="89"/>
      <c r="AQ120" s="91"/>
      <c r="AR120" s="14">
        <v>91</v>
      </c>
      <c r="AS120" s="15">
        <v>118</v>
      </c>
      <c r="AT120" s="15">
        <v>94</v>
      </c>
      <c r="AU120" s="15">
        <v>53</v>
      </c>
      <c r="AV120" s="15">
        <v>104</v>
      </c>
      <c r="AW120" s="15">
        <v>121</v>
      </c>
      <c r="AX120" s="15">
        <v>106</v>
      </c>
      <c r="AY120" s="15">
        <v>114</v>
      </c>
      <c r="AZ120" s="15">
        <v>62</v>
      </c>
      <c r="BA120" s="15">
        <v>112</v>
      </c>
      <c r="BB120" s="15">
        <v>48</v>
      </c>
      <c r="BC120" s="15">
        <v>93</v>
      </c>
      <c r="BD120" s="15">
        <v>106</v>
      </c>
      <c r="BE120" s="16">
        <v>122</v>
      </c>
      <c r="BF120" s="14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6"/>
      <c r="BT120" s="17"/>
      <c r="BU120" s="13"/>
      <c r="BV120" s="17" t="s">
        <v>60</v>
      </c>
      <c r="BY120" s="83"/>
      <c r="BZ120" s="107"/>
      <c r="CA120" s="89"/>
      <c r="CB120" s="91"/>
      <c r="CC120" s="14">
        <v>60</v>
      </c>
      <c r="CD120" s="15">
        <v>124</v>
      </c>
      <c r="CE120" s="15">
        <v>80</v>
      </c>
      <c r="CF120" s="15">
        <v>118</v>
      </c>
      <c r="CG120" s="15">
        <v>43</v>
      </c>
      <c r="CH120" s="15">
        <v>69</v>
      </c>
      <c r="CI120" s="15">
        <v>118</v>
      </c>
      <c r="CJ120" s="15">
        <v>123</v>
      </c>
      <c r="CK120" s="15">
        <v>54</v>
      </c>
      <c r="CL120" s="15">
        <v>80</v>
      </c>
      <c r="CM120" s="15">
        <v>85</v>
      </c>
      <c r="CN120" s="15">
        <v>90</v>
      </c>
      <c r="CO120" s="15">
        <v>65</v>
      </c>
      <c r="CP120" s="16">
        <v>65</v>
      </c>
      <c r="CQ120" s="14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6"/>
      <c r="DE120" s="17"/>
      <c r="DF120" s="13"/>
      <c r="DG120" s="17" t="s">
        <v>60</v>
      </c>
    </row>
    <row r="121" spans="4:111" x14ac:dyDescent="0.25">
      <c r="D121" s="83"/>
      <c r="E121" s="107"/>
      <c r="F121" s="89"/>
      <c r="G121" s="91"/>
      <c r="H121" s="14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6"/>
      <c r="V121" s="14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6"/>
      <c r="AJ121" s="17"/>
      <c r="AK121" s="13"/>
      <c r="AL121" s="17" t="s">
        <v>60</v>
      </c>
      <c r="AN121" s="83"/>
      <c r="AO121" s="107"/>
      <c r="AP121" s="89"/>
      <c r="AQ121" s="91"/>
      <c r="AR121" s="14">
        <v>59</v>
      </c>
      <c r="AS121" s="15">
        <v>119</v>
      </c>
      <c r="AT121" s="15">
        <v>92</v>
      </c>
      <c r="AU121" s="15">
        <v>99</v>
      </c>
      <c r="AV121" s="15">
        <v>68</v>
      </c>
      <c r="AW121" s="15">
        <v>58</v>
      </c>
      <c r="AX121" s="15">
        <v>53</v>
      </c>
      <c r="AY121" s="15">
        <v>121</v>
      </c>
      <c r="AZ121" s="15">
        <v>101</v>
      </c>
      <c r="BA121" s="15">
        <v>97</v>
      </c>
      <c r="BB121" s="15">
        <v>108</v>
      </c>
      <c r="BC121" s="15">
        <v>59</v>
      </c>
      <c r="BD121" s="15">
        <v>72</v>
      </c>
      <c r="BE121" s="16">
        <v>91</v>
      </c>
      <c r="BF121" s="14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6"/>
      <c r="BT121" s="17"/>
      <c r="BU121" s="13"/>
      <c r="BV121" s="17" t="s">
        <v>60</v>
      </c>
      <c r="BY121" s="83"/>
      <c r="BZ121" s="107"/>
      <c r="CA121" s="89"/>
      <c r="CB121" s="91"/>
      <c r="CC121" s="14">
        <v>84</v>
      </c>
      <c r="CD121" s="15">
        <v>59</v>
      </c>
      <c r="CE121" s="15">
        <v>60</v>
      </c>
      <c r="CF121" s="15">
        <v>80</v>
      </c>
      <c r="CG121" s="15">
        <v>54</v>
      </c>
      <c r="CH121" s="15">
        <v>87</v>
      </c>
      <c r="CI121" s="15">
        <v>56</v>
      </c>
      <c r="CJ121" s="15">
        <v>82</v>
      </c>
      <c r="CK121" s="15">
        <v>46</v>
      </c>
      <c r="CL121" s="15">
        <v>100</v>
      </c>
      <c r="CM121" s="15">
        <v>63</v>
      </c>
      <c r="CN121" s="15">
        <v>99</v>
      </c>
      <c r="CO121" s="15">
        <v>105</v>
      </c>
      <c r="CP121" s="16">
        <v>124</v>
      </c>
      <c r="CQ121" s="14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6"/>
      <c r="DE121" s="17"/>
      <c r="DF121" s="13"/>
      <c r="DG121" s="17" t="s">
        <v>60</v>
      </c>
    </row>
    <row r="122" spans="4:111" x14ac:dyDescent="0.25">
      <c r="D122" s="83"/>
      <c r="E122" s="107"/>
      <c r="F122" s="89"/>
      <c r="G122" s="91"/>
      <c r="H122" s="14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6"/>
      <c r="V122" s="14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6"/>
      <c r="AJ122" s="17"/>
      <c r="AK122" s="13"/>
      <c r="AL122" s="17" t="s">
        <v>60</v>
      </c>
      <c r="AN122" s="83"/>
      <c r="AO122" s="107"/>
      <c r="AP122" s="89"/>
      <c r="AQ122" s="91"/>
      <c r="AR122" s="14">
        <v>63</v>
      </c>
      <c r="AS122" s="15">
        <v>104</v>
      </c>
      <c r="AT122" s="15">
        <v>77</v>
      </c>
      <c r="AU122" s="15">
        <v>110</v>
      </c>
      <c r="AV122" s="15">
        <v>111</v>
      </c>
      <c r="AW122" s="15">
        <v>114</v>
      </c>
      <c r="AX122" s="15">
        <v>102</v>
      </c>
      <c r="AY122" s="15">
        <v>55</v>
      </c>
      <c r="AZ122" s="15">
        <v>52</v>
      </c>
      <c r="BA122" s="15">
        <v>125</v>
      </c>
      <c r="BB122" s="15">
        <v>112</v>
      </c>
      <c r="BC122" s="15">
        <v>69</v>
      </c>
      <c r="BD122" s="15">
        <v>117</v>
      </c>
      <c r="BE122" s="16">
        <v>120</v>
      </c>
      <c r="BF122" s="14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6"/>
      <c r="BT122" s="17"/>
      <c r="BU122" s="13"/>
      <c r="BV122" s="17" t="s">
        <v>60</v>
      </c>
      <c r="BY122" s="83"/>
      <c r="BZ122" s="107"/>
      <c r="CA122" s="89"/>
      <c r="CB122" s="91"/>
      <c r="CC122" s="14">
        <v>91</v>
      </c>
      <c r="CD122" s="15">
        <v>80</v>
      </c>
      <c r="CE122" s="15">
        <v>95</v>
      </c>
      <c r="CF122" s="15">
        <v>108</v>
      </c>
      <c r="CG122" s="15">
        <v>67</v>
      </c>
      <c r="CH122" s="15">
        <v>69</v>
      </c>
      <c r="CI122" s="15">
        <v>108</v>
      </c>
      <c r="CJ122" s="15">
        <v>94</v>
      </c>
      <c r="CK122" s="15">
        <v>100</v>
      </c>
      <c r="CL122" s="15">
        <v>53</v>
      </c>
      <c r="CM122" s="15">
        <v>83</v>
      </c>
      <c r="CN122" s="15">
        <v>64</v>
      </c>
      <c r="CO122" s="15">
        <v>116</v>
      </c>
      <c r="CP122" s="16">
        <v>100</v>
      </c>
      <c r="CQ122" s="14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6"/>
      <c r="DE122" s="17"/>
      <c r="DF122" s="13"/>
      <c r="DG122" s="17" t="s">
        <v>60</v>
      </c>
    </row>
    <row r="123" spans="4:111" x14ac:dyDescent="0.25">
      <c r="D123" s="83"/>
      <c r="E123" s="107"/>
      <c r="F123" s="89"/>
      <c r="G123" s="91"/>
      <c r="H123" s="14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6"/>
      <c r="V123" s="14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6"/>
      <c r="AJ123" s="17"/>
      <c r="AK123" s="13"/>
      <c r="AL123" s="17" t="s">
        <v>60</v>
      </c>
      <c r="AN123" s="83"/>
      <c r="AO123" s="107"/>
      <c r="AP123" s="89"/>
      <c r="AQ123" s="91"/>
      <c r="AR123" s="14">
        <v>108</v>
      </c>
      <c r="AS123" s="15">
        <v>55</v>
      </c>
      <c r="AT123" s="15">
        <v>112</v>
      </c>
      <c r="AU123" s="15">
        <v>90</v>
      </c>
      <c r="AV123" s="15">
        <v>51</v>
      </c>
      <c r="AW123" s="15">
        <v>58</v>
      </c>
      <c r="AX123" s="15">
        <v>61</v>
      </c>
      <c r="AY123" s="15">
        <v>125</v>
      </c>
      <c r="AZ123" s="15">
        <v>86</v>
      </c>
      <c r="BA123" s="15">
        <v>88</v>
      </c>
      <c r="BB123" s="15">
        <v>80</v>
      </c>
      <c r="BC123" s="15">
        <v>114</v>
      </c>
      <c r="BD123" s="15">
        <v>115</v>
      </c>
      <c r="BE123" s="16">
        <v>56</v>
      </c>
      <c r="BF123" s="14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6"/>
      <c r="BT123" s="17"/>
      <c r="BU123" s="13"/>
      <c r="BV123" s="17" t="s">
        <v>60</v>
      </c>
      <c r="BY123" s="83"/>
      <c r="BZ123" s="107"/>
      <c r="CA123" s="89"/>
      <c r="CB123" s="91"/>
      <c r="CC123" s="14">
        <v>50</v>
      </c>
      <c r="CD123" s="15">
        <v>122</v>
      </c>
      <c r="CE123" s="15">
        <v>106</v>
      </c>
      <c r="CF123" s="15">
        <v>82</v>
      </c>
      <c r="CG123" s="15">
        <v>105</v>
      </c>
      <c r="CH123" s="15">
        <v>73</v>
      </c>
      <c r="CI123" s="15">
        <v>68</v>
      </c>
      <c r="CJ123" s="15">
        <v>100</v>
      </c>
      <c r="CK123" s="15">
        <v>93</v>
      </c>
      <c r="CL123" s="15">
        <v>73</v>
      </c>
      <c r="CM123" s="15">
        <v>46</v>
      </c>
      <c r="CN123" s="15">
        <v>86</v>
      </c>
      <c r="CO123" s="15">
        <v>108</v>
      </c>
      <c r="CP123" s="16">
        <v>52</v>
      </c>
      <c r="CQ123" s="14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6"/>
      <c r="DE123" s="17"/>
      <c r="DF123" s="13"/>
      <c r="DG123" s="17" t="s">
        <v>60</v>
      </c>
    </row>
    <row r="124" spans="4:111" x14ac:dyDescent="0.25">
      <c r="D124" s="83"/>
      <c r="E124" s="107"/>
      <c r="F124" s="89"/>
      <c r="G124" s="91"/>
      <c r="H124" s="14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6"/>
      <c r="V124" s="14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6"/>
      <c r="AJ124" s="17"/>
      <c r="AK124" s="13"/>
      <c r="AL124" s="17" t="s">
        <v>60</v>
      </c>
      <c r="AN124" s="83"/>
      <c r="AO124" s="107"/>
      <c r="AP124" s="89"/>
      <c r="AQ124" s="91"/>
      <c r="AR124" s="14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6"/>
      <c r="BF124" s="14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6"/>
      <c r="BT124" s="17"/>
      <c r="BU124" s="13"/>
      <c r="BV124" s="17" t="s">
        <v>60</v>
      </c>
      <c r="BY124" s="83"/>
      <c r="BZ124" s="107"/>
      <c r="CA124" s="89"/>
      <c r="CB124" s="91"/>
      <c r="CC124" s="14">
        <v>76</v>
      </c>
      <c r="CD124" s="15">
        <v>91</v>
      </c>
      <c r="CE124" s="15">
        <v>77</v>
      </c>
      <c r="CF124" s="15">
        <v>100</v>
      </c>
      <c r="CG124" s="15">
        <v>94</v>
      </c>
      <c r="CH124" s="15">
        <v>105</v>
      </c>
      <c r="CI124" s="15">
        <v>104</v>
      </c>
      <c r="CJ124" s="15">
        <v>73</v>
      </c>
      <c r="CK124" s="15">
        <v>83</v>
      </c>
      <c r="CL124" s="15">
        <v>86</v>
      </c>
      <c r="CM124" s="15">
        <v>78</v>
      </c>
      <c r="CN124" s="15">
        <v>120</v>
      </c>
      <c r="CO124" s="15">
        <v>94</v>
      </c>
      <c r="CP124" s="16">
        <v>91</v>
      </c>
      <c r="CQ124" s="14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6"/>
      <c r="DE124" s="17"/>
      <c r="DF124" s="13"/>
      <c r="DG124" s="17" t="s">
        <v>60</v>
      </c>
    </row>
    <row r="125" spans="4:111" x14ac:dyDescent="0.25">
      <c r="D125" s="83"/>
      <c r="E125" s="107"/>
      <c r="F125" s="89"/>
      <c r="G125" s="91"/>
      <c r="H125" s="14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4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6"/>
      <c r="AJ125" s="17"/>
      <c r="AK125" s="13"/>
      <c r="AL125" s="17" t="s">
        <v>60</v>
      </c>
      <c r="AN125" s="83"/>
      <c r="AO125" s="107"/>
      <c r="AP125" s="89"/>
      <c r="AQ125" s="91"/>
      <c r="AR125" s="14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6"/>
      <c r="BF125" s="14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6"/>
      <c r="BT125" s="17"/>
      <c r="BU125" s="13"/>
      <c r="BV125" s="17" t="s">
        <v>60</v>
      </c>
      <c r="BY125" s="83"/>
      <c r="BZ125" s="107"/>
      <c r="CA125" s="89"/>
      <c r="CB125" s="91"/>
      <c r="CC125" s="14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6"/>
      <c r="CQ125" s="14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6"/>
      <c r="DE125" s="17"/>
      <c r="DF125" s="13"/>
      <c r="DG125" s="17" t="s">
        <v>60</v>
      </c>
    </row>
    <row r="126" spans="4:111" ht="15.75" thickBot="1" x14ac:dyDescent="0.3">
      <c r="D126" s="83"/>
      <c r="E126" s="108"/>
      <c r="F126" s="89"/>
      <c r="G126" s="92"/>
      <c r="H126" s="1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20"/>
      <c r="V126" s="18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20"/>
      <c r="AJ126" s="21"/>
      <c r="AK126" s="13"/>
      <c r="AL126" s="21" t="s">
        <v>60</v>
      </c>
      <c r="AN126" s="83"/>
      <c r="AO126" s="108"/>
      <c r="AP126" s="89"/>
      <c r="AQ126" s="92"/>
      <c r="AR126" s="18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20"/>
      <c r="BF126" s="18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20"/>
      <c r="BT126" s="21"/>
      <c r="BU126" s="13"/>
      <c r="BV126" s="21" t="s">
        <v>60</v>
      </c>
      <c r="BY126" s="83"/>
      <c r="BZ126" s="108"/>
      <c r="CA126" s="89"/>
      <c r="CB126" s="92"/>
      <c r="CC126" s="18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20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20"/>
      <c r="DE126" s="21"/>
      <c r="DF126" s="13"/>
      <c r="DG126" s="21" t="s">
        <v>60</v>
      </c>
    </row>
    <row r="127" spans="4:111" x14ac:dyDescent="0.25">
      <c r="D127" s="83"/>
      <c r="E127" s="106" t="s">
        <v>36</v>
      </c>
      <c r="F127" s="89"/>
      <c r="G127" s="91" t="s">
        <v>78</v>
      </c>
      <c r="H127" s="9">
        <v>104</v>
      </c>
      <c r="I127" s="10">
        <v>56</v>
      </c>
      <c r="J127" s="10">
        <v>108</v>
      </c>
      <c r="K127" s="10">
        <v>90</v>
      </c>
      <c r="L127" s="10">
        <v>89</v>
      </c>
      <c r="M127" s="10">
        <v>104</v>
      </c>
      <c r="N127" s="10">
        <v>95</v>
      </c>
      <c r="O127" s="10">
        <v>75</v>
      </c>
      <c r="P127" s="10">
        <v>92</v>
      </c>
      <c r="Q127" s="10">
        <v>110</v>
      </c>
      <c r="R127" s="10">
        <v>55</v>
      </c>
      <c r="S127" s="10">
        <v>86</v>
      </c>
      <c r="T127" s="10">
        <v>88</v>
      </c>
      <c r="U127" s="11">
        <v>95</v>
      </c>
      <c r="V127" s="14">
        <v>89</v>
      </c>
      <c r="W127" s="15">
        <v>55</v>
      </c>
      <c r="X127" s="15">
        <v>90</v>
      </c>
      <c r="Y127" s="15">
        <v>93</v>
      </c>
      <c r="Z127" s="15">
        <v>86</v>
      </c>
      <c r="AA127" s="15">
        <v>65</v>
      </c>
      <c r="AB127" s="15">
        <v>78</v>
      </c>
      <c r="AC127" s="15">
        <v>60</v>
      </c>
      <c r="AD127" s="15">
        <v>65</v>
      </c>
      <c r="AE127" s="15">
        <v>93</v>
      </c>
      <c r="AF127" s="15">
        <v>50</v>
      </c>
      <c r="AG127" s="15">
        <v>99</v>
      </c>
      <c r="AH127" s="15">
        <v>70</v>
      </c>
      <c r="AI127" s="16">
        <v>45</v>
      </c>
      <c r="AJ127" s="12"/>
      <c r="AK127" s="13"/>
      <c r="AL127" s="12" t="s">
        <v>60</v>
      </c>
      <c r="AN127" s="83"/>
      <c r="AO127" s="106" t="s">
        <v>36</v>
      </c>
      <c r="AP127" s="89"/>
      <c r="AQ127" s="91" t="s">
        <v>117</v>
      </c>
      <c r="AR127" s="9">
        <v>63</v>
      </c>
      <c r="AS127" s="10">
        <v>72</v>
      </c>
      <c r="AT127" s="10">
        <v>62</v>
      </c>
      <c r="AU127" s="10">
        <v>78</v>
      </c>
      <c r="AV127" s="10">
        <v>77</v>
      </c>
      <c r="AW127" s="10">
        <v>70</v>
      </c>
      <c r="AX127" s="10">
        <v>107</v>
      </c>
      <c r="AY127" s="10">
        <v>79</v>
      </c>
      <c r="AZ127" s="10">
        <v>109</v>
      </c>
      <c r="BA127" s="10">
        <v>91</v>
      </c>
      <c r="BB127" s="10">
        <v>105</v>
      </c>
      <c r="BC127" s="10">
        <v>82</v>
      </c>
      <c r="BD127" s="10">
        <v>55</v>
      </c>
      <c r="BE127" s="11">
        <v>73</v>
      </c>
      <c r="BF127" s="14">
        <v>80</v>
      </c>
      <c r="BG127" s="15">
        <v>59</v>
      </c>
      <c r="BH127" s="15">
        <v>87</v>
      </c>
      <c r="BI127" s="15">
        <v>62</v>
      </c>
      <c r="BJ127" s="15">
        <v>56</v>
      </c>
      <c r="BK127" s="15">
        <v>58</v>
      </c>
      <c r="BL127" s="15">
        <v>71</v>
      </c>
      <c r="BM127" s="15">
        <v>76</v>
      </c>
      <c r="BN127" s="15">
        <v>64</v>
      </c>
      <c r="BO127" s="15">
        <v>73</v>
      </c>
      <c r="BP127" s="15">
        <v>79</v>
      </c>
      <c r="BQ127" s="15">
        <v>57</v>
      </c>
      <c r="BR127" s="15">
        <v>50</v>
      </c>
      <c r="BS127" s="16">
        <v>58</v>
      </c>
      <c r="BT127" s="12"/>
      <c r="BU127" s="13"/>
      <c r="BV127" s="12" t="s">
        <v>60</v>
      </c>
      <c r="BY127" s="83"/>
      <c r="BZ127" s="106" t="s">
        <v>36</v>
      </c>
      <c r="CA127" s="89"/>
      <c r="CB127" s="91" t="s">
        <v>118</v>
      </c>
      <c r="CC127" s="9">
        <v>92</v>
      </c>
      <c r="CD127" s="10">
        <v>97</v>
      </c>
      <c r="CE127" s="10">
        <v>79</v>
      </c>
      <c r="CF127" s="10">
        <v>107</v>
      </c>
      <c r="CG127" s="10">
        <v>50</v>
      </c>
      <c r="CH127" s="10">
        <v>84</v>
      </c>
      <c r="CI127" s="10">
        <v>69</v>
      </c>
      <c r="CJ127" s="10">
        <v>100</v>
      </c>
      <c r="CK127" s="10">
        <v>81</v>
      </c>
      <c r="CL127" s="10">
        <v>52</v>
      </c>
      <c r="CM127" s="10">
        <v>93</v>
      </c>
      <c r="CN127" s="10">
        <v>104</v>
      </c>
      <c r="CO127" s="10">
        <v>58</v>
      </c>
      <c r="CP127" s="11">
        <v>107</v>
      </c>
      <c r="CQ127" s="14">
        <v>53</v>
      </c>
      <c r="CR127" s="15">
        <v>80</v>
      </c>
      <c r="CS127" s="15">
        <v>55</v>
      </c>
      <c r="CT127" s="15">
        <v>88</v>
      </c>
      <c r="CU127" s="15">
        <v>99</v>
      </c>
      <c r="CV127" s="15">
        <v>49</v>
      </c>
      <c r="CW127" s="15">
        <v>44</v>
      </c>
      <c r="CX127" s="15">
        <v>78</v>
      </c>
      <c r="CY127" s="15">
        <v>68</v>
      </c>
      <c r="CZ127" s="15">
        <v>83</v>
      </c>
      <c r="DA127" s="15">
        <v>99</v>
      </c>
      <c r="DB127" s="15">
        <v>51</v>
      </c>
      <c r="DC127" s="15">
        <v>71</v>
      </c>
      <c r="DD127" s="16">
        <v>85</v>
      </c>
      <c r="DE127" s="12"/>
      <c r="DF127" s="13"/>
      <c r="DG127" s="12" t="s">
        <v>60</v>
      </c>
    </row>
    <row r="128" spans="4:111" x14ac:dyDescent="0.25">
      <c r="D128" s="83"/>
      <c r="E128" s="107"/>
      <c r="F128" s="89"/>
      <c r="G128" s="91"/>
      <c r="H128" s="14">
        <v>102</v>
      </c>
      <c r="I128" s="15">
        <v>102</v>
      </c>
      <c r="J128" s="15">
        <v>61</v>
      </c>
      <c r="K128" s="15">
        <v>97</v>
      </c>
      <c r="L128" s="15">
        <v>63</v>
      </c>
      <c r="M128" s="15">
        <v>98</v>
      </c>
      <c r="N128" s="15">
        <v>111</v>
      </c>
      <c r="O128" s="15">
        <v>94</v>
      </c>
      <c r="P128" s="15">
        <v>73</v>
      </c>
      <c r="Q128" s="15">
        <v>59</v>
      </c>
      <c r="R128" s="15">
        <v>103</v>
      </c>
      <c r="S128" s="15">
        <v>99</v>
      </c>
      <c r="T128" s="15">
        <v>63</v>
      </c>
      <c r="U128" s="16">
        <v>92</v>
      </c>
      <c r="V128" s="14">
        <v>51</v>
      </c>
      <c r="W128" s="15">
        <v>89</v>
      </c>
      <c r="X128" s="15">
        <v>64</v>
      </c>
      <c r="Y128" s="15">
        <v>80</v>
      </c>
      <c r="Z128" s="15">
        <v>59</v>
      </c>
      <c r="AA128" s="15">
        <v>75</v>
      </c>
      <c r="AB128" s="15">
        <v>61</v>
      </c>
      <c r="AC128" s="15">
        <v>79</v>
      </c>
      <c r="AD128" s="15">
        <v>83</v>
      </c>
      <c r="AE128" s="15">
        <v>63</v>
      </c>
      <c r="AF128" s="15">
        <v>78</v>
      </c>
      <c r="AG128" s="15">
        <v>98</v>
      </c>
      <c r="AH128" s="15">
        <v>40</v>
      </c>
      <c r="AI128" s="16"/>
      <c r="AJ128" s="17"/>
      <c r="AK128" s="13"/>
      <c r="AL128" s="17" t="s">
        <v>60</v>
      </c>
      <c r="AN128" s="83"/>
      <c r="AO128" s="107"/>
      <c r="AP128" s="89"/>
      <c r="AQ128" s="91"/>
      <c r="AR128" s="14">
        <v>104</v>
      </c>
      <c r="AS128" s="15">
        <v>63</v>
      </c>
      <c r="AT128" s="15">
        <v>54</v>
      </c>
      <c r="AU128" s="15">
        <v>88</v>
      </c>
      <c r="AV128" s="15">
        <v>67</v>
      </c>
      <c r="AW128" s="15">
        <v>95</v>
      </c>
      <c r="AX128" s="15">
        <v>70</v>
      </c>
      <c r="AY128" s="15">
        <v>64</v>
      </c>
      <c r="AZ128" s="15">
        <v>66</v>
      </c>
      <c r="BA128" s="15">
        <v>59</v>
      </c>
      <c r="BB128" s="15">
        <v>76</v>
      </c>
      <c r="BC128" s="15">
        <v>63</v>
      </c>
      <c r="BD128" s="15">
        <v>84</v>
      </c>
      <c r="BE128" s="16">
        <v>110</v>
      </c>
      <c r="BF128" s="14">
        <v>49</v>
      </c>
      <c r="BG128" s="15">
        <v>58</v>
      </c>
      <c r="BH128" s="15">
        <v>52</v>
      </c>
      <c r="BI128" s="15">
        <v>91</v>
      </c>
      <c r="BJ128" s="15">
        <v>64</v>
      </c>
      <c r="BK128" s="15">
        <v>66</v>
      </c>
      <c r="BL128" s="15">
        <v>95</v>
      </c>
      <c r="BM128" s="15">
        <v>67</v>
      </c>
      <c r="BN128" s="15">
        <v>88</v>
      </c>
      <c r="BO128" s="15">
        <v>87</v>
      </c>
      <c r="BP128" s="15">
        <v>84</v>
      </c>
      <c r="BQ128" s="15">
        <v>78</v>
      </c>
      <c r="BR128" s="15"/>
      <c r="BS128" s="16"/>
      <c r="BT128" s="17"/>
      <c r="BU128" s="13"/>
      <c r="BV128" s="17" t="s">
        <v>60</v>
      </c>
      <c r="BY128" s="83"/>
      <c r="BZ128" s="107"/>
      <c r="CA128" s="89"/>
      <c r="CB128" s="91"/>
      <c r="CC128" s="14">
        <v>105</v>
      </c>
      <c r="CD128" s="15">
        <v>49</v>
      </c>
      <c r="CE128" s="15">
        <v>58</v>
      </c>
      <c r="CF128" s="15">
        <v>61</v>
      </c>
      <c r="CG128" s="15">
        <v>88</v>
      </c>
      <c r="CH128" s="15">
        <v>63</v>
      </c>
      <c r="CI128" s="15">
        <v>96</v>
      </c>
      <c r="CJ128" s="15">
        <v>107</v>
      </c>
      <c r="CK128" s="15">
        <v>57</v>
      </c>
      <c r="CL128" s="15">
        <v>68</v>
      </c>
      <c r="CM128" s="15">
        <v>75</v>
      </c>
      <c r="CN128" s="15">
        <v>88</v>
      </c>
      <c r="CO128" s="15">
        <v>57</v>
      </c>
      <c r="CP128" s="16">
        <v>66</v>
      </c>
      <c r="CQ128" s="14">
        <v>42</v>
      </c>
      <c r="CR128" s="15">
        <v>69</v>
      </c>
      <c r="CS128" s="15">
        <v>48</v>
      </c>
      <c r="CT128" s="15">
        <v>61</v>
      </c>
      <c r="CU128" s="15">
        <v>94</v>
      </c>
      <c r="CV128" s="15">
        <v>71</v>
      </c>
      <c r="CW128" s="15">
        <v>76</v>
      </c>
      <c r="CX128" s="15">
        <v>100</v>
      </c>
      <c r="CY128" s="15">
        <v>48</v>
      </c>
      <c r="CZ128" s="15">
        <v>40</v>
      </c>
      <c r="DA128" s="15">
        <v>64</v>
      </c>
      <c r="DB128" s="15"/>
      <c r="DC128" s="15"/>
      <c r="DD128" s="16"/>
      <c r="DE128" s="17"/>
      <c r="DF128" s="13"/>
      <c r="DG128" s="17" t="s">
        <v>60</v>
      </c>
    </row>
    <row r="129" spans="4:111" x14ac:dyDescent="0.25">
      <c r="D129" s="83"/>
      <c r="E129" s="107"/>
      <c r="F129" s="89"/>
      <c r="G129" s="91"/>
      <c r="H129" s="14">
        <v>111</v>
      </c>
      <c r="I129" s="15">
        <v>108</v>
      </c>
      <c r="J129" s="15">
        <v>93</v>
      </c>
      <c r="K129" s="15">
        <v>59</v>
      </c>
      <c r="L129" s="15">
        <v>115</v>
      </c>
      <c r="M129" s="15">
        <v>72</v>
      </c>
      <c r="N129" s="15">
        <v>88</v>
      </c>
      <c r="O129" s="15">
        <v>67</v>
      </c>
      <c r="P129" s="15">
        <v>83</v>
      </c>
      <c r="Q129" s="15">
        <v>100</v>
      </c>
      <c r="R129" s="15">
        <v>115</v>
      </c>
      <c r="S129" s="15">
        <v>77</v>
      </c>
      <c r="T129" s="15">
        <v>66</v>
      </c>
      <c r="U129" s="16">
        <v>82</v>
      </c>
      <c r="V129" s="14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6"/>
      <c r="AJ129" s="17"/>
      <c r="AK129" s="13"/>
      <c r="AL129" s="17" t="s">
        <v>60</v>
      </c>
      <c r="AN129" s="83"/>
      <c r="AO129" s="107"/>
      <c r="AP129" s="89"/>
      <c r="AQ129" s="91"/>
      <c r="AR129" s="14">
        <v>67</v>
      </c>
      <c r="AS129" s="15">
        <v>105</v>
      </c>
      <c r="AT129" s="15">
        <v>58</v>
      </c>
      <c r="AU129" s="15">
        <v>57</v>
      </c>
      <c r="AV129" s="15">
        <v>66</v>
      </c>
      <c r="AW129" s="15">
        <v>60</v>
      </c>
      <c r="AX129" s="15">
        <v>99</v>
      </c>
      <c r="AY129" s="15">
        <v>72</v>
      </c>
      <c r="AZ129" s="15">
        <v>74</v>
      </c>
      <c r="BA129" s="15">
        <v>63</v>
      </c>
      <c r="BB129" s="15">
        <v>78</v>
      </c>
      <c r="BC129" s="15">
        <v>55</v>
      </c>
      <c r="BD129" s="15">
        <v>85</v>
      </c>
      <c r="BE129" s="16">
        <v>79</v>
      </c>
      <c r="BF129" s="14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6"/>
      <c r="BT129" s="17"/>
      <c r="BU129" s="13"/>
      <c r="BV129" s="17" t="s">
        <v>60</v>
      </c>
      <c r="BY129" s="83"/>
      <c r="BZ129" s="107"/>
      <c r="CA129" s="89"/>
      <c r="CB129" s="91"/>
      <c r="CC129" s="14">
        <v>65</v>
      </c>
      <c r="CD129" s="15">
        <v>93</v>
      </c>
      <c r="CE129" s="15">
        <v>58</v>
      </c>
      <c r="CF129" s="15">
        <v>50</v>
      </c>
      <c r="CG129" s="15">
        <v>77</v>
      </c>
      <c r="CH129" s="15">
        <v>56</v>
      </c>
      <c r="CI129" s="15">
        <v>69</v>
      </c>
      <c r="CJ129" s="15">
        <v>102</v>
      </c>
      <c r="CK129" s="15">
        <v>79</v>
      </c>
      <c r="CL129" s="15">
        <v>76</v>
      </c>
      <c r="CM129" s="15">
        <v>54</v>
      </c>
      <c r="CN129" s="15">
        <v>78</v>
      </c>
      <c r="CO129" s="15">
        <v>107</v>
      </c>
      <c r="CP129" s="16">
        <v>75</v>
      </c>
      <c r="CQ129" s="14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6"/>
      <c r="DE129" s="17"/>
      <c r="DF129" s="13"/>
      <c r="DG129" s="17" t="s">
        <v>60</v>
      </c>
    </row>
    <row r="130" spans="4:111" x14ac:dyDescent="0.25">
      <c r="D130" s="83"/>
      <c r="E130" s="107"/>
      <c r="F130" s="89"/>
      <c r="G130" s="91"/>
      <c r="H130" s="14">
        <v>105</v>
      </c>
      <c r="I130" s="15">
        <v>92</v>
      </c>
      <c r="J130" s="15">
        <v>62</v>
      </c>
      <c r="K130" s="15">
        <v>86</v>
      </c>
      <c r="L130" s="15">
        <v>68</v>
      </c>
      <c r="M130" s="15">
        <v>73</v>
      </c>
      <c r="N130" s="15">
        <v>101</v>
      </c>
      <c r="O130" s="15">
        <v>58</v>
      </c>
      <c r="P130" s="15">
        <v>107</v>
      </c>
      <c r="Q130" s="15">
        <v>74</v>
      </c>
      <c r="R130" s="15">
        <v>54</v>
      </c>
      <c r="S130" s="15">
        <v>110</v>
      </c>
      <c r="T130" s="15">
        <v>115</v>
      </c>
      <c r="U130" s="16">
        <v>57</v>
      </c>
      <c r="V130" s="14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6"/>
      <c r="AJ130" s="17"/>
      <c r="AK130" s="13"/>
      <c r="AL130" s="17" t="s">
        <v>60</v>
      </c>
      <c r="AN130" s="83"/>
      <c r="AO130" s="107"/>
      <c r="AP130" s="89"/>
      <c r="AQ130" s="91"/>
      <c r="AR130" s="14">
        <v>61</v>
      </c>
      <c r="AS130" s="15">
        <v>83</v>
      </c>
      <c r="AT130" s="15">
        <v>56</v>
      </c>
      <c r="AU130" s="15">
        <v>79</v>
      </c>
      <c r="AV130" s="15">
        <v>84</v>
      </c>
      <c r="AW130" s="15">
        <v>72</v>
      </c>
      <c r="AX130" s="15">
        <v>81</v>
      </c>
      <c r="AY130" s="15">
        <v>87</v>
      </c>
      <c r="AZ130" s="15">
        <v>65</v>
      </c>
      <c r="BA130" s="15">
        <v>94</v>
      </c>
      <c r="BB130" s="15">
        <v>85</v>
      </c>
      <c r="BC130" s="15">
        <v>56</v>
      </c>
      <c r="BD130" s="15">
        <v>65</v>
      </c>
      <c r="BE130" s="16">
        <v>110</v>
      </c>
      <c r="BF130" s="14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6"/>
      <c r="BT130" s="17"/>
      <c r="BU130" s="13"/>
      <c r="BV130" s="17" t="s">
        <v>60</v>
      </c>
      <c r="BY130" s="83"/>
      <c r="BZ130" s="107"/>
      <c r="CA130" s="89"/>
      <c r="CB130" s="91"/>
      <c r="CC130" s="14">
        <v>59</v>
      </c>
      <c r="CD130" s="15">
        <v>55</v>
      </c>
      <c r="CE130" s="15">
        <v>56</v>
      </c>
      <c r="CF130" s="15">
        <v>52</v>
      </c>
      <c r="CG130" s="15">
        <v>86</v>
      </c>
      <c r="CH130" s="15">
        <v>76</v>
      </c>
      <c r="CI130" s="15">
        <v>91</v>
      </c>
      <c r="CJ130" s="15">
        <v>107</v>
      </c>
      <c r="CK130" s="15">
        <v>59</v>
      </c>
      <c r="CL130" s="15">
        <v>92</v>
      </c>
      <c r="CM130" s="15">
        <v>91</v>
      </c>
      <c r="CN130" s="15">
        <v>76</v>
      </c>
      <c r="CO130" s="15">
        <v>49</v>
      </c>
      <c r="CP130" s="16">
        <v>68</v>
      </c>
      <c r="CQ130" s="14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6"/>
      <c r="DE130" s="17"/>
      <c r="DF130" s="13"/>
      <c r="DG130" s="17" t="s">
        <v>60</v>
      </c>
    </row>
    <row r="131" spans="4:111" x14ac:dyDescent="0.25">
      <c r="D131" s="83"/>
      <c r="E131" s="107"/>
      <c r="F131" s="89"/>
      <c r="G131" s="91"/>
      <c r="H131" s="14">
        <v>93</v>
      </c>
      <c r="I131" s="15">
        <v>102</v>
      </c>
      <c r="J131" s="15">
        <v>99</v>
      </c>
      <c r="K131" s="15">
        <v>69</v>
      </c>
      <c r="L131" s="15">
        <v>87</v>
      </c>
      <c r="M131" s="15">
        <v>91</v>
      </c>
      <c r="N131" s="15">
        <v>71</v>
      </c>
      <c r="O131" s="15">
        <v>86</v>
      </c>
      <c r="P131" s="15">
        <v>106</v>
      </c>
      <c r="Q131" s="15">
        <v>58</v>
      </c>
      <c r="R131" s="15">
        <v>78</v>
      </c>
      <c r="S131" s="15">
        <v>83</v>
      </c>
      <c r="T131" s="15">
        <v>99</v>
      </c>
      <c r="U131" s="16"/>
      <c r="V131" s="14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6"/>
      <c r="AJ131" s="17"/>
      <c r="AK131" s="13"/>
      <c r="AL131" s="17" t="s">
        <v>60</v>
      </c>
      <c r="AN131" s="83"/>
      <c r="AO131" s="107"/>
      <c r="AP131" s="89"/>
      <c r="AQ131" s="91"/>
      <c r="AR131" s="14">
        <v>70</v>
      </c>
      <c r="AS131" s="15">
        <v>61</v>
      </c>
      <c r="AT131" s="15">
        <v>79</v>
      </c>
      <c r="AU131" s="15">
        <v>103</v>
      </c>
      <c r="AV131" s="15">
        <v>75</v>
      </c>
      <c r="AW131" s="15">
        <v>96</v>
      </c>
      <c r="AX131" s="15">
        <v>95</v>
      </c>
      <c r="AY131" s="15">
        <v>92</v>
      </c>
      <c r="AZ131" s="15">
        <v>86</v>
      </c>
      <c r="BA131" s="15">
        <v>100</v>
      </c>
      <c r="BB131" s="15">
        <v>91</v>
      </c>
      <c r="BC131" s="15">
        <v>103</v>
      </c>
      <c r="BD131" s="15">
        <v>104</v>
      </c>
      <c r="BE131" s="16">
        <v>69</v>
      </c>
      <c r="BF131" s="14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6"/>
      <c r="BT131" s="17"/>
      <c r="BU131" s="13"/>
      <c r="BV131" s="17" t="s">
        <v>60</v>
      </c>
      <c r="BY131" s="83"/>
      <c r="BZ131" s="107"/>
      <c r="CA131" s="89"/>
      <c r="CB131" s="91"/>
      <c r="CC131" s="14">
        <v>87</v>
      </c>
      <c r="CD131" s="15">
        <v>51</v>
      </c>
      <c r="CE131" s="15">
        <v>73</v>
      </c>
      <c r="CF131" s="15">
        <v>84</v>
      </c>
      <c r="CG131" s="15">
        <v>108</v>
      </c>
      <c r="CH131" s="15">
        <v>56</v>
      </c>
      <c r="CI131" s="15">
        <v>48</v>
      </c>
      <c r="CJ131" s="15">
        <v>72</v>
      </c>
      <c r="CK131" s="15">
        <v>93</v>
      </c>
      <c r="CL131" s="15">
        <v>53</v>
      </c>
      <c r="CM131" s="15">
        <v>107</v>
      </c>
      <c r="CN131" s="15">
        <v>84</v>
      </c>
      <c r="CO131" s="15">
        <v>97</v>
      </c>
      <c r="CP131" s="16">
        <v>97</v>
      </c>
      <c r="CQ131" s="14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6"/>
      <c r="DE131" s="17"/>
      <c r="DF131" s="13"/>
      <c r="DG131" s="17" t="s">
        <v>60</v>
      </c>
    </row>
    <row r="132" spans="4:111" x14ac:dyDescent="0.25">
      <c r="D132" s="83"/>
      <c r="E132" s="107"/>
      <c r="F132" s="89"/>
      <c r="G132" s="91"/>
      <c r="H132" s="14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6"/>
      <c r="V132" s="14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6"/>
      <c r="AJ132" s="17"/>
      <c r="AK132" s="13"/>
      <c r="AL132" s="17" t="s">
        <v>60</v>
      </c>
      <c r="AN132" s="83"/>
      <c r="AO132" s="107"/>
      <c r="AP132" s="89"/>
      <c r="AQ132" s="91"/>
      <c r="AR132" s="14">
        <v>56</v>
      </c>
      <c r="AS132" s="15">
        <v>94</v>
      </c>
      <c r="AT132" s="15">
        <v>91</v>
      </c>
      <c r="AU132" s="15">
        <v>58</v>
      </c>
      <c r="AV132" s="15">
        <v>66</v>
      </c>
      <c r="AW132" s="15">
        <v>61</v>
      </c>
      <c r="AX132" s="15">
        <v>73</v>
      </c>
      <c r="AY132" s="15">
        <v>83</v>
      </c>
      <c r="AZ132" s="15">
        <v>97</v>
      </c>
      <c r="BA132" s="15">
        <v>109</v>
      </c>
      <c r="BB132" s="15">
        <v>91</v>
      </c>
      <c r="BC132" s="15">
        <v>104</v>
      </c>
      <c r="BD132" s="15">
        <v>108</v>
      </c>
      <c r="BE132" s="16">
        <v>60</v>
      </c>
      <c r="BF132" s="14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6"/>
      <c r="BT132" s="17"/>
      <c r="BU132" s="13"/>
      <c r="BV132" s="17" t="s">
        <v>60</v>
      </c>
      <c r="BY132" s="83"/>
      <c r="BZ132" s="107"/>
      <c r="CA132" s="89"/>
      <c r="CB132" s="91"/>
      <c r="CC132" s="14">
        <v>58</v>
      </c>
      <c r="CD132" s="15">
        <v>97</v>
      </c>
      <c r="CE132" s="15">
        <v>55</v>
      </c>
      <c r="CF132" s="15">
        <v>79</v>
      </c>
      <c r="CG132" s="15">
        <v>100</v>
      </c>
      <c r="CH132" s="15">
        <v>99</v>
      </c>
      <c r="CI132" s="15">
        <v>60</v>
      </c>
      <c r="CJ132" s="15">
        <v>71</v>
      </c>
      <c r="CK132" s="15">
        <v>89</v>
      </c>
      <c r="CL132" s="15">
        <v>108</v>
      </c>
      <c r="CM132" s="15">
        <v>60</v>
      </c>
      <c r="CN132" s="15">
        <v>105</v>
      </c>
      <c r="CO132" s="15">
        <v>63</v>
      </c>
      <c r="CP132" s="16">
        <v>54</v>
      </c>
      <c r="CQ132" s="14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6"/>
      <c r="DE132" s="17"/>
      <c r="DF132" s="13"/>
      <c r="DG132" s="17" t="s">
        <v>60</v>
      </c>
    </row>
    <row r="133" spans="4:111" x14ac:dyDescent="0.25">
      <c r="D133" s="83"/>
      <c r="E133" s="107"/>
      <c r="F133" s="89"/>
      <c r="G133" s="91"/>
      <c r="H133" s="14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6"/>
      <c r="V133" s="14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6"/>
      <c r="AJ133" s="17"/>
      <c r="AK133" s="13"/>
      <c r="AL133" s="17" t="s">
        <v>60</v>
      </c>
      <c r="AN133" s="83"/>
      <c r="AO133" s="107"/>
      <c r="AP133" s="89"/>
      <c r="AQ133" s="91"/>
      <c r="AR133" s="14">
        <v>87</v>
      </c>
      <c r="AS133" s="15">
        <v>78</v>
      </c>
      <c r="AT133" s="15">
        <v>78</v>
      </c>
      <c r="AU133" s="15">
        <v>62</v>
      </c>
      <c r="AV133" s="15">
        <v>87</v>
      </c>
      <c r="AW133" s="15">
        <v>83</v>
      </c>
      <c r="AX133" s="15">
        <v>104</v>
      </c>
      <c r="AY133" s="15">
        <v>88</v>
      </c>
      <c r="AZ133" s="15">
        <v>98</v>
      </c>
      <c r="BA133" s="15">
        <v>77</v>
      </c>
      <c r="BB133" s="15">
        <v>63</v>
      </c>
      <c r="BC133" s="15">
        <v>103</v>
      </c>
      <c r="BD133" s="15">
        <v>108</v>
      </c>
      <c r="BE133" s="16">
        <v>104</v>
      </c>
      <c r="BF133" s="14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6"/>
      <c r="BT133" s="17"/>
      <c r="BU133" s="13"/>
      <c r="BV133" s="17" t="s">
        <v>60</v>
      </c>
      <c r="BY133" s="83"/>
      <c r="BZ133" s="107"/>
      <c r="CA133" s="89"/>
      <c r="CB133" s="91"/>
      <c r="CC133" s="14">
        <v>84</v>
      </c>
      <c r="CD133" s="15">
        <v>57</v>
      </c>
      <c r="CE133" s="15">
        <v>55</v>
      </c>
      <c r="CF133" s="15">
        <v>100</v>
      </c>
      <c r="CG133" s="15">
        <v>88</v>
      </c>
      <c r="CH133" s="15">
        <v>49</v>
      </c>
      <c r="CI133" s="15">
        <v>78</v>
      </c>
      <c r="CJ133" s="15">
        <v>51</v>
      </c>
      <c r="CK133" s="15">
        <v>67</v>
      </c>
      <c r="CL133" s="15">
        <v>76</v>
      </c>
      <c r="CM133" s="15">
        <v>89</v>
      </c>
      <c r="CN133" s="15">
        <v>68</v>
      </c>
      <c r="CO133" s="15">
        <v>104</v>
      </c>
      <c r="CP133" s="16">
        <v>107</v>
      </c>
      <c r="CQ133" s="14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6"/>
      <c r="DE133" s="17"/>
      <c r="DF133" s="13"/>
      <c r="DG133" s="17" t="s">
        <v>60</v>
      </c>
    </row>
    <row r="134" spans="4:111" x14ac:dyDescent="0.25">
      <c r="D134" s="83"/>
      <c r="E134" s="107"/>
      <c r="F134" s="89"/>
      <c r="G134" s="91"/>
      <c r="H134" s="14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4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6"/>
      <c r="AJ134" s="17"/>
      <c r="AK134" s="13"/>
      <c r="AL134" s="17" t="s">
        <v>60</v>
      </c>
      <c r="AN134" s="83"/>
      <c r="AO134" s="107"/>
      <c r="AP134" s="89"/>
      <c r="AQ134" s="91"/>
      <c r="AR134" s="14">
        <v>60</v>
      </c>
      <c r="AS134" s="15">
        <v>51</v>
      </c>
      <c r="AT134" s="15">
        <v>58</v>
      </c>
      <c r="AU134" s="15">
        <v>70</v>
      </c>
      <c r="AV134" s="15">
        <v>74</v>
      </c>
      <c r="AW134" s="15">
        <v>78</v>
      </c>
      <c r="AX134" s="15">
        <v>87</v>
      </c>
      <c r="AY134" s="15">
        <v>86</v>
      </c>
      <c r="AZ134" s="15">
        <v>100</v>
      </c>
      <c r="BA134" s="15">
        <v>67</v>
      </c>
      <c r="BB134" s="15">
        <v>64</v>
      </c>
      <c r="BC134" s="15"/>
      <c r="BD134" s="15"/>
      <c r="BE134" s="16"/>
      <c r="BF134" s="14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6"/>
      <c r="BT134" s="17"/>
      <c r="BU134" s="13"/>
      <c r="BV134" s="17" t="s">
        <v>60</v>
      </c>
      <c r="BY134" s="83"/>
      <c r="BZ134" s="107"/>
      <c r="CA134" s="89"/>
      <c r="CB134" s="91"/>
      <c r="CC134" s="14">
        <v>61</v>
      </c>
      <c r="CD134" s="15">
        <v>66</v>
      </c>
      <c r="CE134" s="15">
        <v>59</v>
      </c>
      <c r="CF134" s="15">
        <v>62</v>
      </c>
      <c r="CG134" s="15">
        <v>71</v>
      </c>
      <c r="CH134" s="15">
        <v>86</v>
      </c>
      <c r="CI134" s="15">
        <v>65</v>
      </c>
      <c r="CJ134" s="15">
        <v>83</v>
      </c>
      <c r="CK134" s="15">
        <v>91</v>
      </c>
      <c r="CL134" s="15">
        <v>79</v>
      </c>
      <c r="CM134" s="15">
        <v>80</v>
      </c>
      <c r="CN134" s="15">
        <v>57</v>
      </c>
      <c r="CO134" s="15">
        <v>101</v>
      </c>
      <c r="CP134" s="16">
        <v>78</v>
      </c>
      <c r="CQ134" s="14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6"/>
      <c r="DE134" s="17"/>
      <c r="DF134" s="13"/>
      <c r="DG134" s="17" t="s">
        <v>60</v>
      </c>
    </row>
    <row r="135" spans="4:111" x14ac:dyDescent="0.25">
      <c r="D135" s="83"/>
      <c r="E135" s="107"/>
      <c r="F135" s="89"/>
      <c r="G135" s="91"/>
      <c r="H135" s="14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6"/>
      <c r="V135" s="14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6"/>
      <c r="AJ135" s="17"/>
      <c r="AK135" s="13"/>
      <c r="AL135" s="17" t="s">
        <v>60</v>
      </c>
      <c r="AN135" s="83"/>
      <c r="AO135" s="107"/>
      <c r="AP135" s="89"/>
      <c r="AQ135" s="91"/>
      <c r="AR135" s="14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6"/>
      <c r="BF135" s="14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6"/>
      <c r="BT135" s="17"/>
      <c r="BU135" s="13"/>
      <c r="BV135" s="17" t="s">
        <v>60</v>
      </c>
      <c r="BY135" s="83"/>
      <c r="BZ135" s="107"/>
      <c r="CA135" s="89"/>
      <c r="CB135" s="91"/>
      <c r="CC135" s="14">
        <v>82</v>
      </c>
      <c r="CD135" s="15">
        <v>81</v>
      </c>
      <c r="CE135" s="15">
        <v>94</v>
      </c>
      <c r="CF135" s="15">
        <v>57</v>
      </c>
      <c r="CG135" s="15">
        <v>59</v>
      </c>
      <c r="CH135" s="15">
        <v>82</v>
      </c>
      <c r="CI135" s="15">
        <v>57</v>
      </c>
      <c r="CJ135" s="15">
        <v>79</v>
      </c>
      <c r="CK135" s="15">
        <v>102</v>
      </c>
      <c r="CL135" s="15">
        <v>54</v>
      </c>
      <c r="CM135" s="15">
        <v>106</v>
      </c>
      <c r="CN135" s="15">
        <v>92</v>
      </c>
      <c r="CO135" s="15">
        <v>59</v>
      </c>
      <c r="CP135" s="16">
        <v>108</v>
      </c>
      <c r="CQ135" s="14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6"/>
      <c r="DE135" s="17"/>
      <c r="DF135" s="13"/>
      <c r="DG135" s="17" t="s">
        <v>60</v>
      </c>
    </row>
    <row r="136" spans="4:111" x14ac:dyDescent="0.25">
      <c r="D136" s="83"/>
      <c r="E136" s="107"/>
      <c r="F136" s="89"/>
      <c r="G136" s="91"/>
      <c r="H136" s="14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6"/>
      <c r="V136" s="14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6"/>
      <c r="AJ136" s="17"/>
      <c r="AK136" s="13"/>
      <c r="AL136" s="17" t="s">
        <v>60</v>
      </c>
      <c r="AN136" s="83"/>
      <c r="AO136" s="107"/>
      <c r="AP136" s="89"/>
      <c r="AQ136" s="91"/>
      <c r="AR136" s="14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6"/>
      <c r="BF136" s="14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6"/>
      <c r="BT136" s="17"/>
      <c r="BU136" s="13"/>
      <c r="BV136" s="17" t="s">
        <v>60</v>
      </c>
      <c r="BY136" s="83"/>
      <c r="BZ136" s="107"/>
      <c r="CA136" s="89"/>
      <c r="CB136" s="91"/>
      <c r="CC136" s="14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6"/>
      <c r="CQ136" s="14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6"/>
      <c r="DE136" s="17"/>
      <c r="DF136" s="13"/>
      <c r="DG136" s="17" t="s">
        <v>60</v>
      </c>
    </row>
    <row r="137" spans="4:111" ht="15.75" thickBot="1" x14ac:dyDescent="0.3">
      <c r="D137" s="83"/>
      <c r="E137" s="108"/>
      <c r="F137" s="89"/>
      <c r="G137" s="92"/>
      <c r="H137" s="18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20"/>
      <c r="V137" s="18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20"/>
      <c r="AJ137" s="21"/>
      <c r="AK137" s="13"/>
      <c r="AL137" s="21" t="s">
        <v>60</v>
      </c>
      <c r="AN137" s="83"/>
      <c r="AO137" s="108"/>
      <c r="AP137" s="89"/>
      <c r="AQ137" s="92"/>
      <c r="AR137" s="18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20"/>
      <c r="BF137" s="18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20"/>
      <c r="BT137" s="21"/>
      <c r="BU137" s="13"/>
      <c r="BV137" s="21" t="s">
        <v>60</v>
      </c>
      <c r="BY137" s="83"/>
      <c r="BZ137" s="108"/>
      <c r="CA137" s="89"/>
      <c r="CB137" s="92"/>
      <c r="CC137" s="18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20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20"/>
      <c r="DE137" s="21"/>
      <c r="DF137" s="13"/>
      <c r="DG137" s="21" t="s">
        <v>60</v>
      </c>
    </row>
    <row r="138" spans="4:111" x14ac:dyDescent="0.25">
      <c r="D138" s="83"/>
      <c r="E138" s="106" t="s">
        <v>79</v>
      </c>
      <c r="F138" s="89"/>
      <c r="G138" s="93" t="s">
        <v>77</v>
      </c>
      <c r="H138" s="9">
        <v>89</v>
      </c>
      <c r="I138" s="10">
        <v>78</v>
      </c>
      <c r="J138" s="10">
        <v>56</v>
      </c>
      <c r="K138" s="10">
        <v>78</v>
      </c>
      <c r="L138" s="10">
        <v>90</v>
      </c>
      <c r="M138" s="10">
        <v>63</v>
      </c>
      <c r="N138" s="10">
        <v>82</v>
      </c>
      <c r="O138" s="10">
        <v>75</v>
      </c>
      <c r="P138" s="10">
        <v>95</v>
      </c>
      <c r="Q138" s="10">
        <v>70</v>
      </c>
      <c r="R138" s="10">
        <v>99</v>
      </c>
      <c r="S138" s="10">
        <v>68</v>
      </c>
      <c r="T138" s="10">
        <v>68</v>
      </c>
      <c r="U138" s="11">
        <v>63</v>
      </c>
      <c r="V138" s="14">
        <v>90</v>
      </c>
      <c r="W138" s="15">
        <v>48</v>
      </c>
      <c r="X138" s="15">
        <v>65</v>
      </c>
      <c r="Y138" s="15">
        <v>93</v>
      </c>
      <c r="Z138" s="15">
        <v>78</v>
      </c>
      <c r="AA138" s="15">
        <v>51</v>
      </c>
      <c r="AB138" s="15">
        <v>53</v>
      </c>
      <c r="AC138" s="15">
        <v>72</v>
      </c>
      <c r="AD138" s="15">
        <v>45</v>
      </c>
      <c r="AE138" s="15">
        <v>58</v>
      </c>
      <c r="AF138" s="15">
        <v>59</v>
      </c>
      <c r="AG138" s="15">
        <v>59</v>
      </c>
      <c r="AH138" s="15">
        <v>50</v>
      </c>
      <c r="AI138" s="16">
        <v>38</v>
      </c>
      <c r="AJ138" s="12"/>
      <c r="AK138" s="13"/>
      <c r="AL138" s="12" t="s">
        <v>60</v>
      </c>
      <c r="AN138" s="83"/>
      <c r="AO138" s="106" t="s">
        <v>79</v>
      </c>
      <c r="AP138" s="89"/>
      <c r="AQ138" s="93" t="s">
        <v>119</v>
      </c>
      <c r="AR138" s="9">
        <v>107</v>
      </c>
      <c r="AS138" s="10">
        <v>64</v>
      </c>
      <c r="AT138" s="10">
        <v>107</v>
      </c>
      <c r="AU138" s="10">
        <v>94</v>
      </c>
      <c r="AV138" s="10">
        <v>63</v>
      </c>
      <c r="AW138" s="10">
        <v>105</v>
      </c>
      <c r="AX138" s="10">
        <v>58</v>
      </c>
      <c r="AY138" s="10">
        <v>74</v>
      </c>
      <c r="AZ138" s="10">
        <v>101</v>
      </c>
      <c r="BA138" s="10">
        <v>88</v>
      </c>
      <c r="BB138" s="10">
        <v>95</v>
      </c>
      <c r="BC138" s="10">
        <v>57</v>
      </c>
      <c r="BD138" s="10">
        <v>63</v>
      </c>
      <c r="BE138" s="11">
        <v>61</v>
      </c>
      <c r="BF138" s="14">
        <v>59</v>
      </c>
      <c r="BG138" s="15">
        <v>67</v>
      </c>
      <c r="BH138" s="15">
        <v>83</v>
      </c>
      <c r="BI138" s="15">
        <v>93</v>
      </c>
      <c r="BJ138" s="15">
        <v>84</v>
      </c>
      <c r="BK138" s="15">
        <v>63</v>
      </c>
      <c r="BL138" s="15">
        <v>62</v>
      </c>
      <c r="BM138" s="15">
        <v>84</v>
      </c>
      <c r="BN138" s="15">
        <v>52</v>
      </c>
      <c r="BO138" s="15">
        <v>89</v>
      </c>
      <c r="BP138" s="15">
        <v>46</v>
      </c>
      <c r="BQ138" s="15">
        <v>58</v>
      </c>
      <c r="BR138" s="15">
        <v>83</v>
      </c>
      <c r="BS138" s="16">
        <v>70</v>
      </c>
      <c r="BT138" s="12"/>
      <c r="BU138" s="13"/>
      <c r="BV138" s="12" t="s">
        <v>60</v>
      </c>
      <c r="BY138" s="83"/>
      <c r="BZ138" s="106" t="s">
        <v>79</v>
      </c>
      <c r="CA138" s="89"/>
      <c r="CB138" s="93" t="s">
        <v>120</v>
      </c>
      <c r="CC138" s="9">
        <v>90</v>
      </c>
      <c r="CD138" s="10">
        <v>62</v>
      </c>
      <c r="CE138" s="10">
        <v>99</v>
      </c>
      <c r="CF138" s="10">
        <v>92</v>
      </c>
      <c r="CG138" s="10">
        <v>70</v>
      </c>
      <c r="CH138" s="10">
        <v>61</v>
      </c>
      <c r="CI138" s="10">
        <v>90</v>
      </c>
      <c r="CJ138" s="10">
        <v>91</v>
      </c>
      <c r="CK138" s="10">
        <v>95</v>
      </c>
      <c r="CL138" s="10">
        <v>84</v>
      </c>
      <c r="CM138" s="10">
        <v>62</v>
      </c>
      <c r="CN138" s="10">
        <v>74</v>
      </c>
      <c r="CO138" s="10">
        <v>72</v>
      </c>
      <c r="CP138" s="11">
        <v>95</v>
      </c>
      <c r="CQ138" s="14">
        <v>53</v>
      </c>
      <c r="CR138" s="15">
        <v>62</v>
      </c>
      <c r="CS138" s="15">
        <v>51</v>
      </c>
      <c r="CT138" s="15">
        <v>46</v>
      </c>
      <c r="CU138" s="15">
        <v>56</v>
      </c>
      <c r="CV138" s="15">
        <v>47</v>
      </c>
      <c r="CW138" s="15">
        <v>75</v>
      </c>
      <c r="CX138" s="15">
        <v>83</v>
      </c>
      <c r="CY138" s="15">
        <v>79</v>
      </c>
      <c r="CZ138" s="15">
        <v>43</v>
      </c>
      <c r="DA138" s="15">
        <v>83</v>
      </c>
      <c r="DB138" s="15">
        <v>91</v>
      </c>
      <c r="DC138" s="15">
        <v>72</v>
      </c>
      <c r="DD138" s="16">
        <v>57</v>
      </c>
      <c r="DE138" s="12"/>
      <c r="DF138" s="13"/>
      <c r="DG138" s="12" t="s">
        <v>60</v>
      </c>
    </row>
    <row r="139" spans="4:111" x14ac:dyDescent="0.25">
      <c r="D139" s="83"/>
      <c r="E139" s="107"/>
      <c r="F139" s="89"/>
      <c r="G139" s="91"/>
      <c r="H139" s="14">
        <v>60</v>
      </c>
      <c r="I139" s="15">
        <v>56</v>
      </c>
      <c r="J139" s="15">
        <v>54</v>
      </c>
      <c r="K139" s="15">
        <v>98</v>
      </c>
      <c r="L139" s="15">
        <v>56</v>
      </c>
      <c r="M139" s="15">
        <v>73</v>
      </c>
      <c r="N139" s="15">
        <v>101</v>
      </c>
      <c r="O139" s="15">
        <v>86</v>
      </c>
      <c r="P139" s="15">
        <v>59</v>
      </c>
      <c r="Q139" s="15">
        <v>73</v>
      </c>
      <c r="R139" s="15">
        <v>74</v>
      </c>
      <c r="S139" s="15">
        <v>90</v>
      </c>
      <c r="T139" s="15">
        <v>88</v>
      </c>
      <c r="U139" s="16">
        <v>89</v>
      </c>
      <c r="V139" s="14">
        <v>56</v>
      </c>
      <c r="W139" s="15">
        <v>80</v>
      </c>
      <c r="X139" s="15">
        <v>47</v>
      </c>
      <c r="Y139" s="15">
        <v>93</v>
      </c>
      <c r="Z139" s="15">
        <v>79</v>
      </c>
      <c r="AA139" s="15">
        <v>61</v>
      </c>
      <c r="AB139" s="15">
        <v>68</v>
      </c>
      <c r="AC139" s="15">
        <v>48</v>
      </c>
      <c r="AD139" s="15"/>
      <c r="AE139" s="15"/>
      <c r="AF139" s="15"/>
      <c r="AG139" s="15"/>
      <c r="AH139" s="15"/>
      <c r="AI139" s="16"/>
      <c r="AJ139" s="17"/>
      <c r="AK139" s="13"/>
      <c r="AL139" s="17" t="s">
        <v>60</v>
      </c>
      <c r="AN139" s="83"/>
      <c r="AO139" s="107"/>
      <c r="AP139" s="89"/>
      <c r="AQ139" s="91"/>
      <c r="AR139" s="14">
        <v>69</v>
      </c>
      <c r="AS139" s="15">
        <v>54</v>
      </c>
      <c r="AT139" s="15">
        <v>65</v>
      </c>
      <c r="AU139" s="15">
        <v>67</v>
      </c>
      <c r="AV139" s="15">
        <v>75</v>
      </c>
      <c r="AW139" s="15">
        <v>91</v>
      </c>
      <c r="AX139" s="15">
        <v>101</v>
      </c>
      <c r="AY139" s="15">
        <v>92</v>
      </c>
      <c r="AZ139" s="15">
        <v>71</v>
      </c>
      <c r="BA139" s="15">
        <v>59</v>
      </c>
      <c r="BB139" s="15">
        <v>87</v>
      </c>
      <c r="BC139" s="15">
        <v>88</v>
      </c>
      <c r="BD139" s="15">
        <v>92</v>
      </c>
      <c r="BE139" s="16">
        <v>73</v>
      </c>
      <c r="BF139" s="14">
        <v>62</v>
      </c>
      <c r="BG139" s="15">
        <v>45</v>
      </c>
      <c r="BH139" s="15">
        <v>69</v>
      </c>
      <c r="BI139" s="15">
        <v>98</v>
      </c>
      <c r="BJ139" s="15">
        <v>72</v>
      </c>
      <c r="BK139" s="15">
        <v>84</v>
      </c>
      <c r="BL139" s="15">
        <v>69</v>
      </c>
      <c r="BM139" s="15">
        <v>62</v>
      </c>
      <c r="BN139" s="15">
        <v>62</v>
      </c>
      <c r="BO139" s="15">
        <v>60</v>
      </c>
      <c r="BP139" s="15">
        <v>65</v>
      </c>
      <c r="BQ139" s="15">
        <v>70</v>
      </c>
      <c r="BR139" s="15"/>
      <c r="BS139" s="16"/>
      <c r="BT139" s="17"/>
      <c r="BU139" s="13"/>
      <c r="BV139" s="17" t="s">
        <v>60</v>
      </c>
      <c r="BY139" s="83"/>
      <c r="BZ139" s="107"/>
      <c r="CA139" s="89"/>
      <c r="CB139" s="91"/>
      <c r="CC139" s="14">
        <v>91</v>
      </c>
      <c r="CD139" s="15">
        <v>65</v>
      </c>
      <c r="CE139" s="15">
        <v>63</v>
      </c>
      <c r="CF139" s="15">
        <v>61</v>
      </c>
      <c r="CG139" s="15">
        <v>70</v>
      </c>
      <c r="CH139" s="15">
        <v>59</v>
      </c>
      <c r="CI139" s="15">
        <v>54</v>
      </c>
      <c r="CJ139" s="15">
        <v>64</v>
      </c>
      <c r="CK139" s="15">
        <v>55</v>
      </c>
      <c r="CL139" s="15">
        <v>66</v>
      </c>
      <c r="CM139" s="15">
        <v>66</v>
      </c>
      <c r="CN139" s="15">
        <v>82</v>
      </c>
      <c r="CO139" s="15">
        <v>97</v>
      </c>
      <c r="CP139" s="16">
        <v>86</v>
      </c>
      <c r="CQ139" s="14">
        <v>92</v>
      </c>
      <c r="CR139" s="15">
        <v>79</v>
      </c>
      <c r="CS139" s="15">
        <v>45</v>
      </c>
      <c r="CT139" s="15">
        <v>80</v>
      </c>
      <c r="CU139" s="15">
        <v>58</v>
      </c>
      <c r="CV139" s="15">
        <v>93</v>
      </c>
      <c r="CW139" s="15">
        <v>94</v>
      </c>
      <c r="CX139" s="15">
        <v>76</v>
      </c>
      <c r="CY139" s="15">
        <v>80</v>
      </c>
      <c r="CZ139" s="15">
        <v>53</v>
      </c>
      <c r="DA139" s="15">
        <v>57</v>
      </c>
      <c r="DB139" s="15">
        <v>53</v>
      </c>
      <c r="DC139" s="15">
        <v>68</v>
      </c>
      <c r="DD139" s="16">
        <v>75</v>
      </c>
      <c r="DE139" s="17"/>
      <c r="DF139" s="13"/>
      <c r="DG139" s="17" t="s">
        <v>60</v>
      </c>
    </row>
    <row r="140" spans="4:111" x14ac:dyDescent="0.25">
      <c r="D140" s="83"/>
      <c r="E140" s="107"/>
      <c r="F140" s="89"/>
      <c r="G140" s="91"/>
      <c r="H140" s="14">
        <v>99</v>
      </c>
      <c r="I140" s="15">
        <v>58</v>
      </c>
      <c r="J140" s="15">
        <v>73</v>
      </c>
      <c r="K140" s="15">
        <v>64</v>
      </c>
      <c r="L140" s="15">
        <v>88</v>
      </c>
      <c r="M140" s="15">
        <v>55</v>
      </c>
      <c r="N140" s="15">
        <v>101</v>
      </c>
      <c r="O140" s="15">
        <v>87</v>
      </c>
      <c r="P140" s="15">
        <v>69</v>
      </c>
      <c r="Q140" s="15">
        <v>78</v>
      </c>
      <c r="R140" s="15">
        <v>90</v>
      </c>
      <c r="S140" s="15">
        <v>64</v>
      </c>
      <c r="T140" s="15">
        <v>92</v>
      </c>
      <c r="U140" s="16">
        <v>77</v>
      </c>
      <c r="V140" s="14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6"/>
      <c r="AJ140" s="17"/>
      <c r="AK140" s="13"/>
      <c r="AL140" s="17" t="s">
        <v>60</v>
      </c>
      <c r="AN140" s="83"/>
      <c r="AO140" s="107"/>
      <c r="AP140" s="89"/>
      <c r="AQ140" s="91"/>
      <c r="AR140" s="14">
        <v>84</v>
      </c>
      <c r="AS140" s="15">
        <v>95</v>
      </c>
      <c r="AT140" s="15">
        <v>73</v>
      </c>
      <c r="AU140" s="15">
        <v>70</v>
      </c>
      <c r="AV140" s="15">
        <v>53</v>
      </c>
      <c r="AW140" s="15">
        <v>77</v>
      </c>
      <c r="AX140" s="15">
        <v>106</v>
      </c>
      <c r="AY140" s="15">
        <v>80</v>
      </c>
      <c r="AZ140" s="15">
        <v>92</v>
      </c>
      <c r="BA140" s="15">
        <v>63</v>
      </c>
      <c r="BB140" s="15">
        <v>57</v>
      </c>
      <c r="BC140" s="15">
        <v>93</v>
      </c>
      <c r="BD140" s="15">
        <v>81</v>
      </c>
      <c r="BE140" s="16">
        <v>96</v>
      </c>
      <c r="BF140" s="14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6"/>
      <c r="BT140" s="17"/>
      <c r="BU140" s="13"/>
      <c r="BV140" s="17" t="s">
        <v>60</v>
      </c>
      <c r="BY140" s="83"/>
      <c r="BZ140" s="107"/>
      <c r="CA140" s="89"/>
      <c r="CB140" s="91"/>
      <c r="CC140" s="14">
        <v>59</v>
      </c>
      <c r="CD140" s="15">
        <v>100</v>
      </c>
      <c r="CE140" s="15">
        <v>66</v>
      </c>
      <c r="CF140" s="15">
        <v>100</v>
      </c>
      <c r="CG140" s="15">
        <v>87</v>
      </c>
      <c r="CH140" s="15">
        <v>53</v>
      </c>
      <c r="CI140" s="15">
        <v>88</v>
      </c>
      <c r="CJ140" s="15">
        <v>66</v>
      </c>
      <c r="CK140" s="15">
        <v>101</v>
      </c>
      <c r="CL140" s="15">
        <v>54</v>
      </c>
      <c r="CM140" s="15">
        <v>71</v>
      </c>
      <c r="CN140" s="15">
        <v>72</v>
      </c>
      <c r="CO140" s="15">
        <v>55</v>
      </c>
      <c r="CP140" s="16">
        <v>72</v>
      </c>
      <c r="CQ140" s="14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6"/>
      <c r="DE140" s="17"/>
      <c r="DF140" s="13"/>
      <c r="DG140" s="17" t="s">
        <v>60</v>
      </c>
    </row>
    <row r="141" spans="4:111" x14ac:dyDescent="0.25">
      <c r="D141" s="83"/>
      <c r="E141" s="107"/>
      <c r="F141" s="89"/>
      <c r="G141" s="91"/>
      <c r="H141" s="14">
        <v>85</v>
      </c>
      <c r="I141" s="15">
        <v>84</v>
      </c>
      <c r="J141" s="15">
        <v>90</v>
      </c>
      <c r="K141" s="15">
        <v>61</v>
      </c>
      <c r="L141" s="15">
        <v>80</v>
      </c>
      <c r="M141" s="15">
        <v>53</v>
      </c>
      <c r="N141" s="15">
        <v>66</v>
      </c>
      <c r="O141" s="15">
        <v>67</v>
      </c>
      <c r="P141" s="15">
        <v>67</v>
      </c>
      <c r="Q141" s="15">
        <v>98</v>
      </c>
      <c r="R141" s="15">
        <v>86</v>
      </c>
      <c r="S141" s="15">
        <v>65</v>
      </c>
      <c r="T141" s="15">
        <v>81</v>
      </c>
      <c r="U141" s="16">
        <v>79</v>
      </c>
      <c r="V141" s="14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6"/>
      <c r="AJ141" s="17"/>
      <c r="AK141" s="13"/>
      <c r="AL141" s="17" t="s">
        <v>60</v>
      </c>
      <c r="AN141" s="83"/>
      <c r="AO141" s="107"/>
      <c r="AP141" s="89"/>
      <c r="AQ141" s="91"/>
      <c r="AR141" s="14">
        <v>98</v>
      </c>
      <c r="AS141" s="15">
        <v>59</v>
      </c>
      <c r="AT141" s="15">
        <v>91</v>
      </c>
      <c r="AU141" s="15">
        <v>70</v>
      </c>
      <c r="AV141" s="15">
        <v>92</v>
      </c>
      <c r="AW141" s="15">
        <v>60</v>
      </c>
      <c r="AX141" s="15">
        <v>97</v>
      </c>
      <c r="AY141" s="15">
        <v>54</v>
      </c>
      <c r="AZ141" s="15">
        <v>66</v>
      </c>
      <c r="BA141" s="15">
        <v>59</v>
      </c>
      <c r="BB141" s="15">
        <v>71</v>
      </c>
      <c r="BC141" s="15">
        <v>97</v>
      </c>
      <c r="BD141" s="15">
        <v>84</v>
      </c>
      <c r="BE141" s="16">
        <v>102</v>
      </c>
      <c r="BF141" s="14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6"/>
      <c r="BT141" s="17"/>
      <c r="BU141" s="13"/>
      <c r="BV141" s="17" t="s">
        <v>60</v>
      </c>
      <c r="BY141" s="83"/>
      <c r="BZ141" s="107"/>
      <c r="CA141" s="89"/>
      <c r="CB141" s="91"/>
      <c r="CC141" s="14">
        <v>83</v>
      </c>
      <c r="CD141" s="15">
        <v>71</v>
      </c>
      <c r="CE141" s="15">
        <v>91</v>
      </c>
      <c r="CF141" s="15">
        <v>83</v>
      </c>
      <c r="CG141" s="15">
        <v>91</v>
      </c>
      <c r="CH141" s="15">
        <v>87</v>
      </c>
      <c r="CI141" s="15">
        <v>51</v>
      </c>
      <c r="CJ141" s="15">
        <v>91</v>
      </c>
      <c r="CK141" s="15">
        <v>99</v>
      </c>
      <c r="CL141" s="15">
        <v>68</v>
      </c>
      <c r="CM141" s="15">
        <v>78</v>
      </c>
      <c r="CN141" s="15">
        <v>90</v>
      </c>
      <c r="CO141" s="15">
        <v>64</v>
      </c>
      <c r="CP141" s="16">
        <v>76</v>
      </c>
      <c r="CQ141" s="14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6"/>
      <c r="DE141" s="17"/>
      <c r="DF141" s="13"/>
      <c r="DG141" s="17" t="s">
        <v>60</v>
      </c>
    </row>
    <row r="142" spans="4:111" x14ac:dyDescent="0.25">
      <c r="D142" s="83"/>
      <c r="E142" s="107"/>
      <c r="F142" s="89"/>
      <c r="G142" s="91"/>
      <c r="H142" s="14">
        <v>86</v>
      </c>
      <c r="I142" s="15">
        <v>53</v>
      </c>
      <c r="J142" s="15">
        <v>86</v>
      </c>
      <c r="K142" s="15">
        <v>62</v>
      </c>
      <c r="L142" s="15">
        <v>101</v>
      </c>
      <c r="M142" s="15">
        <v>102</v>
      </c>
      <c r="N142" s="15">
        <v>86</v>
      </c>
      <c r="O142" s="15">
        <v>72</v>
      </c>
      <c r="P142" s="15">
        <v>90</v>
      </c>
      <c r="Q142" s="15">
        <v>88</v>
      </c>
      <c r="R142" s="15">
        <v>90</v>
      </c>
      <c r="S142" s="15">
        <v>85</v>
      </c>
      <c r="T142" s="15">
        <v>68</v>
      </c>
      <c r="U142" s="16">
        <v>63</v>
      </c>
      <c r="V142" s="14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6"/>
      <c r="AJ142" s="17"/>
      <c r="AK142" s="13"/>
      <c r="AL142" s="17" t="s">
        <v>60</v>
      </c>
      <c r="AN142" s="83"/>
      <c r="AO142" s="107"/>
      <c r="AP142" s="89"/>
      <c r="AQ142" s="91"/>
      <c r="AR142" s="14">
        <v>92</v>
      </c>
      <c r="AS142" s="15">
        <v>79</v>
      </c>
      <c r="AT142" s="15">
        <v>93</v>
      </c>
      <c r="AU142" s="15">
        <v>77</v>
      </c>
      <c r="AV142" s="15">
        <v>70</v>
      </c>
      <c r="AW142" s="15">
        <v>70</v>
      </c>
      <c r="AX142" s="15">
        <v>68</v>
      </c>
      <c r="AY142" s="15">
        <v>73</v>
      </c>
      <c r="AZ142" s="15">
        <v>78</v>
      </c>
      <c r="BA142" s="15">
        <v>104</v>
      </c>
      <c r="BB142" s="15">
        <v>78</v>
      </c>
      <c r="BC142" s="15">
        <v>100</v>
      </c>
      <c r="BD142" s="15">
        <v>79</v>
      </c>
      <c r="BE142" s="16">
        <v>58</v>
      </c>
      <c r="BF142" s="14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6"/>
      <c r="BT142" s="17"/>
      <c r="BU142" s="13"/>
      <c r="BV142" s="17" t="s">
        <v>60</v>
      </c>
      <c r="BY142" s="83"/>
      <c r="BZ142" s="107"/>
      <c r="CA142" s="89"/>
      <c r="CB142" s="91"/>
      <c r="CC142" s="14">
        <v>64</v>
      </c>
      <c r="CD142" s="15">
        <v>67</v>
      </c>
      <c r="CE142" s="15">
        <v>96</v>
      </c>
      <c r="CF142" s="15">
        <v>102</v>
      </c>
      <c r="CG142" s="15">
        <v>84</v>
      </c>
      <c r="CH142" s="15">
        <v>88</v>
      </c>
      <c r="CI142" s="15">
        <v>61</v>
      </c>
      <c r="CJ142" s="15">
        <v>65</v>
      </c>
      <c r="CK142" s="15">
        <v>61</v>
      </c>
      <c r="CL142" s="15">
        <v>82</v>
      </c>
      <c r="CM142" s="15">
        <v>93</v>
      </c>
      <c r="CN142" s="15">
        <v>97</v>
      </c>
      <c r="CO142" s="15">
        <v>67</v>
      </c>
      <c r="CP142" s="16">
        <v>60</v>
      </c>
      <c r="CQ142" s="14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6"/>
      <c r="DE142" s="17"/>
      <c r="DF142" s="13"/>
      <c r="DG142" s="17" t="s">
        <v>60</v>
      </c>
    </row>
    <row r="143" spans="4:111" x14ac:dyDescent="0.25">
      <c r="D143" s="83"/>
      <c r="E143" s="107"/>
      <c r="F143" s="89"/>
      <c r="G143" s="91"/>
      <c r="H143" s="14">
        <v>64</v>
      </c>
      <c r="I143" s="15">
        <v>74</v>
      </c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6"/>
      <c r="V143" s="14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6"/>
      <c r="AJ143" s="17"/>
      <c r="AK143" s="13"/>
      <c r="AL143" s="17" t="s">
        <v>60</v>
      </c>
      <c r="AN143" s="83"/>
      <c r="AO143" s="107"/>
      <c r="AP143" s="89"/>
      <c r="AQ143" s="91"/>
      <c r="AR143" s="14">
        <v>70</v>
      </c>
      <c r="AS143" s="15">
        <v>92</v>
      </c>
      <c r="AT143" s="15">
        <v>61</v>
      </c>
      <c r="AU143" s="15">
        <v>91</v>
      </c>
      <c r="AV143" s="15">
        <v>78</v>
      </c>
      <c r="AW143" s="15">
        <v>51</v>
      </c>
      <c r="AX143" s="15">
        <v>68</v>
      </c>
      <c r="AY143" s="15">
        <v>81</v>
      </c>
      <c r="AZ143" s="15">
        <v>55</v>
      </c>
      <c r="BA143" s="15">
        <v>77</v>
      </c>
      <c r="BB143" s="15">
        <v>79</v>
      </c>
      <c r="BC143" s="15">
        <v>71</v>
      </c>
      <c r="BD143" s="15">
        <v>75</v>
      </c>
      <c r="BE143" s="16">
        <v>65</v>
      </c>
      <c r="BF143" s="14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6"/>
      <c r="BT143" s="17"/>
      <c r="BU143" s="13"/>
      <c r="BV143" s="17" t="s">
        <v>60</v>
      </c>
      <c r="BY143" s="83"/>
      <c r="BZ143" s="107"/>
      <c r="CA143" s="89"/>
      <c r="CB143" s="91"/>
      <c r="CC143" s="14">
        <v>59</v>
      </c>
      <c r="CD143" s="15">
        <v>98</v>
      </c>
      <c r="CE143" s="15">
        <v>66</v>
      </c>
      <c r="CF143" s="15">
        <v>76</v>
      </c>
      <c r="CG143" s="15">
        <v>83</v>
      </c>
      <c r="CH143" s="15">
        <v>80</v>
      </c>
      <c r="CI143" s="15">
        <v>65</v>
      </c>
      <c r="CJ143" s="15">
        <v>68</v>
      </c>
      <c r="CK143" s="15">
        <v>70</v>
      </c>
      <c r="CL143" s="15">
        <v>73</v>
      </c>
      <c r="CM143" s="15">
        <v>66</v>
      </c>
      <c r="CN143" s="15">
        <v>80</v>
      </c>
      <c r="CO143" s="15">
        <v>101</v>
      </c>
      <c r="CP143" s="16">
        <v>71</v>
      </c>
      <c r="CQ143" s="14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6"/>
      <c r="DE143" s="17"/>
      <c r="DF143" s="13"/>
      <c r="DG143" s="17" t="s">
        <v>60</v>
      </c>
    </row>
    <row r="144" spans="4:111" x14ac:dyDescent="0.25">
      <c r="D144" s="83"/>
      <c r="E144" s="107"/>
      <c r="F144" s="89"/>
      <c r="G144" s="91"/>
      <c r="H144" s="14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6"/>
      <c r="V144" s="14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6"/>
      <c r="AJ144" s="17"/>
      <c r="AK144" s="13"/>
      <c r="AL144" s="17" t="s">
        <v>60</v>
      </c>
      <c r="AN144" s="83"/>
      <c r="AO144" s="107"/>
      <c r="AP144" s="89"/>
      <c r="AQ144" s="91"/>
      <c r="AR144" s="14">
        <v>85</v>
      </c>
      <c r="AS144" s="15">
        <v>79</v>
      </c>
      <c r="AT144" s="15">
        <v>81</v>
      </c>
      <c r="AU144" s="15">
        <v>61</v>
      </c>
      <c r="AV144" s="15">
        <v>91</v>
      </c>
      <c r="AW144" s="15">
        <v>61</v>
      </c>
      <c r="AX144" s="15">
        <v>65</v>
      </c>
      <c r="AY144" s="15">
        <v>78</v>
      </c>
      <c r="AZ144" s="15">
        <v>88</v>
      </c>
      <c r="BA144" s="15">
        <v>90</v>
      </c>
      <c r="BB144" s="15">
        <v>59</v>
      </c>
      <c r="BC144" s="15">
        <v>70</v>
      </c>
      <c r="BD144" s="15">
        <v>77</v>
      </c>
      <c r="BE144" s="16">
        <v>80</v>
      </c>
      <c r="BF144" s="14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6"/>
      <c r="BT144" s="17"/>
      <c r="BU144" s="13"/>
      <c r="BV144" s="17" t="s">
        <v>60</v>
      </c>
      <c r="BY144" s="83"/>
      <c r="BZ144" s="107"/>
      <c r="CA144" s="89"/>
      <c r="CB144" s="91"/>
      <c r="CC144" s="14">
        <v>77</v>
      </c>
      <c r="CD144" s="15">
        <v>87</v>
      </c>
      <c r="CE144" s="15">
        <v>83</v>
      </c>
      <c r="CF144" s="15">
        <v>102</v>
      </c>
      <c r="CG144" s="15">
        <v>85</v>
      </c>
      <c r="CH144" s="15">
        <v>63</v>
      </c>
      <c r="CI144" s="15">
        <v>86</v>
      </c>
      <c r="CJ144" s="15">
        <v>72</v>
      </c>
      <c r="CK144" s="15">
        <v>71</v>
      </c>
      <c r="CL144" s="15">
        <v>75</v>
      </c>
      <c r="CM144" s="15">
        <v>69</v>
      </c>
      <c r="CN144" s="15">
        <v>93</v>
      </c>
      <c r="CO144" s="15">
        <v>98</v>
      </c>
      <c r="CP144" s="16">
        <v>77</v>
      </c>
      <c r="CQ144" s="14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6"/>
      <c r="DE144" s="17"/>
      <c r="DF144" s="13"/>
      <c r="DG144" s="17" t="s">
        <v>60</v>
      </c>
    </row>
    <row r="145" spans="4:111" x14ac:dyDescent="0.25">
      <c r="D145" s="83"/>
      <c r="E145" s="107"/>
      <c r="F145" s="89"/>
      <c r="G145" s="91"/>
      <c r="H145" s="14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6"/>
      <c r="V145" s="14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6"/>
      <c r="AJ145" s="17"/>
      <c r="AK145" s="13"/>
      <c r="AL145" s="17" t="s">
        <v>60</v>
      </c>
      <c r="AN145" s="83"/>
      <c r="AO145" s="107"/>
      <c r="AP145" s="89"/>
      <c r="AQ145" s="91"/>
      <c r="AR145" s="14">
        <v>83</v>
      </c>
      <c r="AS145" s="15">
        <v>80</v>
      </c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6"/>
      <c r="BF145" s="14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6"/>
      <c r="BT145" s="17"/>
      <c r="BU145" s="13"/>
      <c r="BV145" s="17" t="s">
        <v>60</v>
      </c>
      <c r="BY145" s="83"/>
      <c r="BZ145" s="107"/>
      <c r="CA145" s="89"/>
      <c r="CB145" s="91"/>
      <c r="CC145" s="14">
        <v>59</v>
      </c>
      <c r="CD145" s="15">
        <v>58</v>
      </c>
      <c r="CE145" s="15">
        <v>99</v>
      </c>
      <c r="CF145" s="15">
        <v>55</v>
      </c>
      <c r="CG145" s="15">
        <v>58</v>
      </c>
      <c r="CH145" s="15">
        <v>53</v>
      </c>
      <c r="CI145" s="15">
        <v>53</v>
      </c>
      <c r="CJ145" s="15">
        <v>67</v>
      </c>
      <c r="CK145" s="15">
        <v>69</v>
      </c>
      <c r="CL145" s="15">
        <v>54</v>
      </c>
      <c r="CM145" s="15">
        <v>55</v>
      </c>
      <c r="CN145" s="15">
        <v>98</v>
      </c>
      <c r="CO145" s="15">
        <v>86</v>
      </c>
      <c r="CP145" s="16">
        <v>92</v>
      </c>
      <c r="CQ145" s="14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6"/>
      <c r="DE145" s="17"/>
      <c r="DF145" s="13"/>
      <c r="DG145" s="17" t="s">
        <v>60</v>
      </c>
    </row>
    <row r="146" spans="4:111" x14ac:dyDescent="0.25">
      <c r="D146" s="83"/>
      <c r="E146" s="107"/>
      <c r="F146" s="89"/>
      <c r="G146" s="91"/>
      <c r="H146" s="14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6"/>
      <c r="V146" s="14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6"/>
      <c r="AJ146" s="17"/>
      <c r="AK146" s="13"/>
      <c r="AL146" s="17" t="s">
        <v>60</v>
      </c>
      <c r="AN146" s="83"/>
      <c r="AO146" s="107"/>
      <c r="AP146" s="89"/>
      <c r="AQ146" s="91"/>
      <c r="AR146" s="14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6"/>
      <c r="BF146" s="14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6"/>
      <c r="BT146" s="17"/>
      <c r="BU146" s="13"/>
      <c r="BV146" s="17" t="s">
        <v>60</v>
      </c>
      <c r="BY146" s="83"/>
      <c r="BZ146" s="107"/>
      <c r="CA146" s="89"/>
      <c r="CB146" s="91"/>
      <c r="CC146" s="14">
        <v>100</v>
      </c>
      <c r="CD146" s="15">
        <v>62</v>
      </c>
      <c r="CE146" s="15">
        <v>65</v>
      </c>
      <c r="CF146" s="15">
        <v>69</v>
      </c>
      <c r="CG146" s="15">
        <v>99</v>
      </c>
      <c r="CH146" s="15">
        <v>66</v>
      </c>
      <c r="CI146" s="15">
        <v>55</v>
      </c>
      <c r="CJ146" s="15">
        <v>82</v>
      </c>
      <c r="CK146" s="15">
        <v>71</v>
      </c>
      <c r="CL146" s="15">
        <v>58</v>
      </c>
      <c r="CM146" s="15">
        <v>92</v>
      </c>
      <c r="CN146" s="15">
        <v>56</v>
      </c>
      <c r="CO146" s="15">
        <v>63</v>
      </c>
      <c r="CP146" s="16">
        <v>64</v>
      </c>
      <c r="CQ146" s="14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6"/>
      <c r="DE146" s="17"/>
      <c r="DF146" s="13"/>
      <c r="DG146" s="17" t="s">
        <v>60</v>
      </c>
    </row>
    <row r="147" spans="4:111" x14ac:dyDescent="0.25">
      <c r="D147" s="83"/>
      <c r="E147" s="107"/>
      <c r="F147" s="89"/>
      <c r="G147" s="91"/>
      <c r="H147" s="14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6"/>
      <c r="V147" s="14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6"/>
      <c r="AJ147" s="17"/>
      <c r="AK147" s="13"/>
      <c r="AL147" s="17" t="s">
        <v>60</v>
      </c>
      <c r="AN147" s="83"/>
      <c r="AO147" s="107"/>
      <c r="AP147" s="89"/>
      <c r="AQ147" s="91"/>
      <c r="AR147" s="14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6"/>
      <c r="BF147" s="14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6"/>
      <c r="BT147" s="17"/>
      <c r="BU147" s="13"/>
      <c r="BV147" s="17" t="s">
        <v>60</v>
      </c>
      <c r="BY147" s="83"/>
      <c r="BZ147" s="107"/>
      <c r="CA147" s="89"/>
      <c r="CB147" s="91"/>
      <c r="CC147" s="14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6"/>
      <c r="CQ147" s="14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6"/>
      <c r="DE147" s="17"/>
      <c r="DF147" s="13"/>
      <c r="DG147" s="17" t="s">
        <v>60</v>
      </c>
    </row>
    <row r="148" spans="4:111" ht="15.75" thickBot="1" x14ac:dyDescent="0.3">
      <c r="D148" s="84"/>
      <c r="E148" s="108"/>
      <c r="F148" s="90"/>
      <c r="G148" s="92"/>
      <c r="H148" s="18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20"/>
      <c r="V148" s="18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20"/>
      <c r="AJ148" s="21"/>
      <c r="AK148" s="13"/>
      <c r="AL148" s="21" t="s">
        <v>60</v>
      </c>
      <c r="AN148" s="84"/>
      <c r="AO148" s="108"/>
      <c r="AP148" s="90"/>
      <c r="AQ148" s="92"/>
      <c r="AR148" s="18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20"/>
      <c r="BF148" s="18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20"/>
      <c r="BT148" s="21"/>
      <c r="BU148" s="13"/>
      <c r="BV148" s="21" t="s">
        <v>60</v>
      </c>
      <c r="BY148" s="84"/>
      <c r="BZ148" s="108"/>
      <c r="CA148" s="90"/>
      <c r="CB148" s="92"/>
      <c r="CC148" s="18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20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20"/>
      <c r="DE148" s="21"/>
      <c r="DF148" s="13"/>
      <c r="DG148" s="21" t="s">
        <v>60</v>
      </c>
    </row>
    <row r="149" spans="4:111" x14ac:dyDescent="0.25">
      <c r="D149" s="82">
        <v>7</v>
      </c>
      <c r="E149" s="109" t="s">
        <v>80</v>
      </c>
      <c r="F149" s="88"/>
      <c r="G149" s="91" t="s">
        <v>78</v>
      </c>
      <c r="H149" s="9">
        <v>81</v>
      </c>
      <c r="I149" s="10">
        <v>79</v>
      </c>
      <c r="J149" s="10">
        <v>89</v>
      </c>
      <c r="K149" s="10">
        <v>90</v>
      </c>
      <c r="L149" s="10">
        <v>93</v>
      </c>
      <c r="M149" s="10">
        <v>56</v>
      </c>
      <c r="N149" s="10">
        <v>56</v>
      </c>
      <c r="O149" s="10">
        <v>85</v>
      </c>
      <c r="P149" s="10">
        <v>96</v>
      </c>
      <c r="Q149" s="10">
        <v>102</v>
      </c>
      <c r="R149" s="10">
        <v>55</v>
      </c>
      <c r="S149" s="10">
        <v>98</v>
      </c>
      <c r="T149" s="10">
        <v>75</v>
      </c>
      <c r="U149" s="11">
        <v>95</v>
      </c>
      <c r="V149" s="14">
        <v>90</v>
      </c>
      <c r="W149" s="15">
        <v>97</v>
      </c>
      <c r="X149" s="15">
        <v>46</v>
      </c>
      <c r="Y149" s="15">
        <v>50</v>
      </c>
      <c r="Z149" s="15">
        <v>79</v>
      </c>
      <c r="AA149" s="15">
        <v>42</v>
      </c>
      <c r="AB149" s="15">
        <v>81</v>
      </c>
      <c r="AC149" s="15">
        <v>60</v>
      </c>
      <c r="AD149" s="15">
        <v>97</v>
      </c>
      <c r="AE149" s="15">
        <v>56</v>
      </c>
      <c r="AF149" s="15">
        <v>78</v>
      </c>
      <c r="AG149" s="15">
        <v>41</v>
      </c>
      <c r="AH149" s="15">
        <v>52</v>
      </c>
      <c r="AI149" s="16">
        <v>52</v>
      </c>
      <c r="AJ149" s="12"/>
      <c r="AK149" s="13"/>
      <c r="AL149" s="12" t="s">
        <v>60</v>
      </c>
      <c r="AN149" s="82">
        <v>7</v>
      </c>
      <c r="AO149" s="109" t="s">
        <v>80</v>
      </c>
      <c r="AP149" s="88"/>
      <c r="AQ149" s="91" t="s">
        <v>121</v>
      </c>
      <c r="AR149" s="9">
        <v>74</v>
      </c>
      <c r="AS149" s="10">
        <v>93</v>
      </c>
      <c r="AT149" s="10">
        <v>100</v>
      </c>
      <c r="AU149" s="10">
        <v>50</v>
      </c>
      <c r="AV149" s="10">
        <v>84</v>
      </c>
      <c r="AW149" s="10">
        <v>64</v>
      </c>
      <c r="AX149" s="10">
        <v>68</v>
      </c>
      <c r="AY149" s="10">
        <v>46</v>
      </c>
      <c r="AZ149" s="10">
        <v>46</v>
      </c>
      <c r="BA149" s="10">
        <v>63</v>
      </c>
      <c r="BB149" s="10">
        <v>86</v>
      </c>
      <c r="BC149" s="10">
        <v>85</v>
      </c>
      <c r="BD149" s="10">
        <v>109</v>
      </c>
      <c r="BE149" s="11">
        <v>62</v>
      </c>
      <c r="BF149" s="14">
        <v>67</v>
      </c>
      <c r="BG149" s="15">
        <v>79</v>
      </c>
      <c r="BH149" s="15">
        <v>70</v>
      </c>
      <c r="BI149" s="15">
        <v>85</v>
      </c>
      <c r="BJ149" s="15">
        <v>41</v>
      </c>
      <c r="BK149" s="15">
        <v>78</v>
      </c>
      <c r="BL149" s="15">
        <v>87</v>
      </c>
      <c r="BM149" s="15">
        <v>45</v>
      </c>
      <c r="BN149" s="15">
        <v>39</v>
      </c>
      <c r="BO149" s="15">
        <v>72</v>
      </c>
      <c r="BP149" s="15">
        <v>38</v>
      </c>
      <c r="BQ149" s="15">
        <v>94</v>
      </c>
      <c r="BR149" s="15">
        <v>59</v>
      </c>
      <c r="BS149" s="16">
        <v>82</v>
      </c>
      <c r="BT149" s="12"/>
      <c r="BU149" s="13"/>
      <c r="BV149" s="12" t="s">
        <v>60</v>
      </c>
      <c r="BY149" s="82">
        <v>7</v>
      </c>
      <c r="BZ149" s="109" t="s">
        <v>80</v>
      </c>
      <c r="CA149" s="88"/>
      <c r="CB149" s="91" t="s">
        <v>122</v>
      </c>
      <c r="CC149" s="9">
        <v>106</v>
      </c>
      <c r="CD149" s="10">
        <v>92</v>
      </c>
      <c r="CE149" s="10">
        <v>56</v>
      </c>
      <c r="CF149" s="10">
        <v>51</v>
      </c>
      <c r="CG149" s="10">
        <v>89</v>
      </c>
      <c r="CH149" s="10">
        <v>62</v>
      </c>
      <c r="CI149" s="10">
        <v>70</v>
      </c>
      <c r="CJ149" s="10">
        <v>94</v>
      </c>
      <c r="CK149" s="10">
        <v>100</v>
      </c>
      <c r="CL149" s="10">
        <v>98</v>
      </c>
      <c r="CM149" s="10">
        <v>57</v>
      </c>
      <c r="CN149" s="10">
        <v>45</v>
      </c>
      <c r="CO149" s="10">
        <v>106</v>
      </c>
      <c r="CP149" s="11">
        <v>86</v>
      </c>
      <c r="CQ149" s="14">
        <v>62</v>
      </c>
      <c r="CR149" s="15">
        <v>52</v>
      </c>
      <c r="CS149" s="15">
        <v>87</v>
      </c>
      <c r="CT149" s="15">
        <v>62</v>
      </c>
      <c r="CU149" s="15">
        <v>76</v>
      </c>
      <c r="CV149" s="15">
        <v>74</v>
      </c>
      <c r="CW149" s="15">
        <v>38</v>
      </c>
      <c r="CX149" s="15">
        <v>70</v>
      </c>
      <c r="CY149" s="15">
        <v>83</v>
      </c>
      <c r="CZ149" s="15">
        <v>46</v>
      </c>
      <c r="DA149" s="15">
        <v>66</v>
      </c>
      <c r="DB149" s="15">
        <v>74</v>
      </c>
      <c r="DC149" s="15">
        <v>91</v>
      </c>
      <c r="DD149" s="16">
        <v>47</v>
      </c>
      <c r="DE149" s="12"/>
      <c r="DF149" s="13"/>
      <c r="DG149" s="12" t="s">
        <v>60</v>
      </c>
    </row>
    <row r="150" spans="4:111" x14ac:dyDescent="0.25">
      <c r="D150" s="83"/>
      <c r="E150" s="110"/>
      <c r="F150" s="89"/>
      <c r="G150" s="91"/>
      <c r="H150" s="14">
        <v>77</v>
      </c>
      <c r="I150" s="15">
        <v>78</v>
      </c>
      <c r="J150" s="15">
        <v>72</v>
      </c>
      <c r="K150" s="15">
        <v>98</v>
      </c>
      <c r="L150" s="15">
        <v>105</v>
      </c>
      <c r="M150" s="15">
        <v>54</v>
      </c>
      <c r="N150" s="15">
        <v>58</v>
      </c>
      <c r="O150" s="15">
        <v>87</v>
      </c>
      <c r="P150" s="15">
        <v>50</v>
      </c>
      <c r="Q150" s="15">
        <v>74</v>
      </c>
      <c r="R150" s="15">
        <v>80</v>
      </c>
      <c r="S150" s="15">
        <v>77</v>
      </c>
      <c r="T150" s="15">
        <v>59</v>
      </c>
      <c r="U150" s="16">
        <v>50</v>
      </c>
      <c r="V150" s="14">
        <v>75</v>
      </c>
      <c r="W150" s="15">
        <v>93</v>
      </c>
      <c r="X150" s="15">
        <v>49</v>
      </c>
      <c r="Y150" s="15">
        <v>75</v>
      </c>
      <c r="Z150" s="15">
        <v>51</v>
      </c>
      <c r="AA150" s="15">
        <v>95</v>
      </c>
      <c r="AB150" s="15">
        <v>69</v>
      </c>
      <c r="AC150" s="15">
        <v>70</v>
      </c>
      <c r="AD150" s="15">
        <v>55</v>
      </c>
      <c r="AE150" s="15">
        <v>82</v>
      </c>
      <c r="AF150" s="15"/>
      <c r="AG150" s="15"/>
      <c r="AH150" s="15"/>
      <c r="AI150" s="16"/>
      <c r="AJ150" s="17"/>
      <c r="AK150" s="13"/>
      <c r="AL150" s="17" t="s">
        <v>60</v>
      </c>
      <c r="AN150" s="83"/>
      <c r="AO150" s="110"/>
      <c r="AP150" s="89"/>
      <c r="AQ150" s="91"/>
      <c r="AR150" s="14">
        <v>57</v>
      </c>
      <c r="AS150" s="15">
        <v>46</v>
      </c>
      <c r="AT150" s="15">
        <v>100</v>
      </c>
      <c r="AU150" s="15">
        <v>75</v>
      </c>
      <c r="AV150" s="15">
        <v>87</v>
      </c>
      <c r="AW150" s="15">
        <v>78</v>
      </c>
      <c r="AX150" s="15">
        <v>93</v>
      </c>
      <c r="AY150" s="15">
        <v>49</v>
      </c>
      <c r="AZ150" s="15">
        <v>86</v>
      </c>
      <c r="BA150" s="15">
        <v>97</v>
      </c>
      <c r="BB150" s="15">
        <v>100</v>
      </c>
      <c r="BC150" s="15">
        <v>51</v>
      </c>
      <c r="BD150" s="15">
        <v>65</v>
      </c>
      <c r="BE150" s="16">
        <v>99</v>
      </c>
      <c r="BF150" s="14">
        <v>53</v>
      </c>
      <c r="BG150" s="15">
        <v>89</v>
      </c>
      <c r="BH150" s="15">
        <v>67</v>
      </c>
      <c r="BI150" s="15">
        <v>75</v>
      </c>
      <c r="BJ150" s="15">
        <v>74</v>
      </c>
      <c r="BK150" s="15">
        <v>76</v>
      </c>
      <c r="BL150" s="15">
        <v>97</v>
      </c>
      <c r="BM150" s="15">
        <v>87</v>
      </c>
      <c r="BN150" s="15">
        <v>98</v>
      </c>
      <c r="BO150" s="15">
        <v>76</v>
      </c>
      <c r="BP150" s="15"/>
      <c r="BQ150" s="15"/>
      <c r="BR150" s="15"/>
      <c r="BS150" s="16"/>
      <c r="BT150" s="17"/>
      <c r="BU150" s="13"/>
      <c r="BV150" s="17" t="s">
        <v>60</v>
      </c>
      <c r="BY150" s="83"/>
      <c r="BZ150" s="110"/>
      <c r="CA150" s="89"/>
      <c r="CB150" s="91"/>
      <c r="CC150" s="14">
        <v>89</v>
      </c>
      <c r="CD150" s="15">
        <v>82</v>
      </c>
      <c r="CE150" s="15">
        <v>62</v>
      </c>
      <c r="CF150" s="15">
        <v>70</v>
      </c>
      <c r="CG150" s="15">
        <v>60</v>
      </c>
      <c r="CH150" s="15">
        <v>95</v>
      </c>
      <c r="CI150" s="15">
        <v>70</v>
      </c>
      <c r="CJ150" s="15">
        <v>84</v>
      </c>
      <c r="CK150" s="15">
        <v>82</v>
      </c>
      <c r="CL150" s="15">
        <v>56</v>
      </c>
      <c r="CM150" s="15">
        <v>86</v>
      </c>
      <c r="CN150" s="15">
        <v>67</v>
      </c>
      <c r="CO150" s="15">
        <v>87</v>
      </c>
      <c r="CP150" s="16">
        <v>90</v>
      </c>
      <c r="CQ150" s="14">
        <v>85</v>
      </c>
      <c r="CR150" s="15">
        <v>96</v>
      </c>
      <c r="CS150" s="15">
        <v>88</v>
      </c>
      <c r="CT150" s="15">
        <v>60</v>
      </c>
      <c r="CU150" s="15">
        <v>47</v>
      </c>
      <c r="CV150" s="15">
        <v>96</v>
      </c>
      <c r="CW150" s="15">
        <v>62</v>
      </c>
      <c r="CX150" s="15">
        <v>49</v>
      </c>
      <c r="CY150" s="15">
        <v>58</v>
      </c>
      <c r="CZ150" s="15">
        <v>89</v>
      </c>
      <c r="DA150" s="15">
        <v>52</v>
      </c>
      <c r="DB150" s="15">
        <v>64</v>
      </c>
      <c r="DC150" s="15">
        <v>70</v>
      </c>
      <c r="DD150" s="16"/>
      <c r="DE150" s="17"/>
      <c r="DF150" s="13"/>
      <c r="DG150" s="17" t="s">
        <v>60</v>
      </c>
    </row>
    <row r="151" spans="4:111" x14ac:dyDescent="0.25">
      <c r="D151" s="83"/>
      <c r="E151" s="110"/>
      <c r="F151" s="89"/>
      <c r="G151" s="91"/>
      <c r="H151" s="14">
        <v>87</v>
      </c>
      <c r="I151" s="15">
        <v>74</v>
      </c>
      <c r="J151" s="15">
        <v>74</v>
      </c>
      <c r="K151" s="15">
        <v>83</v>
      </c>
      <c r="L151" s="15">
        <v>101</v>
      </c>
      <c r="M151" s="15">
        <v>57</v>
      </c>
      <c r="N151" s="15">
        <v>83</v>
      </c>
      <c r="O151" s="15">
        <v>59</v>
      </c>
      <c r="P151" s="15">
        <v>103</v>
      </c>
      <c r="Q151" s="15">
        <v>51</v>
      </c>
      <c r="R151" s="15">
        <v>55</v>
      </c>
      <c r="S151" s="15">
        <v>100</v>
      </c>
      <c r="T151" s="15">
        <v>105</v>
      </c>
      <c r="U151" s="16">
        <v>68</v>
      </c>
      <c r="V151" s="14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6"/>
      <c r="AJ151" s="17"/>
      <c r="AK151" s="13"/>
      <c r="AL151" s="17" t="s">
        <v>60</v>
      </c>
      <c r="AN151" s="83"/>
      <c r="AO151" s="110"/>
      <c r="AP151" s="89"/>
      <c r="AQ151" s="91"/>
      <c r="AR151" s="14">
        <v>78</v>
      </c>
      <c r="AS151" s="15">
        <v>108</v>
      </c>
      <c r="AT151" s="15">
        <v>94</v>
      </c>
      <c r="AU151" s="15">
        <v>61</v>
      </c>
      <c r="AV151" s="15">
        <v>110</v>
      </c>
      <c r="AW151" s="15">
        <v>75</v>
      </c>
      <c r="AX151" s="15">
        <v>83</v>
      </c>
      <c r="AY151" s="15">
        <v>82</v>
      </c>
      <c r="AZ151" s="15">
        <v>84</v>
      </c>
      <c r="BA151" s="15">
        <v>107</v>
      </c>
      <c r="BB151" s="15">
        <v>87</v>
      </c>
      <c r="BC151" s="15">
        <v>101</v>
      </c>
      <c r="BD151" s="15">
        <v>112</v>
      </c>
      <c r="BE151" s="16">
        <v>51</v>
      </c>
      <c r="BF151" s="14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6"/>
      <c r="BT151" s="17"/>
      <c r="BU151" s="13"/>
      <c r="BV151" s="17" t="s">
        <v>60</v>
      </c>
      <c r="BY151" s="83"/>
      <c r="BZ151" s="110"/>
      <c r="CA151" s="89"/>
      <c r="CB151" s="91"/>
      <c r="CC151" s="14">
        <v>91</v>
      </c>
      <c r="CD151" s="15">
        <v>106</v>
      </c>
      <c r="CE151" s="15">
        <v>55</v>
      </c>
      <c r="CF151" s="15">
        <v>93</v>
      </c>
      <c r="CG151" s="15">
        <v>104</v>
      </c>
      <c r="CH151" s="15">
        <v>96</v>
      </c>
      <c r="CI151" s="15">
        <v>68</v>
      </c>
      <c r="CJ151" s="15">
        <v>55</v>
      </c>
      <c r="CK151" s="15">
        <v>104</v>
      </c>
      <c r="CL151" s="15">
        <v>63</v>
      </c>
      <c r="CM151" s="15">
        <v>72</v>
      </c>
      <c r="CN151" s="15">
        <v>78</v>
      </c>
      <c r="CO151" s="15">
        <v>101</v>
      </c>
      <c r="CP151" s="16">
        <v>99</v>
      </c>
      <c r="CQ151" s="14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6"/>
      <c r="DE151" s="17"/>
      <c r="DF151" s="13"/>
      <c r="DG151" s="17" t="s">
        <v>60</v>
      </c>
    </row>
    <row r="152" spans="4:111" x14ac:dyDescent="0.25">
      <c r="D152" s="83"/>
      <c r="E152" s="110"/>
      <c r="F152" s="89"/>
      <c r="G152" s="91"/>
      <c r="H152" s="14">
        <v>52</v>
      </c>
      <c r="I152" s="15">
        <v>82</v>
      </c>
      <c r="J152" s="15">
        <v>84</v>
      </c>
      <c r="K152" s="15">
        <v>89</v>
      </c>
      <c r="L152" s="15">
        <v>68</v>
      </c>
      <c r="M152" s="15">
        <v>105</v>
      </c>
      <c r="N152" s="15">
        <v>64</v>
      </c>
      <c r="O152" s="15">
        <v>86</v>
      </c>
      <c r="P152" s="15">
        <v>49</v>
      </c>
      <c r="Q152" s="15">
        <v>58</v>
      </c>
      <c r="R152" s="15">
        <v>98</v>
      </c>
      <c r="S152" s="15">
        <v>66</v>
      </c>
      <c r="T152" s="15">
        <v>64</v>
      </c>
      <c r="U152" s="16">
        <v>52</v>
      </c>
      <c r="V152" s="14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6"/>
      <c r="AJ152" s="17"/>
      <c r="AK152" s="13"/>
      <c r="AL152" s="17" t="s">
        <v>60</v>
      </c>
      <c r="AN152" s="83"/>
      <c r="AO152" s="110"/>
      <c r="AP152" s="89"/>
      <c r="AQ152" s="91"/>
      <c r="AR152" s="14">
        <v>61</v>
      </c>
      <c r="AS152" s="15">
        <v>108</v>
      </c>
      <c r="AT152" s="15">
        <v>102</v>
      </c>
      <c r="AU152" s="15">
        <v>95</v>
      </c>
      <c r="AV152" s="15">
        <v>53</v>
      </c>
      <c r="AW152" s="15">
        <v>47</v>
      </c>
      <c r="AX152" s="15">
        <v>80</v>
      </c>
      <c r="AY152" s="15">
        <v>46</v>
      </c>
      <c r="AZ152" s="15">
        <v>102</v>
      </c>
      <c r="BA152" s="15">
        <v>90</v>
      </c>
      <c r="BB152" s="15">
        <v>98</v>
      </c>
      <c r="BC152" s="15">
        <v>61</v>
      </c>
      <c r="BD152" s="15">
        <v>102</v>
      </c>
      <c r="BE152" s="16">
        <v>111</v>
      </c>
      <c r="BF152" s="14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6"/>
      <c r="BT152" s="17"/>
      <c r="BU152" s="13"/>
      <c r="BV152" s="17" t="s">
        <v>60</v>
      </c>
      <c r="BY152" s="83"/>
      <c r="BZ152" s="110"/>
      <c r="CA152" s="89"/>
      <c r="CB152" s="91"/>
      <c r="CC152" s="14">
        <v>81</v>
      </c>
      <c r="CD152" s="15">
        <v>57</v>
      </c>
      <c r="CE152" s="15">
        <v>72</v>
      </c>
      <c r="CF152" s="15">
        <v>46</v>
      </c>
      <c r="CG152" s="15">
        <v>78</v>
      </c>
      <c r="CH152" s="15">
        <v>91</v>
      </c>
      <c r="CI152" s="15">
        <v>54</v>
      </c>
      <c r="CJ152" s="15">
        <v>74</v>
      </c>
      <c r="CK152" s="15">
        <v>82</v>
      </c>
      <c r="CL152" s="15">
        <v>97</v>
      </c>
      <c r="CM152" s="15">
        <v>89</v>
      </c>
      <c r="CN152" s="15">
        <v>52</v>
      </c>
      <c r="CO152" s="15">
        <v>93</v>
      </c>
      <c r="CP152" s="16">
        <v>68</v>
      </c>
      <c r="CQ152" s="14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6"/>
      <c r="DE152" s="17"/>
      <c r="DF152" s="13"/>
      <c r="DG152" s="17" t="s">
        <v>60</v>
      </c>
    </row>
    <row r="153" spans="4:111" x14ac:dyDescent="0.25">
      <c r="D153" s="83"/>
      <c r="E153" s="110"/>
      <c r="F153" s="89"/>
      <c r="G153" s="91"/>
      <c r="H153" s="14">
        <v>50</v>
      </c>
      <c r="I153" s="15">
        <v>82</v>
      </c>
      <c r="J153" s="15">
        <v>79</v>
      </c>
      <c r="K153" s="15">
        <v>86</v>
      </c>
      <c r="L153" s="15">
        <v>94</v>
      </c>
      <c r="M153" s="15">
        <v>102</v>
      </c>
      <c r="N153" s="15">
        <v>90</v>
      </c>
      <c r="O153" s="15">
        <v>60</v>
      </c>
      <c r="P153" s="15">
        <v>60</v>
      </c>
      <c r="Q153" s="15">
        <v>54</v>
      </c>
      <c r="R153" s="15">
        <v>69</v>
      </c>
      <c r="S153" s="15">
        <v>99</v>
      </c>
      <c r="T153" s="15">
        <v>84</v>
      </c>
      <c r="U153" s="16">
        <v>81</v>
      </c>
      <c r="V153" s="14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6"/>
      <c r="AJ153" s="17"/>
      <c r="AK153" s="13"/>
      <c r="AL153" s="17" t="s">
        <v>60</v>
      </c>
      <c r="AN153" s="83"/>
      <c r="AO153" s="110"/>
      <c r="AP153" s="89"/>
      <c r="AQ153" s="91"/>
      <c r="AR153" s="14">
        <v>109</v>
      </c>
      <c r="AS153" s="15">
        <v>74</v>
      </c>
      <c r="AT153" s="15">
        <v>50</v>
      </c>
      <c r="AU153" s="15">
        <v>105</v>
      </c>
      <c r="AV153" s="15">
        <v>95</v>
      </c>
      <c r="AW153" s="15">
        <v>106</v>
      </c>
      <c r="AX153" s="15">
        <v>111</v>
      </c>
      <c r="AY153" s="15">
        <v>67</v>
      </c>
      <c r="AZ153" s="15">
        <v>90</v>
      </c>
      <c r="BA153" s="15">
        <v>103</v>
      </c>
      <c r="BB153" s="15">
        <v>46</v>
      </c>
      <c r="BC153" s="15">
        <v>69</v>
      </c>
      <c r="BD153" s="15">
        <v>103</v>
      </c>
      <c r="BE153" s="16">
        <v>62</v>
      </c>
      <c r="BF153" s="14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6"/>
      <c r="BT153" s="17"/>
      <c r="BU153" s="13"/>
      <c r="BV153" s="17" t="s">
        <v>60</v>
      </c>
      <c r="BY153" s="83"/>
      <c r="BZ153" s="110"/>
      <c r="CA153" s="89"/>
      <c r="CB153" s="91"/>
      <c r="CC153" s="14">
        <v>98</v>
      </c>
      <c r="CD153" s="15">
        <v>80</v>
      </c>
      <c r="CE153" s="15">
        <v>53</v>
      </c>
      <c r="CF153" s="15">
        <v>70</v>
      </c>
      <c r="CG153" s="15">
        <v>57</v>
      </c>
      <c r="CH153" s="15">
        <v>66</v>
      </c>
      <c r="CI153" s="15">
        <v>97</v>
      </c>
      <c r="CJ153" s="15">
        <v>60</v>
      </c>
      <c r="CK153" s="15">
        <v>72</v>
      </c>
      <c r="CL153" s="15">
        <v>96</v>
      </c>
      <c r="CM153" s="15">
        <v>85</v>
      </c>
      <c r="CN153" s="15">
        <v>55</v>
      </c>
      <c r="CO153" s="15">
        <v>97</v>
      </c>
      <c r="CP153" s="16">
        <v>107</v>
      </c>
      <c r="CQ153" s="14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6"/>
      <c r="DE153" s="17"/>
      <c r="DF153" s="13"/>
      <c r="DG153" s="17" t="s">
        <v>60</v>
      </c>
    </row>
    <row r="154" spans="4:111" x14ac:dyDescent="0.25">
      <c r="D154" s="83"/>
      <c r="E154" s="110"/>
      <c r="F154" s="89"/>
      <c r="G154" s="91"/>
      <c r="H154" s="14">
        <v>104</v>
      </c>
      <c r="I154" s="15">
        <v>70</v>
      </c>
      <c r="J154" s="15">
        <v>62</v>
      </c>
      <c r="K154" s="15">
        <v>68</v>
      </c>
      <c r="L154" s="15">
        <v>65</v>
      </c>
      <c r="M154" s="15">
        <v>70</v>
      </c>
      <c r="N154" s="15">
        <v>101</v>
      </c>
      <c r="O154" s="15">
        <v>102</v>
      </c>
      <c r="P154" s="15">
        <v>49</v>
      </c>
      <c r="Q154" s="15">
        <v>70</v>
      </c>
      <c r="R154" s="15">
        <v>73</v>
      </c>
      <c r="S154" s="15">
        <v>82</v>
      </c>
      <c r="T154" s="15">
        <v>104</v>
      </c>
      <c r="U154" s="16">
        <v>51</v>
      </c>
      <c r="V154" s="14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6"/>
      <c r="AJ154" s="17"/>
      <c r="AK154" s="13"/>
      <c r="AL154" s="17" t="s">
        <v>60</v>
      </c>
      <c r="AN154" s="83"/>
      <c r="AO154" s="110"/>
      <c r="AP154" s="89"/>
      <c r="AQ154" s="91"/>
      <c r="AR154" s="14">
        <v>74</v>
      </c>
      <c r="AS154" s="15">
        <v>54</v>
      </c>
      <c r="AT154" s="15">
        <v>112</v>
      </c>
      <c r="AU154" s="15">
        <v>64</v>
      </c>
      <c r="AV154" s="15">
        <v>72</v>
      </c>
      <c r="AW154" s="15">
        <v>84</v>
      </c>
      <c r="AX154" s="15">
        <v>89</v>
      </c>
      <c r="AY154" s="15">
        <v>53</v>
      </c>
      <c r="AZ154" s="15">
        <v>65</v>
      </c>
      <c r="BA154" s="15">
        <v>82</v>
      </c>
      <c r="BB154" s="15">
        <v>83</v>
      </c>
      <c r="BC154" s="15">
        <v>74</v>
      </c>
      <c r="BD154" s="15">
        <v>85</v>
      </c>
      <c r="BE154" s="16">
        <v>111</v>
      </c>
      <c r="BF154" s="14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6"/>
      <c r="BT154" s="17"/>
      <c r="BU154" s="13"/>
      <c r="BV154" s="17" t="s">
        <v>60</v>
      </c>
      <c r="BY154" s="83"/>
      <c r="BZ154" s="110"/>
      <c r="CA154" s="89"/>
      <c r="CB154" s="91"/>
      <c r="CC154" s="14">
        <v>101</v>
      </c>
      <c r="CD154" s="15">
        <v>52</v>
      </c>
      <c r="CE154" s="15">
        <v>54</v>
      </c>
      <c r="CF154" s="15">
        <v>99</v>
      </c>
      <c r="CG154" s="15">
        <v>55</v>
      </c>
      <c r="CH154" s="15">
        <v>78</v>
      </c>
      <c r="CI154" s="15">
        <v>61</v>
      </c>
      <c r="CJ154" s="15">
        <v>62</v>
      </c>
      <c r="CK154" s="15">
        <v>53</v>
      </c>
      <c r="CL154" s="15">
        <v>75</v>
      </c>
      <c r="CM154" s="15">
        <v>63</v>
      </c>
      <c r="CN154" s="15">
        <v>66</v>
      </c>
      <c r="CO154" s="15">
        <v>72</v>
      </c>
      <c r="CP154" s="16">
        <v>81</v>
      </c>
      <c r="CQ154" s="14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6"/>
      <c r="DE154" s="17"/>
      <c r="DF154" s="13"/>
      <c r="DG154" s="17" t="s">
        <v>60</v>
      </c>
    </row>
    <row r="155" spans="4:111" x14ac:dyDescent="0.25">
      <c r="D155" s="83"/>
      <c r="E155" s="110"/>
      <c r="F155" s="89"/>
      <c r="G155" s="91"/>
      <c r="H155" s="14">
        <v>107</v>
      </c>
      <c r="I155" s="15">
        <v>71</v>
      </c>
      <c r="J155" s="15">
        <v>74</v>
      </c>
      <c r="K155" s="15">
        <v>74</v>
      </c>
      <c r="L155" s="15">
        <v>98</v>
      </c>
      <c r="M155" s="15">
        <v>114</v>
      </c>
      <c r="N155" s="15"/>
      <c r="O155" s="15"/>
      <c r="P155" s="15"/>
      <c r="Q155" s="15"/>
      <c r="R155" s="15"/>
      <c r="S155" s="15"/>
      <c r="T155" s="15"/>
      <c r="U155" s="16"/>
      <c r="V155" s="14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6"/>
      <c r="AJ155" s="17"/>
      <c r="AK155" s="13"/>
      <c r="AL155" s="17" t="s">
        <v>60</v>
      </c>
      <c r="AN155" s="83"/>
      <c r="AO155" s="110"/>
      <c r="AP155" s="89"/>
      <c r="AQ155" s="91"/>
      <c r="AR155" s="14">
        <v>47</v>
      </c>
      <c r="AS155" s="15">
        <v>65</v>
      </c>
      <c r="AT155" s="15">
        <v>96</v>
      </c>
      <c r="AU155" s="15">
        <v>70</v>
      </c>
      <c r="AV155" s="15">
        <v>80</v>
      </c>
      <c r="AW155" s="15">
        <v>108</v>
      </c>
      <c r="AX155" s="15">
        <v>102</v>
      </c>
      <c r="AY155" s="15">
        <v>103</v>
      </c>
      <c r="AZ155" s="15">
        <v>95</v>
      </c>
      <c r="BA155" s="15">
        <v>105</v>
      </c>
      <c r="BB155" s="15">
        <v>96</v>
      </c>
      <c r="BC155" s="15">
        <v>62</v>
      </c>
      <c r="BD155" s="15">
        <v>79</v>
      </c>
      <c r="BE155" s="16">
        <v>46</v>
      </c>
      <c r="BF155" s="14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6"/>
      <c r="BT155" s="17"/>
      <c r="BU155" s="13"/>
      <c r="BV155" s="17" t="s">
        <v>60</v>
      </c>
      <c r="BY155" s="83"/>
      <c r="BZ155" s="110"/>
      <c r="CA155" s="89"/>
      <c r="CB155" s="91"/>
      <c r="CC155" s="14">
        <v>52</v>
      </c>
      <c r="CD155" s="15">
        <v>79</v>
      </c>
      <c r="CE155" s="15">
        <v>83</v>
      </c>
      <c r="CF155" s="15">
        <v>55</v>
      </c>
      <c r="CG155" s="15">
        <v>76</v>
      </c>
      <c r="CH155" s="15">
        <v>64</v>
      </c>
      <c r="CI155" s="15">
        <v>81</v>
      </c>
      <c r="CJ155" s="15">
        <v>59</v>
      </c>
      <c r="CK155" s="15">
        <v>65</v>
      </c>
      <c r="CL155" s="15">
        <v>77</v>
      </c>
      <c r="CM155" s="15">
        <v>86</v>
      </c>
      <c r="CN155" s="15">
        <v>83</v>
      </c>
      <c r="CO155" s="15">
        <v>60</v>
      </c>
      <c r="CP155" s="16">
        <v>84</v>
      </c>
      <c r="CQ155" s="14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6"/>
      <c r="DE155" s="17"/>
      <c r="DF155" s="13"/>
      <c r="DG155" s="17" t="s">
        <v>60</v>
      </c>
    </row>
    <row r="156" spans="4:111" x14ac:dyDescent="0.25">
      <c r="D156" s="83"/>
      <c r="E156" s="110"/>
      <c r="F156" s="89"/>
      <c r="G156" s="91"/>
      <c r="H156" s="14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6"/>
      <c r="V156" s="14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6"/>
      <c r="AJ156" s="17"/>
      <c r="AK156" s="13"/>
      <c r="AL156" s="17" t="s">
        <v>60</v>
      </c>
      <c r="AN156" s="83"/>
      <c r="AO156" s="110"/>
      <c r="AP156" s="89"/>
      <c r="AQ156" s="91"/>
      <c r="AR156" s="14">
        <v>111</v>
      </c>
      <c r="AS156" s="15">
        <v>57</v>
      </c>
      <c r="AT156" s="15">
        <v>67</v>
      </c>
      <c r="AU156" s="15">
        <v>47</v>
      </c>
      <c r="AV156" s="15">
        <v>95</v>
      </c>
      <c r="AW156" s="15">
        <v>103</v>
      </c>
      <c r="AX156" s="15">
        <v>111</v>
      </c>
      <c r="AY156" s="15">
        <v>86</v>
      </c>
      <c r="AZ156" s="15">
        <v>69</v>
      </c>
      <c r="BA156" s="15">
        <v>101</v>
      </c>
      <c r="BB156" s="15"/>
      <c r="BC156" s="15"/>
      <c r="BD156" s="15"/>
      <c r="BE156" s="16"/>
      <c r="BF156" s="14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6"/>
      <c r="BT156" s="17"/>
      <c r="BU156" s="13"/>
      <c r="BV156" s="17" t="s">
        <v>60</v>
      </c>
      <c r="BY156" s="83"/>
      <c r="BZ156" s="110"/>
      <c r="CA156" s="89"/>
      <c r="CB156" s="91"/>
      <c r="CC156" s="14">
        <v>83</v>
      </c>
      <c r="CD156" s="15">
        <v>75</v>
      </c>
      <c r="CE156" s="15">
        <v>98</v>
      </c>
      <c r="CF156" s="15">
        <v>65</v>
      </c>
      <c r="CG156" s="15">
        <v>69</v>
      </c>
      <c r="CH156" s="15">
        <v>83</v>
      </c>
      <c r="CI156" s="15">
        <v>89</v>
      </c>
      <c r="CJ156" s="15">
        <v>86</v>
      </c>
      <c r="CK156" s="15">
        <v>44</v>
      </c>
      <c r="CL156" s="15">
        <v>71</v>
      </c>
      <c r="CM156" s="15">
        <v>77</v>
      </c>
      <c r="CN156" s="15">
        <v>56</v>
      </c>
      <c r="CO156" s="15">
        <v>100</v>
      </c>
      <c r="CP156" s="16">
        <v>66</v>
      </c>
      <c r="CQ156" s="14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6"/>
      <c r="DE156" s="17"/>
      <c r="DF156" s="13"/>
      <c r="DG156" s="17" t="s">
        <v>60</v>
      </c>
    </row>
    <row r="157" spans="4:111" x14ac:dyDescent="0.25">
      <c r="D157" s="83"/>
      <c r="E157" s="110"/>
      <c r="F157" s="89"/>
      <c r="G157" s="91"/>
      <c r="H157" s="14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6"/>
      <c r="V157" s="14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6"/>
      <c r="AJ157" s="17"/>
      <c r="AK157" s="13"/>
      <c r="AL157" s="17" t="s">
        <v>60</v>
      </c>
      <c r="AN157" s="83"/>
      <c r="AO157" s="110"/>
      <c r="AP157" s="89"/>
      <c r="AQ157" s="91"/>
      <c r="AR157" s="14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6"/>
      <c r="BF157" s="14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6"/>
      <c r="BT157" s="17"/>
      <c r="BU157" s="13"/>
      <c r="BV157" s="17" t="s">
        <v>60</v>
      </c>
      <c r="BY157" s="83"/>
      <c r="BZ157" s="110"/>
      <c r="CA157" s="89"/>
      <c r="CB157" s="91"/>
      <c r="CC157" s="14">
        <v>60</v>
      </c>
      <c r="CD157" s="15">
        <v>93</v>
      </c>
      <c r="CE157" s="15">
        <v>107</v>
      </c>
      <c r="CF157" s="15">
        <v>78</v>
      </c>
      <c r="CG157" s="15">
        <v>60</v>
      </c>
      <c r="CH157" s="15">
        <v>96</v>
      </c>
      <c r="CI157" s="15">
        <v>60</v>
      </c>
      <c r="CJ157" s="15">
        <v>76</v>
      </c>
      <c r="CK157" s="15">
        <v>65</v>
      </c>
      <c r="CL157" s="15">
        <v>64</v>
      </c>
      <c r="CM157" s="15">
        <v>105</v>
      </c>
      <c r="CN157" s="15">
        <v>95</v>
      </c>
      <c r="CO157" s="15">
        <v>101</v>
      </c>
      <c r="CP157" s="16">
        <v>100</v>
      </c>
      <c r="CQ157" s="14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6"/>
      <c r="DE157" s="17"/>
      <c r="DF157" s="13"/>
      <c r="DG157" s="17" t="s">
        <v>60</v>
      </c>
    </row>
    <row r="158" spans="4:111" x14ac:dyDescent="0.25">
      <c r="D158" s="83"/>
      <c r="E158" s="110"/>
      <c r="F158" s="89"/>
      <c r="G158" s="91"/>
      <c r="H158" s="14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6"/>
      <c r="V158" s="1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6"/>
      <c r="AJ158" s="17"/>
      <c r="AK158" s="13"/>
      <c r="AL158" s="17" t="s">
        <v>60</v>
      </c>
      <c r="AN158" s="83"/>
      <c r="AO158" s="110"/>
      <c r="AP158" s="89"/>
      <c r="AQ158" s="91"/>
      <c r="AR158" s="14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6"/>
      <c r="BF158" s="14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6"/>
      <c r="BT158" s="17"/>
      <c r="BU158" s="13"/>
      <c r="BV158" s="17" t="s">
        <v>60</v>
      </c>
      <c r="BY158" s="83"/>
      <c r="BZ158" s="110"/>
      <c r="CA158" s="89"/>
      <c r="CB158" s="91"/>
      <c r="CC158" s="14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6"/>
      <c r="CQ158" s="14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6"/>
      <c r="DE158" s="17"/>
      <c r="DF158" s="13"/>
      <c r="DG158" s="17" t="s">
        <v>60</v>
      </c>
    </row>
    <row r="159" spans="4:111" ht="15.75" thickBot="1" x14ac:dyDescent="0.3">
      <c r="D159" s="83"/>
      <c r="E159" s="111"/>
      <c r="F159" s="89"/>
      <c r="G159" s="92"/>
      <c r="H159" s="18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20"/>
      <c r="V159" s="18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20"/>
      <c r="AJ159" s="21"/>
      <c r="AK159" s="13"/>
      <c r="AL159" s="21" t="s">
        <v>60</v>
      </c>
      <c r="AN159" s="83"/>
      <c r="AO159" s="111"/>
      <c r="AP159" s="89"/>
      <c r="AQ159" s="92"/>
      <c r="AR159" s="18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20"/>
      <c r="BF159" s="18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20"/>
      <c r="BT159" s="21"/>
      <c r="BU159" s="13"/>
      <c r="BV159" s="21" t="s">
        <v>60</v>
      </c>
      <c r="BY159" s="83"/>
      <c r="BZ159" s="111"/>
      <c r="CA159" s="89"/>
      <c r="CB159" s="92"/>
      <c r="CC159" s="18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20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20"/>
      <c r="DE159" s="21"/>
      <c r="DF159" s="13"/>
      <c r="DG159" s="21" t="s">
        <v>60</v>
      </c>
    </row>
    <row r="160" spans="4:111" x14ac:dyDescent="0.25">
      <c r="D160" s="83">
        <v>15</v>
      </c>
      <c r="E160" s="109" t="s">
        <v>81</v>
      </c>
      <c r="F160" s="89"/>
      <c r="G160" s="91" t="s">
        <v>78</v>
      </c>
      <c r="H160" s="9">
        <v>79</v>
      </c>
      <c r="I160" s="10">
        <v>95</v>
      </c>
      <c r="J160" s="10">
        <v>74</v>
      </c>
      <c r="K160" s="10">
        <v>89</v>
      </c>
      <c r="L160" s="10">
        <v>67</v>
      </c>
      <c r="M160" s="10">
        <v>98</v>
      </c>
      <c r="N160" s="10">
        <v>66</v>
      </c>
      <c r="O160" s="10">
        <v>95</v>
      </c>
      <c r="P160" s="10">
        <v>74</v>
      </c>
      <c r="Q160" s="10">
        <v>63</v>
      </c>
      <c r="R160" s="10">
        <v>82</v>
      </c>
      <c r="S160" s="10">
        <v>72</v>
      </c>
      <c r="T160" s="10">
        <v>88</v>
      </c>
      <c r="U160" s="11">
        <v>75</v>
      </c>
      <c r="V160" s="14">
        <v>91</v>
      </c>
      <c r="W160" s="15">
        <v>58</v>
      </c>
      <c r="X160" s="15">
        <v>82</v>
      </c>
      <c r="Y160" s="15">
        <v>52</v>
      </c>
      <c r="Z160" s="15">
        <v>58</v>
      </c>
      <c r="AA160" s="15">
        <v>67</v>
      </c>
      <c r="AB160" s="15">
        <v>94</v>
      </c>
      <c r="AC160" s="15">
        <v>84</v>
      </c>
      <c r="AD160" s="15">
        <v>71</v>
      </c>
      <c r="AE160" s="15">
        <v>92</v>
      </c>
      <c r="AF160" s="15">
        <v>82</v>
      </c>
      <c r="AG160" s="15">
        <v>82</v>
      </c>
      <c r="AH160" s="15">
        <v>67</v>
      </c>
      <c r="AI160" s="16">
        <v>85</v>
      </c>
      <c r="AJ160" s="12"/>
      <c r="AK160" s="13"/>
      <c r="AL160" s="12" t="s">
        <v>60</v>
      </c>
      <c r="AN160" s="83">
        <v>15</v>
      </c>
      <c r="AO160" s="109" t="s">
        <v>81</v>
      </c>
      <c r="AP160" s="89"/>
      <c r="AQ160" s="91" t="s">
        <v>123</v>
      </c>
      <c r="AR160" s="9">
        <v>88</v>
      </c>
      <c r="AS160" s="10">
        <v>74</v>
      </c>
      <c r="AT160" s="10">
        <v>82</v>
      </c>
      <c r="AU160" s="10">
        <v>67</v>
      </c>
      <c r="AV160" s="10">
        <v>69</v>
      </c>
      <c r="AW160" s="10">
        <v>56</v>
      </c>
      <c r="AX160" s="10">
        <v>95</v>
      </c>
      <c r="AY160" s="10">
        <v>102</v>
      </c>
      <c r="AZ160" s="10">
        <v>73</v>
      </c>
      <c r="BA160" s="10">
        <v>86</v>
      </c>
      <c r="BB160" s="10">
        <v>100</v>
      </c>
      <c r="BC160" s="10">
        <v>93</v>
      </c>
      <c r="BD160" s="10">
        <v>98</v>
      </c>
      <c r="BE160" s="11">
        <v>101</v>
      </c>
      <c r="BF160" s="14">
        <v>48</v>
      </c>
      <c r="BG160" s="15">
        <v>57</v>
      </c>
      <c r="BH160" s="15">
        <v>69</v>
      </c>
      <c r="BI160" s="15">
        <v>76</v>
      </c>
      <c r="BJ160" s="15">
        <v>91</v>
      </c>
      <c r="BK160" s="15">
        <v>67</v>
      </c>
      <c r="BL160" s="15">
        <v>81</v>
      </c>
      <c r="BM160" s="15">
        <v>94</v>
      </c>
      <c r="BN160" s="15">
        <v>58</v>
      </c>
      <c r="BO160" s="15">
        <v>77</v>
      </c>
      <c r="BP160" s="15">
        <v>58</v>
      </c>
      <c r="BQ160" s="15">
        <v>84</v>
      </c>
      <c r="BR160" s="15">
        <v>83</v>
      </c>
      <c r="BS160" s="16">
        <v>68</v>
      </c>
      <c r="BT160" s="12"/>
      <c r="BU160" s="13"/>
      <c r="BV160" s="12" t="s">
        <v>60</v>
      </c>
      <c r="BY160" s="83">
        <v>15</v>
      </c>
      <c r="BZ160" s="109" t="s">
        <v>81</v>
      </c>
      <c r="CA160" s="89"/>
      <c r="CB160" s="91" t="s">
        <v>124</v>
      </c>
      <c r="CC160" s="9">
        <v>79</v>
      </c>
      <c r="CD160" s="10">
        <v>84</v>
      </c>
      <c r="CE160" s="10">
        <v>62</v>
      </c>
      <c r="CF160" s="10">
        <v>60</v>
      </c>
      <c r="CG160" s="10">
        <v>53</v>
      </c>
      <c r="CH160" s="10">
        <v>102</v>
      </c>
      <c r="CI160" s="10">
        <v>75</v>
      </c>
      <c r="CJ160" s="10">
        <v>71</v>
      </c>
      <c r="CK160" s="10">
        <v>78</v>
      </c>
      <c r="CL160" s="10">
        <v>95</v>
      </c>
      <c r="CM160" s="10">
        <v>89</v>
      </c>
      <c r="CN160" s="10">
        <v>86</v>
      </c>
      <c r="CO160" s="10">
        <v>66</v>
      </c>
      <c r="CP160" s="11">
        <v>51</v>
      </c>
      <c r="CQ160" s="14">
        <v>75</v>
      </c>
      <c r="CR160" s="15">
        <v>75</v>
      </c>
      <c r="CS160" s="15">
        <v>42</v>
      </c>
      <c r="CT160" s="15">
        <v>77</v>
      </c>
      <c r="CU160" s="15">
        <v>52</v>
      </c>
      <c r="CV160" s="15">
        <v>45</v>
      </c>
      <c r="CW160" s="15">
        <v>52</v>
      </c>
      <c r="CX160" s="15">
        <v>54</v>
      </c>
      <c r="CY160" s="15">
        <v>69</v>
      </c>
      <c r="CZ160" s="15">
        <v>67</v>
      </c>
      <c r="DA160" s="15">
        <v>76</v>
      </c>
      <c r="DB160" s="15">
        <v>80</v>
      </c>
      <c r="DC160" s="15">
        <v>49</v>
      </c>
      <c r="DD160" s="16">
        <v>84</v>
      </c>
      <c r="DE160" s="12"/>
      <c r="DF160" s="13"/>
      <c r="DG160" s="12" t="s">
        <v>60</v>
      </c>
    </row>
    <row r="161" spans="4:111" x14ac:dyDescent="0.25">
      <c r="D161" s="83"/>
      <c r="E161" s="110"/>
      <c r="F161" s="89"/>
      <c r="G161" s="91"/>
      <c r="H161" s="14">
        <v>78</v>
      </c>
      <c r="I161" s="15">
        <v>92</v>
      </c>
      <c r="J161" s="15">
        <v>76</v>
      </c>
      <c r="K161" s="15">
        <v>99</v>
      </c>
      <c r="L161" s="15">
        <v>66</v>
      </c>
      <c r="M161" s="15">
        <v>90</v>
      </c>
      <c r="N161" s="15">
        <v>60</v>
      </c>
      <c r="O161" s="15">
        <v>66</v>
      </c>
      <c r="P161" s="15">
        <v>75</v>
      </c>
      <c r="Q161" s="15">
        <v>82</v>
      </c>
      <c r="R161" s="15">
        <v>89</v>
      </c>
      <c r="S161" s="15">
        <v>100</v>
      </c>
      <c r="T161" s="15">
        <v>71</v>
      </c>
      <c r="U161" s="16">
        <v>78</v>
      </c>
      <c r="V161" s="14">
        <v>77</v>
      </c>
      <c r="W161" s="15">
        <v>85</v>
      </c>
      <c r="X161" s="15">
        <v>69</v>
      </c>
      <c r="Y161" s="15">
        <v>82</v>
      </c>
      <c r="Z161" s="15">
        <v>58</v>
      </c>
      <c r="AA161" s="15">
        <v>74</v>
      </c>
      <c r="AB161" s="15">
        <v>70</v>
      </c>
      <c r="AC161" s="15">
        <v>71</v>
      </c>
      <c r="AD161" s="15">
        <v>60</v>
      </c>
      <c r="AE161" s="15">
        <v>88</v>
      </c>
      <c r="AF161" s="15">
        <v>71</v>
      </c>
      <c r="AG161" s="15">
        <v>84</v>
      </c>
      <c r="AH161" s="15">
        <v>50</v>
      </c>
      <c r="AI161" s="16">
        <v>41</v>
      </c>
      <c r="AJ161" s="17"/>
      <c r="AK161" s="13"/>
      <c r="AL161" s="17" t="s">
        <v>60</v>
      </c>
      <c r="AN161" s="83"/>
      <c r="AO161" s="110"/>
      <c r="AP161" s="89"/>
      <c r="AQ161" s="91"/>
      <c r="AR161" s="14">
        <v>64</v>
      </c>
      <c r="AS161" s="15">
        <v>72</v>
      </c>
      <c r="AT161" s="15">
        <v>88</v>
      </c>
      <c r="AU161" s="15">
        <v>56</v>
      </c>
      <c r="AV161" s="15">
        <v>65</v>
      </c>
      <c r="AW161" s="15">
        <v>77</v>
      </c>
      <c r="AX161" s="15">
        <v>84</v>
      </c>
      <c r="AY161" s="15">
        <v>99</v>
      </c>
      <c r="AZ161" s="15">
        <v>75</v>
      </c>
      <c r="BA161" s="15">
        <v>83</v>
      </c>
      <c r="BB161" s="15">
        <v>57</v>
      </c>
      <c r="BC161" s="15">
        <v>98</v>
      </c>
      <c r="BD161" s="15">
        <v>78</v>
      </c>
      <c r="BE161" s="16">
        <v>56</v>
      </c>
      <c r="BF161" s="14">
        <v>57</v>
      </c>
      <c r="BG161" s="15">
        <v>59</v>
      </c>
      <c r="BH161" s="15">
        <v>88</v>
      </c>
      <c r="BI161" s="15">
        <v>89</v>
      </c>
      <c r="BJ161" s="15">
        <v>58</v>
      </c>
      <c r="BK161" s="15">
        <v>77</v>
      </c>
      <c r="BL161" s="15">
        <v>54</v>
      </c>
      <c r="BM161" s="15">
        <v>59</v>
      </c>
      <c r="BN161" s="15">
        <v>51</v>
      </c>
      <c r="BO161" s="15">
        <v>93</v>
      </c>
      <c r="BP161" s="15">
        <v>77</v>
      </c>
      <c r="BQ161" s="15">
        <v>61</v>
      </c>
      <c r="BR161" s="15">
        <v>47</v>
      </c>
      <c r="BS161" s="16">
        <v>59</v>
      </c>
      <c r="BT161" s="17"/>
      <c r="BU161" s="13"/>
      <c r="BV161" s="17" t="s">
        <v>60</v>
      </c>
      <c r="BY161" s="83"/>
      <c r="BZ161" s="110"/>
      <c r="CA161" s="89"/>
      <c r="CB161" s="91"/>
      <c r="CC161" s="14">
        <v>96</v>
      </c>
      <c r="CD161" s="15">
        <v>78</v>
      </c>
      <c r="CE161" s="15">
        <v>54</v>
      </c>
      <c r="CF161" s="15">
        <v>83</v>
      </c>
      <c r="CG161" s="15">
        <v>83</v>
      </c>
      <c r="CH161" s="15">
        <v>50</v>
      </c>
      <c r="CI161" s="15">
        <v>85</v>
      </c>
      <c r="CJ161" s="15">
        <v>60</v>
      </c>
      <c r="CK161" s="15">
        <v>53</v>
      </c>
      <c r="CL161" s="15">
        <v>79</v>
      </c>
      <c r="CM161" s="15">
        <v>55</v>
      </c>
      <c r="CN161" s="15">
        <v>62</v>
      </c>
      <c r="CO161" s="15">
        <v>69</v>
      </c>
      <c r="CP161" s="16">
        <v>87</v>
      </c>
      <c r="CQ161" s="14">
        <v>95</v>
      </c>
      <c r="CR161" s="15">
        <v>46</v>
      </c>
      <c r="CS161" s="15">
        <v>83</v>
      </c>
      <c r="CT161" s="15">
        <v>79</v>
      </c>
      <c r="CU161" s="15">
        <v>52</v>
      </c>
      <c r="CV161" s="15">
        <v>68</v>
      </c>
      <c r="CW161" s="15">
        <v>48</v>
      </c>
      <c r="CX161" s="15">
        <v>52</v>
      </c>
      <c r="CY161" s="15">
        <v>87</v>
      </c>
      <c r="CZ161" s="15">
        <v>82</v>
      </c>
      <c r="DA161" s="15">
        <v>64</v>
      </c>
      <c r="DB161" s="15">
        <v>83</v>
      </c>
      <c r="DC161" s="15">
        <v>67</v>
      </c>
      <c r="DD161" s="16">
        <v>88</v>
      </c>
      <c r="DE161" s="17"/>
      <c r="DF161" s="13"/>
      <c r="DG161" s="17" t="s">
        <v>60</v>
      </c>
    </row>
    <row r="162" spans="4:111" x14ac:dyDescent="0.25">
      <c r="D162" s="83"/>
      <c r="E162" s="110"/>
      <c r="F162" s="89"/>
      <c r="G162" s="91"/>
      <c r="H162" s="14">
        <v>80</v>
      </c>
      <c r="I162" s="15">
        <v>60</v>
      </c>
      <c r="J162" s="15">
        <v>94</v>
      </c>
      <c r="K162" s="15">
        <v>85</v>
      </c>
      <c r="L162" s="15">
        <v>93</v>
      </c>
      <c r="M162" s="15">
        <v>77</v>
      </c>
      <c r="N162" s="15">
        <v>90</v>
      </c>
      <c r="O162" s="15">
        <v>66</v>
      </c>
      <c r="P162" s="15">
        <v>82</v>
      </c>
      <c r="Q162" s="15">
        <v>96</v>
      </c>
      <c r="R162" s="15">
        <v>92</v>
      </c>
      <c r="S162" s="15">
        <v>76</v>
      </c>
      <c r="T162" s="15">
        <v>96</v>
      </c>
      <c r="U162" s="16">
        <v>61</v>
      </c>
      <c r="V162" s="14">
        <v>70</v>
      </c>
      <c r="W162" s="15">
        <v>67</v>
      </c>
      <c r="X162" s="15">
        <v>31</v>
      </c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6"/>
      <c r="AJ162" s="17"/>
      <c r="AK162" s="13"/>
      <c r="AL162" s="17" t="s">
        <v>60</v>
      </c>
      <c r="AN162" s="83"/>
      <c r="AO162" s="110"/>
      <c r="AP162" s="89"/>
      <c r="AQ162" s="91"/>
      <c r="AR162" s="14">
        <v>103</v>
      </c>
      <c r="AS162" s="15">
        <v>90</v>
      </c>
      <c r="AT162" s="15">
        <v>64</v>
      </c>
      <c r="AU162" s="15">
        <v>65</v>
      </c>
      <c r="AV162" s="15">
        <v>67</v>
      </c>
      <c r="AW162" s="15">
        <v>96</v>
      </c>
      <c r="AX162" s="15">
        <v>97</v>
      </c>
      <c r="AY162" s="15">
        <v>66</v>
      </c>
      <c r="AZ162" s="15">
        <v>85</v>
      </c>
      <c r="BA162" s="15">
        <v>76</v>
      </c>
      <c r="BB162" s="15">
        <v>66</v>
      </c>
      <c r="BC162" s="15">
        <v>56</v>
      </c>
      <c r="BD162" s="15">
        <v>55</v>
      </c>
      <c r="BE162" s="16">
        <v>92</v>
      </c>
      <c r="BF162" s="14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6"/>
      <c r="BT162" s="17"/>
      <c r="BU162" s="13"/>
      <c r="BV162" s="17" t="s">
        <v>60</v>
      </c>
      <c r="BY162" s="83"/>
      <c r="BZ162" s="110"/>
      <c r="CA162" s="89"/>
      <c r="CB162" s="91"/>
      <c r="CC162" s="14">
        <v>91</v>
      </c>
      <c r="CD162" s="15">
        <v>86</v>
      </c>
      <c r="CE162" s="15">
        <v>66</v>
      </c>
      <c r="CF162" s="15">
        <v>103</v>
      </c>
      <c r="CG162" s="15">
        <v>54</v>
      </c>
      <c r="CH162" s="15">
        <v>91</v>
      </c>
      <c r="CI162" s="15">
        <v>87</v>
      </c>
      <c r="CJ162" s="15">
        <v>60</v>
      </c>
      <c r="CK162" s="15">
        <v>76</v>
      </c>
      <c r="CL162" s="15">
        <v>68</v>
      </c>
      <c r="CM162" s="15">
        <v>89</v>
      </c>
      <c r="CN162" s="15">
        <v>103</v>
      </c>
      <c r="CO162" s="15">
        <v>62</v>
      </c>
      <c r="CP162" s="16">
        <v>74</v>
      </c>
      <c r="CQ162" s="14">
        <v>76</v>
      </c>
      <c r="CR162" s="15">
        <v>49</v>
      </c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6"/>
      <c r="DE162" s="17"/>
      <c r="DF162" s="13"/>
      <c r="DG162" s="17" t="s">
        <v>60</v>
      </c>
    </row>
    <row r="163" spans="4:111" x14ac:dyDescent="0.25">
      <c r="D163" s="83"/>
      <c r="E163" s="110"/>
      <c r="F163" s="89"/>
      <c r="G163" s="91"/>
      <c r="H163" s="14">
        <v>99</v>
      </c>
      <c r="I163" s="15">
        <v>87</v>
      </c>
      <c r="J163" s="15">
        <v>98</v>
      </c>
      <c r="K163" s="15">
        <v>102</v>
      </c>
      <c r="L163" s="15">
        <v>92</v>
      </c>
      <c r="M163" s="15">
        <v>79</v>
      </c>
      <c r="N163" s="15">
        <v>100</v>
      </c>
      <c r="O163" s="15">
        <v>90</v>
      </c>
      <c r="P163" s="15">
        <v>90</v>
      </c>
      <c r="Q163" s="15">
        <v>90</v>
      </c>
      <c r="R163" s="15">
        <v>90</v>
      </c>
      <c r="S163" s="15">
        <v>97</v>
      </c>
      <c r="T163" s="15">
        <v>85</v>
      </c>
      <c r="U163" s="16">
        <v>64</v>
      </c>
      <c r="V163" s="14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6"/>
      <c r="AJ163" s="17"/>
      <c r="AK163" s="13"/>
      <c r="AL163" s="17" t="s">
        <v>60</v>
      </c>
      <c r="AN163" s="83"/>
      <c r="AO163" s="110"/>
      <c r="AP163" s="89"/>
      <c r="AQ163" s="91"/>
      <c r="AR163" s="14">
        <v>65</v>
      </c>
      <c r="AS163" s="15">
        <v>95</v>
      </c>
      <c r="AT163" s="15">
        <v>93</v>
      </c>
      <c r="AU163" s="15">
        <v>89</v>
      </c>
      <c r="AV163" s="15">
        <v>102</v>
      </c>
      <c r="AW163" s="15">
        <v>66</v>
      </c>
      <c r="AX163" s="15">
        <v>85</v>
      </c>
      <c r="AY163" s="15">
        <v>66</v>
      </c>
      <c r="AZ163" s="15">
        <v>92</v>
      </c>
      <c r="BA163" s="15">
        <v>94</v>
      </c>
      <c r="BB163" s="15">
        <v>103</v>
      </c>
      <c r="BC163" s="15">
        <v>60</v>
      </c>
      <c r="BD163" s="15">
        <v>66</v>
      </c>
      <c r="BE163" s="16">
        <v>70</v>
      </c>
      <c r="BF163" s="14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6"/>
      <c r="BT163" s="17"/>
      <c r="BU163" s="13"/>
      <c r="BV163" s="17" t="s">
        <v>60</v>
      </c>
      <c r="BY163" s="83"/>
      <c r="BZ163" s="110"/>
      <c r="CA163" s="89"/>
      <c r="CB163" s="91"/>
      <c r="CC163" s="14">
        <v>60</v>
      </c>
      <c r="CD163" s="15">
        <v>54</v>
      </c>
      <c r="CE163" s="15">
        <v>90</v>
      </c>
      <c r="CF163" s="15">
        <v>60</v>
      </c>
      <c r="CG163" s="15">
        <v>62</v>
      </c>
      <c r="CH163" s="15">
        <v>77</v>
      </c>
      <c r="CI163" s="15">
        <v>75</v>
      </c>
      <c r="CJ163" s="15">
        <v>84</v>
      </c>
      <c r="CK163" s="15">
        <v>88</v>
      </c>
      <c r="CL163" s="15">
        <v>97</v>
      </c>
      <c r="CM163" s="15">
        <v>63</v>
      </c>
      <c r="CN163" s="15">
        <v>99</v>
      </c>
      <c r="CO163" s="15">
        <v>72</v>
      </c>
      <c r="CP163" s="16">
        <v>87</v>
      </c>
      <c r="CQ163" s="14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6"/>
      <c r="DE163" s="17"/>
      <c r="DF163" s="13"/>
      <c r="DG163" s="17" t="s">
        <v>60</v>
      </c>
    </row>
    <row r="164" spans="4:111" x14ac:dyDescent="0.25">
      <c r="D164" s="83"/>
      <c r="E164" s="110"/>
      <c r="F164" s="89"/>
      <c r="G164" s="91"/>
      <c r="H164" s="14">
        <v>81</v>
      </c>
      <c r="I164" s="15">
        <v>91</v>
      </c>
      <c r="J164" s="15">
        <v>75</v>
      </c>
      <c r="K164" s="15">
        <v>78</v>
      </c>
      <c r="L164" s="15">
        <v>79</v>
      </c>
      <c r="M164" s="15">
        <v>68</v>
      </c>
      <c r="N164" s="15">
        <v>96</v>
      </c>
      <c r="O164" s="15">
        <v>79</v>
      </c>
      <c r="P164" s="15">
        <v>92</v>
      </c>
      <c r="Q164" s="15">
        <v>93</v>
      </c>
      <c r="R164" s="15">
        <v>93</v>
      </c>
      <c r="S164" s="15">
        <v>100</v>
      </c>
      <c r="T164" s="15">
        <v>66</v>
      </c>
      <c r="U164" s="16">
        <v>78</v>
      </c>
      <c r="V164" s="14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6"/>
      <c r="AJ164" s="17"/>
      <c r="AK164" s="13"/>
      <c r="AL164" s="17" t="s">
        <v>60</v>
      </c>
      <c r="AN164" s="83"/>
      <c r="AO164" s="110"/>
      <c r="AP164" s="89"/>
      <c r="AQ164" s="91"/>
      <c r="AR164" s="14">
        <v>91</v>
      </c>
      <c r="AS164" s="15">
        <v>65</v>
      </c>
      <c r="AT164" s="15">
        <v>98</v>
      </c>
      <c r="AU164" s="15">
        <v>62</v>
      </c>
      <c r="AV164" s="15">
        <v>67</v>
      </c>
      <c r="AW164" s="15">
        <v>59</v>
      </c>
      <c r="AX164" s="15">
        <v>101</v>
      </c>
      <c r="AY164" s="15">
        <v>85</v>
      </c>
      <c r="AZ164" s="15">
        <v>69</v>
      </c>
      <c r="BA164" s="15">
        <v>62</v>
      </c>
      <c r="BB164" s="15">
        <v>66</v>
      </c>
      <c r="BC164" s="15">
        <v>80</v>
      </c>
      <c r="BD164" s="15">
        <v>100</v>
      </c>
      <c r="BE164" s="16">
        <v>77</v>
      </c>
      <c r="BF164" s="14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6"/>
      <c r="BT164" s="17"/>
      <c r="BU164" s="13"/>
      <c r="BV164" s="17" t="s">
        <v>60</v>
      </c>
      <c r="BY164" s="83"/>
      <c r="BZ164" s="110"/>
      <c r="CA164" s="89"/>
      <c r="CB164" s="91"/>
      <c r="CC164" s="14">
        <v>87</v>
      </c>
      <c r="CD164" s="15">
        <v>60</v>
      </c>
      <c r="CE164" s="15">
        <v>95</v>
      </c>
      <c r="CF164" s="15">
        <v>56</v>
      </c>
      <c r="CG164" s="15">
        <v>60</v>
      </c>
      <c r="CH164" s="15">
        <v>95</v>
      </c>
      <c r="CI164" s="15">
        <v>90</v>
      </c>
      <c r="CJ164" s="15">
        <v>72</v>
      </c>
      <c r="CK164" s="15">
        <v>91</v>
      </c>
      <c r="CL164" s="15">
        <v>96</v>
      </c>
      <c r="CM164" s="15">
        <v>96</v>
      </c>
      <c r="CN164" s="15">
        <v>59</v>
      </c>
      <c r="CO164" s="15">
        <v>61</v>
      </c>
      <c r="CP164" s="16">
        <v>79</v>
      </c>
      <c r="CQ164" s="14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6"/>
      <c r="DE164" s="17"/>
      <c r="DF164" s="13"/>
      <c r="DG164" s="17" t="s">
        <v>60</v>
      </c>
    </row>
    <row r="165" spans="4:111" x14ac:dyDescent="0.25">
      <c r="D165" s="83"/>
      <c r="E165" s="110"/>
      <c r="F165" s="89"/>
      <c r="G165" s="91"/>
      <c r="H165" s="14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6"/>
      <c r="V165" s="14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6"/>
      <c r="AJ165" s="17"/>
      <c r="AK165" s="13"/>
      <c r="AL165" s="17" t="s">
        <v>60</v>
      </c>
      <c r="AN165" s="83"/>
      <c r="AO165" s="110"/>
      <c r="AP165" s="89"/>
      <c r="AQ165" s="91"/>
      <c r="AR165" s="14">
        <v>91</v>
      </c>
      <c r="AS165" s="15">
        <v>55</v>
      </c>
      <c r="AT165" s="15">
        <v>70</v>
      </c>
      <c r="AU165" s="15">
        <v>91</v>
      </c>
      <c r="AV165" s="15">
        <v>76</v>
      </c>
      <c r="AW165" s="15">
        <v>55</v>
      </c>
      <c r="AX165" s="15">
        <v>67</v>
      </c>
      <c r="AY165" s="15">
        <v>57</v>
      </c>
      <c r="AZ165" s="15">
        <v>64</v>
      </c>
      <c r="BA165" s="15">
        <v>75</v>
      </c>
      <c r="BB165" s="15">
        <v>59</v>
      </c>
      <c r="BC165" s="15">
        <v>91</v>
      </c>
      <c r="BD165" s="15">
        <v>87</v>
      </c>
      <c r="BE165" s="16">
        <v>95</v>
      </c>
      <c r="BF165" s="14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6"/>
      <c r="BT165" s="17"/>
      <c r="BU165" s="13"/>
      <c r="BV165" s="17" t="s">
        <v>60</v>
      </c>
      <c r="BY165" s="83"/>
      <c r="BZ165" s="110"/>
      <c r="CA165" s="89"/>
      <c r="CB165" s="91"/>
      <c r="CC165" s="14">
        <v>76</v>
      </c>
      <c r="CD165" s="15">
        <v>100</v>
      </c>
      <c r="CE165" s="15">
        <v>67</v>
      </c>
      <c r="CF165" s="15">
        <v>84</v>
      </c>
      <c r="CG165" s="15">
        <v>57</v>
      </c>
      <c r="CH165" s="15">
        <v>75</v>
      </c>
      <c r="CI165" s="15">
        <v>96</v>
      </c>
      <c r="CJ165" s="15">
        <v>57</v>
      </c>
      <c r="CK165" s="15">
        <v>92</v>
      </c>
      <c r="CL165" s="15">
        <v>68</v>
      </c>
      <c r="CM165" s="15">
        <v>69</v>
      </c>
      <c r="CN165" s="15">
        <v>79</v>
      </c>
      <c r="CO165" s="15">
        <v>61</v>
      </c>
      <c r="CP165" s="16">
        <v>76</v>
      </c>
      <c r="CQ165" s="14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6"/>
      <c r="DE165" s="17"/>
      <c r="DF165" s="13"/>
      <c r="DG165" s="17" t="s">
        <v>60</v>
      </c>
    </row>
    <row r="166" spans="4:111" x14ac:dyDescent="0.25">
      <c r="D166" s="83"/>
      <c r="E166" s="110"/>
      <c r="F166" s="89"/>
      <c r="G166" s="91"/>
      <c r="H166" s="14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6"/>
      <c r="V166" s="14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6"/>
      <c r="AJ166" s="17"/>
      <c r="AK166" s="13"/>
      <c r="AL166" s="17" t="s">
        <v>60</v>
      </c>
      <c r="AN166" s="83"/>
      <c r="AO166" s="110"/>
      <c r="AP166" s="89"/>
      <c r="AQ166" s="91"/>
      <c r="AR166" s="14">
        <v>70</v>
      </c>
      <c r="AS166" s="15">
        <v>99</v>
      </c>
      <c r="AT166" s="15">
        <v>95</v>
      </c>
      <c r="AU166" s="15">
        <v>73</v>
      </c>
      <c r="AV166" s="15">
        <v>82</v>
      </c>
      <c r="AW166" s="15">
        <v>81</v>
      </c>
      <c r="AX166" s="15">
        <v>70</v>
      </c>
      <c r="AY166" s="15">
        <v>58</v>
      </c>
      <c r="AZ166" s="15">
        <v>99</v>
      </c>
      <c r="BA166" s="15">
        <v>89</v>
      </c>
      <c r="BB166" s="15">
        <v>72</v>
      </c>
      <c r="BC166" s="15">
        <v>60</v>
      </c>
      <c r="BD166" s="15">
        <v>64</v>
      </c>
      <c r="BE166" s="16">
        <v>82</v>
      </c>
      <c r="BF166" s="14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6"/>
      <c r="BT166" s="17"/>
      <c r="BU166" s="13"/>
      <c r="BV166" s="17" t="s">
        <v>60</v>
      </c>
      <c r="BY166" s="83"/>
      <c r="BZ166" s="110"/>
      <c r="CA166" s="89"/>
      <c r="CB166" s="91"/>
      <c r="CC166" s="14">
        <v>82</v>
      </c>
      <c r="CD166" s="15">
        <v>63</v>
      </c>
      <c r="CE166" s="15">
        <v>99</v>
      </c>
      <c r="CF166" s="15">
        <v>79</v>
      </c>
      <c r="CG166" s="15">
        <v>97</v>
      </c>
      <c r="CH166" s="15">
        <v>98</v>
      </c>
      <c r="CI166" s="15">
        <v>83</v>
      </c>
      <c r="CJ166" s="15">
        <v>97</v>
      </c>
      <c r="CK166" s="15">
        <v>99</v>
      </c>
      <c r="CL166" s="15">
        <v>50</v>
      </c>
      <c r="CM166" s="15">
        <v>61</v>
      </c>
      <c r="CN166" s="15">
        <v>59</v>
      </c>
      <c r="CO166" s="15">
        <v>100</v>
      </c>
      <c r="CP166" s="16">
        <v>81</v>
      </c>
      <c r="CQ166" s="14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6"/>
      <c r="DE166" s="17"/>
      <c r="DF166" s="13"/>
      <c r="DG166" s="17" t="s">
        <v>60</v>
      </c>
    </row>
    <row r="167" spans="4:111" x14ac:dyDescent="0.25">
      <c r="D167" s="83"/>
      <c r="E167" s="110"/>
      <c r="F167" s="89"/>
      <c r="G167" s="91"/>
      <c r="H167" s="14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6"/>
      <c r="V167" s="14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6"/>
      <c r="AJ167" s="17"/>
      <c r="AK167" s="13"/>
      <c r="AL167" s="17" t="s">
        <v>60</v>
      </c>
      <c r="AN167" s="83"/>
      <c r="AO167" s="110"/>
      <c r="AP167" s="89"/>
      <c r="AQ167" s="91"/>
      <c r="AR167" s="14">
        <v>74</v>
      </c>
      <c r="AS167" s="15">
        <v>110</v>
      </c>
      <c r="AT167" s="15">
        <v>69</v>
      </c>
      <c r="AU167" s="15">
        <v>64</v>
      </c>
      <c r="AV167" s="15">
        <v>89</v>
      </c>
      <c r="AW167" s="15">
        <v>65</v>
      </c>
      <c r="AX167" s="15">
        <v>97</v>
      </c>
      <c r="AY167" s="15">
        <v>75</v>
      </c>
      <c r="AZ167" s="15">
        <v>113</v>
      </c>
      <c r="BA167" s="15">
        <v>84</v>
      </c>
      <c r="BB167" s="15">
        <v>87</v>
      </c>
      <c r="BC167" s="15"/>
      <c r="BD167" s="15"/>
      <c r="BE167" s="16"/>
      <c r="BF167" s="14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6"/>
      <c r="BT167" s="17"/>
      <c r="BU167" s="13"/>
      <c r="BV167" s="17" t="s">
        <v>60</v>
      </c>
      <c r="BY167" s="83"/>
      <c r="BZ167" s="110"/>
      <c r="CA167" s="89"/>
      <c r="CB167" s="91"/>
      <c r="CC167" s="14">
        <v>72</v>
      </c>
      <c r="CD167" s="15">
        <v>70</v>
      </c>
      <c r="CE167" s="15">
        <v>82</v>
      </c>
      <c r="CF167" s="15">
        <v>76</v>
      </c>
      <c r="CG167" s="15">
        <v>97</v>
      </c>
      <c r="CH167" s="15">
        <v>72</v>
      </c>
      <c r="CI167" s="15">
        <v>63</v>
      </c>
      <c r="CJ167" s="15">
        <v>76</v>
      </c>
      <c r="CK167" s="15">
        <v>54</v>
      </c>
      <c r="CL167" s="15">
        <v>97</v>
      </c>
      <c r="CM167" s="15">
        <v>51</v>
      </c>
      <c r="CN167" s="15">
        <v>95</v>
      </c>
      <c r="CO167" s="15">
        <v>77</v>
      </c>
      <c r="CP167" s="16">
        <v>79</v>
      </c>
      <c r="CQ167" s="14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6"/>
      <c r="DE167" s="17"/>
      <c r="DF167" s="13"/>
      <c r="DG167" s="17" t="s">
        <v>60</v>
      </c>
    </row>
    <row r="168" spans="4:111" x14ac:dyDescent="0.25">
      <c r="D168" s="83"/>
      <c r="E168" s="110"/>
      <c r="F168" s="89"/>
      <c r="G168" s="91"/>
      <c r="H168" s="14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6"/>
      <c r="V168" s="14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6"/>
      <c r="AJ168" s="17"/>
      <c r="AK168" s="13"/>
      <c r="AL168" s="17" t="s">
        <v>60</v>
      </c>
      <c r="AN168" s="83"/>
      <c r="AO168" s="110"/>
      <c r="AP168" s="89"/>
      <c r="AQ168" s="91"/>
      <c r="AR168" s="14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6"/>
      <c r="BF168" s="14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6"/>
      <c r="BT168" s="17"/>
      <c r="BU168" s="13"/>
      <c r="BV168" s="17" t="s">
        <v>60</v>
      </c>
      <c r="BY168" s="83"/>
      <c r="BZ168" s="110"/>
      <c r="CA168" s="89"/>
      <c r="CB168" s="91"/>
      <c r="CC168" s="14">
        <v>101</v>
      </c>
      <c r="CD168" s="15">
        <v>75</v>
      </c>
      <c r="CE168" s="15">
        <v>102</v>
      </c>
      <c r="CF168" s="15">
        <v>83</v>
      </c>
      <c r="CG168" s="15">
        <v>89</v>
      </c>
      <c r="CH168" s="15">
        <v>53</v>
      </c>
      <c r="CI168" s="15">
        <v>58</v>
      </c>
      <c r="CJ168" s="15">
        <v>85</v>
      </c>
      <c r="CK168" s="15">
        <v>101</v>
      </c>
      <c r="CL168" s="15">
        <v>89</v>
      </c>
      <c r="CM168" s="15">
        <v>67</v>
      </c>
      <c r="CN168" s="15">
        <v>92</v>
      </c>
      <c r="CO168" s="15">
        <v>102</v>
      </c>
      <c r="CP168" s="16">
        <v>93</v>
      </c>
      <c r="CQ168" s="14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6"/>
      <c r="DE168" s="17"/>
      <c r="DF168" s="13"/>
      <c r="DG168" s="17" t="s">
        <v>60</v>
      </c>
    </row>
    <row r="169" spans="4:111" x14ac:dyDescent="0.25">
      <c r="D169" s="83"/>
      <c r="E169" s="110"/>
      <c r="F169" s="89"/>
      <c r="G169" s="91"/>
      <c r="H169" s="14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6"/>
      <c r="V169" s="14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6"/>
      <c r="AJ169" s="17"/>
      <c r="AK169" s="13"/>
      <c r="AL169" s="17" t="s">
        <v>60</v>
      </c>
      <c r="AN169" s="83"/>
      <c r="AO169" s="110"/>
      <c r="AP169" s="89"/>
      <c r="AQ169" s="91"/>
      <c r="AR169" s="14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6"/>
      <c r="BF169" s="14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6"/>
      <c r="BT169" s="17"/>
      <c r="BU169" s="13"/>
      <c r="BV169" s="17" t="s">
        <v>60</v>
      </c>
      <c r="BY169" s="83"/>
      <c r="BZ169" s="110"/>
      <c r="CA169" s="89"/>
      <c r="CB169" s="91"/>
      <c r="CC169" s="14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6"/>
      <c r="CQ169" s="14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6"/>
      <c r="DE169" s="17"/>
      <c r="DF169" s="13"/>
      <c r="DG169" s="17" t="s">
        <v>60</v>
      </c>
    </row>
    <row r="170" spans="4:111" ht="15.75" thickBot="1" x14ac:dyDescent="0.3">
      <c r="D170" s="83"/>
      <c r="E170" s="111"/>
      <c r="F170" s="90"/>
      <c r="G170" s="92"/>
      <c r="H170" s="18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20"/>
      <c r="V170" s="18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20"/>
      <c r="AJ170" s="21"/>
      <c r="AK170" s="13"/>
      <c r="AL170" s="21" t="s">
        <v>60</v>
      </c>
      <c r="AN170" s="83"/>
      <c r="AO170" s="111"/>
      <c r="AP170" s="90"/>
      <c r="AQ170" s="92"/>
      <c r="AR170" s="18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20"/>
      <c r="BF170" s="18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20"/>
      <c r="BT170" s="21"/>
      <c r="BU170" s="13"/>
      <c r="BV170" s="21" t="s">
        <v>60</v>
      </c>
      <c r="BY170" s="83"/>
      <c r="BZ170" s="111"/>
      <c r="CA170" s="90"/>
      <c r="CB170" s="92"/>
      <c r="CC170" s="18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20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20"/>
      <c r="DE170" s="21"/>
      <c r="DF170" s="13"/>
      <c r="DG170" s="21" t="s">
        <v>60</v>
      </c>
    </row>
    <row r="171" spans="4:111" x14ac:dyDescent="0.25">
      <c r="D171" s="83">
        <v>16</v>
      </c>
      <c r="E171" s="109" t="s">
        <v>82</v>
      </c>
      <c r="F171" s="88"/>
      <c r="G171" s="91" t="s">
        <v>77</v>
      </c>
      <c r="H171" s="9">
        <v>59</v>
      </c>
      <c r="I171" s="10">
        <v>77</v>
      </c>
      <c r="J171" s="10">
        <v>97</v>
      </c>
      <c r="K171" s="10">
        <v>86</v>
      </c>
      <c r="L171" s="10">
        <v>80</v>
      </c>
      <c r="M171" s="10">
        <v>97</v>
      </c>
      <c r="N171" s="10">
        <v>89</v>
      </c>
      <c r="O171" s="10">
        <v>72</v>
      </c>
      <c r="P171" s="10">
        <v>84</v>
      </c>
      <c r="Q171" s="10">
        <v>70</v>
      </c>
      <c r="R171" s="10">
        <v>70</v>
      </c>
      <c r="S171" s="10">
        <v>60</v>
      </c>
      <c r="T171" s="10">
        <v>88</v>
      </c>
      <c r="U171" s="11">
        <v>59</v>
      </c>
      <c r="V171" s="14">
        <v>51</v>
      </c>
      <c r="W171" s="15">
        <v>79</v>
      </c>
      <c r="X171" s="15">
        <v>96</v>
      </c>
      <c r="Y171" s="15">
        <v>81</v>
      </c>
      <c r="Z171" s="15">
        <v>53</v>
      </c>
      <c r="AA171" s="15">
        <v>92</v>
      </c>
      <c r="AB171" s="15">
        <v>54</v>
      </c>
      <c r="AC171" s="15">
        <v>74</v>
      </c>
      <c r="AD171" s="15">
        <v>55</v>
      </c>
      <c r="AE171" s="15">
        <v>88</v>
      </c>
      <c r="AF171" s="15">
        <v>66</v>
      </c>
      <c r="AG171" s="15">
        <v>60</v>
      </c>
      <c r="AH171" s="15">
        <v>69</v>
      </c>
      <c r="AI171" s="16">
        <v>72</v>
      </c>
      <c r="AJ171" s="12"/>
      <c r="AK171" s="13"/>
      <c r="AL171" s="12" t="s">
        <v>60</v>
      </c>
      <c r="AN171" s="83">
        <v>16</v>
      </c>
      <c r="AO171" s="109" t="s">
        <v>82</v>
      </c>
      <c r="AP171" s="88"/>
      <c r="AQ171" s="91" t="s">
        <v>125</v>
      </c>
      <c r="AR171" s="9">
        <v>94</v>
      </c>
      <c r="AS171" s="10">
        <v>81</v>
      </c>
      <c r="AT171" s="10">
        <v>94</v>
      </c>
      <c r="AU171" s="10">
        <v>74</v>
      </c>
      <c r="AV171" s="10">
        <v>73</v>
      </c>
      <c r="AW171" s="10">
        <v>64</v>
      </c>
      <c r="AX171" s="10">
        <v>71</v>
      </c>
      <c r="AY171" s="10">
        <v>94</v>
      </c>
      <c r="AZ171" s="10">
        <v>100</v>
      </c>
      <c r="BA171" s="10">
        <v>85</v>
      </c>
      <c r="BB171" s="10">
        <v>107</v>
      </c>
      <c r="BC171" s="10">
        <v>57</v>
      </c>
      <c r="BD171" s="10">
        <v>82</v>
      </c>
      <c r="BE171" s="11">
        <v>85</v>
      </c>
      <c r="BF171" s="14">
        <v>78</v>
      </c>
      <c r="BG171" s="15">
        <v>56</v>
      </c>
      <c r="BH171" s="15">
        <v>62</v>
      </c>
      <c r="BI171" s="15">
        <v>79</v>
      </c>
      <c r="BJ171" s="15">
        <v>91</v>
      </c>
      <c r="BK171" s="15">
        <v>99</v>
      </c>
      <c r="BL171" s="15">
        <v>83</v>
      </c>
      <c r="BM171" s="15">
        <v>68</v>
      </c>
      <c r="BN171" s="15">
        <v>73</v>
      </c>
      <c r="BO171" s="15">
        <v>64</v>
      </c>
      <c r="BP171" s="15">
        <v>76</v>
      </c>
      <c r="BQ171" s="15">
        <v>50</v>
      </c>
      <c r="BR171" s="15">
        <v>78</v>
      </c>
      <c r="BS171" s="16">
        <v>83</v>
      </c>
      <c r="BT171" s="12"/>
      <c r="BU171" s="13"/>
      <c r="BV171" s="12" t="s">
        <v>60</v>
      </c>
      <c r="BY171" s="83">
        <v>16</v>
      </c>
      <c r="BZ171" s="109" t="s">
        <v>82</v>
      </c>
      <c r="CA171" s="88"/>
      <c r="CB171" s="91" t="s">
        <v>126</v>
      </c>
      <c r="CC171" s="9">
        <v>56</v>
      </c>
      <c r="CD171" s="10">
        <v>75</v>
      </c>
      <c r="CE171" s="10">
        <v>56</v>
      </c>
      <c r="CF171" s="10">
        <v>98</v>
      </c>
      <c r="CG171" s="10">
        <v>84</v>
      </c>
      <c r="CH171" s="10">
        <v>85</v>
      </c>
      <c r="CI171" s="10">
        <v>82</v>
      </c>
      <c r="CJ171" s="10">
        <v>93</v>
      </c>
      <c r="CK171" s="10">
        <v>87</v>
      </c>
      <c r="CL171" s="10">
        <v>84</v>
      </c>
      <c r="CM171" s="10">
        <v>60</v>
      </c>
      <c r="CN171" s="10">
        <v>75</v>
      </c>
      <c r="CO171" s="10">
        <v>49</v>
      </c>
      <c r="CP171" s="11">
        <v>64</v>
      </c>
      <c r="CQ171" s="14">
        <v>47</v>
      </c>
      <c r="CR171" s="15">
        <v>48</v>
      </c>
      <c r="CS171" s="15">
        <v>80</v>
      </c>
      <c r="CT171" s="15">
        <v>59</v>
      </c>
      <c r="CU171" s="15">
        <v>83</v>
      </c>
      <c r="CV171" s="15">
        <v>52</v>
      </c>
      <c r="CW171" s="15">
        <v>54</v>
      </c>
      <c r="CX171" s="15">
        <v>82</v>
      </c>
      <c r="CY171" s="15">
        <v>46</v>
      </c>
      <c r="CZ171" s="15">
        <v>51</v>
      </c>
      <c r="DA171" s="15">
        <v>43</v>
      </c>
      <c r="DB171" s="15">
        <v>56</v>
      </c>
      <c r="DC171" s="15">
        <v>40</v>
      </c>
      <c r="DD171" s="16">
        <v>53</v>
      </c>
      <c r="DE171" s="12"/>
      <c r="DF171" s="13"/>
      <c r="DG171" s="12" t="s">
        <v>60</v>
      </c>
    </row>
    <row r="172" spans="4:111" x14ac:dyDescent="0.25">
      <c r="D172" s="83"/>
      <c r="E172" s="110"/>
      <c r="F172" s="89"/>
      <c r="G172" s="91"/>
      <c r="H172" s="14">
        <v>95</v>
      </c>
      <c r="I172" s="15">
        <v>94</v>
      </c>
      <c r="J172" s="15">
        <v>86</v>
      </c>
      <c r="K172" s="15">
        <v>59</v>
      </c>
      <c r="L172" s="15">
        <v>87</v>
      </c>
      <c r="M172" s="15">
        <v>104</v>
      </c>
      <c r="N172" s="15">
        <v>89</v>
      </c>
      <c r="O172" s="15">
        <v>61</v>
      </c>
      <c r="P172" s="15">
        <v>100</v>
      </c>
      <c r="Q172" s="15">
        <v>63</v>
      </c>
      <c r="R172" s="15">
        <v>90</v>
      </c>
      <c r="S172" s="15">
        <v>96</v>
      </c>
      <c r="T172" s="15">
        <v>83</v>
      </c>
      <c r="U172" s="16">
        <v>75</v>
      </c>
      <c r="V172" s="14">
        <v>76</v>
      </c>
      <c r="W172" s="15">
        <v>52</v>
      </c>
      <c r="X172" s="15">
        <v>70</v>
      </c>
      <c r="Y172" s="15">
        <v>62</v>
      </c>
      <c r="Z172" s="15">
        <v>86</v>
      </c>
      <c r="AA172" s="15">
        <v>62</v>
      </c>
      <c r="AB172" s="15">
        <v>65</v>
      </c>
      <c r="AC172" s="15">
        <v>61</v>
      </c>
      <c r="AD172" s="15"/>
      <c r="AE172" s="15"/>
      <c r="AF172" s="15"/>
      <c r="AG172" s="15"/>
      <c r="AH172" s="15"/>
      <c r="AI172" s="16"/>
      <c r="AJ172" s="17"/>
      <c r="AK172" s="13"/>
      <c r="AL172" s="17" t="s">
        <v>60</v>
      </c>
      <c r="AN172" s="83"/>
      <c r="AO172" s="110"/>
      <c r="AP172" s="89"/>
      <c r="AQ172" s="91"/>
      <c r="AR172" s="14">
        <v>78</v>
      </c>
      <c r="AS172" s="15">
        <v>66</v>
      </c>
      <c r="AT172" s="15">
        <v>89</v>
      </c>
      <c r="AU172" s="15">
        <v>86</v>
      </c>
      <c r="AV172" s="15">
        <v>64</v>
      </c>
      <c r="AW172" s="15">
        <v>70</v>
      </c>
      <c r="AX172" s="15">
        <v>87</v>
      </c>
      <c r="AY172" s="15">
        <v>99</v>
      </c>
      <c r="AZ172" s="15">
        <v>107</v>
      </c>
      <c r="BA172" s="15">
        <v>84</v>
      </c>
      <c r="BB172" s="15">
        <v>97</v>
      </c>
      <c r="BC172" s="15">
        <v>88</v>
      </c>
      <c r="BD172" s="15">
        <v>66</v>
      </c>
      <c r="BE172" s="16">
        <v>107</v>
      </c>
      <c r="BF172" s="14">
        <v>61</v>
      </c>
      <c r="BG172" s="15">
        <v>80</v>
      </c>
      <c r="BH172" s="15">
        <v>73</v>
      </c>
      <c r="BI172" s="15">
        <v>86</v>
      </c>
      <c r="BJ172" s="15">
        <v>55</v>
      </c>
      <c r="BK172" s="15">
        <v>92</v>
      </c>
      <c r="BL172" s="15">
        <v>57</v>
      </c>
      <c r="BM172" s="15">
        <v>56</v>
      </c>
      <c r="BN172" s="15">
        <v>56</v>
      </c>
      <c r="BO172" s="15">
        <v>98</v>
      </c>
      <c r="BP172" s="15">
        <v>95</v>
      </c>
      <c r="BQ172" s="15">
        <v>82</v>
      </c>
      <c r="BR172" s="15"/>
      <c r="BS172" s="16"/>
      <c r="BT172" s="17"/>
      <c r="BU172" s="13"/>
      <c r="BV172" s="17" t="s">
        <v>60</v>
      </c>
      <c r="BY172" s="83"/>
      <c r="BZ172" s="110"/>
      <c r="CA172" s="89"/>
      <c r="CB172" s="91"/>
      <c r="CC172" s="14">
        <v>85</v>
      </c>
      <c r="CD172" s="15">
        <v>96</v>
      </c>
      <c r="CE172" s="15">
        <v>84</v>
      </c>
      <c r="CF172" s="15">
        <v>55</v>
      </c>
      <c r="CG172" s="15">
        <v>56</v>
      </c>
      <c r="CH172" s="15">
        <v>88</v>
      </c>
      <c r="CI172" s="15">
        <v>67</v>
      </c>
      <c r="CJ172" s="15">
        <v>91</v>
      </c>
      <c r="CK172" s="15">
        <v>60</v>
      </c>
      <c r="CL172" s="15">
        <v>71</v>
      </c>
      <c r="CM172" s="15">
        <v>73</v>
      </c>
      <c r="CN172" s="15">
        <v>99</v>
      </c>
      <c r="CO172" s="15">
        <v>55</v>
      </c>
      <c r="CP172" s="16">
        <v>96</v>
      </c>
      <c r="CQ172" s="14">
        <v>82</v>
      </c>
      <c r="CR172" s="15">
        <v>71</v>
      </c>
      <c r="CS172" s="15">
        <v>64</v>
      </c>
      <c r="CT172" s="15">
        <v>56</v>
      </c>
      <c r="CU172" s="15">
        <v>69</v>
      </c>
      <c r="CV172" s="15">
        <v>68</v>
      </c>
      <c r="CW172" s="15">
        <v>66</v>
      </c>
      <c r="CX172" s="15">
        <v>68</v>
      </c>
      <c r="CY172" s="15">
        <v>76</v>
      </c>
      <c r="CZ172" s="15">
        <v>47</v>
      </c>
      <c r="DA172" s="15">
        <v>89</v>
      </c>
      <c r="DB172" s="15">
        <v>65</v>
      </c>
      <c r="DC172" s="15">
        <v>82</v>
      </c>
      <c r="DD172" s="16">
        <v>51</v>
      </c>
      <c r="DE172" s="17"/>
      <c r="DF172" s="13"/>
      <c r="DG172" s="17" t="s">
        <v>60</v>
      </c>
    </row>
    <row r="173" spans="4:111" x14ac:dyDescent="0.25">
      <c r="D173" s="83"/>
      <c r="E173" s="110"/>
      <c r="F173" s="89"/>
      <c r="G173" s="91"/>
      <c r="H173" s="14">
        <v>71</v>
      </c>
      <c r="I173" s="15">
        <v>81</v>
      </c>
      <c r="J173" s="15">
        <v>97</v>
      </c>
      <c r="K173" s="15">
        <v>84</v>
      </c>
      <c r="L173" s="15">
        <v>60</v>
      </c>
      <c r="M173" s="15">
        <v>78</v>
      </c>
      <c r="N173" s="15">
        <v>70</v>
      </c>
      <c r="O173" s="15">
        <v>94</v>
      </c>
      <c r="P173" s="15">
        <v>70</v>
      </c>
      <c r="Q173" s="15">
        <v>88</v>
      </c>
      <c r="R173" s="15">
        <v>60</v>
      </c>
      <c r="S173" s="15">
        <v>69</v>
      </c>
      <c r="T173" s="15">
        <v>66</v>
      </c>
      <c r="U173" s="16">
        <v>96</v>
      </c>
      <c r="V173" s="14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6"/>
      <c r="AJ173" s="17"/>
      <c r="AK173" s="13"/>
      <c r="AL173" s="17" t="s">
        <v>60</v>
      </c>
      <c r="AN173" s="83"/>
      <c r="AO173" s="110"/>
      <c r="AP173" s="89"/>
      <c r="AQ173" s="91"/>
      <c r="AR173" s="14">
        <v>105</v>
      </c>
      <c r="AS173" s="15">
        <v>56</v>
      </c>
      <c r="AT173" s="15">
        <v>80</v>
      </c>
      <c r="AU173" s="15">
        <v>69</v>
      </c>
      <c r="AV173" s="15">
        <v>88</v>
      </c>
      <c r="AW173" s="15">
        <v>81</v>
      </c>
      <c r="AX173" s="15">
        <v>94</v>
      </c>
      <c r="AY173" s="15">
        <v>63</v>
      </c>
      <c r="AZ173" s="15">
        <v>100</v>
      </c>
      <c r="BA173" s="15">
        <v>63</v>
      </c>
      <c r="BB173" s="15">
        <v>64</v>
      </c>
      <c r="BC173" s="15">
        <v>89</v>
      </c>
      <c r="BD173" s="15">
        <v>76</v>
      </c>
      <c r="BE173" s="16">
        <v>69</v>
      </c>
      <c r="BF173" s="14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6"/>
      <c r="BT173" s="17"/>
      <c r="BU173" s="13"/>
      <c r="BV173" s="17" t="s">
        <v>60</v>
      </c>
      <c r="BY173" s="83"/>
      <c r="BZ173" s="110"/>
      <c r="CA173" s="89"/>
      <c r="CB173" s="91"/>
      <c r="CC173" s="14">
        <v>46</v>
      </c>
      <c r="CD173" s="15">
        <v>52</v>
      </c>
      <c r="CE173" s="15">
        <v>64</v>
      </c>
      <c r="CF173" s="15">
        <v>90</v>
      </c>
      <c r="CG173" s="15">
        <v>79</v>
      </c>
      <c r="CH173" s="15">
        <v>72</v>
      </c>
      <c r="CI173" s="15">
        <v>64</v>
      </c>
      <c r="CJ173" s="15">
        <v>77</v>
      </c>
      <c r="CK173" s="15">
        <v>76</v>
      </c>
      <c r="CL173" s="15">
        <v>93</v>
      </c>
      <c r="CM173" s="15">
        <v>54</v>
      </c>
      <c r="CN173" s="15">
        <v>71</v>
      </c>
      <c r="CO173" s="15">
        <v>96</v>
      </c>
      <c r="CP173" s="16">
        <v>74</v>
      </c>
      <c r="CQ173" s="14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6"/>
      <c r="DE173" s="17"/>
      <c r="DF173" s="13"/>
      <c r="DG173" s="17" t="s">
        <v>60</v>
      </c>
    </row>
    <row r="174" spans="4:111" x14ac:dyDescent="0.25">
      <c r="D174" s="83"/>
      <c r="E174" s="110"/>
      <c r="F174" s="89"/>
      <c r="G174" s="91"/>
      <c r="H174" s="14">
        <v>82</v>
      </c>
      <c r="I174" s="15">
        <v>73</v>
      </c>
      <c r="J174" s="15">
        <v>99</v>
      </c>
      <c r="K174" s="15">
        <v>62</v>
      </c>
      <c r="L174" s="15">
        <v>82</v>
      </c>
      <c r="M174" s="15">
        <v>63</v>
      </c>
      <c r="N174" s="15">
        <v>96</v>
      </c>
      <c r="O174" s="15">
        <v>74</v>
      </c>
      <c r="P174" s="15">
        <v>68</v>
      </c>
      <c r="Q174" s="15">
        <v>63</v>
      </c>
      <c r="R174" s="15">
        <v>64</v>
      </c>
      <c r="S174" s="15">
        <v>95</v>
      </c>
      <c r="T174" s="15">
        <v>62</v>
      </c>
      <c r="U174" s="16">
        <v>76</v>
      </c>
      <c r="V174" s="14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6"/>
      <c r="AJ174" s="17"/>
      <c r="AK174" s="13"/>
      <c r="AL174" s="17" t="s">
        <v>60</v>
      </c>
      <c r="AN174" s="83"/>
      <c r="AO174" s="110"/>
      <c r="AP174" s="89"/>
      <c r="AQ174" s="91"/>
      <c r="AR174" s="14">
        <v>56</v>
      </c>
      <c r="AS174" s="15">
        <v>60</v>
      </c>
      <c r="AT174" s="15">
        <v>82</v>
      </c>
      <c r="AU174" s="15">
        <v>91</v>
      </c>
      <c r="AV174" s="15">
        <v>76</v>
      </c>
      <c r="AW174" s="15">
        <v>81</v>
      </c>
      <c r="AX174" s="15">
        <v>72</v>
      </c>
      <c r="AY174" s="15">
        <v>84</v>
      </c>
      <c r="AZ174" s="15">
        <v>58</v>
      </c>
      <c r="BA174" s="15">
        <v>56</v>
      </c>
      <c r="BB174" s="15">
        <v>66</v>
      </c>
      <c r="BC174" s="15">
        <v>57</v>
      </c>
      <c r="BD174" s="15">
        <v>64</v>
      </c>
      <c r="BE174" s="16">
        <v>52</v>
      </c>
      <c r="BF174" s="14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6"/>
      <c r="BT174" s="17"/>
      <c r="BU174" s="13"/>
      <c r="BV174" s="17" t="s">
        <v>60</v>
      </c>
      <c r="BY174" s="83"/>
      <c r="BZ174" s="110"/>
      <c r="CA174" s="89"/>
      <c r="CB174" s="91"/>
      <c r="CC174" s="14">
        <v>48</v>
      </c>
      <c r="CD174" s="15">
        <v>97</v>
      </c>
      <c r="CE174" s="15">
        <v>55</v>
      </c>
      <c r="CF174" s="15">
        <v>62</v>
      </c>
      <c r="CG174" s="15">
        <v>90</v>
      </c>
      <c r="CH174" s="15">
        <v>54</v>
      </c>
      <c r="CI174" s="15">
        <v>59</v>
      </c>
      <c r="CJ174" s="15">
        <v>51</v>
      </c>
      <c r="CK174" s="15">
        <v>64</v>
      </c>
      <c r="CL174" s="15">
        <v>60</v>
      </c>
      <c r="CM174" s="15">
        <v>90</v>
      </c>
      <c r="CN174" s="15">
        <v>52</v>
      </c>
      <c r="CO174" s="15">
        <v>74</v>
      </c>
      <c r="CP174" s="16">
        <v>57</v>
      </c>
      <c r="CQ174" s="14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6"/>
      <c r="DE174" s="17"/>
      <c r="DF174" s="13"/>
      <c r="DG174" s="17" t="s">
        <v>60</v>
      </c>
    </row>
    <row r="175" spans="4:111" x14ac:dyDescent="0.25">
      <c r="D175" s="83"/>
      <c r="E175" s="110"/>
      <c r="F175" s="89"/>
      <c r="G175" s="91"/>
      <c r="H175" s="14">
        <v>89</v>
      </c>
      <c r="I175" s="15">
        <v>96</v>
      </c>
      <c r="J175" s="15">
        <v>80</v>
      </c>
      <c r="K175" s="15">
        <v>65</v>
      </c>
      <c r="L175" s="15">
        <v>59</v>
      </c>
      <c r="M175" s="15">
        <v>103</v>
      </c>
      <c r="N175" s="15">
        <v>103</v>
      </c>
      <c r="O175" s="15">
        <v>95</v>
      </c>
      <c r="P175" s="15">
        <v>93</v>
      </c>
      <c r="Q175" s="15">
        <v>84</v>
      </c>
      <c r="R175" s="15">
        <v>69</v>
      </c>
      <c r="S175" s="15">
        <v>68</v>
      </c>
      <c r="T175" s="15">
        <v>89</v>
      </c>
      <c r="U175" s="16">
        <v>101</v>
      </c>
      <c r="V175" s="14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6"/>
      <c r="AJ175" s="17"/>
      <c r="AK175" s="13"/>
      <c r="AL175" s="17" t="s">
        <v>60</v>
      </c>
      <c r="AN175" s="83"/>
      <c r="AO175" s="110"/>
      <c r="AP175" s="89"/>
      <c r="AQ175" s="91"/>
      <c r="AR175" s="14">
        <v>104</v>
      </c>
      <c r="AS175" s="15">
        <v>54</v>
      </c>
      <c r="AT175" s="15">
        <v>75</v>
      </c>
      <c r="AU175" s="15">
        <v>65</v>
      </c>
      <c r="AV175" s="15">
        <v>64</v>
      </c>
      <c r="AW175" s="15">
        <v>64</v>
      </c>
      <c r="AX175" s="15">
        <v>106</v>
      </c>
      <c r="AY175" s="15">
        <v>103</v>
      </c>
      <c r="AZ175" s="15">
        <v>90</v>
      </c>
      <c r="BA175" s="15">
        <v>90</v>
      </c>
      <c r="BB175" s="15">
        <v>86</v>
      </c>
      <c r="BC175" s="15">
        <v>96</v>
      </c>
      <c r="BD175" s="15">
        <v>84</v>
      </c>
      <c r="BE175" s="16">
        <v>76</v>
      </c>
      <c r="BF175" s="14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6"/>
      <c r="BT175" s="17"/>
      <c r="BU175" s="13"/>
      <c r="BV175" s="17" t="s">
        <v>60</v>
      </c>
      <c r="BY175" s="83"/>
      <c r="BZ175" s="110"/>
      <c r="CA175" s="89"/>
      <c r="CB175" s="91"/>
      <c r="CC175" s="14">
        <v>46</v>
      </c>
      <c r="CD175" s="15">
        <v>49</v>
      </c>
      <c r="CE175" s="15">
        <v>59</v>
      </c>
      <c r="CF175" s="15">
        <v>74</v>
      </c>
      <c r="CG175" s="15">
        <v>76</v>
      </c>
      <c r="CH175" s="15">
        <v>84</v>
      </c>
      <c r="CI175" s="15">
        <v>55</v>
      </c>
      <c r="CJ175" s="15">
        <v>97</v>
      </c>
      <c r="CK175" s="15">
        <v>73</v>
      </c>
      <c r="CL175" s="15">
        <v>97</v>
      </c>
      <c r="CM175" s="15">
        <v>63</v>
      </c>
      <c r="CN175" s="15">
        <v>92</v>
      </c>
      <c r="CO175" s="15">
        <v>61</v>
      </c>
      <c r="CP175" s="16">
        <v>77</v>
      </c>
      <c r="CQ175" s="14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6"/>
      <c r="DE175" s="17"/>
      <c r="DF175" s="13"/>
      <c r="DG175" s="17" t="s">
        <v>60</v>
      </c>
    </row>
    <row r="176" spans="4:111" x14ac:dyDescent="0.25">
      <c r="D176" s="83"/>
      <c r="E176" s="110"/>
      <c r="F176" s="89"/>
      <c r="G176" s="91"/>
      <c r="H176" s="14">
        <v>93</v>
      </c>
      <c r="I176" s="15">
        <v>97</v>
      </c>
      <c r="J176" s="15">
        <v>89</v>
      </c>
      <c r="K176" s="15">
        <v>65</v>
      </c>
      <c r="L176" s="15">
        <v>81</v>
      </c>
      <c r="M176" s="15">
        <v>63</v>
      </c>
      <c r="N176" s="15">
        <v>62</v>
      </c>
      <c r="O176" s="15">
        <v>84</v>
      </c>
      <c r="P176" s="15">
        <v>91</v>
      </c>
      <c r="Q176" s="15">
        <v>74</v>
      </c>
      <c r="R176" s="15">
        <v>85</v>
      </c>
      <c r="S176" s="15">
        <v>91</v>
      </c>
      <c r="T176" s="15">
        <v>90</v>
      </c>
      <c r="U176" s="16">
        <v>85</v>
      </c>
      <c r="V176" s="14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6"/>
      <c r="AJ176" s="17"/>
      <c r="AK176" s="13"/>
      <c r="AL176" s="17" t="s">
        <v>60</v>
      </c>
      <c r="AN176" s="83"/>
      <c r="AO176" s="110"/>
      <c r="AP176" s="89"/>
      <c r="AQ176" s="91"/>
      <c r="AR176" s="14">
        <v>95</v>
      </c>
      <c r="AS176" s="15">
        <v>57</v>
      </c>
      <c r="AT176" s="15">
        <v>105</v>
      </c>
      <c r="AU176" s="15">
        <v>86</v>
      </c>
      <c r="AV176" s="15">
        <v>91</v>
      </c>
      <c r="AW176" s="15">
        <v>77</v>
      </c>
      <c r="AX176" s="15">
        <v>60</v>
      </c>
      <c r="AY176" s="15">
        <v>100</v>
      </c>
      <c r="AZ176" s="15">
        <v>79</v>
      </c>
      <c r="BA176" s="15">
        <v>58</v>
      </c>
      <c r="BB176" s="15">
        <v>104</v>
      </c>
      <c r="BC176" s="15">
        <v>92</v>
      </c>
      <c r="BD176" s="15">
        <v>64</v>
      </c>
      <c r="BE176" s="16">
        <v>96</v>
      </c>
      <c r="BF176" s="14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6"/>
      <c r="BT176" s="17"/>
      <c r="BU176" s="13"/>
      <c r="BV176" s="17" t="s">
        <v>60</v>
      </c>
      <c r="BY176" s="83"/>
      <c r="BZ176" s="110"/>
      <c r="CA176" s="89"/>
      <c r="CB176" s="91"/>
      <c r="CC176" s="14">
        <v>63</v>
      </c>
      <c r="CD176" s="15">
        <v>66</v>
      </c>
      <c r="CE176" s="15">
        <v>59</v>
      </c>
      <c r="CF176" s="15">
        <v>48</v>
      </c>
      <c r="CG176" s="15">
        <v>61</v>
      </c>
      <c r="CH176" s="15">
        <v>90</v>
      </c>
      <c r="CI176" s="15">
        <v>59</v>
      </c>
      <c r="CJ176" s="15">
        <v>79</v>
      </c>
      <c r="CK176" s="15">
        <v>91</v>
      </c>
      <c r="CL176" s="15">
        <v>83</v>
      </c>
      <c r="CM176" s="15">
        <v>89</v>
      </c>
      <c r="CN176" s="15">
        <v>82</v>
      </c>
      <c r="CO176" s="15">
        <v>78</v>
      </c>
      <c r="CP176" s="16">
        <v>75</v>
      </c>
      <c r="CQ176" s="14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6"/>
      <c r="DE176" s="17"/>
      <c r="DF176" s="13"/>
      <c r="DG176" s="17" t="s">
        <v>60</v>
      </c>
    </row>
    <row r="177" spans="4:111" x14ac:dyDescent="0.25">
      <c r="D177" s="83"/>
      <c r="E177" s="110"/>
      <c r="F177" s="89"/>
      <c r="G177" s="91"/>
      <c r="H177" s="14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6"/>
      <c r="V177" s="14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6"/>
      <c r="AJ177" s="17"/>
      <c r="AK177" s="13"/>
      <c r="AL177" s="17" t="s">
        <v>60</v>
      </c>
      <c r="AN177" s="83"/>
      <c r="AO177" s="110"/>
      <c r="AP177" s="89"/>
      <c r="AQ177" s="91"/>
      <c r="AR177" s="14">
        <v>99</v>
      </c>
      <c r="AS177" s="15">
        <v>84</v>
      </c>
      <c r="AT177" s="15">
        <v>67</v>
      </c>
      <c r="AU177" s="15">
        <v>77</v>
      </c>
      <c r="AV177" s="15">
        <v>65</v>
      </c>
      <c r="AW177" s="15">
        <v>61</v>
      </c>
      <c r="AX177" s="15">
        <v>100</v>
      </c>
      <c r="AY177" s="15">
        <v>64</v>
      </c>
      <c r="AZ177" s="15">
        <v>69</v>
      </c>
      <c r="BA177" s="15">
        <v>70</v>
      </c>
      <c r="BB177" s="15">
        <v>97</v>
      </c>
      <c r="BC177" s="15">
        <v>97</v>
      </c>
      <c r="BD177" s="15">
        <v>53</v>
      </c>
      <c r="BE177" s="16">
        <v>80</v>
      </c>
      <c r="BF177" s="14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6"/>
      <c r="BT177" s="17"/>
      <c r="BU177" s="13"/>
      <c r="BV177" s="17" t="s">
        <v>60</v>
      </c>
      <c r="BY177" s="83"/>
      <c r="BZ177" s="110"/>
      <c r="CA177" s="89"/>
      <c r="CB177" s="91"/>
      <c r="CC177" s="14">
        <v>64</v>
      </c>
      <c r="CD177" s="15">
        <v>95</v>
      </c>
      <c r="CE177" s="15">
        <v>66</v>
      </c>
      <c r="CF177" s="15">
        <v>96</v>
      </c>
      <c r="CG177" s="15">
        <v>45</v>
      </c>
      <c r="CH177" s="15">
        <v>84</v>
      </c>
      <c r="CI177" s="15">
        <v>88</v>
      </c>
      <c r="CJ177" s="15">
        <v>76</v>
      </c>
      <c r="CK177" s="15">
        <v>59</v>
      </c>
      <c r="CL177" s="15">
        <v>70</v>
      </c>
      <c r="CM177" s="15">
        <v>66</v>
      </c>
      <c r="CN177" s="15">
        <v>83</v>
      </c>
      <c r="CO177" s="15">
        <v>88</v>
      </c>
      <c r="CP177" s="16">
        <v>86</v>
      </c>
      <c r="CQ177" s="14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6"/>
      <c r="DE177" s="17"/>
      <c r="DF177" s="13"/>
      <c r="DG177" s="17" t="s">
        <v>60</v>
      </c>
    </row>
    <row r="178" spans="4:111" x14ac:dyDescent="0.25">
      <c r="D178" s="83"/>
      <c r="E178" s="110"/>
      <c r="F178" s="89"/>
      <c r="G178" s="91"/>
      <c r="H178" s="14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6"/>
      <c r="V178" s="14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6"/>
      <c r="AJ178" s="17"/>
      <c r="AK178" s="13"/>
      <c r="AL178" s="17" t="s">
        <v>60</v>
      </c>
      <c r="AN178" s="83"/>
      <c r="AO178" s="110"/>
      <c r="AP178" s="89"/>
      <c r="AQ178" s="91"/>
      <c r="AR178" s="14">
        <v>75</v>
      </c>
      <c r="AS178" s="15">
        <v>107</v>
      </c>
      <c r="AT178" s="15">
        <v>107</v>
      </c>
      <c r="AU178" s="15">
        <v>93</v>
      </c>
      <c r="AV178" s="15">
        <v>86</v>
      </c>
      <c r="AW178" s="15">
        <v>80</v>
      </c>
      <c r="AX178" s="15">
        <v>100</v>
      </c>
      <c r="AY178" s="15">
        <v>72</v>
      </c>
      <c r="AZ178" s="15">
        <v>58</v>
      </c>
      <c r="BA178" s="15">
        <v>94</v>
      </c>
      <c r="BB178" s="15">
        <v>59</v>
      </c>
      <c r="BC178" s="15">
        <v>52</v>
      </c>
      <c r="BD178" s="15">
        <v>84</v>
      </c>
      <c r="BE178" s="16">
        <v>61</v>
      </c>
      <c r="BF178" s="14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6"/>
      <c r="BT178" s="17"/>
      <c r="BU178" s="13"/>
      <c r="BV178" s="17" t="s">
        <v>60</v>
      </c>
      <c r="BY178" s="83"/>
      <c r="BZ178" s="110"/>
      <c r="CA178" s="89"/>
      <c r="CB178" s="91"/>
      <c r="CC178" s="14">
        <v>87</v>
      </c>
      <c r="CD178" s="15">
        <v>76</v>
      </c>
      <c r="CE178" s="15">
        <v>54</v>
      </c>
      <c r="CF178" s="15">
        <v>64</v>
      </c>
      <c r="CG178" s="15">
        <v>48</v>
      </c>
      <c r="CH178" s="15">
        <v>64</v>
      </c>
      <c r="CI178" s="15">
        <v>46</v>
      </c>
      <c r="CJ178" s="15">
        <v>55</v>
      </c>
      <c r="CK178" s="15">
        <v>93</v>
      </c>
      <c r="CL178" s="15">
        <v>90</v>
      </c>
      <c r="CM178" s="15">
        <v>92</v>
      </c>
      <c r="CN178" s="15">
        <v>89</v>
      </c>
      <c r="CO178" s="15">
        <v>75</v>
      </c>
      <c r="CP178" s="16">
        <v>95</v>
      </c>
      <c r="CQ178" s="14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6"/>
      <c r="DE178" s="17"/>
      <c r="DF178" s="13"/>
      <c r="DG178" s="17" t="s">
        <v>60</v>
      </c>
    </row>
    <row r="179" spans="4:111" x14ac:dyDescent="0.25">
      <c r="D179" s="83"/>
      <c r="E179" s="110"/>
      <c r="F179" s="89"/>
      <c r="G179" s="91"/>
      <c r="H179" s="14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6"/>
      <c r="V179" s="14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6"/>
      <c r="AJ179" s="17"/>
      <c r="AK179" s="13"/>
      <c r="AL179" s="17" t="s">
        <v>60</v>
      </c>
      <c r="AN179" s="83"/>
      <c r="AO179" s="110"/>
      <c r="AP179" s="89"/>
      <c r="AQ179" s="91"/>
      <c r="AR179" s="14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6"/>
      <c r="BF179" s="14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6"/>
      <c r="BT179" s="17"/>
      <c r="BU179" s="13"/>
      <c r="BV179" s="17" t="s">
        <v>60</v>
      </c>
      <c r="BY179" s="83"/>
      <c r="BZ179" s="110"/>
      <c r="CA179" s="89"/>
      <c r="CB179" s="91"/>
      <c r="CC179" s="14">
        <v>60</v>
      </c>
      <c r="CD179" s="15">
        <v>51</v>
      </c>
      <c r="CE179" s="15">
        <v>66</v>
      </c>
      <c r="CF179" s="15">
        <v>52</v>
      </c>
      <c r="CG179" s="15">
        <v>80</v>
      </c>
      <c r="CH179" s="15">
        <v>94</v>
      </c>
      <c r="CI179" s="15">
        <v>46</v>
      </c>
      <c r="CJ179" s="15">
        <v>79</v>
      </c>
      <c r="CK179" s="15">
        <v>80</v>
      </c>
      <c r="CL179" s="15">
        <v>80</v>
      </c>
      <c r="CM179" s="15">
        <v>92</v>
      </c>
      <c r="CN179" s="15">
        <v>63</v>
      </c>
      <c r="CO179" s="15">
        <v>68</v>
      </c>
      <c r="CP179" s="16">
        <v>90</v>
      </c>
      <c r="CQ179" s="14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6"/>
      <c r="DE179" s="17"/>
      <c r="DF179" s="13"/>
      <c r="DG179" s="17" t="s">
        <v>60</v>
      </c>
    </row>
    <row r="180" spans="4:111" x14ac:dyDescent="0.25">
      <c r="D180" s="83"/>
      <c r="E180" s="110"/>
      <c r="F180" s="89"/>
      <c r="G180" s="91"/>
      <c r="H180" s="14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6"/>
      <c r="V180" s="14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6"/>
      <c r="AJ180" s="17"/>
      <c r="AK180" s="13"/>
      <c r="AL180" s="17" t="s">
        <v>60</v>
      </c>
      <c r="AN180" s="83"/>
      <c r="AO180" s="110"/>
      <c r="AP180" s="89"/>
      <c r="AQ180" s="91"/>
      <c r="AR180" s="14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6"/>
      <c r="BF180" s="14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6"/>
      <c r="BT180" s="17"/>
      <c r="BU180" s="13"/>
      <c r="BV180" s="17" t="s">
        <v>60</v>
      </c>
      <c r="BY180" s="83"/>
      <c r="BZ180" s="110"/>
      <c r="CA180" s="89"/>
      <c r="CB180" s="91"/>
      <c r="CC180" s="14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6"/>
      <c r="CQ180" s="14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6"/>
      <c r="DE180" s="17"/>
      <c r="DF180" s="13"/>
      <c r="DG180" s="17" t="s">
        <v>60</v>
      </c>
    </row>
    <row r="181" spans="4:111" ht="15.75" thickBot="1" x14ac:dyDescent="0.3">
      <c r="D181" s="83"/>
      <c r="E181" s="111"/>
      <c r="F181" s="89"/>
      <c r="G181" s="92"/>
      <c r="H181" s="18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20"/>
      <c r="V181" s="18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20"/>
      <c r="AJ181" s="21"/>
      <c r="AK181" s="13"/>
      <c r="AL181" s="21" t="s">
        <v>60</v>
      </c>
      <c r="AN181" s="83"/>
      <c r="AO181" s="111"/>
      <c r="AP181" s="89"/>
      <c r="AQ181" s="92"/>
      <c r="AR181" s="18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20"/>
      <c r="BF181" s="18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20"/>
      <c r="BT181" s="21"/>
      <c r="BU181" s="13"/>
      <c r="BV181" s="21" t="s">
        <v>60</v>
      </c>
      <c r="BY181" s="83"/>
      <c r="BZ181" s="111"/>
      <c r="CA181" s="89"/>
      <c r="CB181" s="92"/>
      <c r="CC181" s="18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20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20"/>
      <c r="DE181" s="21"/>
      <c r="DF181" s="13"/>
      <c r="DG181" s="21" t="s">
        <v>60</v>
      </c>
    </row>
    <row r="182" spans="4:111" x14ac:dyDescent="0.25">
      <c r="D182" s="83">
        <v>17</v>
      </c>
      <c r="E182" s="109" t="s">
        <v>83</v>
      </c>
      <c r="F182" s="89"/>
      <c r="G182" s="91" t="s">
        <v>78</v>
      </c>
      <c r="H182" s="9">
        <v>67</v>
      </c>
      <c r="I182" s="10">
        <v>80</v>
      </c>
      <c r="J182" s="10">
        <v>71</v>
      </c>
      <c r="K182" s="10">
        <v>81</v>
      </c>
      <c r="L182" s="10">
        <v>79</v>
      </c>
      <c r="M182" s="10">
        <v>101</v>
      </c>
      <c r="N182" s="10">
        <v>97</v>
      </c>
      <c r="O182" s="10">
        <v>77</v>
      </c>
      <c r="P182" s="10">
        <v>74</v>
      </c>
      <c r="Q182" s="10">
        <v>66</v>
      </c>
      <c r="R182" s="10">
        <v>97</v>
      </c>
      <c r="S182" s="10">
        <v>72</v>
      </c>
      <c r="T182" s="10">
        <v>76</v>
      </c>
      <c r="U182" s="11">
        <v>71</v>
      </c>
      <c r="V182" s="14">
        <v>76</v>
      </c>
      <c r="W182" s="15">
        <v>67</v>
      </c>
      <c r="X182" s="15">
        <v>78</v>
      </c>
      <c r="Y182" s="15">
        <v>91</v>
      </c>
      <c r="Z182" s="15">
        <v>86</v>
      </c>
      <c r="AA182" s="15">
        <v>68</v>
      </c>
      <c r="AB182" s="15">
        <v>62</v>
      </c>
      <c r="AC182" s="15">
        <v>95</v>
      </c>
      <c r="AD182" s="15">
        <v>73</v>
      </c>
      <c r="AE182" s="15">
        <v>72</v>
      </c>
      <c r="AF182" s="15">
        <v>98</v>
      </c>
      <c r="AG182" s="15">
        <v>82</v>
      </c>
      <c r="AH182" s="15">
        <v>71</v>
      </c>
      <c r="AI182" s="16">
        <v>75</v>
      </c>
      <c r="AJ182" s="12"/>
      <c r="AK182" s="13"/>
      <c r="AL182" s="12" t="s">
        <v>60</v>
      </c>
      <c r="AN182" s="83">
        <v>17</v>
      </c>
      <c r="AO182" s="109" t="s">
        <v>83</v>
      </c>
      <c r="AP182" s="89"/>
      <c r="AQ182" s="91" t="s">
        <v>127</v>
      </c>
      <c r="AR182" s="9">
        <v>84</v>
      </c>
      <c r="AS182" s="10">
        <v>110</v>
      </c>
      <c r="AT182" s="10">
        <v>84</v>
      </c>
      <c r="AU182" s="10">
        <v>109</v>
      </c>
      <c r="AV182" s="10">
        <v>108</v>
      </c>
      <c r="AW182" s="10">
        <v>105</v>
      </c>
      <c r="AX182" s="10">
        <v>77</v>
      </c>
      <c r="AY182" s="10">
        <v>86</v>
      </c>
      <c r="AZ182" s="10">
        <v>70</v>
      </c>
      <c r="BA182" s="10">
        <v>97</v>
      </c>
      <c r="BB182" s="10">
        <v>109</v>
      </c>
      <c r="BC182" s="10">
        <v>76</v>
      </c>
      <c r="BD182" s="10">
        <v>108</v>
      </c>
      <c r="BE182" s="11">
        <v>81</v>
      </c>
      <c r="BF182" s="14">
        <v>69</v>
      </c>
      <c r="BG182" s="15">
        <v>82</v>
      </c>
      <c r="BH182" s="15">
        <v>97</v>
      </c>
      <c r="BI182" s="15">
        <v>57</v>
      </c>
      <c r="BJ182" s="15">
        <v>86</v>
      </c>
      <c r="BK182" s="15">
        <v>60</v>
      </c>
      <c r="BL182" s="15">
        <v>95</v>
      </c>
      <c r="BM182" s="15">
        <v>84</v>
      </c>
      <c r="BN182" s="15">
        <v>99</v>
      </c>
      <c r="BO182" s="15">
        <v>101</v>
      </c>
      <c r="BP182" s="15">
        <v>91</v>
      </c>
      <c r="BQ182" s="15">
        <v>69</v>
      </c>
      <c r="BR182" s="15">
        <v>52</v>
      </c>
      <c r="BS182" s="16">
        <v>91</v>
      </c>
      <c r="BT182" s="12"/>
      <c r="BU182" s="13"/>
      <c r="BV182" s="12" t="s">
        <v>60</v>
      </c>
      <c r="BY182" s="83">
        <v>17</v>
      </c>
      <c r="BZ182" s="109" t="s">
        <v>83</v>
      </c>
      <c r="CA182" s="89"/>
      <c r="CB182" s="91" t="s">
        <v>128</v>
      </c>
      <c r="CC182" s="9">
        <v>97</v>
      </c>
      <c r="CD182" s="10">
        <v>79</v>
      </c>
      <c r="CE182" s="10">
        <v>93</v>
      </c>
      <c r="CF182" s="10">
        <v>112</v>
      </c>
      <c r="CG182" s="10">
        <v>90</v>
      </c>
      <c r="CH182" s="10">
        <v>67</v>
      </c>
      <c r="CI182" s="10">
        <v>81</v>
      </c>
      <c r="CJ182" s="10">
        <v>66</v>
      </c>
      <c r="CK182" s="10">
        <v>112</v>
      </c>
      <c r="CL182" s="10">
        <v>94</v>
      </c>
      <c r="CM182" s="10">
        <v>67</v>
      </c>
      <c r="CN182" s="10">
        <v>81</v>
      </c>
      <c r="CO182" s="10">
        <v>87</v>
      </c>
      <c r="CP182" s="11">
        <v>67</v>
      </c>
      <c r="CQ182" s="14">
        <v>80</v>
      </c>
      <c r="CR182" s="15">
        <v>100</v>
      </c>
      <c r="CS182" s="15">
        <v>83</v>
      </c>
      <c r="CT182" s="15">
        <v>83</v>
      </c>
      <c r="CU182" s="15">
        <v>64</v>
      </c>
      <c r="CV182" s="15">
        <v>60</v>
      </c>
      <c r="CW182" s="15">
        <v>87</v>
      </c>
      <c r="CX182" s="15">
        <v>58</v>
      </c>
      <c r="CY182" s="15">
        <v>90</v>
      </c>
      <c r="CZ182" s="15">
        <v>65</v>
      </c>
      <c r="DA182" s="15">
        <v>98</v>
      </c>
      <c r="DB182" s="15">
        <v>77</v>
      </c>
      <c r="DC182" s="15">
        <v>93</v>
      </c>
      <c r="DD182" s="16">
        <v>82</v>
      </c>
      <c r="DE182" s="12"/>
      <c r="DF182" s="13"/>
      <c r="DG182" s="12" t="s">
        <v>60</v>
      </c>
    </row>
    <row r="183" spans="4:111" x14ac:dyDescent="0.25">
      <c r="D183" s="83"/>
      <c r="E183" s="110"/>
      <c r="F183" s="89"/>
      <c r="G183" s="91"/>
      <c r="H183" s="14">
        <v>102</v>
      </c>
      <c r="I183" s="15">
        <v>81</v>
      </c>
      <c r="J183" s="15">
        <v>84</v>
      </c>
      <c r="K183" s="15">
        <v>84</v>
      </c>
      <c r="L183" s="15">
        <v>75</v>
      </c>
      <c r="M183" s="15">
        <v>86</v>
      </c>
      <c r="N183" s="15">
        <v>99</v>
      </c>
      <c r="O183" s="15">
        <v>94</v>
      </c>
      <c r="P183" s="15">
        <v>76</v>
      </c>
      <c r="Q183" s="15">
        <v>75</v>
      </c>
      <c r="R183" s="15">
        <v>92</v>
      </c>
      <c r="S183" s="15">
        <v>72</v>
      </c>
      <c r="T183" s="15">
        <v>69</v>
      </c>
      <c r="U183" s="16">
        <v>79</v>
      </c>
      <c r="V183" s="14">
        <v>59</v>
      </c>
      <c r="W183" s="15">
        <v>65</v>
      </c>
      <c r="X183" s="15">
        <v>85</v>
      </c>
      <c r="Y183" s="15">
        <v>69</v>
      </c>
      <c r="Z183" s="15">
        <v>72</v>
      </c>
      <c r="AA183" s="15">
        <v>75</v>
      </c>
      <c r="AB183" s="15"/>
      <c r="AC183" s="15"/>
      <c r="AD183" s="15"/>
      <c r="AE183" s="15"/>
      <c r="AF183" s="15"/>
      <c r="AG183" s="15"/>
      <c r="AH183" s="15"/>
      <c r="AI183" s="16"/>
      <c r="AJ183" s="17"/>
      <c r="AK183" s="13"/>
      <c r="AL183" s="17" t="s">
        <v>60</v>
      </c>
      <c r="AN183" s="83"/>
      <c r="AO183" s="110"/>
      <c r="AP183" s="89"/>
      <c r="AQ183" s="91"/>
      <c r="AR183" s="14">
        <v>72</v>
      </c>
      <c r="AS183" s="15">
        <v>82</v>
      </c>
      <c r="AT183" s="15">
        <v>82</v>
      </c>
      <c r="AU183" s="15">
        <v>77</v>
      </c>
      <c r="AV183" s="15">
        <v>90</v>
      </c>
      <c r="AW183" s="15">
        <v>105</v>
      </c>
      <c r="AX183" s="15">
        <v>65</v>
      </c>
      <c r="AY183" s="15">
        <v>94</v>
      </c>
      <c r="AZ183" s="15">
        <v>68</v>
      </c>
      <c r="BA183" s="15">
        <v>92</v>
      </c>
      <c r="BB183" s="15">
        <v>101</v>
      </c>
      <c r="BC183" s="15">
        <v>82</v>
      </c>
      <c r="BD183" s="15">
        <v>80</v>
      </c>
      <c r="BE183" s="16">
        <v>70</v>
      </c>
      <c r="BF183" s="14">
        <v>84</v>
      </c>
      <c r="BG183" s="15">
        <v>97</v>
      </c>
      <c r="BH183" s="15">
        <v>89</v>
      </c>
      <c r="BI183" s="15">
        <v>88</v>
      </c>
      <c r="BJ183" s="15">
        <v>91</v>
      </c>
      <c r="BK183" s="15">
        <v>84</v>
      </c>
      <c r="BL183" s="15">
        <v>80</v>
      </c>
      <c r="BM183" s="15">
        <v>57</v>
      </c>
      <c r="BN183" s="15">
        <v>73</v>
      </c>
      <c r="BO183" s="15">
        <v>59</v>
      </c>
      <c r="BP183" s="15">
        <v>99</v>
      </c>
      <c r="BQ183" s="15"/>
      <c r="BR183" s="15"/>
      <c r="BS183" s="16"/>
      <c r="BT183" s="17"/>
      <c r="BU183" s="13"/>
      <c r="BV183" s="17" t="s">
        <v>60</v>
      </c>
      <c r="BY183" s="83"/>
      <c r="BZ183" s="110"/>
      <c r="CA183" s="89"/>
      <c r="CB183" s="91"/>
      <c r="CC183" s="14">
        <v>93</v>
      </c>
      <c r="CD183" s="15">
        <v>111</v>
      </c>
      <c r="CE183" s="15">
        <v>92</v>
      </c>
      <c r="CF183" s="15">
        <v>88</v>
      </c>
      <c r="CG183" s="15">
        <v>108</v>
      </c>
      <c r="CH183" s="15">
        <v>91</v>
      </c>
      <c r="CI183" s="15">
        <v>91</v>
      </c>
      <c r="CJ183" s="15">
        <v>72</v>
      </c>
      <c r="CK183" s="15">
        <v>68</v>
      </c>
      <c r="CL183" s="15">
        <v>103</v>
      </c>
      <c r="CM183" s="15">
        <v>75</v>
      </c>
      <c r="CN183" s="15">
        <v>111</v>
      </c>
      <c r="CO183" s="15">
        <v>72</v>
      </c>
      <c r="CP183" s="16">
        <v>92</v>
      </c>
      <c r="CQ183" s="14">
        <v>69</v>
      </c>
      <c r="CR183" s="15">
        <v>62</v>
      </c>
      <c r="CS183" s="15">
        <v>74</v>
      </c>
      <c r="CT183" s="15">
        <v>90</v>
      </c>
      <c r="CU183" s="15">
        <v>67</v>
      </c>
      <c r="CV183" s="15">
        <v>78</v>
      </c>
      <c r="CW183" s="15">
        <v>82</v>
      </c>
      <c r="CX183" s="15">
        <v>84</v>
      </c>
      <c r="CY183" s="15">
        <v>86</v>
      </c>
      <c r="CZ183" s="15">
        <v>56</v>
      </c>
      <c r="DA183" s="15">
        <v>67</v>
      </c>
      <c r="DB183" s="15"/>
      <c r="DC183" s="15"/>
      <c r="DD183" s="16"/>
      <c r="DE183" s="17"/>
      <c r="DF183" s="13"/>
      <c r="DG183" s="17" t="s">
        <v>60</v>
      </c>
    </row>
    <row r="184" spans="4:111" x14ac:dyDescent="0.25">
      <c r="D184" s="83"/>
      <c r="E184" s="110"/>
      <c r="F184" s="89"/>
      <c r="G184" s="91"/>
      <c r="H184" s="14">
        <v>87</v>
      </c>
      <c r="I184" s="15">
        <v>84</v>
      </c>
      <c r="J184" s="15">
        <v>89</v>
      </c>
      <c r="K184" s="15">
        <v>67</v>
      </c>
      <c r="L184" s="15">
        <v>73</v>
      </c>
      <c r="M184" s="15">
        <v>93</v>
      </c>
      <c r="N184" s="15">
        <v>77</v>
      </c>
      <c r="O184" s="15">
        <v>80</v>
      </c>
      <c r="P184" s="15">
        <v>83</v>
      </c>
      <c r="Q184" s="15">
        <v>69</v>
      </c>
      <c r="R184" s="15">
        <v>88</v>
      </c>
      <c r="S184" s="15">
        <v>94</v>
      </c>
      <c r="T184" s="15">
        <v>73</v>
      </c>
      <c r="U184" s="16">
        <v>80</v>
      </c>
      <c r="V184" s="14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6"/>
      <c r="AJ184" s="17"/>
      <c r="AK184" s="13"/>
      <c r="AL184" s="17" t="s">
        <v>60</v>
      </c>
      <c r="AN184" s="83"/>
      <c r="AO184" s="110"/>
      <c r="AP184" s="89"/>
      <c r="AQ184" s="91"/>
      <c r="AR184" s="14">
        <v>105</v>
      </c>
      <c r="AS184" s="15">
        <v>107</v>
      </c>
      <c r="AT184" s="15">
        <v>90</v>
      </c>
      <c r="AU184" s="15">
        <v>92</v>
      </c>
      <c r="AV184" s="15">
        <v>105</v>
      </c>
      <c r="AW184" s="15">
        <v>97</v>
      </c>
      <c r="AX184" s="15">
        <v>96</v>
      </c>
      <c r="AY184" s="15">
        <v>99</v>
      </c>
      <c r="AZ184" s="15">
        <v>92</v>
      </c>
      <c r="BA184" s="15">
        <v>107</v>
      </c>
      <c r="BB184" s="15">
        <v>104</v>
      </c>
      <c r="BC184" s="15">
        <v>105</v>
      </c>
      <c r="BD184" s="15">
        <v>87</v>
      </c>
      <c r="BE184" s="16">
        <v>96</v>
      </c>
      <c r="BF184" s="14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6"/>
      <c r="BT184" s="17"/>
      <c r="BU184" s="13"/>
      <c r="BV184" s="17" t="s">
        <v>60</v>
      </c>
      <c r="BY184" s="83"/>
      <c r="BZ184" s="110"/>
      <c r="CA184" s="89"/>
      <c r="CB184" s="91"/>
      <c r="CC184" s="14">
        <v>83</v>
      </c>
      <c r="CD184" s="15">
        <v>101</v>
      </c>
      <c r="CE184" s="15">
        <v>95</v>
      </c>
      <c r="CF184" s="15">
        <v>77</v>
      </c>
      <c r="CG184" s="15">
        <v>70</v>
      </c>
      <c r="CH184" s="15">
        <v>82</v>
      </c>
      <c r="CI184" s="15">
        <v>98</v>
      </c>
      <c r="CJ184" s="15">
        <v>75</v>
      </c>
      <c r="CK184" s="15">
        <v>86</v>
      </c>
      <c r="CL184" s="15">
        <v>93</v>
      </c>
      <c r="CM184" s="15">
        <v>82</v>
      </c>
      <c r="CN184" s="15">
        <v>108</v>
      </c>
      <c r="CO184" s="15">
        <v>91</v>
      </c>
      <c r="CP184" s="16">
        <v>102</v>
      </c>
      <c r="CQ184" s="14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6"/>
      <c r="DE184" s="17"/>
      <c r="DF184" s="13"/>
      <c r="DG184" s="17" t="s">
        <v>60</v>
      </c>
    </row>
    <row r="185" spans="4:111" x14ac:dyDescent="0.25">
      <c r="D185" s="83"/>
      <c r="E185" s="110"/>
      <c r="F185" s="89"/>
      <c r="G185" s="91"/>
      <c r="H185" s="14">
        <v>102</v>
      </c>
      <c r="I185" s="15">
        <v>72</v>
      </c>
      <c r="J185" s="15">
        <v>67</v>
      </c>
      <c r="K185" s="15">
        <v>70</v>
      </c>
      <c r="L185" s="15">
        <v>103</v>
      </c>
      <c r="M185" s="15">
        <v>81</v>
      </c>
      <c r="N185" s="15">
        <v>80</v>
      </c>
      <c r="O185" s="15">
        <v>106</v>
      </c>
      <c r="P185" s="15">
        <v>90</v>
      </c>
      <c r="Q185" s="15">
        <v>95</v>
      </c>
      <c r="R185" s="15">
        <v>79</v>
      </c>
      <c r="S185" s="15">
        <v>100</v>
      </c>
      <c r="T185" s="15">
        <v>66</v>
      </c>
      <c r="U185" s="16">
        <v>88</v>
      </c>
      <c r="V185" s="14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6"/>
      <c r="AJ185" s="17"/>
      <c r="AK185" s="13"/>
      <c r="AL185" s="17" t="s">
        <v>60</v>
      </c>
      <c r="AN185" s="83"/>
      <c r="AO185" s="110"/>
      <c r="AP185" s="89"/>
      <c r="AQ185" s="91"/>
      <c r="AR185" s="14">
        <v>100</v>
      </c>
      <c r="AS185" s="15">
        <v>98</v>
      </c>
      <c r="AT185" s="15">
        <v>81</v>
      </c>
      <c r="AU185" s="15">
        <v>103</v>
      </c>
      <c r="AV185" s="15">
        <v>92</v>
      </c>
      <c r="AW185" s="15">
        <v>107</v>
      </c>
      <c r="AX185" s="15">
        <v>109</v>
      </c>
      <c r="AY185" s="15">
        <v>99</v>
      </c>
      <c r="AZ185" s="15">
        <v>77</v>
      </c>
      <c r="BA185" s="15">
        <v>88</v>
      </c>
      <c r="BB185" s="15">
        <v>103</v>
      </c>
      <c r="BC185" s="15">
        <v>61</v>
      </c>
      <c r="BD185" s="15">
        <v>87</v>
      </c>
      <c r="BE185" s="16">
        <v>109</v>
      </c>
      <c r="BF185" s="14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6"/>
      <c r="BT185" s="17"/>
      <c r="BU185" s="13"/>
      <c r="BV185" s="17" t="s">
        <v>60</v>
      </c>
      <c r="BY185" s="83"/>
      <c r="BZ185" s="110"/>
      <c r="CA185" s="89"/>
      <c r="CB185" s="91"/>
      <c r="CC185" s="14">
        <v>106</v>
      </c>
      <c r="CD185" s="15">
        <v>66</v>
      </c>
      <c r="CE185" s="15">
        <v>107</v>
      </c>
      <c r="CF185" s="15">
        <v>95</v>
      </c>
      <c r="CG185" s="15">
        <v>66</v>
      </c>
      <c r="CH185" s="15">
        <v>98</v>
      </c>
      <c r="CI185" s="15">
        <v>108</v>
      </c>
      <c r="CJ185" s="15">
        <v>106</v>
      </c>
      <c r="CK185" s="15">
        <v>85</v>
      </c>
      <c r="CL185" s="15">
        <v>70</v>
      </c>
      <c r="CM185" s="15">
        <v>94</v>
      </c>
      <c r="CN185" s="15">
        <v>101</v>
      </c>
      <c r="CO185" s="15">
        <v>111</v>
      </c>
      <c r="CP185" s="16">
        <v>87</v>
      </c>
      <c r="CQ185" s="14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6"/>
      <c r="DE185" s="17"/>
      <c r="DF185" s="13"/>
      <c r="DG185" s="17" t="s">
        <v>60</v>
      </c>
    </row>
    <row r="186" spans="4:111" x14ac:dyDescent="0.25">
      <c r="D186" s="83"/>
      <c r="E186" s="110"/>
      <c r="F186" s="89"/>
      <c r="G186" s="91"/>
      <c r="H186" s="14">
        <v>91</v>
      </c>
      <c r="I186" s="15">
        <v>69</v>
      </c>
      <c r="J186" s="15">
        <v>89</v>
      </c>
      <c r="K186" s="15">
        <v>104</v>
      </c>
      <c r="L186" s="15">
        <v>106</v>
      </c>
      <c r="M186" s="15">
        <v>77</v>
      </c>
      <c r="N186" s="15">
        <v>66</v>
      </c>
      <c r="O186" s="15">
        <v>66</v>
      </c>
      <c r="P186" s="15">
        <v>102</v>
      </c>
      <c r="Q186" s="15">
        <v>76</v>
      </c>
      <c r="R186" s="15">
        <v>105</v>
      </c>
      <c r="S186" s="15">
        <v>70</v>
      </c>
      <c r="T186" s="15">
        <v>84</v>
      </c>
      <c r="U186" s="16">
        <v>104</v>
      </c>
      <c r="V186" s="14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6"/>
      <c r="AJ186" s="17"/>
      <c r="AK186" s="13"/>
      <c r="AL186" s="17" t="s">
        <v>60</v>
      </c>
      <c r="AN186" s="83"/>
      <c r="AO186" s="110"/>
      <c r="AP186" s="89"/>
      <c r="AQ186" s="91"/>
      <c r="AR186" s="14">
        <v>92</v>
      </c>
      <c r="AS186" s="15">
        <v>98</v>
      </c>
      <c r="AT186" s="15">
        <v>75</v>
      </c>
      <c r="AU186" s="15">
        <v>88</v>
      </c>
      <c r="AV186" s="15">
        <v>65</v>
      </c>
      <c r="AW186" s="15">
        <v>81</v>
      </c>
      <c r="AX186" s="15">
        <v>67</v>
      </c>
      <c r="AY186" s="15">
        <v>107</v>
      </c>
      <c r="AZ186" s="15">
        <v>99</v>
      </c>
      <c r="BA186" s="15">
        <v>94</v>
      </c>
      <c r="BB186" s="15">
        <v>70</v>
      </c>
      <c r="BC186" s="15">
        <v>72</v>
      </c>
      <c r="BD186" s="15">
        <v>98</v>
      </c>
      <c r="BE186" s="16">
        <v>105</v>
      </c>
      <c r="BF186" s="14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6"/>
      <c r="BT186" s="17"/>
      <c r="BU186" s="13"/>
      <c r="BV186" s="17" t="s">
        <v>60</v>
      </c>
      <c r="BY186" s="83"/>
      <c r="BZ186" s="110"/>
      <c r="CA186" s="89"/>
      <c r="CB186" s="91"/>
      <c r="CC186" s="14">
        <v>90</v>
      </c>
      <c r="CD186" s="15">
        <v>72</v>
      </c>
      <c r="CE186" s="15">
        <v>86</v>
      </c>
      <c r="CF186" s="15">
        <v>90</v>
      </c>
      <c r="CG186" s="15">
        <v>92</v>
      </c>
      <c r="CH186" s="15">
        <v>94</v>
      </c>
      <c r="CI186" s="15">
        <v>64</v>
      </c>
      <c r="CJ186" s="15">
        <v>75</v>
      </c>
      <c r="CK186" s="15">
        <v>90</v>
      </c>
      <c r="CL186" s="15">
        <v>90</v>
      </c>
      <c r="CM186" s="15">
        <v>63</v>
      </c>
      <c r="CN186" s="15">
        <v>105</v>
      </c>
      <c r="CO186" s="15">
        <v>64</v>
      </c>
      <c r="CP186" s="16">
        <v>105</v>
      </c>
      <c r="CQ186" s="14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6"/>
      <c r="DE186" s="17"/>
      <c r="DF186" s="13"/>
      <c r="DG186" s="17" t="s">
        <v>60</v>
      </c>
    </row>
    <row r="187" spans="4:111" x14ac:dyDescent="0.25">
      <c r="D187" s="83"/>
      <c r="E187" s="110"/>
      <c r="F187" s="89"/>
      <c r="G187" s="91"/>
      <c r="H187" s="14">
        <v>72</v>
      </c>
      <c r="I187" s="15">
        <v>83</v>
      </c>
      <c r="J187" s="15">
        <v>94</v>
      </c>
      <c r="K187" s="15">
        <v>104</v>
      </c>
      <c r="L187" s="15">
        <v>73</v>
      </c>
      <c r="M187" s="15">
        <v>99</v>
      </c>
      <c r="N187" s="15">
        <v>88</v>
      </c>
      <c r="O187" s="15">
        <v>99</v>
      </c>
      <c r="P187" s="15">
        <v>83</v>
      </c>
      <c r="Q187" s="15">
        <v>85</v>
      </c>
      <c r="R187" s="15">
        <v>99</v>
      </c>
      <c r="S187" s="15">
        <v>76</v>
      </c>
      <c r="T187" s="15">
        <v>106</v>
      </c>
      <c r="U187" s="16">
        <v>78</v>
      </c>
      <c r="V187" s="14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6"/>
      <c r="AJ187" s="17"/>
      <c r="AK187" s="13"/>
      <c r="AL187" s="17" t="s">
        <v>60</v>
      </c>
      <c r="AN187" s="83"/>
      <c r="AO187" s="110"/>
      <c r="AP187" s="89"/>
      <c r="AQ187" s="91"/>
      <c r="AR187" s="14">
        <v>76</v>
      </c>
      <c r="AS187" s="15">
        <v>79</v>
      </c>
      <c r="AT187" s="15">
        <v>110</v>
      </c>
      <c r="AU187" s="15">
        <v>60</v>
      </c>
      <c r="AV187" s="15">
        <v>93</v>
      </c>
      <c r="AW187" s="15">
        <v>100</v>
      </c>
      <c r="AX187" s="15">
        <v>108</v>
      </c>
      <c r="AY187" s="15">
        <v>108</v>
      </c>
      <c r="AZ187" s="15">
        <v>91</v>
      </c>
      <c r="BA187" s="15">
        <v>105</v>
      </c>
      <c r="BB187" s="15">
        <v>76</v>
      </c>
      <c r="BC187" s="15">
        <v>92</v>
      </c>
      <c r="BD187" s="15">
        <v>78</v>
      </c>
      <c r="BE187" s="16">
        <v>76</v>
      </c>
      <c r="BF187" s="14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6"/>
      <c r="BT187" s="17"/>
      <c r="BU187" s="13"/>
      <c r="BV187" s="17" t="s">
        <v>60</v>
      </c>
      <c r="BY187" s="83"/>
      <c r="BZ187" s="110"/>
      <c r="CA187" s="89"/>
      <c r="CB187" s="91"/>
      <c r="CC187" s="14">
        <v>85</v>
      </c>
      <c r="CD187" s="15">
        <v>64</v>
      </c>
      <c r="CE187" s="15">
        <v>85</v>
      </c>
      <c r="CF187" s="15">
        <v>101</v>
      </c>
      <c r="CG187" s="15">
        <v>107</v>
      </c>
      <c r="CH187" s="15">
        <v>62</v>
      </c>
      <c r="CI187" s="15">
        <v>105</v>
      </c>
      <c r="CJ187" s="15">
        <v>97</v>
      </c>
      <c r="CK187" s="15">
        <v>73</v>
      </c>
      <c r="CL187" s="15">
        <v>83</v>
      </c>
      <c r="CM187" s="15">
        <v>108</v>
      </c>
      <c r="CN187" s="15">
        <v>85</v>
      </c>
      <c r="CO187" s="15">
        <v>63</v>
      </c>
      <c r="CP187" s="16">
        <v>89</v>
      </c>
      <c r="CQ187" s="14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6"/>
      <c r="DE187" s="17"/>
      <c r="DF187" s="13"/>
      <c r="DG187" s="17" t="s">
        <v>60</v>
      </c>
    </row>
    <row r="188" spans="4:111" x14ac:dyDescent="0.25">
      <c r="D188" s="83"/>
      <c r="E188" s="110"/>
      <c r="F188" s="89"/>
      <c r="G188" s="91"/>
      <c r="H188" s="14">
        <v>95</v>
      </c>
      <c r="I188" s="15">
        <v>102</v>
      </c>
      <c r="J188" s="15">
        <v>101</v>
      </c>
      <c r="K188" s="15">
        <v>106</v>
      </c>
      <c r="L188" s="15">
        <v>106</v>
      </c>
      <c r="M188" s="15">
        <v>98</v>
      </c>
      <c r="N188" s="15">
        <v>105</v>
      </c>
      <c r="O188" s="15">
        <v>102</v>
      </c>
      <c r="P188" s="15">
        <v>101</v>
      </c>
      <c r="Q188" s="15">
        <v>100</v>
      </c>
      <c r="R188" s="15">
        <v>99</v>
      </c>
      <c r="S188" s="15">
        <v>100</v>
      </c>
      <c r="T188" s="15">
        <v>86</v>
      </c>
      <c r="U188" s="16">
        <v>102</v>
      </c>
      <c r="V188" s="14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6"/>
      <c r="AJ188" s="17"/>
      <c r="AK188" s="13"/>
      <c r="AL188" s="17" t="s">
        <v>60</v>
      </c>
      <c r="AN188" s="83"/>
      <c r="AO188" s="110"/>
      <c r="AP188" s="89"/>
      <c r="AQ188" s="91"/>
      <c r="AR188" s="14">
        <v>105</v>
      </c>
      <c r="AS188" s="15">
        <v>97</v>
      </c>
      <c r="AT188" s="15">
        <v>74</v>
      </c>
      <c r="AU188" s="15">
        <v>66</v>
      </c>
      <c r="AV188" s="15">
        <v>75</v>
      </c>
      <c r="AW188" s="15">
        <v>60</v>
      </c>
      <c r="AX188" s="15">
        <v>108</v>
      </c>
      <c r="AY188" s="15">
        <v>104</v>
      </c>
      <c r="AZ188" s="15">
        <v>65</v>
      </c>
      <c r="BA188" s="15">
        <v>109</v>
      </c>
      <c r="BB188" s="15">
        <v>72</v>
      </c>
      <c r="BC188" s="15">
        <v>83</v>
      </c>
      <c r="BD188" s="15">
        <v>75</v>
      </c>
      <c r="BE188" s="16">
        <v>94</v>
      </c>
      <c r="BF188" s="14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6"/>
      <c r="BT188" s="17"/>
      <c r="BU188" s="13"/>
      <c r="BV188" s="17" t="s">
        <v>60</v>
      </c>
      <c r="BY188" s="83"/>
      <c r="BZ188" s="110"/>
      <c r="CA188" s="89"/>
      <c r="CB188" s="91"/>
      <c r="CC188" s="14">
        <v>78</v>
      </c>
      <c r="CD188" s="15">
        <v>91</v>
      </c>
      <c r="CE188" s="15">
        <v>85</v>
      </c>
      <c r="CF188" s="15">
        <v>94</v>
      </c>
      <c r="CG188" s="15">
        <v>78</v>
      </c>
      <c r="CH188" s="15">
        <v>106</v>
      </c>
      <c r="CI188" s="15">
        <v>91</v>
      </c>
      <c r="CJ188" s="15">
        <v>76</v>
      </c>
      <c r="CK188" s="15">
        <v>81</v>
      </c>
      <c r="CL188" s="15">
        <v>108</v>
      </c>
      <c r="CM188" s="15">
        <v>96</v>
      </c>
      <c r="CN188" s="15">
        <v>67</v>
      </c>
      <c r="CO188" s="15">
        <v>93</v>
      </c>
      <c r="CP188" s="16">
        <v>67</v>
      </c>
      <c r="CQ188" s="14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6"/>
      <c r="DE188" s="17"/>
      <c r="DF188" s="13"/>
      <c r="DG188" s="17" t="s">
        <v>60</v>
      </c>
    </row>
    <row r="189" spans="4:111" x14ac:dyDescent="0.25">
      <c r="D189" s="83"/>
      <c r="E189" s="110"/>
      <c r="F189" s="89"/>
      <c r="G189" s="91"/>
      <c r="H189" s="14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6"/>
      <c r="V189" s="14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6"/>
      <c r="AJ189" s="17"/>
      <c r="AK189" s="13"/>
      <c r="AL189" s="17" t="s">
        <v>60</v>
      </c>
      <c r="AN189" s="83"/>
      <c r="AO189" s="110"/>
      <c r="AP189" s="89"/>
      <c r="AQ189" s="91"/>
      <c r="AR189" s="14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6"/>
      <c r="BF189" s="14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6"/>
      <c r="BT189" s="17"/>
      <c r="BU189" s="13"/>
      <c r="BV189" s="17" t="s">
        <v>60</v>
      </c>
      <c r="BY189" s="83"/>
      <c r="BZ189" s="110"/>
      <c r="CA189" s="89"/>
      <c r="CB189" s="91"/>
      <c r="CC189" s="14">
        <v>104</v>
      </c>
      <c r="CD189" s="15">
        <v>72</v>
      </c>
      <c r="CE189" s="15">
        <v>103</v>
      </c>
      <c r="CF189" s="15">
        <v>78</v>
      </c>
      <c r="CG189" s="15">
        <v>106</v>
      </c>
      <c r="CH189" s="15">
        <v>67</v>
      </c>
      <c r="CI189" s="15">
        <v>74</v>
      </c>
      <c r="CJ189" s="15">
        <v>101</v>
      </c>
      <c r="CK189" s="15">
        <v>81</v>
      </c>
      <c r="CL189" s="15">
        <v>98</v>
      </c>
      <c r="CM189" s="15">
        <v>70</v>
      </c>
      <c r="CN189" s="15">
        <v>95</v>
      </c>
      <c r="CO189" s="15">
        <v>67</v>
      </c>
      <c r="CP189" s="16">
        <v>83</v>
      </c>
      <c r="CQ189" s="14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6"/>
      <c r="DE189" s="17"/>
      <c r="DF189" s="13"/>
      <c r="DG189" s="17" t="s">
        <v>60</v>
      </c>
    </row>
    <row r="190" spans="4:111" x14ac:dyDescent="0.25">
      <c r="D190" s="83"/>
      <c r="E190" s="110"/>
      <c r="F190" s="89"/>
      <c r="G190" s="91"/>
      <c r="H190" s="14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6"/>
      <c r="V190" s="14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6"/>
      <c r="AJ190" s="17"/>
      <c r="AK190" s="13"/>
      <c r="AL190" s="17" t="s">
        <v>60</v>
      </c>
      <c r="AN190" s="83"/>
      <c r="AO190" s="110"/>
      <c r="AP190" s="89"/>
      <c r="AQ190" s="91"/>
      <c r="AR190" s="14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6"/>
      <c r="BF190" s="14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6"/>
      <c r="BT190" s="17"/>
      <c r="BU190" s="13"/>
      <c r="BV190" s="17" t="s">
        <v>60</v>
      </c>
      <c r="BY190" s="83"/>
      <c r="BZ190" s="110"/>
      <c r="CA190" s="89"/>
      <c r="CB190" s="91"/>
      <c r="CC190" s="14">
        <v>101</v>
      </c>
      <c r="CD190" s="15">
        <v>95</v>
      </c>
      <c r="CE190" s="15">
        <v>63</v>
      </c>
      <c r="CF190" s="15">
        <v>90</v>
      </c>
      <c r="CG190" s="15">
        <v>66</v>
      </c>
      <c r="CH190" s="15">
        <v>111</v>
      </c>
      <c r="CI190" s="15">
        <v>112</v>
      </c>
      <c r="CJ190" s="15">
        <v>65</v>
      </c>
      <c r="CK190" s="15">
        <v>103</v>
      </c>
      <c r="CL190" s="15">
        <v>64</v>
      </c>
      <c r="CM190" s="15">
        <v>100</v>
      </c>
      <c r="CN190" s="15">
        <v>86</v>
      </c>
      <c r="CO190" s="15">
        <v>67</v>
      </c>
      <c r="CP190" s="16">
        <v>111</v>
      </c>
      <c r="CQ190" s="14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6"/>
      <c r="DE190" s="17"/>
      <c r="DF190" s="13"/>
      <c r="DG190" s="17" t="s">
        <v>60</v>
      </c>
    </row>
    <row r="191" spans="4:111" x14ac:dyDescent="0.25">
      <c r="D191" s="83"/>
      <c r="E191" s="110"/>
      <c r="F191" s="89"/>
      <c r="G191" s="91"/>
      <c r="H191" s="14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6"/>
      <c r="V191" s="14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6"/>
      <c r="AJ191" s="17"/>
      <c r="AK191" s="13"/>
      <c r="AL191" s="17" t="s">
        <v>60</v>
      </c>
      <c r="AN191" s="83"/>
      <c r="AO191" s="110"/>
      <c r="AP191" s="89"/>
      <c r="AQ191" s="91"/>
      <c r="AR191" s="14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6"/>
      <c r="BF191" s="14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6"/>
      <c r="BT191" s="17"/>
      <c r="BU191" s="13"/>
      <c r="BV191" s="17" t="s">
        <v>60</v>
      </c>
      <c r="BY191" s="83"/>
      <c r="BZ191" s="110"/>
      <c r="CA191" s="89"/>
      <c r="CB191" s="91"/>
      <c r="CC191" s="14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6"/>
      <c r="CQ191" s="14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6"/>
      <c r="DE191" s="17"/>
      <c r="DF191" s="13"/>
      <c r="DG191" s="17" t="s">
        <v>60</v>
      </c>
    </row>
    <row r="192" spans="4:111" ht="15.75" thickBot="1" x14ac:dyDescent="0.3">
      <c r="D192" s="84"/>
      <c r="E192" s="111"/>
      <c r="F192" s="90"/>
      <c r="G192" s="92"/>
      <c r="H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20"/>
      <c r="V192" s="18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20"/>
      <c r="AJ192" s="21"/>
      <c r="AK192" s="13"/>
      <c r="AL192" s="21" t="s">
        <v>60</v>
      </c>
      <c r="AN192" s="84"/>
      <c r="AO192" s="111"/>
      <c r="AP192" s="90"/>
      <c r="AQ192" s="92"/>
      <c r="AR192" s="18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20"/>
      <c r="BF192" s="18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20"/>
      <c r="BT192" s="21"/>
      <c r="BU192" s="13"/>
      <c r="BV192" s="21" t="s">
        <v>60</v>
      </c>
      <c r="BY192" s="84"/>
      <c r="BZ192" s="111"/>
      <c r="CA192" s="90"/>
      <c r="CB192" s="92"/>
      <c r="CC192" s="18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20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20"/>
      <c r="DE192" s="21"/>
      <c r="DF192" s="13"/>
      <c r="DG192" s="21" t="s">
        <v>60</v>
      </c>
    </row>
    <row r="193" spans="4:111" x14ac:dyDescent="0.25">
      <c r="D193" s="82">
        <v>8</v>
      </c>
      <c r="E193" s="112" t="s">
        <v>84</v>
      </c>
      <c r="F193" s="27"/>
      <c r="G193" s="91" t="s">
        <v>77</v>
      </c>
      <c r="H193" s="9">
        <v>81</v>
      </c>
      <c r="I193" s="10">
        <v>73</v>
      </c>
      <c r="J193" s="10">
        <v>69</v>
      </c>
      <c r="K193" s="10">
        <v>89</v>
      </c>
      <c r="L193" s="10">
        <v>70</v>
      </c>
      <c r="M193" s="10">
        <v>70</v>
      </c>
      <c r="N193" s="10">
        <v>67</v>
      </c>
      <c r="O193" s="10">
        <v>79</v>
      </c>
      <c r="P193" s="10">
        <v>83</v>
      </c>
      <c r="Q193" s="10">
        <v>93</v>
      </c>
      <c r="R193" s="10">
        <v>82</v>
      </c>
      <c r="S193" s="10">
        <v>95</v>
      </c>
      <c r="T193" s="10">
        <v>96</v>
      </c>
      <c r="U193" s="11">
        <v>94</v>
      </c>
      <c r="V193" s="14">
        <v>79</v>
      </c>
      <c r="W193" s="15">
        <v>73</v>
      </c>
      <c r="X193" s="15">
        <v>86</v>
      </c>
      <c r="Y193" s="15">
        <v>82</v>
      </c>
      <c r="Z193" s="15">
        <v>90</v>
      </c>
      <c r="AA193" s="15">
        <v>58</v>
      </c>
      <c r="AB193" s="15">
        <v>68</v>
      </c>
      <c r="AC193" s="15">
        <v>74</v>
      </c>
      <c r="AD193" s="15">
        <v>58</v>
      </c>
      <c r="AE193" s="15">
        <v>78</v>
      </c>
      <c r="AF193" s="15">
        <v>60</v>
      </c>
      <c r="AG193" s="15">
        <v>59</v>
      </c>
      <c r="AH193" s="15">
        <v>61</v>
      </c>
      <c r="AI193" s="16">
        <v>49</v>
      </c>
      <c r="AJ193" s="12"/>
      <c r="AK193" s="13"/>
      <c r="AL193" s="12" t="s">
        <v>60</v>
      </c>
      <c r="AN193" s="82">
        <v>8</v>
      </c>
      <c r="AO193" s="112" t="s">
        <v>84</v>
      </c>
      <c r="AP193" s="27"/>
      <c r="AQ193" s="91" t="s">
        <v>129</v>
      </c>
      <c r="AR193" s="9">
        <v>72</v>
      </c>
      <c r="AS193" s="10">
        <v>96</v>
      </c>
      <c r="AT193" s="10">
        <v>56</v>
      </c>
      <c r="AU193" s="10">
        <v>90</v>
      </c>
      <c r="AV193" s="10">
        <v>66</v>
      </c>
      <c r="AW193" s="10">
        <v>89</v>
      </c>
      <c r="AX193" s="10">
        <v>105</v>
      </c>
      <c r="AY193" s="10">
        <v>65</v>
      </c>
      <c r="AZ193" s="10">
        <v>80</v>
      </c>
      <c r="BA193" s="10">
        <v>100</v>
      </c>
      <c r="BB193" s="10">
        <v>109</v>
      </c>
      <c r="BC193" s="10">
        <v>56</v>
      </c>
      <c r="BD193" s="10">
        <v>63</v>
      </c>
      <c r="BE193" s="11">
        <v>79</v>
      </c>
      <c r="BF193" s="14">
        <v>98</v>
      </c>
      <c r="BG193" s="15">
        <v>68</v>
      </c>
      <c r="BH193" s="15">
        <v>90</v>
      </c>
      <c r="BI193" s="15">
        <v>67</v>
      </c>
      <c r="BJ193" s="15">
        <v>83</v>
      </c>
      <c r="BK193" s="15">
        <v>70</v>
      </c>
      <c r="BL193" s="15">
        <v>86</v>
      </c>
      <c r="BM193" s="15">
        <v>49</v>
      </c>
      <c r="BN193" s="15">
        <v>67</v>
      </c>
      <c r="BO193" s="15">
        <v>59</v>
      </c>
      <c r="BP193" s="15">
        <v>85</v>
      </c>
      <c r="BQ193" s="15">
        <v>58</v>
      </c>
      <c r="BR193" s="15">
        <v>62</v>
      </c>
      <c r="BS193" s="16">
        <v>56</v>
      </c>
      <c r="BT193" s="12"/>
      <c r="BU193" s="13"/>
      <c r="BV193" s="12" t="s">
        <v>60</v>
      </c>
      <c r="BY193" s="82">
        <v>8</v>
      </c>
      <c r="BZ193" s="112" t="s">
        <v>84</v>
      </c>
      <c r="CA193" s="27"/>
      <c r="CB193" s="91" t="s">
        <v>130</v>
      </c>
      <c r="CC193" s="9">
        <v>65</v>
      </c>
      <c r="CD193" s="10">
        <v>58</v>
      </c>
      <c r="CE193" s="10">
        <v>60</v>
      </c>
      <c r="CF193" s="10">
        <v>78</v>
      </c>
      <c r="CG193" s="10">
        <v>101</v>
      </c>
      <c r="CH193" s="10">
        <v>78</v>
      </c>
      <c r="CI193" s="10">
        <v>100</v>
      </c>
      <c r="CJ193" s="10">
        <v>78</v>
      </c>
      <c r="CK193" s="10">
        <v>64</v>
      </c>
      <c r="CL193" s="10">
        <v>85</v>
      </c>
      <c r="CM193" s="10">
        <v>76</v>
      </c>
      <c r="CN193" s="10">
        <v>75</v>
      </c>
      <c r="CO193" s="10">
        <v>67</v>
      </c>
      <c r="CP193" s="11">
        <v>83</v>
      </c>
      <c r="CQ193" s="14">
        <v>86</v>
      </c>
      <c r="CR193" s="15">
        <v>58</v>
      </c>
      <c r="CS193" s="15">
        <v>81</v>
      </c>
      <c r="CT193" s="15">
        <v>65</v>
      </c>
      <c r="CU193" s="15">
        <v>50</v>
      </c>
      <c r="CV193" s="15">
        <v>81</v>
      </c>
      <c r="CW193" s="15">
        <v>71</v>
      </c>
      <c r="CX193" s="15">
        <v>51</v>
      </c>
      <c r="CY193" s="15">
        <v>63</v>
      </c>
      <c r="CZ193" s="15">
        <v>62</v>
      </c>
      <c r="DA193" s="15">
        <v>84</v>
      </c>
      <c r="DB193" s="15">
        <v>54</v>
      </c>
      <c r="DC193" s="15">
        <v>61</v>
      </c>
      <c r="DD193" s="16">
        <v>78</v>
      </c>
      <c r="DE193" s="12"/>
      <c r="DF193" s="13"/>
      <c r="DG193" s="12" t="s">
        <v>60</v>
      </c>
    </row>
    <row r="194" spans="4:111" x14ac:dyDescent="0.25">
      <c r="D194" s="83"/>
      <c r="E194" s="113"/>
      <c r="F194" s="27"/>
      <c r="G194" s="91"/>
      <c r="H194" s="14">
        <v>95</v>
      </c>
      <c r="I194" s="15">
        <v>89</v>
      </c>
      <c r="J194" s="15">
        <v>72</v>
      </c>
      <c r="K194" s="15">
        <v>87</v>
      </c>
      <c r="L194" s="15">
        <v>81</v>
      </c>
      <c r="M194" s="15">
        <v>94</v>
      </c>
      <c r="N194" s="15">
        <v>90</v>
      </c>
      <c r="O194" s="15">
        <v>98</v>
      </c>
      <c r="P194" s="15">
        <v>66</v>
      </c>
      <c r="Q194" s="15">
        <v>73</v>
      </c>
      <c r="R194" s="15">
        <v>68</v>
      </c>
      <c r="S194" s="15">
        <v>73</v>
      </c>
      <c r="T194" s="15">
        <v>98</v>
      </c>
      <c r="U194" s="16">
        <v>76</v>
      </c>
      <c r="V194" s="14">
        <v>64</v>
      </c>
      <c r="W194" s="15">
        <v>86</v>
      </c>
      <c r="X194" s="15">
        <v>60</v>
      </c>
      <c r="Y194" s="15">
        <v>74</v>
      </c>
      <c r="Z194" s="15">
        <v>66</v>
      </c>
      <c r="AA194" s="15">
        <v>81</v>
      </c>
      <c r="AB194" s="15">
        <v>77</v>
      </c>
      <c r="AC194" s="15"/>
      <c r="AD194" s="15"/>
      <c r="AE194" s="15"/>
      <c r="AF194" s="15"/>
      <c r="AG194" s="15"/>
      <c r="AH194" s="15"/>
      <c r="AI194" s="16"/>
      <c r="AJ194" s="17"/>
      <c r="AK194" s="13"/>
      <c r="AL194" s="17" t="s">
        <v>60</v>
      </c>
      <c r="AN194" s="83"/>
      <c r="AO194" s="113"/>
      <c r="AP194" s="27"/>
      <c r="AQ194" s="91"/>
      <c r="AR194" s="14">
        <v>70</v>
      </c>
      <c r="AS194" s="15">
        <v>108</v>
      </c>
      <c r="AT194" s="15">
        <v>99</v>
      </c>
      <c r="AU194" s="15">
        <v>106</v>
      </c>
      <c r="AV194" s="15">
        <v>76</v>
      </c>
      <c r="AW194" s="15">
        <v>98</v>
      </c>
      <c r="AX194" s="15">
        <v>75</v>
      </c>
      <c r="AY194" s="15">
        <v>91</v>
      </c>
      <c r="AZ194" s="15">
        <v>78</v>
      </c>
      <c r="BA194" s="15">
        <v>98</v>
      </c>
      <c r="BB194" s="15">
        <v>86</v>
      </c>
      <c r="BC194" s="15">
        <v>78</v>
      </c>
      <c r="BD194" s="15">
        <v>106</v>
      </c>
      <c r="BE194" s="16">
        <v>102</v>
      </c>
      <c r="BF194" s="14">
        <v>93</v>
      </c>
      <c r="BG194" s="15">
        <v>88</v>
      </c>
      <c r="BH194" s="15">
        <v>76</v>
      </c>
      <c r="BI194" s="15">
        <v>53</v>
      </c>
      <c r="BJ194" s="15">
        <v>67</v>
      </c>
      <c r="BK194" s="15">
        <v>51</v>
      </c>
      <c r="BL194" s="15">
        <v>76</v>
      </c>
      <c r="BM194" s="15">
        <v>73</v>
      </c>
      <c r="BN194" s="15">
        <v>96</v>
      </c>
      <c r="BO194" s="15">
        <v>98</v>
      </c>
      <c r="BP194" s="15">
        <v>88</v>
      </c>
      <c r="BQ194" s="15">
        <v>79</v>
      </c>
      <c r="BR194" s="15">
        <v>53</v>
      </c>
      <c r="BS194" s="16"/>
      <c r="BT194" s="17"/>
      <c r="BU194" s="13"/>
      <c r="BV194" s="17" t="s">
        <v>60</v>
      </c>
      <c r="BY194" s="83"/>
      <c r="BZ194" s="113"/>
      <c r="CA194" s="27"/>
      <c r="CB194" s="91"/>
      <c r="CC194" s="14">
        <v>105</v>
      </c>
      <c r="CD194" s="15">
        <v>69</v>
      </c>
      <c r="CE194" s="15">
        <v>55</v>
      </c>
      <c r="CF194" s="15">
        <v>94</v>
      </c>
      <c r="CG194" s="15">
        <v>66</v>
      </c>
      <c r="CH194" s="15">
        <v>89</v>
      </c>
      <c r="CI194" s="15">
        <v>73</v>
      </c>
      <c r="CJ194" s="15">
        <v>58</v>
      </c>
      <c r="CK194" s="15">
        <v>89</v>
      </c>
      <c r="CL194" s="15">
        <v>77</v>
      </c>
      <c r="CM194" s="15">
        <v>78</v>
      </c>
      <c r="CN194" s="15">
        <v>76</v>
      </c>
      <c r="CO194" s="15">
        <v>97</v>
      </c>
      <c r="CP194" s="16">
        <v>71</v>
      </c>
      <c r="CQ194" s="14">
        <v>93</v>
      </c>
      <c r="CR194" s="15">
        <v>98</v>
      </c>
      <c r="CS194" s="15">
        <v>74</v>
      </c>
      <c r="CT194" s="15">
        <v>61</v>
      </c>
      <c r="CU194" s="15">
        <v>52</v>
      </c>
      <c r="CV194" s="15">
        <v>64</v>
      </c>
      <c r="CW194" s="15">
        <v>85</v>
      </c>
      <c r="CX194" s="15">
        <v>97</v>
      </c>
      <c r="CY194" s="15">
        <v>79</v>
      </c>
      <c r="CZ194" s="15">
        <v>47</v>
      </c>
      <c r="DA194" s="15">
        <v>65</v>
      </c>
      <c r="DB194" s="15">
        <v>92</v>
      </c>
      <c r="DC194" s="15">
        <v>60</v>
      </c>
      <c r="DD194" s="16">
        <v>48</v>
      </c>
      <c r="DE194" s="17"/>
      <c r="DF194" s="13"/>
      <c r="DG194" s="17" t="s">
        <v>60</v>
      </c>
    </row>
    <row r="195" spans="4:111" x14ac:dyDescent="0.25">
      <c r="D195" s="83"/>
      <c r="E195" s="113"/>
      <c r="F195" s="27"/>
      <c r="G195" s="91"/>
      <c r="H195" s="14">
        <v>87</v>
      </c>
      <c r="I195" s="15">
        <v>92</v>
      </c>
      <c r="J195" s="15">
        <v>80</v>
      </c>
      <c r="K195" s="15">
        <v>76</v>
      </c>
      <c r="L195" s="15">
        <v>82</v>
      </c>
      <c r="M195" s="15">
        <v>66</v>
      </c>
      <c r="N195" s="15">
        <v>86</v>
      </c>
      <c r="O195" s="15">
        <v>68</v>
      </c>
      <c r="P195" s="15">
        <v>67</v>
      </c>
      <c r="Q195" s="15">
        <v>69</v>
      </c>
      <c r="R195" s="15">
        <v>100</v>
      </c>
      <c r="S195" s="15">
        <v>87</v>
      </c>
      <c r="T195" s="15">
        <v>81</v>
      </c>
      <c r="U195" s="16">
        <v>67</v>
      </c>
      <c r="V195" s="14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6"/>
      <c r="AJ195" s="17"/>
      <c r="AK195" s="13"/>
      <c r="AL195" s="17" t="s">
        <v>60</v>
      </c>
      <c r="AN195" s="83"/>
      <c r="AO195" s="113"/>
      <c r="AP195" s="27"/>
      <c r="AQ195" s="91"/>
      <c r="AR195" s="14">
        <v>59</v>
      </c>
      <c r="AS195" s="15">
        <v>62</v>
      </c>
      <c r="AT195" s="15">
        <v>102</v>
      </c>
      <c r="AU195" s="15">
        <v>101</v>
      </c>
      <c r="AV195" s="15">
        <v>96</v>
      </c>
      <c r="AW195" s="15">
        <v>84</v>
      </c>
      <c r="AX195" s="15">
        <v>61</v>
      </c>
      <c r="AY195" s="15">
        <v>75</v>
      </c>
      <c r="AZ195" s="15">
        <v>59</v>
      </c>
      <c r="BA195" s="15">
        <v>66</v>
      </c>
      <c r="BB195" s="15">
        <v>70</v>
      </c>
      <c r="BC195" s="15">
        <v>105</v>
      </c>
      <c r="BD195" s="15">
        <v>93</v>
      </c>
      <c r="BE195" s="16">
        <v>109</v>
      </c>
      <c r="BF195" s="14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6"/>
      <c r="BT195" s="17"/>
      <c r="BU195" s="13"/>
      <c r="BV195" s="17" t="s">
        <v>60</v>
      </c>
      <c r="BY195" s="83"/>
      <c r="BZ195" s="113"/>
      <c r="CA195" s="27"/>
      <c r="CB195" s="91"/>
      <c r="CC195" s="14">
        <v>87</v>
      </c>
      <c r="CD195" s="15">
        <v>87</v>
      </c>
      <c r="CE195" s="15">
        <v>90</v>
      </c>
      <c r="CF195" s="15">
        <v>101</v>
      </c>
      <c r="CG195" s="15">
        <v>106</v>
      </c>
      <c r="CH195" s="15">
        <v>82</v>
      </c>
      <c r="CI195" s="15">
        <v>69</v>
      </c>
      <c r="CJ195" s="15">
        <v>60</v>
      </c>
      <c r="CK195" s="15">
        <v>72</v>
      </c>
      <c r="CL195" s="15">
        <v>66</v>
      </c>
      <c r="CM195" s="15">
        <v>65</v>
      </c>
      <c r="CN195" s="15">
        <v>105</v>
      </c>
      <c r="CO195" s="15">
        <v>62</v>
      </c>
      <c r="CP195" s="16">
        <v>89</v>
      </c>
      <c r="CQ195" s="14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6"/>
      <c r="DE195" s="17"/>
      <c r="DF195" s="13"/>
      <c r="DG195" s="17" t="s">
        <v>60</v>
      </c>
    </row>
    <row r="196" spans="4:111" x14ac:dyDescent="0.25">
      <c r="D196" s="83"/>
      <c r="E196" s="113"/>
      <c r="F196" s="27"/>
      <c r="G196" s="91"/>
      <c r="H196" s="14">
        <v>74</v>
      </c>
      <c r="I196" s="15">
        <v>75</v>
      </c>
      <c r="J196" s="15">
        <v>69</v>
      </c>
      <c r="K196" s="15">
        <v>72</v>
      </c>
      <c r="L196" s="15">
        <v>94</v>
      </c>
      <c r="M196" s="15">
        <v>68</v>
      </c>
      <c r="N196" s="15">
        <v>82</v>
      </c>
      <c r="O196" s="15">
        <v>74</v>
      </c>
      <c r="P196" s="15">
        <v>89</v>
      </c>
      <c r="Q196" s="15">
        <v>92</v>
      </c>
      <c r="R196" s="15">
        <v>94</v>
      </c>
      <c r="S196" s="15">
        <v>92</v>
      </c>
      <c r="T196" s="15">
        <v>91</v>
      </c>
      <c r="U196" s="16">
        <v>66</v>
      </c>
      <c r="V196" s="14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6"/>
      <c r="AJ196" s="17"/>
      <c r="AK196" s="13"/>
      <c r="AL196" s="17" t="s">
        <v>60</v>
      </c>
      <c r="AN196" s="83"/>
      <c r="AO196" s="113"/>
      <c r="AP196" s="27"/>
      <c r="AQ196" s="91"/>
      <c r="AR196" s="14">
        <v>89</v>
      </c>
      <c r="AS196" s="15">
        <v>104</v>
      </c>
      <c r="AT196" s="15">
        <v>76</v>
      </c>
      <c r="AU196" s="15">
        <v>94</v>
      </c>
      <c r="AV196" s="15">
        <v>57</v>
      </c>
      <c r="AW196" s="15">
        <v>75</v>
      </c>
      <c r="AX196" s="15">
        <v>67</v>
      </c>
      <c r="AY196" s="15">
        <v>93</v>
      </c>
      <c r="AZ196" s="15">
        <v>66</v>
      </c>
      <c r="BA196" s="15">
        <v>70</v>
      </c>
      <c r="BB196" s="15">
        <v>77</v>
      </c>
      <c r="BC196" s="15">
        <v>74</v>
      </c>
      <c r="BD196" s="15">
        <v>76</v>
      </c>
      <c r="BE196" s="16">
        <v>77</v>
      </c>
      <c r="BF196" s="14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6"/>
      <c r="BT196" s="17"/>
      <c r="BU196" s="13"/>
      <c r="BV196" s="17" t="s">
        <v>60</v>
      </c>
      <c r="BY196" s="83"/>
      <c r="BZ196" s="113"/>
      <c r="CA196" s="27"/>
      <c r="CB196" s="91"/>
      <c r="CC196" s="14">
        <v>79</v>
      </c>
      <c r="CD196" s="15">
        <v>77</v>
      </c>
      <c r="CE196" s="15">
        <v>99</v>
      </c>
      <c r="CF196" s="15">
        <v>79</v>
      </c>
      <c r="CG196" s="15">
        <v>59</v>
      </c>
      <c r="CH196" s="15">
        <v>71</v>
      </c>
      <c r="CI196" s="15">
        <v>70</v>
      </c>
      <c r="CJ196" s="15">
        <v>92</v>
      </c>
      <c r="CK196" s="15">
        <v>62</v>
      </c>
      <c r="CL196" s="15">
        <v>105</v>
      </c>
      <c r="CM196" s="15">
        <v>100</v>
      </c>
      <c r="CN196" s="15">
        <v>84</v>
      </c>
      <c r="CO196" s="15">
        <v>57</v>
      </c>
      <c r="CP196" s="16">
        <v>83</v>
      </c>
      <c r="CQ196" s="14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6"/>
      <c r="DE196" s="17"/>
      <c r="DF196" s="13"/>
      <c r="DG196" s="17" t="s">
        <v>60</v>
      </c>
    </row>
    <row r="197" spans="4:111" x14ac:dyDescent="0.25">
      <c r="D197" s="83"/>
      <c r="E197" s="113"/>
      <c r="F197" s="27"/>
      <c r="G197" s="91"/>
      <c r="H197" s="14">
        <v>77</v>
      </c>
      <c r="I197" s="15">
        <v>73</v>
      </c>
      <c r="J197" s="15">
        <v>86</v>
      </c>
      <c r="K197" s="15">
        <v>79</v>
      </c>
      <c r="L197" s="15">
        <v>72</v>
      </c>
      <c r="M197" s="15">
        <v>92</v>
      </c>
      <c r="N197" s="15">
        <v>90</v>
      </c>
      <c r="O197" s="15">
        <v>87</v>
      </c>
      <c r="P197" s="15">
        <v>69</v>
      </c>
      <c r="Q197" s="15">
        <v>91</v>
      </c>
      <c r="R197" s="15">
        <v>97</v>
      </c>
      <c r="S197" s="15">
        <v>99</v>
      </c>
      <c r="T197" s="15">
        <v>73</v>
      </c>
      <c r="U197" s="16">
        <v>72</v>
      </c>
      <c r="V197" s="14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6"/>
      <c r="AJ197" s="17"/>
      <c r="AK197" s="13"/>
      <c r="AL197" s="17" t="s">
        <v>60</v>
      </c>
      <c r="AN197" s="83"/>
      <c r="AO197" s="113"/>
      <c r="AP197" s="27"/>
      <c r="AQ197" s="91"/>
      <c r="AR197" s="14">
        <v>92</v>
      </c>
      <c r="AS197" s="15">
        <v>65</v>
      </c>
      <c r="AT197" s="15">
        <v>81</v>
      </c>
      <c r="AU197" s="15">
        <v>84</v>
      </c>
      <c r="AV197" s="15">
        <v>81</v>
      </c>
      <c r="AW197" s="15">
        <v>104</v>
      </c>
      <c r="AX197" s="15">
        <v>106</v>
      </c>
      <c r="AY197" s="15">
        <v>96</v>
      </c>
      <c r="AZ197" s="15">
        <v>87</v>
      </c>
      <c r="BA197" s="15">
        <v>106</v>
      </c>
      <c r="BB197" s="15">
        <v>101</v>
      </c>
      <c r="BC197" s="15">
        <v>80</v>
      </c>
      <c r="BD197" s="15">
        <v>77</v>
      </c>
      <c r="BE197" s="16">
        <v>70</v>
      </c>
      <c r="BF197" s="14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6"/>
      <c r="BT197" s="17"/>
      <c r="BU197" s="13"/>
      <c r="BV197" s="17" t="s">
        <v>60</v>
      </c>
      <c r="BY197" s="83"/>
      <c r="BZ197" s="113"/>
      <c r="CA197" s="27"/>
      <c r="CB197" s="91"/>
      <c r="CC197" s="14">
        <v>94</v>
      </c>
      <c r="CD197" s="15">
        <v>90</v>
      </c>
      <c r="CE197" s="15">
        <v>82</v>
      </c>
      <c r="CF197" s="15">
        <v>93</v>
      </c>
      <c r="CG197" s="15">
        <v>105</v>
      </c>
      <c r="CH197" s="15">
        <v>87</v>
      </c>
      <c r="CI197" s="15">
        <v>55</v>
      </c>
      <c r="CJ197" s="15">
        <v>73</v>
      </c>
      <c r="CK197" s="15">
        <v>100</v>
      </c>
      <c r="CL197" s="15">
        <v>74</v>
      </c>
      <c r="CM197" s="15">
        <v>86</v>
      </c>
      <c r="CN197" s="15">
        <v>77</v>
      </c>
      <c r="CO197" s="15">
        <v>85</v>
      </c>
      <c r="CP197" s="16">
        <v>68</v>
      </c>
      <c r="CQ197" s="14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6"/>
      <c r="DE197" s="17"/>
      <c r="DF197" s="13"/>
      <c r="DG197" s="17" t="s">
        <v>60</v>
      </c>
    </row>
    <row r="198" spans="4:111" x14ac:dyDescent="0.25">
      <c r="D198" s="83"/>
      <c r="E198" s="113"/>
      <c r="F198" s="27"/>
      <c r="G198" s="91"/>
      <c r="H198" s="14">
        <v>98</v>
      </c>
      <c r="I198" s="15">
        <v>94</v>
      </c>
      <c r="J198" s="15">
        <v>97</v>
      </c>
      <c r="K198" s="15">
        <v>74</v>
      </c>
      <c r="L198" s="15">
        <v>68</v>
      </c>
      <c r="M198" s="15">
        <v>74</v>
      </c>
      <c r="N198" s="15">
        <v>82</v>
      </c>
      <c r="O198" s="15">
        <v>80</v>
      </c>
      <c r="P198" s="15">
        <v>72</v>
      </c>
      <c r="Q198" s="15">
        <v>92</v>
      </c>
      <c r="R198" s="15">
        <v>91</v>
      </c>
      <c r="S198" s="15">
        <v>82</v>
      </c>
      <c r="T198" s="15">
        <v>89</v>
      </c>
      <c r="U198" s="16">
        <v>97</v>
      </c>
      <c r="V198" s="14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6"/>
      <c r="AJ198" s="17"/>
      <c r="AK198" s="13"/>
      <c r="AL198" s="17" t="s">
        <v>60</v>
      </c>
      <c r="AN198" s="83"/>
      <c r="AO198" s="113"/>
      <c r="AP198" s="27"/>
      <c r="AQ198" s="91"/>
      <c r="AR198" s="14">
        <v>79</v>
      </c>
      <c r="AS198" s="15">
        <v>107</v>
      </c>
      <c r="AT198" s="15">
        <v>93</v>
      </c>
      <c r="AU198" s="15">
        <v>61</v>
      </c>
      <c r="AV198" s="15">
        <v>70</v>
      </c>
      <c r="AW198" s="15">
        <v>64</v>
      </c>
      <c r="AX198" s="15">
        <v>61</v>
      </c>
      <c r="AY198" s="15">
        <v>56</v>
      </c>
      <c r="AZ198" s="15">
        <v>100</v>
      </c>
      <c r="BA198" s="15">
        <v>86</v>
      </c>
      <c r="BB198" s="15">
        <v>96</v>
      </c>
      <c r="BC198" s="15">
        <v>98</v>
      </c>
      <c r="BD198" s="15">
        <v>64</v>
      </c>
      <c r="BE198" s="16">
        <v>56</v>
      </c>
      <c r="BF198" s="14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6"/>
      <c r="BT198" s="17"/>
      <c r="BU198" s="13"/>
      <c r="BV198" s="17" t="s">
        <v>60</v>
      </c>
      <c r="BY198" s="83"/>
      <c r="BZ198" s="113"/>
      <c r="CA198" s="27"/>
      <c r="CB198" s="91"/>
      <c r="CC198" s="14">
        <v>88</v>
      </c>
      <c r="CD198" s="15">
        <v>59</v>
      </c>
      <c r="CE198" s="15">
        <v>102</v>
      </c>
      <c r="CF198" s="15">
        <v>69</v>
      </c>
      <c r="CG198" s="15">
        <v>86</v>
      </c>
      <c r="CH198" s="15">
        <v>68</v>
      </c>
      <c r="CI198" s="15">
        <v>56</v>
      </c>
      <c r="CJ198" s="15">
        <v>94</v>
      </c>
      <c r="CK198" s="15">
        <v>59</v>
      </c>
      <c r="CL198" s="15">
        <v>83</v>
      </c>
      <c r="CM198" s="15">
        <v>90</v>
      </c>
      <c r="CN198" s="15">
        <v>70</v>
      </c>
      <c r="CO198" s="15">
        <v>58</v>
      </c>
      <c r="CP198" s="16">
        <v>86</v>
      </c>
      <c r="CQ198" s="14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6"/>
      <c r="DE198" s="17"/>
      <c r="DF198" s="13"/>
      <c r="DG198" s="17" t="s">
        <v>60</v>
      </c>
    </row>
    <row r="199" spans="4:111" x14ac:dyDescent="0.25">
      <c r="D199" s="83"/>
      <c r="E199" s="113"/>
      <c r="F199" s="27"/>
      <c r="G199" s="91"/>
      <c r="H199" s="14">
        <v>70</v>
      </c>
      <c r="I199" s="15">
        <v>98</v>
      </c>
      <c r="J199" s="15">
        <v>88</v>
      </c>
      <c r="K199" s="15">
        <v>100</v>
      </c>
      <c r="L199" s="15">
        <v>93</v>
      </c>
      <c r="M199" s="15">
        <v>90</v>
      </c>
      <c r="N199" s="15">
        <v>71</v>
      </c>
      <c r="O199" s="15">
        <v>86</v>
      </c>
      <c r="P199" s="15">
        <v>87</v>
      </c>
      <c r="Q199" s="15">
        <v>83</v>
      </c>
      <c r="R199" s="15">
        <v>94</v>
      </c>
      <c r="S199" s="15">
        <v>88</v>
      </c>
      <c r="T199" s="15">
        <v>97</v>
      </c>
      <c r="U199" s="16">
        <v>94</v>
      </c>
      <c r="V199" s="14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6"/>
      <c r="AJ199" s="17"/>
      <c r="AK199" s="13"/>
      <c r="AL199" s="17" t="s">
        <v>60</v>
      </c>
      <c r="AN199" s="83"/>
      <c r="AO199" s="113"/>
      <c r="AP199" s="27"/>
      <c r="AQ199" s="91"/>
      <c r="AR199" s="14">
        <v>72</v>
      </c>
      <c r="AS199" s="15">
        <v>94</v>
      </c>
      <c r="AT199" s="15">
        <v>107</v>
      </c>
      <c r="AU199" s="15">
        <v>72</v>
      </c>
      <c r="AV199" s="15">
        <v>70</v>
      </c>
      <c r="AW199" s="15">
        <v>74</v>
      </c>
      <c r="AX199" s="15">
        <v>94</v>
      </c>
      <c r="AY199" s="15">
        <v>68</v>
      </c>
      <c r="AZ199" s="15">
        <v>68</v>
      </c>
      <c r="BA199" s="15">
        <v>56</v>
      </c>
      <c r="BB199" s="15">
        <v>77</v>
      </c>
      <c r="BC199" s="15">
        <v>97</v>
      </c>
      <c r="BD199" s="15">
        <v>105</v>
      </c>
      <c r="BE199" s="16">
        <v>80</v>
      </c>
      <c r="BF199" s="14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6"/>
      <c r="BT199" s="17"/>
      <c r="BU199" s="13"/>
      <c r="BV199" s="17" t="s">
        <v>60</v>
      </c>
      <c r="BY199" s="83"/>
      <c r="BZ199" s="113"/>
      <c r="CA199" s="27"/>
      <c r="CB199" s="91"/>
      <c r="CC199" s="14">
        <v>64</v>
      </c>
      <c r="CD199" s="15">
        <v>71</v>
      </c>
      <c r="CE199" s="15">
        <v>62</v>
      </c>
      <c r="CF199" s="15">
        <v>74</v>
      </c>
      <c r="CG199" s="15">
        <v>102</v>
      </c>
      <c r="CH199" s="15">
        <v>64</v>
      </c>
      <c r="CI199" s="15">
        <v>69</v>
      </c>
      <c r="CJ199" s="15">
        <v>94</v>
      </c>
      <c r="CK199" s="15">
        <v>79</v>
      </c>
      <c r="CL199" s="15">
        <v>91</v>
      </c>
      <c r="CM199" s="15">
        <v>87</v>
      </c>
      <c r="CN199" s="15">
        <v>77</v>
      </c>
      <c r="CO199" s="15">
        <v>78</v>
      </c>
      <c r="CP199" s="16">
        <v>56</v>
      </c>
      <c r="CQ199" s="14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6"/>
      <c r="DE199" s="17"/>
      <c r="DF199" s="13"/>
      <c r="DG199" s="17" t="s">
        <v>60</v>
      </c>
    </row>
    <row r="200" spans="4:111" x14ac:dyDescent="0.25">
      <c r="D200" s="83"/>
      <c r="E200" s="113"/>
      <c r="F200" s="27"/>
      <c r="G200" s="91"/>
      <c r="H200" s="14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6"/>
      <c r="V200" s="14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6"/>
      <c r="AJ200" s="17"/>
      <c r="AK200" s="13"/>
      <c r="AL200" s="17" t="s">
        <v>60</v>
      </c>
      <c r="AN200" s="83"/>
      <c r="AO200" s="113"/>
      <c r="AP200" s="27"/>
      <c r="AQ200" s="91"/>
      <c r="AR200" s="14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6"/>
      <c r="BF200" s="14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6"/>
      <c r="BT200" s="17"/>
      <c r="BU200" s="13"/>
      <c r="BV200" s="17" t="s">
        <v>60</v>
      </c>
      <c r="BY200" s="83"/>
      <c r="BZ200" s="113"/>
      <c r="CA200" s="27"/>
      <c r="CB200" s="91"/>
      <c r="CC200" s="14">
        <v>78</v>
      </c>
      <c r="CD200" s="15">
        <v>82</v>
      </c>
      <c r="CE200" s="15">
        <v>76</v>
      </c>
      <c r="CF200" s="15">
        <v>99</v>
      </c>
      <c r="CG200" s="15">
        <v>101</v>
      </c>
      <c r="CH200" s="15">
        <v>76</v>
      </c>
      <c r="CI200" s="15">
        <v>107</v>
      </c>
      <c r="CJ200" s="15">
        <v>56</v>
      </c>
      <c r="CK200" s="15">
        <v>75</v>
      </c>
      <c r="CL200" s="15">
        <v>106</v>
      </c>
      <c r="CM200" s="15">
        <v>75</v>
      </c>
      <c r="CN200" s="15">
        <v>99</v>
      </c>
      <c r="CO200" s="15">
        <v>97</v>
      </c>
      <c r="CP200" s="16">
        <v>102</v>
      </c>
      <c r="CQ200" s="14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6"/>
      <c r="DE200" s="17"/>
      <c r="DF200" s="13"/>
      <c r="DG200" s="17" t="s">
        <v>60</v>
      </c>
    </row>
    <row r="201" spans="4:111" x14ac:dyDescent="0.25">
      <c r="D201" s="83"/>
      <c r="E201" s="113"/>
      <c r="F201" s="27"/>
      <c r="G201" s="91"/>
      <c r="H201" s="14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6"/>
      <c r="V201" s="14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6"/>
      <c r="AJ201" s="17"/>
      <c r="AK201" s="13"/>
      <c r="AL201" s="17" t="s">
        <v>60</v>
      </c>
      <c r="AN201" s="83"/>
      <c r="AO201" s="113"/>
      <c r="AP201" s="27"/>
      <c r="AQ201" s="91"/>
      <c r="AR201" s="14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6"/>
      <c r="BF201" s="14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6"/>
      <c r="BT201" s="17"/>
      <c r="BU201" s="13"/>
      <c r="BV201" s="17" t="s">
        <v>60</v>
      </c>
      <c r="BY201" s="83"/>
      <c r="BZ201" s="113"/>
      <c r="CA201" s="27"/>
      <c r="CB201" s="91"/>
      <c r="CC201" s="14">
        <v>65</v>
      </c>
      <c r="CD201" s="15">
        <v>78</v>
      </c>
      <c r="CE201" s="15">
        <v>107</v>
      </c>
      <c r="CF201" s="15">
        <v>96</v>
      </c>
      <c r="CG201" s="15">
        <v>92</v>
      </c>
      <c r="CH201" s="15">
        <v>80</v>
      </c>
      <c r="CI201" s="15">
        <v>86</v>
      </c>
      <c r="CJ201" s="15">
        <v>86</v>
      </c>
      <c r="CK201" s="15">
        <v>63</v>
      </c>
      <c r="CL201" s="15">
        <v>67</v>
      </c>
      <c r="CM201" s="15">
        <v>73</v>
      </c>
      <c r="CN201" s="15">
        <v>71</v>
      </c>
      <c r="CO201" s="15">
        <v>92</v>
      </c>
      <c r="CP201" s="16">
        <v>82</v>
      </c>
      <c r="CQ201" s="14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6"/>
      <c r="DE201" s="17"/>
      <c r="DF201" s="13"/>
      <c r="DG201" s="17" t="s">
        <v>60</v>
      </c>
    </row>
    <row r="202" spans="4:111" x14ac:dyDescent="0.25">
      <c r="D202" s="83"/>
      <c r="E202" s="113"/>
      <c r="F202" s="27"/>
      <c r="G202" s="91"/>
      <c r="H202" s="14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6"/>
      <c r="V202" s="14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6"/>
      <c r="AJ202" s="17"/>
      <c r="AK202" s="13"/>
      <c r="AL202" s="17" t="s">
        <v>60</v>
      </c>
      <c r="AN202" s="83"/>
      <c r="AO202" s="113"/>
      <c r="AP202" s="27"/>
      <c r="AQ202" s="91"/>
      <c r="AR202" s="14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6"/>
      <c r="BF202" s="14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6"/>
      <c r="BT202" s="17"/>
      <c r="BU202" s="13"/>
      <c r="BV202" s="17" t="s">
        <v>60</v>
      </c>
      <c r="BY202" s="83"/>
      <c r="BZ202" s="113"/>
      <c r="CA202" s="27"/>
      <c r="CB202" s="91"/>
      <c r="CC202" s="14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6"/>
      <c r="CQ202" s="14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6"/>
      <c r="DE202" s="17"/>
      <c r="DF202" s="13"/>
      <c r="DG202" s="17" t="s">
        <v>60</v>
      </c>
    </row>
    <row r="203" spans="4:111" ht="15.75" thickBot="1" x14ac:dyDescent="0.3">
      <c r="D203" s="83"/>
      <c r="E203" s="114"/>
      <c r="F203" s="27"/>
      <c r="G203" s="92"/>
      <c r="H203" s="18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20"/>
      <c r="V203" s="18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20"/>
      <c r="AJ203" s="21"/>
      <c r="AK203" s="13"/>
      <c r="AL203" s="21" t="s">
        <v>60</v>
      </c>
      <c r="AN203" s="83"/>
      <c r="AO203" s="114"/>
      <c r="AP203" s="27"/>
      <c r="AQ203" s="92"/>
      <c r="AR203" s="18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20"/>
      <c r="BF203" s="18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20"/>
      <c r="BT203" s="21"/>
      <c r="BU203" s="13"/>
      <c r="BV203" s="21" t="s">
        <v>60</v>
      </c>
      <c r="BY203" s="83"/>
      <c r="BZ203" s="114"/>
      <c r="CA203" s="27"/>
      <c r="CB203" s="92"/>
      <c r="CC203" s="18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20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20"/>
      <c r="DE203" s="21"/>
      <c r="DF203" s="13"/>
      <c r="DG203" s="21" t="s">
        <v>60</v>
      </c>
    </row>
    <row r="204" spans="4:111" x14ac:dyDescent="0.25">
      <c r="D204" s="83">
        <v>19</v>
      </c>
      <c r="E204" s="112" t="s">
        <v>85</v>
      </c>
      <c r="F204" s="88"/>
      <c r="G204" s="91" t="s">
        <v>78</v>
      </c>
      <c r="H204" s="9">
        <v>87</v>
      </c>
      <c r="I204" s="10">
        <v>72</v>
      </c>
      <c r="J204" s="10">
        <v>92</v>
      </c>
      <c r="K204" s="10">
        <v>79</v>
      </c>
      <c r="L204" s="10">
        <v>101</v>
      </c>
      <c r="M204" s="10">
        <v>58</v>
      </c>
      <c r="N204" s="10">
        <v>89</v>
      </c>
      <c r="O204" s="10">
        <v>85</v>
      </c>
      <c r="P204" s="10">
        <v>84</v>
      </c>
      <c r="Q204" s="10">
        <v>93</v>
      </c>
      <c r="R204" s="10">
        <v>70</v>
      </c>
      <c r="S204" s="10">
        <v>57</v>
      </c>
      <c r="T204" s="10">
        <v>80</v>
      </c>
      <c r="U204" s="11">
        <v>89</v>
      </c>
      <c r="V204" s="14">
        <v>55</v>
      </c>
      <c r="W204" s="15">
        <v>53</v>
      </c>
      <c r="X204" s="15">
        <v>86</v>
      </c>
      <c r="Y204" s="15">
        <v>94</v>
      </c>
      <c r="Z204" s="15">
        <v>65</v>
      </c>
      <c r="AA204" s="15">
        <v>73</v>
      </c>
      <c r="AB204" s="15">
        <v>54</v>
      </c>
      <c r="AC204" s="15">
        <v>58</v>
      </c>
      <c r="AD204" s="15">
        <v>62</v>
      </c>
      <c r="AE204" s="15">
        <v>71</v>
      </c>
      <c r="AF204" s="15">
        <v>60</v>
      </c>
      <c r="AG204" s="15">
        <v>55</v>
      </c>
      <c r="AH204" s="15">
        <v>59</v>
      </c>
      <c r="AI204" s="16">
        <v>81</v>
      </c>
      <c r="AJ204" s="12"/>
      <c r="AK204" s="13"/>
      <c r="AL204" s="12" t="s">
        <v>60</v>
      </c>
      <c r="AN204" s="83">
        <v>19</v>
      </c>
      <c r="AO204" s="112" t="s">
        <v>85</v>
      </c>
      <c r="AP204" s="88"/>
      <c r="AQ204" s="91" t="s">
        <v>131</v>
      </c>
      <c r="AR204" s="9">
        <v>79</v>
      </c>
      <c r="AS204" s="10">
        <v>98</v>
      </c>
      <c r="AT204" s="10">
        <v>88</v>
      </c>
      <c r="AU204" s="10">
        <v>63</v>
      </c>
      <c r="AV204" s="10">
        <v>101</v>
      </c>
      <c r="AW204" s="10">
        <v>100</v>
      </c>
      <c r="AX204" s="10">
        <v>56</v>
      </c>
      <c r="AY204" s="10">
        <v>88</v>
      </c>
      <c r="AZ204" s="10">
        <v>87</v>
      </c>
      <c r="BA204" s="10">
        <v>93</v>
      </c>
      <c r="BB204" s="10">
        <v>66</v>
      </c>
      <c r="BC204" s="10">
        <v>66</v>
      </c>
      <c r="BD204" s="10">
        <v>70</v>
      </c>
      <c r="BE204" s="11">
        <v>68</v>
      </c>
      <c r="BF204" s="14">
        <v>79</v>
      </c>
      <c r="BG204" s="15">
        <v>91</v>
      </c>
      <c r="BH204" s="15">
        <v>53</v>
      </c>
      <c r="BI204" s="15">
        <v>48</v>
      </c>
      <c r="BJ204" s="15">
        <v>58</v>
      </c>
      <c r="BK204" s="15">
        <v>73</v>
      </c>
      <c r="BL204" s="15">
        <v>83</v>
      </c>
      <c r="BM204" s="15">
        <v>59</v>
      </c>
      <c r="BN204" s="15">
        <v>79</v>
      </c>
      <c r="BO204" s="15">
        <v>63</v>
      </c>
      <c r="BP204" s="15">
        <v>67</v>
      </c>
      <c r="BQ204" s="15">
        <v>88</v>
      </c>
      <c r="BR204" s="15">
        <v>64</v>
      </c>
      <c r="BS204" s="16">
        <v>72</v>
      </c>
      <c r="BT204" s="12"/>
      <c r="BU204" s="13"/>
      <c r="BV204" s="12" t="s">
        <v>60</v>
      </c>
      <c r="BY204" s="83">
        <v>19</v>
      </c>
      <c r="BZ204" s="112" t="s">
        <v>85</v>
      </c>
      <c r="CA204" s="88"/>
      <c r="CB204" s="91" t="s">
        <v>132</v>
      </c>
      <c r="CC204" s="9">
        <v>108</v>
      </c>
      <c r="CD204" s="10">
        <v>73</v>
      </c>
      <c r="CE204" s="10">
        <v>84</v>
      </c>
      <c r="CF204" s="10">
        <v>68</v>
      </c>
      <c r="CG204" s="10">
        <v>90</v>
      </c>
      <c r="CH204" s="10">
        <v>75</v>
      </c>
      <c r="CI204" s="10">
        <v>73</v>
      </c>
      <c r="CJ204" s="10">
        <v>62</v>
      </c>
      <c r="CK204" s="10">
        <v>85</v>
      </c>
      <c r="CL204" s="10">
        <v>65</v>
      </c>
      <c r="CM204" s="10">
        <v>94</v>
      </c>
      <c r="CN204" s="10">
        <v>47</v>
      </c>
      <c r="CO204" s="10">
        <v>74</v>
      </c>
      <c r="CP204" s="11">
        <v>92</v>
      </c>
      <c r="CQ204" s="14">
        <v>67</v>
      </c>
      <c r="CR204" s="15">
        <v>57</v>
      </c>
      <c r="CS204" s="15">
        <v>86</v>
      </c>
      <c r="CT204" s="15">
        <v>62</v>
      </c>
      <c r="CU204" s="15">
        <v>50</v>
      </c>
      <c r="CV204" s="15">
        <v>89</v>
      </c>
      <c r="CW204" s="15">
        <v>46</v>
      </c>
      <c r="CX204" s="15">
        <v>90</v>
      </c>
      <c r="CY204" s="15">
        <v>40</v>
      </c>
      <c r="CZ204" s="15">
        <v>74</v>
      </c>
      <c r="DA204" s="15">
        <v>97</v>
      </c>
      <c r="DB204" s="15">
        <v>54</v>
      </c>
      <c r="DC204" s="15">
        <v>61</v>
      </c>
      <c r="DD204" s="16">
        <v>61</v>
      </c>
      <c r="DE204" s="12"/>
      <c r="DF204" s="13"/>
      <c r="DG204" s="12" t="s">
        <v>60</v>
      </c>
    </row>
    <row r="205" spans="4:111" x14ac:dyDescent="0.25">
      <c r="D205" s="83"/>
      <c r="E205" s="113"/>
      <c r="F205" s="89"/>
      <c r="G205" s="91"/>
      <c r="H205" s="14">
        <v>59</v>
      </c>
      <c r="I205" s="15">
        <v>55</v>
      </c>
      <c r="J205" s="15">
        <v>102</v>
      </c>
      <c r="K205" s="15">
        <v>63</v>
      </c>
      <c r="L205" s="15">
        <v>61</v>
      </c>
      <c r="M205" s="15">
        <v>94</v>
      </c>
      <c r="N205" s="15">
        <v>102</v>
      </c>
      <c r="O205" s="15">
        <v>73</v>
      </c>
      <c r="P205" s="15">
        <v>81</v>
      </c>
      <c r="Q205" s="15">
        <v>60</v>
      </c>
      <c r="R205" s="15">
        <v>89</v>
      </c>
      <c r="S205" s="15">
        <v>75</v>
      </c>
      <c r="T205" s="15">
        <v>56</v>
      </c>
      <c r="U205" s="16">
        <v>57</v>
      </c>
      <c r="V205" s="14">
        <v>62</v>
      </c>
      <c r="W205" s="15">
        <v>74</v>
      </c>
      <c r="X205" s="15">
        <v>90</v>
      </c>
      <c r="Y205" s="15">
        <v>60</v>
      </c>
      <c r="Z205" s="15">
        <v>76</v>
      </c>
      <c r="AA205" s="15">
        <v>87</v>
      </c>
      <c r="AB205" s="15">
        <v>70</v>
      </c>
      <c r="AC205" s="15">
        <v>54</v>
      </c>
      <c r="AD205" s="15">
        <v>73</v>
      </c>
      <c r="AE205" s="15">
        <v>92</v>
      </c>
      <c r="AF205" s="15"/>
      <c r="AG205" s="15"/>
      <c r="AH205" s="15"/>
      <c r="AI205" s="16"/>
      <c r="AJ205" s="17"/>
      <c r="AK205" s="13"/>
      <c r="AL205" s="17" t="s">
        <v>60</v>
      </c>
      <c r="AN205" s="83"/>
      <c r="AO205" s="113"/>
      <c r="AP205" s="89"/>
      <c r="AQ205" s="91"/>
      <c r="AR205" s="14">
        <v>81</v>
      </c>
      <c r="AS205" s="15">
        <v>85</v>
      </c>
      <c r="AT205" s="15">
        <v>97</v>
      </c>
      <c r="AU205" s="15">
        <v>87</v>
      </c>
      <c r="AV205" s="15">
        <v>99</v>
      </c>
      <c r="AW205" s="15">
        <v>61</v>
      </c>
      <c r="AX205" s="15">
        <v>56</v>
      </c>
      <c r="AY205" s="15">
        <v>66</v>
      </c>
      <c r="AZ205" s="15">
        <v>81</v>
      </c>
      <c r="BA205" s="15">
        <v>85</v>
      </c>
      <c r="BB205" s="15">
        <v>79</v>
      </c>
      <c r="BC205" s="15">
        <v>73</v>
      </c>
      <c r="BD205" s="15">
        <v>89</v>
      </c>
      <c r="BE205" s="16">
        <v>60</v>
      </c>
      <c r="BF205" s="14">
        <v>64</v>
      </c>
      <c r="BG205" s="15">
        <v>82</v>
      </c>
      <c r="BH205" s="15">
        <v>60</v>
      </c>
      <c r="BI205" s="15">
        <v>55</v>
      </c>
      <c r="BJ205" s="15">
        <v>83</v>
      </c>
      <c r="BK205" s="15">
        <v>94</v>
      </c>
      <c r="BL205" s="15">
        <v>79</v>
      </c>
      <c r="BM205" s="15">
        <v>87</v>
      </c>
      <c r="BN205" s="15">
        <v>61</v>
      </c>
      <c r="BO205" s="15">
        <v>75</v>
      </c>
      <c r="BP205" s="15">
        <v>69</v>
      </c>
      <c r="BQ205" s="15"/>
      <c r="BR205" s="15"/>
      <c r="BS205" s="16"/>
      <c r="BT205" s="17"/>
      <c r="BU205" s="13"/>
      <c r="BV205" s="17" t="s">
        <v>60</v>
      </c>
      <c r="BY205" s="83"/>
      <c r="BZ205" s="113"/>
      <c r="CA205" s="89"/>
      <c r="CB205" s="91"/>
      <c r="CC205" s="14">
        <v>56</v>
      </c>
      <c r="CD205" s="15">
        <v>69</v>
      </c>
      <c r="CE205" s="15">
        <v>50</v>
      </c>
      <c r="CF205" s="15">
        <v>75</v>
      </c>
      <c r="CG205" s="15">
        <v>65</v>
      </c>
      <c r="CH205" s="15">
        <v>108</v>
      </c>
      <c r="CI205" s="15">
        <v>70</v>
      </c>
      <c r="CJ205" s="15">
        <v>58</v>
      </c>
      <c r="CK205" s="15">
        <v>97</v>
      </c>
      <c r="CL205" s="15">
        <v>74</v>
      </c>
      <c r="CM205" s="15">
        <v>60</v>
      </c>
      <c r="CN205" s="15">
        <v>82</v>
      </c>
      <c r="CO205" s="15">
        <v>100</v>
      </c>
      <c r="CP205" s="16">
        <v>91</v>
      </c>
      <c r="CQ205" s="14">
        <v>42</v>
      </c>
      <c r="CR205" s="15">
        <v>72</v>
      </c>
      <c r="CS205" s="15">
        <v>43</v>
      </c>
      <c r="CT205" s="15">
        <v>73</v>
      </c>
      <c r="CU205" s="15">
        <v>88</v>
      </c>
      <c r="CV205" s="15">
        <v>54</v>
      </c>
      <c r="CW205" s="15">
        <v>101</v>
      </c>
      <c r="CX205" s="15">
        <v>78</v>
      </c>
      <c r="CY205" s="15">
        <v>79</v>
      </c>
      <c r="CZ205" s="15">
        <v>68</v>
      </c>
      <c r="DA205" s="15">
        <v>64</v>
      </c>
      <c r="DB205" s="15">
        <v>82</v>
      </c>
      <c r="DC205" s="15"/>
      <c r="DD205" s="16"/>
      <c r="DE205" s="17"/>
      <c r="DF205" s="13"/>
      <c r="DG205" s="17" t="s">
        <v>60</v>
      </c>
    </row>
    <row r="206" spans="4:111" x14ac:dyDescent="0.25">
      <c r="D206" s="83"/>
      <c r="E206" s="113"/>
      <c r="F206" s="89"/>
      <c r="G206" s="91"/>
      <c r="H206" s="14">
        <v>67</v>
      </c>
      <c r="I206" s="15">
        <v>77</v>
      </c>
      <c r="J206" s="15">
        <v>98</v>
      </c>
      <c r="K206" s="15">
        <v>70</v>
      </c>
      <c r="L206" s="15">
        <v>82</v>
      </c>
      <c r="M206" s="15">
        <v>98</v>
      </c>
      <c r="N206" s="15">
        <v>68</v>
      </c>
      <c r="O206" s="15">
        <v>84</v>
      </c>
      <c r="P206" s="15">
        <v>95</v>
      </c>
      <c r="Q206" s="15">
        <v>75</v>
      </c>
      <c r="R206" s="15">
        <v>93</v>
      </c>
      <c r="S206" s="15">
        <v>81</v>
      </c>
      <c r="T206" s="15">
        <v>53</v>
      </c>
      <c r="U206" s="16">
        <v>95</v>
      </c>
      <c r="V206" s="14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6"/>
      <c r="AJ206" s="17"/>
      <c r="AK206" s="13"/>
      <c r="AL206" s="17" t="s">
        <v>60</v>
      </c>
      <c r="AN206" s="83"/>
      <c r="AO206" s="113"/>
      <c r="AP206" s="89"/>
      <c r="AQ206" s="91"/>
      <c r="AR206" s="14">
        <v>59</v>
      </c>
      <c r="AS206" s="15">
        <v>72</v>
      </c>
      <c r="AT206" s="15">
        <v>90</v>
      </c>
      <c r="AU206" s="15">
        <v>72</v>
      </c>
      <c r="AV206" s="15">
        <v>90</v>
      </c>
      <c r="AW206" s="15">
        <v>68</v>
      </c>
      <c r="AX206" s="15">
        <v>63</v>
      </c>
      <c r="AY206" s="15">
        <v>91</v>
      </c>
      <c r="AZ206" s="15">
        <v>102</v>
      </c>
      <c r="BA206" s="15">
        <v>65</v>
      </c>
      <c r="BB206" s="15">
        <v>97</v>
      </c>
      <c r="BC206" s="15">
        <v>78</v>
      </c>
      <c r="BD206" s="15">
        <v>63</v>
      </c>
      <c r="BE206" s="16">
        <v>93</v>
      </c>
      <c r="BF206" s="14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6"/>
      <c r="BT206" s="17"/>
      <c r="BU206" s="13"/>
      <c r="BV206" s="17" t="s">
        <v>60</v>
      </c>
      <c r="BY206" s="83"/>
      <c r="BZ206" s="113"/>
      <c r="CA206" s="89"/>
      <c r="CB206" s="91"/>
      <c r="CC206" s="14">
        <v>109</v>
      </c>
      <c r="CD206" s="15">
        <v>74</v>
      </c>
      <c r="CE206" s="15">
        <v>88</v>
      </c>
      <c r="CF206" s="15">
        <v>50</v>
      </c>
      <c r="CG206" s="15">
        <v>80</v>
      </c>
      <c r="CH206" s="15">
        <v>51</v>
      </c>
      <c r="CI206" s="15">
        <v>81</v>
      </c>
      <c r="CJ206" s="15">
        <v>96</v>
      </c>
      <c r="CK206" s="15">
        <v>62</v>
      </c>
      <c r="CL206" s="15">
        <v>81</v>
      </c>
      <c r="CM206" s="15">
        <v>67</v>
      </c>
      <c r="CN206" s="15">
        <v>66</v>
      </c>
      <c r="CO206" s="15">
        <v>98</v>
      </c>
      <c r="CP206" s="16">
        <v>98</v>
      </c>
      <c r="CQ206" s="14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6"/>
      <c r="DE206" s="17"/>
      <c r="DF206" s="13"/>
      <c r="DG206" s="17" t="s">
        <v>60</v>
      </c>
    </row>
    <row r="207" spans="4:111" x14ac:dyDescent="0.25">
      <c r="D207" s="83"/>
      <c r="E207" s="113"/>
      <c r="F207" s="89"/>
      <c r="G207" s="91"/>
      <c r="H207" s="14">
        <v>61</v>
      </c>
      <c r="I207" s="15">
        <v>93</v>
      </c>
      <c r="J207" s="15">
        <v>62</v>
      </c>
      <c r="K207" s="15">
        <v>78</v>
      </c>
      <c r="L207" s="15">
        <v>62</v>
      </c>
      <c r="M207" s="15">
        <v>81</v>
      </c>
      <c r="N207" s="15">
        <v>100</v>
      </c>
      <c r="O207" s="15">
        <v>67</v>
      </c>
      <c r="P207" s="15">
        <v>89</v>
      </c>
      <c r="Q207" s="15">
        <v>72</v>
      </c>
      <c r="R207" s="15">
        <v>65</v>
      </c>
      <c r="S207" s="15">
        <v>99</v>
      </c>
      <c r="T207" s="15">
        <v>77</v>
      </c>
      <c r="U207" s="16">
        <v>92</v>
      </c>
      <c r="V207" s="14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6"/>
      <c r="AJ207" s="17"/>
      <c r="AK207" s="13"/>
      <c r="AL207" s="17" t="s">
        <v>60</v>
      </c>
      <c r="AN207" s="83"/>
      <c r="AO207" s="113"/>
      <c r="AP207" s="89"/>
      <c r="AQ207" s="91"/>
      <c r="AR207" s="14">
        <v>81</v>
      </c>
      <c r="AS207" s="15">
        <v>100</v>
      </c>
      <c r="AT207" s="15">
        <v>97</v>
      </c>
      <c r="AU207" s="15">
        <v>91</v>
      </c>
      <c r="AV207" s="15">
        <v>67</v>
      </c>
      <c r="AW207" s="15">
        <v>87</v>
      </c>
      <c r="AX207" s="15">
        <v>71</v>
      </c>
      <c r="AY207" s="15">
        <v>75</v>
      </c>
      <c r="AZ207" s="15">
        <v>96</v>
      </c>
      <c r="BA207" s="15">
        <v>79</v>
      </c>
      <c r="BB207" s="15">
        <v>76</v>
      </c>
      <c r="BC207" s="15">
        <v>56</v>
      </c>
      <c r="BD207" s="15">
        <v>60</v>
      </c>
      <c r="BE207" s="16">
        <v>71</v>
      </c>
      <c r="BF207" s="14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6"/>
      <c r="BT207" s="17"/>
      <c r="BU207" s="13"/>
      <c r="BV207" s="17" t="s">
        <v>60</v>
      </c>
      <c r="BY207" s="83"/>
      <c r="BZ207" s="113"/>
      <c r="CA207" s="89"/>
      <c r="CB207" s="91"/>
      <c r="CC207" s="14">
        <v>57</v>
      </c>
      <c r="CD207" s="15">
        <v>100</v>
      </c>
      <c r="CE207" s="15">
        <v>100</v>
      </c>
      <c r="CF207" s="15">
        <v>54</v>
      </c>
      <c r="CG207" s="15">
        <v>98</v>
      </c>
      <c r="CH207" s="15">
        <v>48</v>
      </c>
      <c r="CI207" s="15">
        <v>82</v>
      </c>
      <c r="CJ207" s="15">
        <v>105</v>
      </c>
      <c r="CK207" s="15">
        <v>62</v>
      </c>
      <c r="CL207" s="15">
        <v>100</v>
      </c>
      <c r="CM207" s="15">
        <v>83</v>
      </c>
      <c r="CN207" s="15">
        <v>83</v>
      </c>
      <c r="CO207" s="15">
        <v>97</v>
      </c>
      <c r="CP207" s="16">
        <v>94</v>
      </c>
      <c r="CQ207" s="14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6"/>
      <c r="DE207" s="17"/>
      <c r="DF207" s="13"/>
      <c r="DG207" s="17" t="s">
        <v>60</v>
      </c>
    </row>
    <row r="208" spans="4:111" x14ac:dyDescent="0.25">
      <c r="D208" s="83"/>
      <c r="E208" s="113"/>
      <c r="F208" s="89"/>
      <c r="G208" s="91"/>
      <c r="H208" s="14">
        <v>75</v>
      </c>
      <c r="I208" s="15">
        <v>61</v>
      </c>
      <c r="J208" s="15">
        <v>89</v>
      </c>
      <c r="K208" s="15">
        <v>101</v>
      </c>
      <c r="L208" s="15">
        <v>83</v>
      </c>
      <c r="M208" s="15">
        <v>58</v>
      </c>
      <c r="N208" s="15">
        <v>63</v>
      </c>
      <c r="O208" s="15">
        <v>68</v>
      </c>
      <c r="P208" s="15">
        <v>63</v>
      </c>
      <c r="Q208" s="15">
        <v>82</v>
      </c>
      <c r="R208" s="15">
        <v>79</v>
      </c>
      <c r="S208" s="15">
        <v>102</v>
      </c>
      <c r="T208" s="15">
        <v>76</v>
      </c>
      <c r="U208" s="16">
        <v>76</v>
      </c>
      <c r="V208" s="14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6"/>
      <c r="AJ208" s="17"/>
      <c r="AK208" s="13"/>
      <c r="AL208" s="17" t="s">
        <v>60</v>
      </c>
      <c r="AN208" s="83"/>
      <c r="AO208" s="113"/>
      <c r="AP208" s="89"/>
      <c r="AQ208" s="91"/>
      <c r="AR208" s="14">
        <v>100</v>
      </c>
      <c r="AS208" s="15">
        <v>75</v>
      </c>
      <c r="AT208" s="15">
        <v>72</v>
      </c>
      <c r="AU208" s="15">
        <v>87</v>
      </c>
      <c r="AV208" s="15">
        <v>95</v>
      </c>
      <c r="AW208" s="15">
        <v>69</v>
      </c>
      <c r="AX208" s="15">
        <v>83</v>
      </c>
      <c r="AY208" s="15">
        <v>77</v>
      </c>
      <c r="AZ208" s="15">
        <v>80</v>
      </c>
      <c r="BA208" s="15">
        <v>98</v>
      </c>
      <c r="BB208" s="15">
        <v>87</v>
      </c>
      <c r="BC208" s="15">
        <v>83</v>
      </c>
      <c r="BD208" s="15">
        <v>68</v>
      </c>
      <c r="BE208" s="16">
        <v>93</v>
      </c>
      <c r="BF208" s="14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6"/>
      <c r="BT208" s="17"/>
      <c r="BU208" s="13"/>
      <c r="BV208" s="17" t="s">
        <v>60</v>
      </c>
      <c r="BY208" s="83"/>
      <c r="BZ208" s="113"/>
      <c r="CA208" s="89"/>
      <c r="CB208" s="91"/>
      <c r="CC208" s="14">
        <v>48</v>
      </c>
      <c r="CD208" s="15">
        <v>109</v>
      </c>
      <c r="CE208" s="15">
        <v>47</v>
      </c>
      <c r="CF208" s="15">
        <v>109</v>
      </c>
      <c r="CG208" s="15">
        <v>86</v>
      </c>
      <c r="CH208" s="15">
        <v>87</v>
      </c>
      <c r="CI208" s="15">
        <v>76</v>
      </c>
      <c r="CJ208" s="15">
        <v>72</v>
      </c>
      <c r="CK208" s="15">
        <v>90</v>
      </c>
      <c r="CL208" s="15">
        <v>62</v>
      </c>
      <c r="CM208" s="15">
        <v>96</v>
      </c>
      <c r="CN208" s="15">
        <v>106</v>
      </c>
      <c r="CO208" s="15">
        <v>50</v>
      </c>
      <c r="CP208" s="16">
        <v>89</v>
      </c>
      <c r="CQ208" s="14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6"/>
      <c r="DE208" s="17"/>
      <c r="DF208" s="13"/>
      <c r="DG208" s="17" t="s">
        <v>60</v>
      </c>
    </row>
    <row r="209" spans="4:111" x14ac:dyDescent="0.25">
      <c r="D209" s="83"/>
      <c r="E209" s="113"/>
      <c r="F209" s="89"/>
      <c r="G209" s="91"/>
      <c r="H209" s="14">
        <v>100</v>
      </c>
      <c r="I209" s="15">
        <v>80</v>
      </c>
      <c r="J209" s="15">
        <v>97</v>
      </c>
      <c r="K209" s="15">
        <v>54</v>
      </c>
      <c r="L209" s="15">
        <v>69</v>
      </c>
      <c r="M209" s="15">
        <v>96</v>
      </c>
      <c r="N209" s="15">
        <v>62</v>
      </c>
      <c r="O209" s="15">
        <v>68</v>
      </c>
      <c r="P209" s="15">
        <v>96</v>
      </c>
      <c r="Q209" s="15">
        <v>100</v>
      </c>
      <c r="R209" s="15">
        <v>96</v>
      </c>
      <c r="S209" s="15">
        <v>76</v>
      </c>
      <c r="T209" s="15">
        <v>86</v>
      </c>
      <c r="U209" s="16">
        <v>87</v>
      </c>
      <c r="V209" s="14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6"/>
      <c r="AJ209" s="17"/>
      <c r="AK209" s="13"/>
      <c r="AL209" s="17" t="s">
        <v>60</v>
      </c>
      <c r="AN209" s="83"/>
      <c r="AO209" s="113"/>
      <c r="AP209" s="89"/>
      <c r="AQ209" s="91"/>
      <c r="AR209" s="14">
        <v>94</v>
      </c>
      <c r="AS209" s="15">
        <v>91</v>
      </c>
      <c r="AT209" s="15">
        <v>82</v>
      </c>
      <c r="AU209" s="15">
        <v>72</v>
      </c>
      <c r="AV209" s="15">
        <v>85</v>
      </c>
      <c r="AW209" s="15">
        <v>90</v>
      </c>
      <c r="AX209" s="15">
        <v>61</v>
      </c>
      <c r="AY209" s="15">
        <v>64</v>
      </c>
      <c r="AZ209" s="15">
        <v>76</v>
      </c>
      <c r="BA209" s="15">
        <v>91</v>
      </c>
      <c r="BB209" s="15">
        <v>97</v>
      </c>
      <c r="BC209" s="15">
        <v>76</v>
      </c>
      <c r="BD209" s="15">
        <v>87</v>
      </c>
      <c r="BE209" s="16">
        <v>102</v>
      </c>
      <c r="BF209" s="14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6"/>
      <c r="BT209" s="17"/>
      <c r="BU209" s="13"/>
      <c r="BV209" s="17" t="s">
        <v>60</v>
      </c>
      <c r="BY209" s="83"/>
      <c r="BZ209" s="113"/>
      <c r="CA209" s="89"/>
      <c r="CB209" s="91"/>
      <c r="CC209" s="14">
        <v>101</v>
      </c>
      <c r="CD209" s="15">
        <v>73</v>
      </c>
      <c r="CE209" s="15">
        <v>65</v>
      </c>
      <c r="CF209" s="15">
        <v>69</v>
      </c>
      <c r="CG209" s="15">
        <v>69</v>
      </c>
      <c r="CH209" s="15">
        <v>69</v>
      </c>
      <c r="CI209" s="15">
        <v>62</v>
      </c>
      <c r="CJ209" s="15">
        <v>66</v>
      </c>
      <c r="CK209" s="15">
        <v>62</v>
      </c>
      <c r="CL209" s="15">
        <v>50</v>
      </c>
      <c r="CM209" s="15">
        <v>101</v>
      </c>
      <c r="CN209" s="15">
        <v>53</v>
      </c>
      <c r="CO209" s="15">
        <v>54</v>
      </c>
      <c r="CP209" s="16">
        <v>54</v>
      </c>
      <c r="CQ209" s="14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6"/>
      <c r="DE209" s="17"/>
      <c r="DF209" s="13"/>
      <c r="DG209" s="17" t="s">
        <v>60</v>
      </c>
    </row>
    <row r="210" spans="4:111" x14ac:dyDescent="0.25">
      <c r="D210" s="83"/>
      <c r="E210" s="113"/>
      <c r="F210" s="89"/>
      <c r="G210" s="91"/>
      <c r="H210" s="14"/>
      <c r="I210" s="15"/>
      <c r="J210" s="15"/>
      <c r="K210" s="15"/>
      <c r="L210" s="15"/>
      <c r="M210" s="15"/>
      <c r="N210" s="15"/>
      <c r="O210" s="15"/>
      <c r="P210" s="15"/>
      <c r="Q210" s="15">
        <f ca="1">RANDBETWEEN(67,113)</f>
        <v>79</v>
      </c>
      <c r="R210" s="15"/>
      <c r="S210" s="15"/>
      <c r="T210" s="15"/>
      <c r="U210" s="16"/>
      <c r="V210" s="14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6"/>
      <c r="AJ210" s="17"/>
      <c r="AK210" s="13"/>
      <c r="AL210" s="17" t="s">
        <v>60</v>
      </c>
      <c r="AN210" s="83"/>
      <c r="AO210" s="113"/>
      <c r="AP210" s="89"/>
      <c r="AQ210" s="91"/>
      <c r="AR210" s="14">
        <v>68</v>
      </c>
      <c r="AS210" s="15">
        <v>95</v>
      </c>
      <c r="AT210" s="15">
        <v>91</v>
      </c>
      <c r="AU210" s="15">
        <v>80</v>
      </c>
      <c r="AV210" s="15">
        <v>69</v>
      </c>
      <c r="AW210" s="15">
        <v>70</v>
      </c>
      <c r="AX210" s="15">
        <v>96</v>
      </c>
      <c r="AY210" s="15">
        <v>76</v>
      </c>
      <c r="AZ210" s="15">
        <v>77</v>
      </c>
      <c r="BA210" s="15">
        <v>75</v>
      </c>
      <c r="BB210" s="15">
        <v>87</v>
      </c>
      <c r="BC210" s="15">
        <v>71</v>
      </c>
      <c r="BD210" s="15">
        <v>94</v>
      </c>
      <c r="BE210" s="16">
        <v>66</v>
      </c>
      <c r="BF210" s="14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6"/>
      <c r="BT210" s="17"/>
      <c r="BU210" s="13"/>
      <c r="BV210" s="17" t="s">
        <v>60</v>
      </c>
      <c r="BY210" s="83"/>
      <c r="BZ210" s="113"/>
      <c r="CA210" s="89"/>
      <c r="CB210" s="91"/>
      <c r="CC210" s="14">
        <v>77</v>
      </c>
      <c r="CD210" s="15">
        <v>104</v>
      </c>
      <c r="CE210" s="15">
        <v>84</v>
      </c>
      <c r="CF210" s="15">
        <v>96</v>
      </c>
      <c r="CG210" s="15">
        <v>53</v>
      </c>
      <c r="CH210" s="15">
        <v>81</v>
      </c>
      <c r="CI210" s="15">
        <v>77</v>
      </c>
      <c r="CJ210" s="15">
        <v>65</v>
      </c>
      <c r="CK210" s="15">
        <v>103</v>
      </c>
      <c r="CL210" s="15">
        <v>104</v>
      </c>
      <c r="CM210" s="15">
        <v>80</v>
      </c>
      <c r="CN210" s="15">
        <v>89</v>
      </c>
      <c r="CO210" s="15">
        <v>95</v>
      </c>
      <c r="CP210" s="16">
        <v>91</v>
      </c>
      <c r="CQ210" s="14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6"/>
      <c r="DE210" s="17"/>
      <c r="DF210" s="13"/>
      <c r="DG210" s="17" t="s">
        <v>60</v>
      </c>
    </row>
    <row r="211" spans="4:111" x14ac:dyDescent="0.25">
      <c r="D211" s="83"/>
      <c r="E211" s="113"/>
      <c r="F211" s="89"/>
      <c r="G211" s="91"/>
      <c r="H211" s="14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6"/>
      <c r="V211" s="14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6"/>
      <c r="AJ211" s="17"/>
      <c r="AK211" s="13"/>
      <c r="AL211" s="17" t="s">
        <v>60</v>
      </c>
      <c r="AN211" s="83"/>
      <c r="AO211" s="113"/>
      <c r="AP211" s="89"/>
      <c r="AQ211" s="91"/>
      <c r="AR211" s="14">
        <v>103</v>
      </c>
      <c r="AS211" s="15">
        <v>77</v>
      </c>
      <c r="AT211" s="15">
        <v>89</v>
      </c>
      <c r="AU211" s="15">
        <v>105</v>
      </c>
      <c r="AV211" s="15"/>
      <c r="AW211" s="15"/>
      <c r="AX211" s="15"/>
      <c r="AY211" s="15"/>
      <c r="AZ211" s="15"/>
      <c r="BA211" s="15"/>
      <c r="BB211" s="15"/>
      <c r="BC211" s="15"/>
      <c r="BD211" s="15"/>
      <c r="BE211" s="16"/>
      <c r="BF211" s="14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6"/>
      <c r="BT211" s="17"/>
      <c r="BU211" s="13"/>
      <c r="BV211" s="17" t="s">
        <v>60</v>
      </c>
      <c r="BY211" s="83"/>
      <c r="BZ211" s="113"/>
      <c r="CA211" s="89"/>
      <c r="CB211" s="91"/>
      <c r="CC211" s="14">
        <v>84</v>
      </c>
      <c r="CD211" s="15">
        <v>55</v>
      </c>
      <c r="CE211" s="15">
        <v>59</v>
      </c>
      <c r="CF211" s="15">
        <v>81</v>
      </c>
      <c r="CG211" s="15">
        <v>107</v>
      </c>
      <c r="CH211" s="15">
        <v>106</v>
      </c>
      <c r="CI211" s="15">
        <v>56</v>
      </c>
      <c r="CJ211" s="15">
        <v>57</v>
      </c>
      <c r="CK211" s="15">
        <v>101</v>
      </c>
      <c r="CL211" s="15">
        <v>67</v>
      </c>
      <c r="CM211" s="15">
        <v>71</v>
      </c>
      <c r="CN211" s="15">
        <v>79</v>
      </c>
      <c r="CO211" s="15">
        <v>76</v>
      </c>
      <c r="CP211" s="16">
        <v>93</v>
      </c>
      <c r="CQ211" s="14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6"/>
      <c r="DE211" s="17"/>
      <c r="DF211" s="13"/>
      <c r="DG211" s="17" t="s">
        <v>60</v>
      </c>
    </row>
    <row r="212" spans="4:111" x14ac:dyDescent="0.25">
      <c r="D212" s="83"/>
      <c r="E212" s="113"/>
      <c r="F212" s="89"/>
      <c r="G212" s="91"/>
      <c r="H212" s="14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6"/>
      <c r="V212" s="14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6"/>
      <c r="AJ212" s="17"/>
      <c r="AK212" s="13"/>
      <c r="AL212" s="17" t="s">
        <v>60</v>
      </c>
      <c r="AN212" s="83"/>
      <c r="AO212" s="113"/>
      <c r="AP212" s="89"/>
      <c r="AQ212" s="91"/>
      <c r="AR212" s="14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6"/>
      <c r="BF212" s="14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6"/>
      <c r="BT212" s="17"/>
      <c r="BU212" s="13"/>
      <c r="BV212" s="17" t="s">
        <v>60</v>
      </c>
      <c r="BY212" s="83"/>
      <c r="BZ212" s="113"/>
      <c r="CA212" s="89"/>
      <c r="CB212" s="91"/>
      <c r="CC212" s="14">
        <v>100</v>
      </c>
      <c r="CD212" s="15">
        <v>95</v>
      </c>
      <c r="CE212" s="15">
        <v>108</v>
      </c>
      <c r="CF212" s="15">
        <v>56</v>
      </c>
      <c r="CG212" s="15">
        <v>77</v>
      </c>
      <c r="CH212" s="15">
        <v>61</v>
      </c>
      <c r="CI212" s="15">
        <v>64</v>
      </c>
      <c r="CJ212" s="15">
        <v>52</v>
      </c>
      <c r="CK212" s="15">
        <v>79</v>
      </c>
      <c r="CL212" s="15">
        <v>97</v>
      </c>
      <c r="CM212" s="15">
        <v>100</v>
      </c>
      <c r="CN212" s="15">
        <v>48</v>
      </c>
      <c r="CO212" s="15">
        <v>94</v>
      </c>
      <c r="CP212" s="16">
        <v>105</v>
      </c>
      <c r="CQ212" s="14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6"/>
      <c r="DE212" s="17"/>
      <c r="DF212" s="13"/>
      <c r="DG212" s="17" t="s">
        <v>60</v>
      </c>
    </row>
    <row r="213" spans="4:111" x14ac:dyDescent="0.25">
      <c r="D213" s="83"/>
      <c r="E213" s="113"/>
      <c r="F213" s="89"/>
      <c r="G213" s="91"/>
      <c r="H213" s="14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6"/>
      <c r="V213" s="14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6"/>
      <c r="AJ213" s="17"/>
      <c r="AK213" s="13"/>
      <c r="AL213" s="17" t="s">
        <v>60</v>
      </c>
      <c r="AN213" s="83"/>
      <c r="AO213" s="113"/>
      <c r="AP213" s="89"/>
      <c r="AQ213" s="91"/>
      <c r="AR213" s="14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6"/>
      <c r="BF213" s="14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6"/>
      <c r="BT213" s="17"/>
      <c r="BU213" s="13"/>
      <c r="BV213" s="17" t="s">
        <v>60</v>
      </c>
      <c r="BY213" s="83"/>
      <c r="BZ213" s="113"/>
      <c r="CA213" s="89"/>
      <c r="CB213" s="91"/>
      <c r="CC213" s="14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6"/>
      <c r="CQ213" s="14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6"/>
      <c r="DE213" s="17"/>
      <c r="DF213" s="13"/>
      <c r="DG213" s="17" t="s">
        <v>60</v>
      </c>
    </row>
    <row r="214" spans="4:111" ht="15.75" thickBot="1" x14ac:dyDescent="0.3">
      <c r="D214" s="83"/>
      <c r="E214" s="114"/>
      <c r="F214" s="89"/>
      <c r="G214" s="92"/>
      <c r="H214" s="18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20"/>
      <c r="V214" s="18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20"/>
      <c r="AJ214" s="21"/>
      <c r="AK214" s="13"/>
      <c r="AL214" s="21" t="s">
        <v>60</v>
      </c>
      <c r="AN214" s="83"/>
      <c r="AO214" s="114"/>
      <c r="AP214" s="89"/>
      <c r="AQ214" s="92"/>
      <c r="AR214" s="18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20"/>
      <c r="BF214" s="18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20"/>
      <c r="BT214" s="21"/>
      <c r="BU214" s="13"/>
      <c r="BV214" s="21" t="s">
        <v>60</v>
      </c>
      <c r="BY214" s="83"/>
      <c r="BZ214" s="114"/>
      <c r="CA214" s="89"/>
      <c r="CB214" s="92"/>
      <c r="CC214" s="18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20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20"/>
      <c r="DE214" s="21"/>
      <c r="DF214" s="13"/>
      <c r="DG214" s="21" t="s">
        <v>60</v>
      </c>
    </row>
    <row r="215" spans="4:111" x14ac:dyDescent="0.25">
      <c r="D215" s="83">
        <v>20</v>
      </c>
      <c r="E215" s="112" t="s">
        <v>86</v>
      </c>
      <c r="F215" s="89"/>
      <c r="G215" s="91" t="s">
        <v>77</v>
      </c>
      <c r="H215" s="9">
        <v>74</v>
      </c>
      <c r="I215" s="10">
        <v>84</v>
      </c>
      <c r="J215" s="10">
        <v>77</v>
      </c>
      <c r="K215" s="10">
        <v>76</v>
      </c>
      <c r="L215" s="10">
        <v>85</v>
      </c>
      <c r="M215" s="10">
        <v>82</v>
      </c>
      <c r="N215" s="10">
        <v>70</v>
      </c>
      <c r="O215" s="10">
        <v>75</v>
      </c>
      <c r="P215" s="10">
        <v>75</v>
      </c>
      <c r="Q215" s="10">
        <v>87</v>
      </c>
      <c r="R215" s="10">
        <v>82</v>
      </c>
      <c r="S215" s="10">
        <v>78</v>
      </c>
      <c r="T215" s="10">
        <v>86</v>
      </c>
      <c r="U215" s="11">
        <v>82</v>
      </c>
      <c r="V215" s="14">
        <v>68</v>
      </c>
      <c r="W215" s="15">
        <v>76</v>
      </c>
      <c r="X215" s="15">
        <v>46</v>
      </c>
      <c r="Y215" s="15">
        <v>80</v>
      </c>
      <c r="Z215" s="15">
        <v>62</v>
      </c>
      <c r="AA215" s="15">
        <v>44</v>
      </c>
      <c r="AB215" s="15">
        <v>67</v>
      </c>
      <c r="AC215" s="15">
        <v>65</v>
      </c>
      <c r="AD215" s="15">
        <v>73</v>
      </c>
      <c r="AE215" s="15">
        <v>56</v>
      </c>
      <c r="AF215" s="15">
        <v>57</v>
      </c>
      <c r="AG215" s="15">
        <v>40</v>
      </c>
      <c r="AH215" s="15">
        <v>43</v>
      </c>
      <c r="AI215" s="16">
        <v>37</v>
      </c>
      <c r="AJ215" s="12"/>
      <c r="AK215" s="13"/>
      <c r="AL215" s="12" t="s">
        <v>60</v>
      </c>
      <c r="AN215" s="83">
        <v>20</v>
      </c>
      <c r="AO215" s="112" t="s">
        <v>86</v>
      </c>
      <c r="AP215" s="89"/>
      <c r="AQ215" s="91" t="s">
        <v>133</v>
      </c>
      <c r="AR215" s="9">
        <v>79</v>
      </c>
      <c r="AS215" s="10">
        <v>70</v>
      </c>
      <c r="AT215" s="10">
        <v>78</v>
      </c>
      <c r="AU215" s="10">
        <v>85</v>
      </c>
      <c r="AV215" s="10">
        <v>84</v>
      </c>
      <c r="AW215" s="10">
        <v>78</v>
      </c>
      <c r="AX215" s="10">
        <v>61</v>
      </c>
      <c r="AY215" s="10">
        <v>53</v>
      </c>
      <c r="AZ215" s="10">
        <v>85</v>
      </c>
      <c r="BA215" s="10">
        <v>60</v>
      </c>
      <c r="BB215" s="10">
        <v>63</v>
      </c>
      <c r="BC215" s="10">
        <v>47</v>
      </c>
      <c r="BD215" s="10">
        <v>50</v>
      </c>
      <c r="BE215" s="11">
        <v>57</v>
      </c>
      <c r="BF215" s="14">
        <v>66</v>
      </c>
      <c r="BG215" s="15">
        <v>79</v>
      </c>
      <c r="BH215" s="15">
        <v>57</v>
      </c>
      <c r="BI215" s="15">
        <v>43</v>
      </c>
      <c r="BJ215" s="15">
        <v>62</v>
      </c>
      <c r="BK215" s="15">
        <v>80</v>
      </c>
      <c r="BL215" s="15">
        <v>41</v>
      </c>
      <c r="BM215" s="15">
        <v>56</v>
      </c>
      <c r="BN215" s="15">
        <v>71</v>
      </c>
      <c r="BO215" s="15">
        <v>73</v>
      </c>
      <c r="BP215" s="15">
        <v>62</v>
      </c>
      <c r="BQ215" s="15">
        <v>58</v>
      </c>
      <c r="BR215" s="15">
        <v>78</v>
      </c>
      <c r="BS215" s="16">
        <v>57</v>
      </c>
      <c r="BT215" s="12"/>
      <c r="BU215" s="13"/>
      <c r="BV215" s="12" t="s">
        <v>60</v>
      </c>
      <c r="BY215" s="83">
        <v>20</v>
      </c>
      <c r="BZ215" s="112" t="s">
        <v>86</v>
      </c>
      <c r="CA215" s="89"/>
      <c r="CB215" s="91" t="s">
        <v>134</v>
      </c>
      <c r="CC215" s="9">
        <v>87</v>
      </c>
      <c r="CD215" s="10">
        <v>47</v>
      </c>
      <c r="CE215" s="10">
        <v>88</v>
      </c>
      <c r="CF215" s="10">
        <v>70</v>
      </c>
      <c r="CG215" s="10">
        <v>53</v>
      </c>
      <c r="CH215" s="10">
        <v>44</v>
      </c>
      <c r="CI215" s="10">
        <v>56</v>
      </c>
      <c r="CJ215" s="10">
        <v>75</v>
      </c>
      <c r="CK215" s="10">
        <v>89</v>
      </c>
      <c r="CL215" s="10">
        <v>70</v>
      </c>
      <c r="CM215" s="10">
        <v>60</v>
      </c>
      <c r="CN215" s="10">
        <v>73</v>
      </c>
      <c r="CO215" s="10">
        <v>57</v>
      </c>
      <c r="CP215" s="11">
        <v>52</v>
      </c>
      <c r="CQ215" s="14">
        <v>55</v>
      </c>
      <c r="CR215" s="15">
        <v>41</v>
      </c>
      <c r="CS215" s="15">
        <v>52</v>
      </c>
      <c r="CT215" s="15">
        <v>36</v>
      </c>
      <c r="CU215" s="15">
        <v>71</v>
      </c>
      <c r="CV215" s="15">
        <v>79</v>
      </c>
      <c r="CW215" s="15">
        <v>68</v>
      </c>
      <c r="CX215" s="15">
        <v>68</v>
      </c>
      <c r="CY215" s="15">
        <v>68</v>
      </c>
      <c r="CZ215" s="15">
        <v>60</v>
      </c>
      <c r="DA215" s="15">
        <v>57</v>
      </c>
      <c r="DB215" s="15">
        <v>50</v>
      </c>
      <c r="DC215" s="15">
        <v>65</v>
      </c>
      <c r="DD215" s="16">
        <v>45</v>
      </c>
      <c r="DE215" s="12"/>
      <c r="DF215" s="13"/>
      <c r="DG215" s="12" t="s">
        <v>60</v>
      </c>
    </row>
    <row r="216" spans="4:111" x14ac:dyDescent="0.25">
      <c r="D216" s="83"/>
      <c r="E216" s="113"/>
      <c r="F216" s="89"/>
      <c r="G216" s="91"/>
      <c r="H216" s="14">
        <v>89</v>
      </c>
      <c r="I216" s="15">
        <v>56</v>
      </c>
      <c r="J216" s="15">
        <v>80</v>
      </c>
      <c r="K216" s="15">
        <v>76</v>
      </c>
      <c r="L216" s="15">
        <v>84</v>
      </c>
      <c r="M216" s="15">
        <v>54</v>
      </c>
      <c r="N216" s="15">
        <v>88</v>
      </c>
      <c r="O216" s="15">
        <v>70</v>
      </c>
      <c r="P216" s="15">
        <v>52</v>
      </c>
      <c r="Q216" s="15">
        <v>87</v>
      </c>
      <c r="R216" s="15">
        <v>63</v>
      </c>
      <c r="S216" s="15">
        <v>89</v>
      </c>
      <c r="T216" s="15">
        <v>85</v>
      </c>
      <c r="U216" s="16">
        <v>62</v>
      </c>
      <c r="V216" s="14">
        <v>42</v>
      </c>
      <c r="W216" s="15">
        <v>80</v>
      </c>
      <c r="X216" s="15">
        <v>77</v>
      </c>
      <c r="Y216" s="15">
        <v>83</v>
      </c>
      <c r="Z216" s="15">
        <v>64</v>
      </c>
      <c r="AA216" s="15">
        <v>40</v>
      </c>
      <c r="AB216" s="15">
        <v>50</v>
      </c>
      <c r="AC216" s="15">
        <v>61</v>
      </c>
      <c r="AD216" s="15"/>
      <c r="AE216" s="15"/>
      <c r="AF216" s="15"/>
      <c r="AG216" s="15"/>
      <c r="AH216" s="15"/>
      <c r="AI216" s="16"/>
      <c r="AJ216" s="17"/>
      <c r="AK216" s="13"/>
      <c r="AL216" s="17" t="s">
        <v>60</v>
      </c>
      <c r="AN216" s="83"/>
      <c r="AO216" s="113"/>
      <c r="AP216" s="89"/>
      <c r="AQ216" s="91"/>
      <c r="AR216" s="14">
        <v>67</v>
      </c>
      <c r="AS216" s="15">
        <v>84</v>
      </c>
      <c r="AT216" s="15">
        <v>56</v>
      </c>
      <c r="AU216" s="15">
        <v>74</v>
      </c>
      <c r="AV216" s="15">
        <v>87</v>
      </c>
      <c r="AW216" s="15">
        <v>65</v>
      </c>
      <c r="AX216" s="15">
        <v>51</v>
      </c>
      <c r="AY216" s="15">
        <v>70</v>
      </c>
      <c r="AZ216" s="15">
        <v>88</v>
      </c>
      <c r="BA216" s="15">
        <v>80</v>
      </c>
      <c r="BB216" s="15">
        <v>73</v>
      </c>
      <c r="BC216" s="15">
        <v>47</v>
      </c>
      <c r="BD216" s="15">
        <v>54</v>
      </c>
      <c r="BE216" s="16">
        <v>75</v>
      </c>
      <c r="BF216" s="14">
        <v>59</v>
      </c>
      <c r="BG216" s="15">
        <v>75</v>
      </c>
      <c r="BH216" s="15">
        <v>68</v>
      </c>
      <c r="BI216" s="15">
        <v>79</v>
      </c>
      <c r="BJ216" s="15">
        <v>58</v>
      </c>
      <c r="BK216" s="15">
        <v>64</v>
      </c>
      <c r="BL216" s="15">
        <v>40</v>
      </c>
      <c r="BM216" s="15">
        <v>48</v>
      </c>
      <c r="BN216" s="15">
        <v>57</v>
      </c>
      <c r="BO216" s="15">
        <v>48</v>
      </c>
      <c r="BP216" s="15">
        <v>52</v>
      </c>
      <c r="BQ216" s="15">
        <v>74</v>
      </c>
      <c r="BR216" s="15"/>
      <c r="BS216" s="16"/>
      <c r="BT216" s="17"/>
      <c r="BU216" s="13"/>
      <c r="BV216" s="17" t="s">
        <v>60</v>
      </c>
      <c r="BY216" s="83"/>
      <c r="BZ216" s="113"/>
      <c r="CA216" s="89"/>
      <c r="CB216" s="91"/>
      <c r="CC216" s="14">
        <v>45</v>
      </c>
      <c r="CD216" s="15">
        <v>47</v>
      </c>
      <c r="CE216" s="15">
        <v>79</v>
      </c>
      <c r="CF216" s="15">
        <v>63</v>
      </c>
      <c r="CG216" s="15">
        <v>49</v>
      </c>
      <c r="CH216" s="15">
        <v>60</v>
      </c>
      <c r="CI216" s="15">
        <v>44</v>
      </c>
      <c r="CJ216" s="15">
        <v>79</v>
      </c>
      <c r="CK216" s="15">
        <v>87</v>
      </c>
      <c r="CL216" s="15">
        <v>75</v>
      </c>
      <c r="CM216" s="15">
        <v>54</v>
      </c>
      <c r="CN216" s="15">
        <v>65</v>
      </c>
      <c r="CO216" s="15">
        <v>88</v>
      </c>
      <c r="CP216" s="16">
        <v>64</v>
      </c>
      <c r="CQ216" s="14">
        <v>76</v>
      </c>
      <c r="CR216" s="15">
        <v>81</v>
      </c>
      <c r="CS216" s="15">
        <v>59</v>
      </c>
      <c r="CT216" s="15">
        <v>67</v>
      </c>
      <c r="CU216" s="15">
        <v>55</v>
      </c>
      <c r="CV216" s="15">
        <v>58</v>
      </c>
      <c r="CW216" s="15">
        <v>70</v>
      </c>
      <c r="CX216" s="15">
        <v>72</v>
      </c>
      <c r="CY216" s="15">
        <v>41</v>
      </c>
      <c r="CZ216" s="15">
        <v>55</v>
      </c>
      <c r="DA216" s="15">
        <v>68</v>
      </c>
      <c r="DB216" s="15">
        <v>53</v>
      </c>
      <c r="DC216" s="15">
        <v>45</v>
      </c>
      <c r="DD216" s="16">
        <v>62</v>
      </c>
      <c r="DE216" s="17"/>
      <c r="DF216" s="13"/>
      <c r="DG216" s="17" t="s">
        <v>60</v>
      </c>
    </row>
    <row r="217" spans="4:111" x14ac:dyDescent="0.25">
      <c r="D217" s="83"/>
      <c r="E217" s="113"/>
      <c r="F217" s="89"/>
      <c r="G217" s="91"/>
      <c r="H217" s="14">
        <v>56</v>
      </c>
      <c r="I217" s="15">
        <v>62</v>
      </c>
      <c r="J217" s="15">
        <v>48</v>
      </c>
      <c r="K217" s="15">
        <v>50</v>
      </c>
      <c r="L217" s="15">
        <v>88</v>
      </c>
      <c r="M217" s="15">
        <v>85</v>
      </c>
      <c r="N217" s="15">
        <v>91</v>
      </c>
      <c r="O217" s="15">
        <v>72</v>
      </c>
      <c r="P217" s="15">
        <v>48</v>
      </c>
      <c r="Q217" s="15">
        <v>91</v>
      </c>
      <c r="R217" s="15">
        <v>70</v>
      </c>
      <c r="S217" s="15">
        <v>62</v>
      </c>
      <c r="T217" s="15">
        <v>90</v>
      </c>
      <c r="U217" s="16">
        <v>60</v>
      </c>
      <c r="V217" s="14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6"/>
      <c r="AJ217" s="17"/>
      <c r="AK217" s="13"/>
      <c r="AL217" s="17" t="s">
        <v>60</v>
      </c>
      <c r="AN217" s="83"/>
      <c r="AO217" s="113"/>
      <c r="AP217" s="89"/>
      <c r="AQ217" s="91"/>
      <c r="AR217" s="14">
        <v>72</v>
      </c>
      <c r="AS217" s="15">
        <v>75</v>
      </c>
      <c r="AT217" s="15">
        <v>52</v>
      </c>
      <c r="AU217" s="15">
        <v>67</v>
      </c>
      <c r="AV217" s="15">
        <v>83</v>
      </c>
      <c r="AW217" s="15">
        <v>76</v>
      </c>
      <c r="AX217" s="15">
        <v>87</v>
      </c>
      <c r="AY217" s="15">
        <v>66</v>
      </c>
      <c r="AZ217" s="15">
        <v>72</v>
      </c>
      <c r="BA217" s="15">
        <v>72</v>
      </c>
      <c r="BB217" s="15">
        <v>61</v>
      </c>
      <c r="BC217" s="15">
        <v>75</v>
      </c>
      <c r="BD217" s="15">
        <v>82</v>
      </c>
      <c r="BE217" s="16">
        <v>68</v>
      </c>
      <c r="BF217" s="14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6"/>
      <c r="BT217" s="17"/>
      <c r="BU217" s="13"/>
      <c r="BV217" s="17" t="s">
        <v>60</v>
      </c>
      <c r="BY217" s="83"/>
      <c r="BZ217" s="113"/>
      <c r="CA217" s="89"/>
      <c r="CB217" s="91"/>
      <c r="CC217" s="14">
        <v>75</v>
      </c>
      <c r="CD217" s="15">
        <v>51</v>
      </c>
      <c r="CE217" s="15">
        <v>85</v>
      </c>
      <c r="CF217" s="15">
        <v>84</v>
      </c>
      <c r="CG217" s="15">
        <v>89</v>
      </c>
      <c r="CH217" s="15">
        <v>67</v>
      </c>
      <c r="CI217" s="15">
        <v>75</v>
      </c>
      <c r="CJ217" s="15">
        <v>63</v>
      </c>
      <c r="CK217" s="15">
        <v>66</v>
      </c>
      <c r="CL217" s="15">
        <v>55</v>
      </c>
      <c r="CM217" s="15">
        <v>81</v>
      </c>
      <c r="CN217" s="15">
        <v>73</v>
      </c>
      <c r="CO217" s="15">
        <v>79</v>
      </c>
      <c r="CP217" s="16">
        <v>52</v>
      </c>
      <c r="CQ217" s="14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6"/>
      <c r="DE217" s="17"/>
      <c r="DF217" s="13"/>
      <c r="DG217" s="17" t="s">
        <v>60</v>
      </c>
    </row>
    <row r="218" spans="4:111" x14ac:dyDescent="0.25">
      <c r="D218" s="83"/>
      <c r="E218" s="113"/>
      <c r="F218" s="89"/>
      <c r="G218" s="91"/>
      <c r="H218" s="14">
        <v>78</v>
      </c>
      <c r="I218" s="15">
        <v>62</v>
      </c>
      <c r="J218" s="15">
        <v>67</v>
      </c>
      <c r="K218" s="15">
        <v>75</v>
      </c>
      <c r="L218" s="15">
        <v>73</v>
      </c>
      <c r="M218" s="15">
        <v>81</v>
      </c>
      <c r="N218" s="15">
        <v>64</v>
      </c>
      <c r="O218" s="15">
        <v>65</v>
      </c>
      <c r="P218" s="15">
        <v>48</v>
      </c>
      <c r="Q218" s="15">
        <v>83</v>
      </c>
      <c r="R218" s="15">
        <v>77</v>
      </c>
      <c r="S218" s="15">
        <v>59</v>
      </c>
      <c r="T218" s="15">
        <v>71</v>
      </c>
      <c r="U218" s="16">
        <v>91</v>
      </c>
      <c r="V218" s="14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6"/>
      <c r="AJ218" s="17"/>
      <c r="AK218" s="13"/>
      <c r="AL218" s="17" t="s">
        <v>60</v>
      </c>
      <c r="AN218" s="83"/>
      <c r="AO218" s="113"/>
      <c r="AP218" s="89"/>
      <c r="AQ218" s="91"/>
      <c r="AR218" s="14">
        <v>60</v>
      </c>
      <c r="AS218" s="15">
        <v>84</v>
      </c>
      <c r="AT218" s="15">
        <v>66</v>
      </c>
      <c r="AU218" s="15">
        <v>49</v>
      </c>
      <c r="AV218" s="15">
        <v>64</v>
      </c>
      <c r="AW218" s="15">
        <v>79</v>
      </c>
      <c r="AX218" s="15">
        <v>81</v>
      </c>
      <c r="AY218" s="15">
        <v>70</v>
      </c>
      <c r="AZ218" s="15">
        <v>66</v>
      </c>
      <c r="BA218" s="15">
        <v>89</v>
      </c>
      <c r="BB218" s="15">
        <v>51</v>
      </c>
      <c r="BC218" s="15">
        <v>74</v>
      </c>
      <c r="BD218" s="15">
        <v>77</v>
      </c>
      <c r="BE218" s="16">
        <v>49</v>
      </c>
      <c r="BF218" s="14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6"/>
      <c r="BT218" s="17"/>
      <c r="BU218" s="13"/>
      <c r="BV218" s="17" t="s">
        <v>60</v>
      </c>
      <c r="BY218" s="83"/>
      <c r="BZ218" s="113"/>
      <c r="CA218" s="89"/>
      <c r="CB218" s="91"/>
      <c r="CC218" s="14">
        <v>85</v>
      </c>
      <c r="CD218" s="15">
        <v>75</v>
      </c>
      <c r="CE218" s="15">
        <v>70</v>
      </c>
      <c r="CF218" s="15">
        <v>76</v>
      </c>
      <c r="CG218" s="15">
        <v>76</v>
      </c>
      <c r="CH218" s="15">
        <v>76</v>
      </c>
      <c r="CI218" s="15">
        <v>68</v>
      </c>
      <c r="CJ218" s="15">
        <v>65</v>
      </c>
      <c r="CK218" s="15">
        <v>58</v>
      </c>
      <c r="CL218" s="15">
        <v>84</v>
      </c>
      <c r="CM218" s="15">
        <v>46</v>
      </c>
      <c r="CN218" s="15">
        <v>59</v>
      </c>
      <c r="CO218" s="15">
        <v>86</v>
      </c>
      <c r="CP218" s="16">
        <v>51</v>
      </c>
      <c r="CQ218" s="14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6"/>
      <c r="DE218" s="17"/>
      <c r="DF218" s="13"/>
      <c r="DG218" s="17" t="s">
        <v>60</v>
      </c>
    </row>
    <row r="219" spans="4:111" x14ac:dyDescent="0.25">
      <c r="D219" s="83"/>
      <c r="E219" s="113"/>
      <c r="F219" s="89"/>
      <c r="G219" s="91"/>
      <c r="H219" s="14">
        <v>80</v>
      </c>
      <c r="I219" s="15">
        <v>74</v>
      </c>
      <c r="J219" s="15">
        <v>72</v>
      </c>
      <c r="K219" s="15">
        <v>53</v>
      </c>
      <c r="L219" s="15">
        <v>91</v>
      </c>
      <c r="M219" s="15">
        <v>63</v>
      </c>
      <c r="N219" s="15">
        <v>87</v>
      </c>
      <c r="O219" s="15">
        <v>65</v>
      </c>
      <c r="P219" s="15">
        <v>80</v>
      </c>
      <c r="Q219" s="15">
        <v>74</v>
      </c>
      <c r="R219" s="15">
        <v>70</v>
      </c>
      <c r="S219" s="15">
        <v>48</v>
      </c>
      <c r="T219" s="15">
        <v>53</v>
      </c>
      <c r="U219" s="16"/>
      <c r="V219" s="14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6"/>
      <c r="AJ219" s="17"/>
      <c r="AK219" s="13"/>
      <c r="AL219" s="17" t="s">
        <v>60</v>
      </c>
      <c r="AN219" s="83"/>
      <c r="AO219" s="113"/>
      <c r="AP219" s="89"/>
      <c r="AQ219" s="91"/>
      <c r="AR219" s="14">
        <v>51</v>
      </c>
      <c r="AS219" s="15">
        <v>70</v>
      </c>
      <c r="AT219" s="15">
        <v>58</v>
      </c>
      <c r="AU219" s="15">
        <v>48</v>
      </c>
      <c r="AV219" s="15">
        <v>56</v>
      </c>
      <c r="AW219" s="15">
        <v>65</v>
      </c>
      <c r="AX219" s="15">
        <v>56</v>
      </c>
      <c r="AY219" s="15">
        <v>60</v>
      </c>
      <c r="AZ219" s="15">
        <v>82</v>
      </c>
      <c r="BA219" s="15">
        <v>54</v>
      </c>
      <c r="BB219" s="15">
        <v>84</v>
      </c>
      <c r="BC219" s="15">
        <v>74</v>
      </c>
      <c r="BD219" s="15">
        <v>88</v>
      </c>
      <c r="BE219" s="16">
        <v>79</v>
      </c>
      <c r="BF219" s="14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6"/>
      <c r="BT219" s="17"/>
      <c r="BU219" s="13"/>
      <c r="BV219" s="17" t="s">
        <v>60</v>
      </c>
      <c r="BY219" s="83"/>
      <c r="BZ219" s="113"/>
      <c r="CA219" s="89"/>
      <c r="CB219" s="91"/>
      <c r="CC219" s="14">
        <v>89</v>
      </c>
      <c r="CD219" s="15">
        <v>54</v>
      </c>
      <c r="CE219" s="15">
        <v>58</v>
      </c>
      <c r="CF219" s="15">
        <v>78</v>
      </c>
      <c r="CG219" s="15">
        <v>80</v>
      </c>
      <c r="CH219" s="15">
        <v>49</v>
      </c>
      <c r="CI219" s="15">
        <v>63</v>
      </c>
      <c r="CJ219" s="15">
        <v>76</v>
      </c>
      <c r="CK219" s="15">
        <v>61</v>
      </c>
      <c r="CL219" s="15">
        <v>70</v>
      </c>
      <c r="CM219" s="15">
        <v>65</v>
      </c>
      <c r="CN219" s="15">
        <v>59</v>
      </c>
      <c r="CO219" s="15">
        <v>83</v>
      </c>
      <c r="CP219" s="16">
        <v>81</v>
      </c>
      <c r="CQ219" s="14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6"/>
      <c r="DE219" s="17"/>
      <c r="DF219" s="13"/>
      <c r="DG219" s="17" t="s">
        <v>60</v>
      </c>
    </row>
    <row r="220" spans="4:111" x14ac:dyDescent="0.25">
      <c r="D220" s="83"/>
      <c r="E220" s="113"/>
      <c r="F220" s="89"/>
      <c r="G220" s="91"/>
      <c r="H220" s="14">
        <v>68</v>
      </c>
      <c r="I220" s="15">
        <v>88</v>
      </c>
      <c r="J220" s="15">
        <v>68</v>
      </c>
      <c r="K220" s="15">
        <v>62</v>
      </c>
      <c r="L220" s="15">
        <v>83</v>
      </c>
      <c r="M220" s="15">
        <v>62</v>
      </c>
      <c r="N220" s="15">
        <v>65</v>
      </c>
      <c r="O220" s="15">
        <v>55</v>
      </c>
      <c r="P220" s="15">
        <v>49</v>
      </c>
      <c r="Q220" s="15">
        <v>78</v>
      </c>
      <c r="R220" s="15">
        <v>73</v>
      </c>
      <c r="S220" s="15">
        <v>71</v>
      </c>
      <c r="T220" s="15">
        <v>53</v>
      </c>
      <c r="U220" s="16"/>
      <c r="V220" s="14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6"/>
      <c r="AJ220" s="17"/>
      <c r="AK220" s="13"/>
      <c r="AL220" s="17" t="s">
        <v>60</v>
      </c>
      <c r="AN220" s="83"/>
      <c r="AO220" s="113"/>
      <c r="AP220" s="89"/>
      <c r="AQ220" s="91"/>
      <c r="AR220" s="14">
        <v>53</v>
      </c>
      <c r="AS220" s="15">
        <v>73</v>
      </c>
      <c r="AT220" s="15">
        <v>86</v>
      </c>
      <c r="AU220" s="15">
        <v>86</v>
      </c>
      <c r="AV220" s="15">
        <v>65</v>
      </c>
      <c r="AW220" s="15">
        <v>87</v>
      </c>
      <c r="AX220" s="15">
        <v>68</v>
      </c>
      <c r="AY220" s="15">
        <v>69</v>
      </c>
      <c r="AZ220" s="15">
        <v>75</v>
      </c>
      <c r="BA220" s="15">
        <v>69</v>
      </c>
      <c r="BB220" s="15">
        <v>53</v>
      </c>
      <c r="BC220" s="15">
        <v>67</v>
      </c>
      <c r="BD220" s="15">
        <v>66</v>
      </c>
      <c r="BE220" s="16">
        <v>53</v>
      </c>
      <c r="BF220" s="14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6"/>
      <c r="BT220" s="17"/>
      <c r="BU220" s="13"/>
      <c r="BV220" s="17" t="s">
        <v>60</v>
      </c>
      <c r="BY220" s="83"/>
      <c r="BZ220" s="113"/>
      <c r="CA220" s="89"/>
      <c r="CB220" s="91"/>
      <c r="CC220" s="14">
        <v>79</v>
      </c>
      <c r="CD220" s="15">
        <v>61</v>
      </c>
      <c r="CE220" s="15">
        <v>89</v>
      </c>
      <c r="CF220" s="15">
        <v>73</v>
      </c>
      <c r="CG220" s="15">
        <v>53</v>
      </c>
      <c r="CH220" s="15">
        <v>53</v>
      </c>
      <c r="CI220" s="15">
        <v>70</v>
      </c>
      <c r="CJ220" s="15">
        <v>50</v>
      </c>
      <c r="CK220" s="15">
        <v>87</v>
      </c>
      <c r="CL220" s="15">
        <v>56</v>
      </c>
      <c r="CM220" s="15">
        <v>74</v>
      </c>
      <c r="CN220" s="15">
        <v>61</v>
      </c>
      <c r="CO220" s="15">
        <v>63</v>
      </c>
      <c r="CP220" s="16">
        <v>86</v>
      </c>
      <c r="CQ220" s="14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6"/>
      <c r="DE220" s="17"/>
      <c r="DF220" s="13"/>
      <c r="DG220" s="17" t="s">
        <v>60</v>
      </c>
    </row>
    <row r="221" spans="4:111" x14ac:dyDescent="0.25">
      <c r="D221" s="83"/>
      <c r="E221" s="113"/>
      <c r="F221" s="89"/>
      <c r="G221" s="91"/>
      <c r="H221" s="14">
        <v>66</v>
      </c>
      <c r="I221" s="15">
        <v>64</v>
      </c>
      <c r="J221" s="15">
        <v>82</v>
      </c>
      <c r="K221" s="15">
        <v>58</v>
      </c>
      <c r="L221" s="15">
        <v>85</v>
      </c>
      <c r="M221" s="15">
        <v>75</v>
      </c>
      <c r="N221" s="15">
        <v>74</v>
      </c>
      <c r="O221" s="15">
        <v>66</v>
      </c>
      <c r="P221" s="15">
        <v>69</v>
      </c>
      <c r="Q221" s="15">
        <v>71</v>
      </c>
      <c r="R221" s="15">
        <v>80</v>
      </c>
      <c r="S221" s="15">
        <v>63</v>
      </c>
      <c r="T221" s="15">
        <v>55</v>
      </c>
      <c r="U221" s="16"/>
      <c r="V221" s="14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6"/>
      <c r="AJ221" s="17"/>
      <c r="AK221" s="13"/>
      <c r="AL221" s="17" t="s">
        <v>60</v>
      </c>
      <c r="AN221" s="83"/>
      <c r="AO221" s="113"/>
      <c r="AP221" s="89"/>
      <c r="AQ221" s="91"/>
      <c r="AR221" s="14">
        <v>61</v>
      </c>
      <c r="AS221" s="15">
        <v>90</v>
      </c>
      <c r="AT221" s="15">
        <v>87</v>
      </c>
      <c r="AU221" s="15">
        <v>50</v>
      </c>
      <c r="AV221" s="15">
        <v>69</v>
      </c>
      <c r="AW221" s="15">
        <v>46</v>
      </c>
      <c r="AX221" s="15">
        <v>83</v>
      </c>
      <c r="AY221" s="15">
        <v>89</v>
      </c>
      <c r="AZ221" s="15">
        <v>48</v>
      </c>
      <c r="BA221" s="15">
        <v>57</v>
      </c>
      <c r="BB221" s="15">
        <v>77</v>
      </c>
      <c r="BC221" s="15">
        <v>85</v>
      </c>
      <c r="BD221" s="15">
        <v>67</v>
      </c>
      <c r="BE221" s="16">
        <v>80</v>
      </c>
      <c r="BF221" s="14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6"/>
      <c r="BT221" s="17"/>
      <c r="BU221" s="13"/>
      <c r="BV221" s="17" t="s">
        <v>60</v>
      </c>
      <c r="BY221" s="83"/>
      <c r="BZ221" s="113"/>
      <c r="CA221" s="89"/>
      <c r="CB221" s="91"/>
      <c r="CC221" s="14">
        <v>45</v>
      </c>
      <c r="CD221" s="15">
        <v>47</v>
      </c>
      <c r="CE221" s="15">
        <v>50</v>
      </c>
      <c r="CF221" s="15">
        <v>66</v>
      </c>
      <c r="CG221" s="15">
        <v>71</v>
      </c>
      <c r="CH221" s="15">
        <v>68</v>
      </c>
      <c r="CI221" s="15">
        <v>68</v>
      </c>
      <c r="CJ221" s="15">
        <v>54</v>
      </c>
      <c r="CK221" s="15">
        <v>81</v>
      </c>
      <c r="CL221" s="15">
        <v>85</v>
      </c>
      <c r="CM221" s="15">
        <v>87</v>
      </c>
      <c r="CN221" s="15">
        <v>86</v>
      </c>
      <c r="CO221" s="15">
        <v>55</v>
      </c>
      <c r="CP221" s="16">
        <v>57</v>
      </c>
      <c r="CQ221" s="14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6"/>
      <c r="DE221" s="17"/>
      <c r="DF221" s="13"/>
      <c r="DG221" s="17" t="s">
        <v>60</v>
      </c>
    </row>
    <row r="222" spans="4:111" x14ac:dyDescent="0.25">
      <c r="D222" s="83"/>
      <c r="E222" s="113"/>
      <c r="F222" s="89"/>
      <c r="G222" s="91"/>
      <c r="H222" s="14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6"/>
      <c r="V222" s="14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6"/>
      <c r="AJ222" s="17"/>
      <c r="AK222" s="13"/>
      <c r="AL222" s="17" t="s">
        <v>60</v>
      </c>
      <c r="AN222" s="83"/>
      <c r="AO222" s="113"/>
      <c r="AP222" s="89"/>
      <c r="AQ222" s="91"/>
      <c r="AR222" s="14">
        <v>62</v>
      </c>
      <c r="AS222" s="15">
        <v>67</v>
      </c>
      <c r="AT222" s="15">
        <v>48</v>
      </c>
      <c r="AU222" s="15">
        <v>81</v>
      </c>
      <c r="AV222" s="15">
        <v>49</v>
      </c>
      <c r="AW222" s="15">
        <v>51</v>
      </c>
      <c r="AX222" s="15">
        <v>70</v>
      </c>
      <c r="AY222" s="15"/>
      <c r="AZ222" s="15"/>
      <c r="BA222" s="15"/>
      <c r="BB222" s="15"/>
      <c r="BC222" s="15"/>
      <c r="BD222" s="15"/>
      <c r="BE222" s="16"/>
      <c r="BF222" s="14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6"/>
      <c r="BT222" s="17"/>
      <c r="BU222" s="13"/>
      <c r="BV222" s="17" t="s">
        <v>60</v>
      </c>
      <c r="BY222" s="83"/>
      <c r="BZ222" s="113"/>
      <c r="CA222" s="89"/>
      <c r="CB222" s="91"/>
      <c r="CC222" s="14">
        <v>85</v>
      </c>
      <c r="CD222" s="15">
        <v>68</v>
      </c>
      <c r="CE222" s="15">
        <v>82</v>
      </c>
      <c r="CF222" s="15">
        <v>80</v>
      </c>
      <c r="CG222" s="15">
        <v>65</v>
      </c>
      <c r="CH222" s="15">
        <v>48</v>
      </c>
      <c r="CI222" s="15">
        <v>45</v>
      </c>
      <c r="CJ222" s="15">
        <v>53</v>
      </c>
      <c r="CK222" s="15">
        <v>54</v>
      </c>
      <c r="CL222" s="15">
        <v>51</v>
      </c>
      <c r="CM222" s="15">
        <v>44</v>
      </c>
      <c r="CN222" s="15">
        <v>86</v>
      </c>
      <c r="CO222" s="15">
        <v>59</v>
      </c>
      <c r="CP222" s="16">
        <v>89</v>
      </c>
      <c r="CQ222" s="14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6"/>
      <c r="DE222" s="17"/>
      <c r="DF222" s="13"/>
      <c r="DG222" s="17" t="s">
        <v>60</v>
      </c>
    </row>
    <row r="223" spans="4:111" x14ac:dyDescent="0.25">
      <c r="D223" s="83"/>
      <c r="E223" s="113"/>
      <c r="F223" s="89"/>
      <c r="G223" s="91"/>
      <c r="H223" s="14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6"/>
      <c r="V223" s="14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6"/>
      <c r="AJ223" s="17"/>
      <c r="AK223" s="13"/>
      <c r="AL223" s="17" t="s">
        <v>60</v>
      </c>
      <c r="AN223" s="83"/>
      <c r="AO223" s="113"/>
      <c r="AP223" s="89"/>
      <c r="AQ223" s="91"/>
      <c r="AR223" s="14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6"/>
      <c r="BF223" s="14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6"/>
      <c r="BT223" s="17"/>
      <c r="BU223" s="13"/>
      <c r="BV223" s="17" t="s">
        <v>60</v>
      </c>
      <c r="BY223" s="83"/>
      <c r="BZ223" s="113"/>
      <c r="CA223" s="89"/>
      <c r="CB223" s="91"/>
      <c r="CC223" s="14">
        <v>78</v>
      </c>
      <c r="CD223" s="15">
        <v>47</v>
      </c>
      <c r="CE223" s="15">
        <v>84</v>
      </c>
      <c r="CF223" s="15">
        <v>69</v>
      </c>
      <c r="CG223" s="15">
        <v>67</v>
      </c>
      <c r="CH223" s="15">
        <v>69</v>
      </c>
      <c r="CI223" s="15">
        <v>84</v>
      </c>
      <c r="CJ223" s="15">
        <v>51</v>
      </c>
      <c r="CK223" s="15">
        <v>85</v>
      </c>
      <c r="CL223" s="15">
        <v>53</v>
      </c>
      <c r="CM223" s="15">
        <v>80</v>
      </c>
      <c r="CN223" s="15">
        <v>80</v>
      </c>
      <c r="CO223" s="15">
        <v>63</v>
      </c>
      <c r="CP223" s="16">
        <v>73</v>
      </c>
      <c r="CQ223" s="14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6"/>
      <c r="DE223" s="17"/>
      <c r="DF223" s="13"/>
      <c r="DG223" s="17" t="s">
        <v>60</v>
      </c>
    </row>
    <row r="224" spans="4:111" x14ac:dyDescent="0.25">
      <c r="D224" s="83"/>
      <c r="E224" s="113"/>
      <c r="F224" s="89"/>
      <c r="G224" s="91"/>
      <c r="H224" s="14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6"/>
      <c r="V224" s="14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6"/>
      <c r="AJ224" s="17"/>
      <c r="AK224" s="13"/>
      <c r="AL224" s="17" t="s">
        <v>60</v>
      </c>
      <c r="AN224" s="83"/>
      <c r="AO224" s="113"/>
      <c r="AP224" s="89"/>
      <c r="AQ224" s="91"/>
      <c r="AR224" s="14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6"/>
      <c r="BF224" s="14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6"/>
      <c r="BT224" s="17"/>
      <c r="BU224" s="13"/>
      <c r="BV224" s="17" t="s">
        <v>60</v>
      </c>
      <c r="BY224" s="83"/>
      <c r="BZ224" s="113"/>
      <c r="CA224" s="89"/>
      <c r="CB224" s="91"/>
      <c r="CC224" s="14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6"/>
      <c r="CQ224" s="14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6"/>
      <c r="DE224" s="17"/>
      <c r="DF224" s="13"/>
      <c r="DG224" s="17" t="s">
        <v>60</v>
      </c>
    </row>
    <row r="225" spans="4:111" ht="15.75" thickBot="1" x14ac:dyDescent="0.3">
      <c r="D225" s="83"/>
      <c r="E225" s="114"/>
      <c r="F225" s="90"/>
      <c r="G225" s="92"/>
      <c r="H225" s="18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20"/>
      <c r="V225" s="18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20"/>
      <c r="AJ225" s="21"/>
      <c r="AK225" s="13"/>
      <c r="AL225" s="21" t="s">
        <v>60</v>
      </c>
      <c r="AN225" s="83"/>
      <c r="AO225" s="114"/>
      <c r="AP225" s="90"/>
      <c r="AQ225" s="92"/>
      <c r="AR225" s="18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20"/>
      <c r="BF225" s="18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20"/>
      <c r="BT225" s="21"/>
      <c r="BU225" s="13"/>
      <c r="BV225" s="21" t="s">
        <v>60</v>
      </c>
      <c r="BY225" s="83"/>
      <c r="BZ225" s="114"/>
      <c r="CA225" s="90"/>
      <c r="CB225" s="92"/>
      <c r="CC225" s="18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20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20"/>
      <c r="DE225" s="21"/>
      <c r="DF225" s="13"/>
      <c r="DG225" s="21" t="s">
        <v>60</v>
      </c>
    </row>
    <row r="226" spans="4:111" x14ac:dyDescent="0.25">
      <c r="D226" s="83">
        <v>21</v>
      </c>
      <c r="E226" s="112" t="s">
        <v>55</v>
      </c>
      <c r="F226" s="88"/>
      <c r="G226" s="91" t="s">
        <v>78</v>
      </c>
      <c r="H226" s="9">
        <v>90</v>
      </c>
      <c r="I226" s="10">
        <v>94</v>
      </c>
      <c r="J226" s="10">
        <v>72</v>
      </c>
      <c r="K226" s="10">
        <v>70</v>
      </c>
      <c r="L226" s="10">
        <v>76</v>
      </c>
      <c r="M226" s="10">
        <v>98</v>
      </c>
      <c r="N226" s="10">
        <v>99</v>
      </c>
      <c r="O226" s="10">
        <v>84</v>
      </c>
      <c r="P226" s="10">
        <v>90</v>
      </c>
      <c r="Q226" s="10">
        <v>94</v>
      </c>
      <c r="R226" s="10">
        <v>68</v>
      </c>
      <c r="S226" s="10">
        <v>79</v>
      </c>
      <c r="T226" s="10">
        <v>80</v>
      </c>
      <c r="U226" s="11">
        <v>85</v>
      </c>
      <c r="V226" s="14">
        <v>66</v>
      </c>
      <c r="W226" s="15">
        <v>78</v>
      </c>
      <c r="X226" s="15">
        <v>77</v>
      </c>
      <c r="Y226" s="15">
        <v>86</v>
      </c>
      <c r="Z226" s="15">
        <v>65</v>
      </c>
      <c r="AA226" s="15">
        <v>83</v>
      </c>
      <c r="AB226" s="15">
        <v>82</v>
      </c>
      <c r="AC226" s="15">
        <v>51</v>
      </c>
      <c r="AD226" s="15">
        <v>76</v>
      </c>
      <c r="AE226" s="15">
        <v>44</v>
      </c>
      <c r="AF226" s="15">
        <v>62</v>
      </c>
      <c r="AG226" s="15">
        <v>88</v>
      </c>
      <c r="AH226" s="15">
        <v>44</v>
      </c>
      <c r="AI226" s="16">
        <v>60</v>
      </c>
      <c r="AJ226" s="12"/>
      <c r="AK226" s="13"/>
      <c r="AL226" s="12" t="s">
        <v>60</v>
      </c>
      <c r="AN226" s="83">
        <v>21</v>
      </c>
      <c r="AO226" s="112" t="s">
        <v>55</v>
      </c>
      <c r="AP226" s="88"/>
      <c r="AQ226" s="91" t="s">
        <v>135</v>
      </c>
      <c r="AR226" s="9">
        <v>89</v>
      </c>
      <c r="AS226" s="10">
        <v>72</v>
      </c>
      <c r="AT226" s="10">
        <v>82</v>
      </c>
      <c r="AU226" s="10">
        <v>64</v>
      </c>
      <c r="AV226" s="10">
        <v>55</v>
      </c>
      <c r="AW226" s="10">
        <v>62</v>
      </c>
      <c r="AX226" s="10">
        <v>100</v>
      </c>
      <c r="AY226" s="10">
        <v>91</v>
      </c>
      <c r="AZ226" s="10">
        <v>100</v>
      </c>
      <c r="BA226" s="10">
        <v>96</v>
      </c>
      <c r="BB226" s="10">
        <v>81</v>
      </c>
      <c r="BC226" s="10">
        <v>77</v>
      </c>
      <c r="BD226" s="10">
        <v>88</v>
      </c>
      <c r="BE226" s="11">
        <v>78</v>
      </c>
      <c r="BF226" s="14">
        <v>76</v>
      </c>
      <c r="BG226" s="15">
        <v>81</v>
      </c>
      <c r="BH226" s="15">
        <v>67</v>
      </c>
      <c r="BI226" s="15">
        <v>61</v>
      </c>
      <c r="BJ226" s="15">
        <v>62</v>
      </c>
      <c r="BK226" s="15">
        <v>83</v>
      </c>
      <c r="BL226" s="15">
        <v>49</v>
      </c>
      <c r="BM226" s="15">
        <v>55</v>
      </c>
      <c r="BN226" s="15">
        <v>80</v>
      </c>
      <c r="BO226" s="15">
        <v>81</v>
      </c>
      <c r="BP226" s="15">
        <v>51</v>
      </c>
      <c r="BQ226" s="15">
        <v>51</v>
      </c>
      <c r="BR226" s="15">
        <v>86</v>
      </c>
      <c r="BS226" s="16">
        <v>72</v>
      </c>
      <c r="BT226" s="12"/>
      <c r="BU226" s="13"/>
      <c r="BV226" s="12" t="s">
        <v>60</v>
      </c>
      <c r="BY226" s="83">
        <v>21</v>
      </c>
      <c r="BZ226" s="112" t="s">
        <v>55</v>
      </c>
      <c r="CA226" s="88"/>
      <c r="CB226" s="91" t="s">
        <v>136</v>
      </c>
      <c r="CC226" s="9">
        <v>39</v>
      </c>
      <c r="CD226" s="10">
        <v>97</v>
      </c>
      <c r="CE226" s="10">
        <v>55</v>
      </c>
      <c r="CF226" s="10">
        <v>62</v>
      </c>
      <c r="CG226" s="10">
        <v>87</v>
      </c>
      <c r="CH226" s="10">
        <v>75</v>
      </c>
      <c r="CI226" s="10">
        <v>80</v>
      </c>
      <c r="CJ226" s="10">
        <v>77</v>
      </c>
      <c r="CK226" s="10">
        <v>66</v>
      </c>
      <c r="CL226" s="10">
        <v>80</v>
      </c>
      <c r="CM226" s="10">
        <v>77</v>
      </c>
      <c r="CN226" s="10">
        <v>100</v>
      </c>
      <c r="CO226" s="10">
        <v>66</v>
      </c>
      <c r="CP226" s="11">
        <v>71</v>
      </c>
      <c r="CQ226" s="14">
        <v>63</v>
      </c>
      <c r="CR226" s="15">
        <v>60</v>
      </c>
      <c r="CS226" s="15">
        <v>77</v>
      </c>
      <c r="CT226" s="15">
        <v>92</v>
      </c>
      <c r="CU226" s="15">
        <v>71</v>
      </c>
      <c r="CV226" s="15">
        <v>67</v>
      </c>
      <c r="CW226" s="15">
        <v>87</v>
      </c>
      <c r="CX226" s="15">
        <v>66</v>
      </c>
      <c r="CY226" s="15">
        <v>74</v>
      </c>
      <c r="CZ226" s="15">
        <v>72</v>
      </c>
      <c r="DA226" s="15">
        <v>82</v>
      </c>
      <c r="DB226" s="15">
        <v>77</v>
      </c>
      <c r="DC226" s="15">
        <v>57</v>
      </c>
      <c r="DD226" s="16">
        <v>68</v>
      </c>
      <c r="DE226" s="12"/>
      <c r="DF226" s="13"/>
      <c r="DG226" s="12" t="s">
        <v>60</v>
      </c>
    </row>
    <row r="227" spans="4:111" x14ac:dyDescent="0.25">
      <c r="D227" s="83"/>
      <c r="E227" s="113"/>
      <c r="F227" s="89"/>
      <c r="G227" s="91"/>
      <c r="H227" s="14">
        <v>84</v>
      </c>
      <c r="I227" s="15">
        <v>67</v>
      </c>
      <c r="J227" s="15">
        <v>87</v>
      </c>
      <c r="K227" s="15">
        <v>74</v>
      </c>
      <c r="L227" s="15">
        <v>86</v>
      </c>
      <c r="M227" s="15">
        <v>85</v>
      </c>
      <c r="N227" s="15">
        <v>94</v>
      </c>
      <c r="O227" s="15">
        <v>73</v>
      </c>
      <c r="P227" s="15">
        <v>91</v>
      </c>
      <c r="Q227" s="15">
        <v>64</v>
      </c>
      <c r="R227" s="15">
        <v>82</v>
      </c>
      <c r="S227" s="15">
        <v>77</v>
      </c>
      <c r="T227" s="15">
        <v>94</v>
      </c>
      <c r="U227" s="16">
        <v>66</v>
      </c>
      <c r="V227" s="14">
        <v>86</v>
      </c>
      <c r="W227" s="15">
        <v>90</v>
      </c>
      <c r="X227" s="15">
        <v>80</v>
      </c>
      <c r="Y227" s="15">
        <v>67</v>
      </c>
      <c r="Z227" s="15">
        <v>49</v>
      </c>
      <c r="AA227" s="15">
        <v>64</v>
      </c>
      <c r="AB227" s="15">
        <v>54</v>
      </c>
      <c r="AC227" s="15">
        <v>62</v>
      </c>
      <c r="AD227" s="15">
        <v>56</v>
      </c>
      <c r="AE227" s="15"/>
      <c r="AF227" s="15"/>
      <c r="AG227" s="15"/>
      <c r="AH227" s="15"/>
      <c r="AI227" s="16"/>
      <c r="AJ227" s="17"/>
      <c r="AK227" s="13"/>
      <c r="AL227" s="17" t="s">
        <v>60</v>
      </c>
      <c r="AN227" s="83"/>
      <c r="AO227" s="113"/>
      <c r="AP227" s="89"/>
      <c r="AQ227" s="91"/>
      <c r="AR227" s="14">
        <v>55</v>
      </c>
      <c r="AS227" s="15">
        <v>97</v>
      </c>
      <c r="AT227" s="15">
        <v>100</v>
      </c>
      <c r="AU227" s="15">
        <v>84</v>
      </c>
      <c r="AV227" s="15">
        <v>89</v>
      </c>
      <c r="AW227" s="15">
        <v>75</v>
      </c>
      <c r="AX227" s="15">
        <v>69</v>
      </c>
      <c r="AY227" s="15">
        <v>70</v>
      </c>
      <c r="AZ227" s="15">
        <v>91</v>
      </c>
      <c r="BA227" s="15">
        <v>77</v>
      </c>
      <c r="BB227" s="15">
        <v>68</v>
      </c>
      <c r="BC227" s="15">
        <v>75</v>
      </c>
      <c r="BD227" s="15">
        <v>98</v>
      </c>
      <c r="BE227" s="16">
        <v>66</v>
      </c>
      <c r="BF227" s="14">
        <v>46</v>
      </c>
      <c r="BG227" s="15">
        <v>56</v>
      </c>
      <c r="BH227" s="15">
        <v>58</v>
      </c>
      <c r="BI227" s="15">
        <v>73</v>
      </c>
      <c r="BJ227" s="15">
        <v>61</v>
      </c>
      <c r="BK227" s="15">
        <v>68</v>
      </c>
      <c r="BL227" s="15">
        <v>74</v>
      </c>
      <c r="BM227" s="15">
        <v>49</v>
      </c>
      <c r="BN227" s="15">
        <v>86</v>
      </c>
      <c r="BO227" s="15">
        <v>89</v>
      </c>
      <c r="BP227" s="15">
        <v>58</v>
      </c>
      <c r="BQ227" s="15">
        <v>55</v>
      </c>
      <c r="BR227" s="15">
        <v>83</v>
      </c>
      <c r="BS227" s="16">
        <v>63</v>
      </c>
      <c r="BT227" s="17"/>
      <c r="BU227" s="13"/>
      <c r="BV227" s="17" t="s">
        <v>60</v>
      </c>
      <c r="BY227" s="83"/>
      <c r="BZ227" s="113"/>
      <c r="CA227" s="89"/>
      <c r="CB227" s="91"/>
      <c r="CC227" s="14">
        <v>85</v>
      </c>
      <c r="CD227" s="15">
        <v>74</v>
      </c>
      <c r="CE227" s="15">
        <v>75</v>
      </c>
      <c r="CF227" s="15">
        <v>71</v>
      </c>
      <c r="CG227" s="15">
        <v>68</v>
      </c>
      <c r="CH227" s="15">
        <v>85</v>
      </c>
      <c r="CI227" s="15">
        <v>100</v>
      </c>
      <c r="CJ227" s="15">
        <v>79</v>
      </c>
      <c r="CK227" s="15">
        <v>75</v>
      </c>
      <c r="CL227" s="15">
        <v>54</v>
      </c>
      <c r="CM227" s="15">
        <v>86</v>
      </c>
      <c r="CN227" s="15">
        <v>84</v>
      </c>
      <c r="CO227" s="15">
        <v>69</v>
      </c>
      <c r="CP227" s="16">
        <v>69</v>
      </c>
      <c r="CQ227" s="14">
        <v>88</v>
      </c>
      <c r="CR227" s="15">
        <v>72</v>
      </c>
      <c r="CS227" s="15">
        <v>52</v>
      </c>
      <c r="CT227" s="15">
        <v>68</v>
      </c>
      <c r="CU227" s="15">
        <v>89</v>
      </c>
      <c r="CV227" s="15">
        <v>36</v>
      </c>
      <c r="CW227" s="15">
        <v>69</v>
      </c>
      <c r="CX227" s="15">
        <v>87</v>
      </c>
      <c r="CY227" s="15">
        <v>45</v>
      </c>
      <c r="CZ227" s="15">
        <v>89</v>
      </c>
      <c r="DA227" s="15">
        <v>67</v>
      </c>
      <c r="DB227" s="15">
        <v>59</v>
      </c>
      <c r="DC227" s="15">
        <v>78</v>
      </c>
      <c r="DD227" s="16"/>
      <c r="DE227" s="17"/>
      <c r="DF227" s="13"/>
      <c r="DG227" s="17" t="s">
        <v>60</v>
      </c>
    </row>
    <row r="228" spans="4:111" x14ac:dyDescent="0.25">
      <c r="D228" s="83"/>
      <c r="E228" s="113"/>
      <c r="F228" s="89"/>
      <c r="G228" s="91"/>
      <c r="H228" s="14">
        <v>64</v>
      </c>
      <c r="I228" s="15">
        <v>77</v>
      </c>
      <c r="J228" s="15">
        <v>67</v>
      </c>
      <c r="K228" s="15">
        <v>90</v>
      </c>
      <c r="L228" s="15">
        <v>59</v>
      </c>
      <c r="M228" s="15">
        <v>84</v>
      </c>
      <c r="N228" s="15">
        <v>52</v>
      </c>
      <c r="O228" s="15">
        <v>70</v>
      </c>
      <c r="P228" s="15">
        <v>96</v>
      </c>
      <c r="Q228" s="15">
        <v>59</v>
      </c>
      <c r="R228" s="15">
        <v>87</v>
      </c>
      <c r="S228" s="15">
        <v>60</v>
      </c>
      <c r="T228" s="15">
        <v>80</v>
      </c>
      <c r="U228" s="16">
        <v>82</v>
      </c>
      <c r="V228" s="14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6"/>
      <c r="AJ228" s="17"/>
      <c r="AK228" s="13"/>
      <c r="AL228" s="17" t="s">
        <v>60</v>
      </c>
      <c r="AN228" s="83"/>
      <c r="AO228" s="113"/>
      <c r="AP228" s="89"/>
      <c r="AQ228" s="91"/>
      <c r="AR228" s="14">
        <v>89</v>
      </c>
      <c r="AS228" s="15">
        <v>84</v>
      </c>
      <c r="AT228" s="15">
        <v>74</v>
      </c>
      <c r="AU228" s="15">
        <v>54</v>
      </c>
      <c r="AV228" s="15">
        <v>64</v>
      </c>
      <c r="AW228" s="15">
        <v>66</v>
      </c>
      <c r="AX228" s="15">
        <v>81</v>
      </c>
      <c r="AY228" s="15">
        <v>69</v>
      </c>
      <c r="AZ228" s="15">
        <v>76</v>
      </c>
      <c r="BA228" s="15">
        <v>61</v>
      </c>
      <c r="BB228" s="15">
        <v>73</v>
      </c>
      <c r="BC228" s="15">
        <v>56</v>
      </c>
      <c r="BD228" s="15">
        <v>65</v>
      </c>
      <c r="BE228" s="16">
        <v>85</v>
      </c>
      <c r="BF228" s="14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6"/>
      <c r="BT228" s="17"/>
      <c r="BU228" s="13"/>
      <c r="BV228" s="17" t="s">
        <v>60</v>
      </c>
      <c r="BY228" s="83"/>
      <c r="BZ228" s="113"/>
      <c r="CA228" s="89"/>
      <c r="CB228" s="91"/>
      <c r="CC228" s="14">
        <v>91</v>
      </c>
      <c r="CD228" s="15">
        <v>97</v>
      </c>
      <c r="CE228" s="15">
        <v>100</v>
      </c>
      <c r="CF228" s="15">
        <v>96</v>
      </c>
      <c r="CG228" s="15">
        <v>80</v>
      </c>
      <c r="CH228" s="15">
        <v>60</v>
      </c>
      <c r="CI228" s="15">
        <v>76</v>
      </c>
      <c r="CJ228" s="15">
        <v>97</v>
      </c>
      <c r="CK228" s="15">
        <v>44</v>
      </c>
      <c r="CL228" s="15">
        <v>93</v>
      </c>
      <c r="CM228" s="15">
        <v>60</v>
      </c>
      <c r="CN228" s="15">
        <v>95</v>
      </c>
      <c r="CO228" s="15">
        <v>38</v>
      </c>
      <c r="CP228" s="16">
        <v>62</v>
      </c>
      <c r="CQ228" s="14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6"/>
      <c r="DE228" s="17"/>
      <c r="DF228" s="13"/>
      <c r="DG228" s="17" t="s">
        <v>60</v>
      </c>
    </row>
    <row r="229" spans="4:111" x14ac:dyDescent="0.25">
      <c r="D229" s="83"/>
      <c r="E229" s="113"/>
      <c r="F229" s="89"/>
      <c r="G229" s="91"/>
      <c r="H229" s="14">
        <v>95</v>
      </c>
      <c r="I229" s="15">
        <v>94</v>
      </c>
      <c r="J229" s="15">
        <v>64</v>
      </c>
      <c r="K229" s="15">
        <v>94</v>
      </c>
      <c r="L229" s="15">
        <v>98</v>
      </c>
      <c r="M229" s="15">
        <v>88</v>
      </c>
      <c r="N229" s="15">
        <v>75</v>
      </c>
      <c r="O229" s="15">
        <v>57</v>
      </c>
      <c r="P229" s="15">
        <v>72</v>
      </c>
      <c r="Q229" s="15">
        <v>72</v>
      </c>
      <c r="R229" s="15">
        <v>65</v>
      </c>
      <c r="S229" s="15">
        <v>88</v>
      </c>
      <c r="T229" s="15">
        <v>71</v>
      </c>
      <c r="U229" s="16">
        <v>78</v>
      </c>
      <c r="V229" s="14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6"/>
      <c r="AJ229" s="17"/>
      <c r="AK229" s="13"/>
      <c r="AL229" s="17" t="s">
        <v>60</v>
      </c>
      <c r="AN229" s="83"/>
      <c r="AO229" s="113"/>
      <c r="AP229" s="89"/>
      <c r="AQ229" s="91"/>
      <c r="AR229" s="14">
        <v>86</v>
      </c>
      <c r="AS229" s="15">
        <v>69</v>
      </c>
      <c r="AT229" s="15">
        <v>82</v>
      </c>
      <c r="AU229" s="15">
        <v>57</v>
      </c>
      <c r="AV229" s="15">
        <v>63</v>
      </c>
      <c r="AW229" s="15">
        <v>88</v>
      </c>
      <c r="AX229" s="15">
        <v>89</v>
      </c>
      <c r="AY229" s="15">
        <v>59</v>
      </c>
      <c r="AZ229" s="15">
        <v>59</v>
      </c>
      <c r="BA229" s="15">
        <v>58</v>
      </c>
      <c r="BB229" s="15">
        <v>84</v>
      </c>
      <c r="BC229" s="15">
        <v>74</v>
      </c>
      <c r="BD229" s="15">
        <v>86</v>
      </c>
      <c r="BE229" s="16">
        <v>58</v>
      </c>
      <c r="BF229" s="14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6"/>
      <c r="BT229" s="17"/>
      <c r="BU229" s="13"/>
      <c r="BV229" s="17" t="s">
        <v>60</v>
      </c>
      <c r="BY229" s="83"/>
      <c r="BZ229" s="113"/>
      <c r="CA229" s="89"/>
      <c r="CB229" s="91"/>
      <c r="CC229" s="14">
        <v>97</v>
      </c>
      <c r="CD229" s="15">
        <v>101</v>
      </c>
      <c r="CE229" s="15">
        <v>40</v>
      </c>
      <c r="CF229" s="15">
        <v>95</v>
      </c>
      <c r="CG229" s="15">
        <v>74</v>
      </c>
      <c r="CH229" s="15">
        <v>82</v>
      </c>
      <c r="CI229" s="15">
        <v>80</v>
      </c>
      <c r="CJ229" s="15">
        <v>90</v>
      </c>
      <c r="CK229" s="15">
        <v>85</v>
      </c>
      <c r="CL229" s="15">
        <v>55</v>
      </c>
      <c r="CM229" s="15">
        <v>88</v>
      </c>
      <c r="CN229" s="15">
        <v>67</v>
      </c>
      <c r="CO229" s="15">
        <v>83</v>
      </c>
      <c r="CP229" s="16">
        <v>92</v>
      </c>
      <c r="CQ229" s="14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6"/>
      <c r="DE229" s="17"/>
      <c r="DF229" s="13"/>
      <c r="DG229" s="17" t="s">
        <v>60</v>
      </c>
    </row>
    <row r="230" spans="4:111" x14ac:dyDescent="0.25">
      <c r="D230" s="83"/>
      <c r="E230" s="113"/>
      <c r="F230" s="89"/>
      <c r="G230" s="91"/>
      <c r="H230" s="14">
        <v>92</v>
      </c>
      <c r="I230" s="15">
        <v>90</v>
      </c>
      <c r="J230" s="15">
        <v>85</v>
      </c>
      <c r="K230" s="15">
        <v>87</v>
      </c>
      <c r="L230" s="15">
        <v>77</v>
      </c>
      <c r="M230" s="15">
        <v>80</v>
      </c>
      <c r="N230" s="15">
        <v>96</v>
      </c>
      <c r="O230" s="15">
        <v>90</v>
      </c>
      <c r="P230" s="15">
        <v>68</v>
      </c>
      <c r="Q230" s="15">
        <v>68</v>
      </c>
      <c r="R230" s="15">
        <v>85</v>
      </c>
      <c r="S230" s="15">
        <v>72</v>
      </c>
      <c r="T230" s="15">
        <v>64</v>
      </c>
      <c r="U230" s="16">
        <v>59</v>
      </c>
      <c r="V230" s="14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6"/>
      <c r="AJ230" s="17"/>
      <c r="AK230" s="13"/>
      <c r="AL230" s="17" t="s">
        <v>60</v>
      </c>
      <c r="AN230" s="83"/>
      <c r="AO230" s="113"/>
      <c r="AP230" s="89"/>
      <c r="AQ230" s="91"/>
      <c r="AR230" s="14">
        <v>61</v>
      </c>
      <c r="AS230" s="15">
        <v>73</v>
      </c>
      <c r="AT230" s="15">
        <v>99</v>
      </c>
      <c r="AU230" s="15">
        <v>82</v>
      </c>
      <c r="AV230" s="15">
        <v>57</v>
      </c>
      <c r="AW230" s="15">
        <v>94</v>
      </c>
      <c r="AX230" s="15">
        <v>97</v>
      </c>
      <c r="AY230" s="15">
        <v>66</v>
      </c>
      <c r="AZ230" s="15">
        <v>63</v>
      </c>
      <c r="BA230" s="15">
        <v>74</v>
      </c>
      <c r="BB230" s="15">
        <v>73</v>
      </c>
      <c r="BC230" s="15">
        <v>76</v>
      </c>
      <c r="BD230" s="15">
        <v>91</v>
      </c>
      <c r="BE230" s="16">
        <v>87</v>
      </c>
      <c r="BF230" s="14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6"/>
      <c r="BT230" s="17"/>
      <c r="BU230" s="13"/>
      <c r="BV230" s="17" t="s">
        <v>60</v>
      </c>
      <c r="BY230" s="83"/>
      <c r="BZ230" s="113"/>
      <c r="CA230" s="89"/>
      <c r="CB230" s="91"/>
      <c r="CC230" s="14">
        <v>56</v>
      </c>
      <c r="CD230" s="15">
        <v>73</v>
      </c>
      <c r="CE230" s="15">
        <v>83</v>
      </c>
      <c r="CF230" s="15">
        <v>77</v>
      </c>
      <c r="CG230" s="15">
        <v>95</v>
      </c>
      <c r="CH230" s="15">
        <v>53</v>
      </c>
      <c r="CI230" s="15">
        <v>97</v>
      </c>
      <c r="CJ230" s="15">
        <v>75</v>
      </c>
      <c r="CK230" s="15">
        <v>67</v>
      </c>
      <c r="CL230" s="15">
        <v>93</v>
      </c>
      <c r="CM230" s="15">
        <v>70</v>
      </c>
      <c r="CN230" s="15">
        <v>100</v>
      </c>
      <c r="CO230" s="15">
        <v>38</v>
      </c>
      <c r="CP230" s="16">
        <v>74</v>
      </c>
      <c r="CQ230" s="14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6"/>
      <c r="DE230" s="17"/>
      <c r="DF230" s="13"/>
      <c r="DG230" s="17" t="s">
        <v>60</v>
      </c>
    </row>
    <row r="231" spans="4:111" x14ac:dyDescent="0.25">
      <c r="D231" s="83"/>
      <c r="E231" s="113"/>
      <c r="F231" s="89"/>
      <c r="G231" s="91"/>
      <c r="H231" s="14">
        <v>92</v>
      </c>
      <c r="I231" s="15">
        <v>95</v>
      </c>
      <c r="J231" s="15">
        <v>58</v>
      </c>
      <c r="K231" s="15">
        <v>61</v>
      </c>
      <c r="L231" s="15">
        <v>89</v>
      </c>
      <c r="M231" s="15">
        <v>68</v>
      </c>
      <c r="N231" s="15">
        <v>90</v>
      </c>
      <c r="O231" s="15">
        <v>83</v>
      </c>
      <c r="P231" s="15">
        <v>78</v>
      </c>
      <c r="Q231" s="15">
        <v>91</v>
      </c>
      <c r="R231" s="15">
        <v>92</v>
      </c>
      <c r="S231" s="15">
        <v>80</v>
      </c>
      <c r="T231" s="15">
        <v>63</v>
      </c>
      <c r="U231" s="16">
        <v>56</v>
      </c>
      <c r="V231" s="14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6"/>
      <c r="AJ231" s="17"/>
      <c r="AK231" s="13"/>
      <c r="AL231" s="17" t="s">
        <v>60</v>
      </c>
      <c r="AN231" s="83"/>
      <c r="AO231" s="113"/>
      <c r="AP231" s="89"/>
      <c r="AQ231" s="91"/>
      <c r="AR231" s="14">
        <v>98</v>
      </c>
      <c r="AS231" s="15">
        <v>100</v>
      </c>
      <c r="AT231" s="15">
        <v>73</v>
      </c>
      <c r="AU231" s="15">
        <v>94</v>
      </c>
      <c r="AV231" s="15">
        <v>80</v>
      </c>
      <c r="AW231" s="15">
        <v>91</v>
      </c>
      <c r="AX231" s="15">
        <v>71</v>
      </c>
      <c r="AY231" s="15">
        <v>56</v>
      </c>
      <c r="AZ231" s="15">
        <v>82</v>
      </c>
      <c r="BA231" s="15">
        <v>67</v>
      </c>
      <c r="BB231" s="15">
        <v>70</v>
      </c>
      <c r="BC231" s="15">
        <v>76</v>
      </c>
      <c r="BD231" s="15">
        <v>93</v>
      </c>
      <c r="BE231" s="16">
        <v>87</v>
      </c>
      <c r="BF231" s="14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6"/>
      <c r="BT231" s="17"/>
      <c r="BU231" s="13"/>
      <c r="BV231" s="17" t="s">
        <v>60</v>
      </c>
      <c r="BY231" s="83"/>
      <c r="BZ231" s="113"/>
      <c r="CA231" s="89"/>
      <c r="CB231" s="91"/>
      <c r="CC231" s="14">
        <v>72</v>
      </c>
      <c r="CD231" s="15">
        <v>80</v>
      </c>
      <c r="CE231" s="15">
        <v>64</v>
      </c>
      <c r="CF231" s="15">
        <v>65</v>
      </c>
      <c r="CG231" s="15">
        <v>76</v>
      </c>
      <c r="CH231" s="15">
        <v>86</v>
      </c>
      <c r="CI231" s="15">
        <v>52</v>
      </c>
      <c r="CJ231" s="15">
        <v>89</v>
      </c>
      <c r="CK231" s="15">
        <v>86</v>
      </c>
      <c r="CL231" s="15">
        <v>68</v>
      </c>
      <c r="CM231" s="15">
        <v>58</v>
      </c>
      <c r="CN231" s="15">
        <v>42</v>
      </c>
      <c r="CO231" s="15">
        <v>67</v>
      </c>
      <c r="CP231" s="16">
        <v>55</v>
      </c>
      <c r="CQ231" s="14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6"/>
      <c r="DE231" s="17"/>
      <c r="DF231" s="13"/>
      <c r="DG231" s="17" t="s">
        <v>60</v>
      </c>
    </row>
    <row r="232" spans="4:111" x14ac:dyDescent="0.25">
      <c r="D232" s="83"/>
      <c r="E232" s="113"/>
      <c r="F232" s="89"/>
      <c r="G232" s="91"/>
      <c r="H232" s="14">
        <v>71</v>
      </c>
      <c r="I232" s="15">
        <v>93</v>
      </c>
      <c r="J232" s="15">
        <v>84</v>
      </c>
      <c r="K232" s="15">
        <v>54</v>
      </c>
      <c r="L232" s="15">
        <v>93</v>
      </c>
      <c r="M232" s="15">
        <v>65</v>
      </c>
      <c r="N232" s="15">
        <v>79</v>
      </c>
      <c r="O232" s="15">
        <v>66</v>
      </c>
      <c r="P232" s="15">
        <v>94</v>
      </c>
      <c r="Q232" s="15">
        <v>92</v>
      </c>
      <c r="R232" s="15">
        <v>84</v>
      </c>
      <c r="S232" s="15">
        <v>75</v>
      </c>
      <c r="T232" s="15">
        <v>90</v>
      </c>
      <c r="U232" s="16">
        <v>52</v>
      </c>
      <c r="V232" s="14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6"/>
      <c r="AJ232" s="17"/>
      <c r="AK232" s="13"/>
      <c r="AL232" s="17" t="s">
        <v>60</v>
      </c>
      <c r="AN232" s="83"/>
      <c r="AO232" s="113"/>
      <c r="AP232" s="89"/>
      <c r="AQ232" s="91"/>
      <c r="AR232" s="14">
        <v>90</v>
      </c>
      <c r="AS232" s="15">
        <v>79</v>
      </c>
      <c r="AT232" s="15">
        <v>104</v>
      </c>
      <c r="AU232" s="15">
        <v>85</v>
      </c>
      <c r="AV232" s="15">
        <v>73</v>
      </c>
      <c r="AW232" s="15">
        <v>95</v>
      </c>
      <c r="AX232" s="15">
        <v>65</v>
      </c>
      <c r="AY232" s="15">
        <v>88</v>
      </c>
      <c r="AZ232" s="15">
        <v>87</v>
      </c>
      <c r="BA232" s="15">
        <v>89</v>
      </c>
      <c r="BB232" s="15">
        <v>102</v>
      </c>
      <c r="BC232" s="15">
        <v>91</v>
      </c>
      <c r="BD232" s="15">
        <v>58</v>
      </c>
      <c r="BE232" s="16">
        <v>56</v>
      </c>
      <c r="BF232" s="14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6"/>
      <c r="BT232" s="17"/>
      <c r="BU232" s="13"/>
      <c r="BV232" s="17" t="s">
        <v>60</v>
      </c>
      <c r="BY232" s="83"/>
      <c r="BZ232" s="113"/>
      <c r="CA232" s="89"/>
      <c r="CB232" s="91"/>
      <c r="CC232" s="14">
        <v>70</v>
      </c>
      <c r="CD232" s="15">
        <v>68</v>
      </c>
      <c r="CE232" s="15">
        <v>89</v>
      </c>
      <c r="CF232" s="15">
        <v>40</v>
      </c>
      <c r="CG232" s="15">
        <v>54</v>
      </c>
      <c r="CH232" s="15">
        <v>92</v>
      </c>
      <c r="CI232" s="15">
        <v>41</v>
      </c>
      <c r="CJ232" s="15">
        <v>97</v>
      </c>
      <c r="CK232" s="15">
        <v>77</v>
      </c>
      <c r="CL232" s="15">
        <v>71</v>
      </c>
      <c r="CM232" s="15">
        <v>97</v>
      </c>
      <c r="CN232" s="15">
        <v>93</v>
      </c>
      <c r="CO232" s="15">
        <v>94</v>
      </c>
      <c r="CP232" s="16">
        <v>76</v>
      </c>
      <c r="CQ232" s="14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6"/>
      <c r="DE232" s="17"/>
      <c r="DF232" s="13"/>
      <c r="DG232" s="17" t="s">
        <v>60</v>
      </c>
    </row>
    <row r="233" spans="4:111" x14ac:dyDescent="0.25">
      <c r="D233" s="83"/>
      <c r="E233" s="113"/>
      <c r="F233" s="89"/>
      <c r="G233" s="91"/>
      <c r="H233" s="14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6"/>
      <c r="V233" s="14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6"/>
      <c r="AJ233" s="17"/>
      <c r="AK233" s="13"/>
      <c r="AL233" s="17" t="s">
        <v>60</v>
      </c>
      <c r="AN233" s="83"/>
      <c r="AO233" s="113"/>
      <c r="AP233" s="89"/>
      <c r="AQ233" s="91"/>
      <c r="AR233" s="14">
        <v>59</v>
      </c>
      <c r="AS233" s="15">
        <v>58</v>
      </c>
      <c r="AT233" s="15">
        <v>105</v>
      </c>
      <c r="AU233" s="15">
        <v>66</v>
      </c>
      <c r="AV233" s="15">
        <v>60</v>
      </c>
      <c r="AW233" s="15">
        <v>80</v>
      </c>
      <c r="AX233" s="15">
        <v>64</v>
      </c>
      <c r="AY233" s="15">
        <v>91</v>
      </c>
      <c r="AZ233" s="15">
        <v>84</v>
      </c>
      <c r="BA233" s="15">
        <v>56</v>
      </c>
      <c r="BB233" s="15"/>
      <c r="BC233" s="15"/>
      <c r="BD233" s="15"/>
      <c r="BE233" s="16"/>
      <c r="BF233" s="14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6"/>
      <c r="BT233" s="17"/>
      <c r="BU233" s="13"/>
      <c r="BV233" s="17" t="s">
        <v>60</v>
      </c>
      <c r="BY233" s="83"/>
      <c r="BZ233" s="113"/>
      <c r="CA233" s="89"/>
      <c r="CB233" s="91"/>
      <c r="CC233" s="14">
        <v>75</v>
      </c>
      <c r="CD233" s="15">
        <v>53</v>
      </c>
      <c r="CE233" s="15">
        <v>70</v>
      </c>
      <c r="CF233" s="15">
        <v>67</v>
      </c>
      <c r="CG233" s="15">
        <v>64</v>
      </c>
      <c r="CH233" s="15">
        <v>91</v>
      </c>
      <c r="CI233" s="15">
        <v>69</v>
      </c>
      <c r="CJ233" s="15">
        <v>66</v>
      </c>
      <c r="CK233" s="15">
        <v>101</v>
      </c>
      <c r="CL233" s="15">
        <v>99</v>
      </c>
      <c r="CM233" s="15">
        <v>64</v>
      </c>
      <c r="CN233" s="15">
        <v>100</v>
      </c>
      <c r="CO233" s="15">
        <v>90</v>
      </c>
      <c r="CP233" s="16">
        <v>80</v>
      </c>
      <c r="CQ233" s="14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6"/>
      <c r="DE233" s="17"/>
      <c r="DF233" s="13"/>
      <c r="DG233" s="17" t="s">
        <v>60</v>
      </c>
    </row>
    <row r="234" spans="4:111" x14ac:dyDescent="0.25">
      <c r="D234" s="83"/>
      <c r="E234" s="113"/>
      <c r="F234" s="89"/>
      <c r="G234" s="91"/>
      <c r="H234" s="14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6"/>
      <c r="V234" s="14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6"/>
      <c r="AJ234" s="17"/>
      <c r="AK234" s="13"/>
      <c r="AL234" s="17" t="s">
        <v>60</v>
      </c>
      <c r="AN234" s="83"/>
      <c r="AO234" s="113"/>
      <c r="AP234" s="89"/>
      <c r="AQ234" s="91"/>
      <c r="AR234" s="14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6"/>
      <c r="BF234" s="14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6"/>
      <c r="BT234" s="17"/>
      <c r="BU234" s="13"/>
      <c r="BV234" s="17" t="s">
        <v>60</v>
      </c>
      <c r="BY234" s="83"/>
      <c r="BZ234" s="113"/>
      <c r="CA234" s="89"/>
      <c r="CB234" s="91"/>
      <c r="CC234" s="14">
        <v>98</v>
      </c>
      <c r="CD234" s="15">
        <v>100</v>
      </c>
      <c r="CE234" s="15">
        <v>56</v>
      </c>
      <c r="CF234" s="15">
        <v>98</v>
      </c>
      <c r="CG234" s="15">
        <v>88</v>
      </c>
      <c r="CH234" s="15">
        <v>92</v>
      </c>
      <c r="CI234" s="15">
        <v>59</v>
      </c>
      <c r="CJ234" s="15">
        <v>63</v>
      </c>
      <c r="CK234" s="15">
        <v>84</v>
      </c>
      <c r="CL234" s="15">
        <v>71</v>
      </c>
      <c r="CM234" s="15">
        <v>90</v>
      </c>
      <c r="CN234" s="15">
        <v>89</v>
      </c>
      <c r="CO234" s="15">
        <v>82</v>
      </c>
      <c r="CP234" s="16">
        <v>73</v>
      </c>
      <c r="CQ234" s="14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6"/>
      <c r="DE234" s="17"/>
      <c r="DF234" s="13"/>
      <c r="DG234" s="17" t="s">
        <v>60</v>
      </c>
    </row>
    <row r="235" spans="4:111" x14ac:dyDescent="0.25">
      <c r="D235" s="83"/>
      <c r="E235" s="113"/>
      <c r="F235" s="89"/>
      <c r="G235" s="91"/>
      <c r="H235" s="14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6"/>
      <c r="V235" s="14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6"/>
      <c r="AJ235" s="17"/>
      <c r="AK235" s="13"/>
      <c r="AL235" s="17" t="s">
        <v>60</v>
      </c>
      <c r="AN235" s="83"/>
      <c r="AO235" s="113"/>
      <c r="AP235" s="89"/>
      <c r="AQ235" s="91"/>
      <c r="AR235" s="1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6"/>
      <c r="BF235" s="14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6"/>
      <c r="BT235" s="17"/>
      <c r="BU235" s="13"/>
      <c r="BV235" s="17" t="s">
        <v>60</v>
      </c>
      <c r="BY235" s="83"/>
      <c r="BZ235" s="113"/>
      <c r="CA235" s="89"/>
      <c r="CB235" s="91"/>
      <c r="CC235" s="14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6"/>
      <c r="CQ235" s="14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6"/>
      <c r="DE235" s="17"/>
      <c r="DF235" s="13"/>
      <c r="DG235" s="17" t="s">
        <v>60</v>
      </c>
    </row>
    <row r="236" spans="4:111" ht="15.75" thickBot="1" x14ac:dyDescent="0.3">
      <c r="D236" s="84"/>
      <c r="E236" s="114"/>
      <c r="F236" s="89"/>
      <c r="G236" s="92"/>
      <c r="H236" s="18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20"/>
      <c r="V236" s="18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20"/>
      <c r="AJ236" s="21"/>
      <c r="AK236" s="13"/>
      <c r="AL236" s="21" t="s">
        <v>60</v>
      </c>
      <c r="AN236" s="84"/>
      <c r="AO236" s="114"/>
      <c r="AP236" s="89"/>
      <c r="AQ236" s="92"/>
      <c r="AR236" s="18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20"/>
      <c r="BF236" s="18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20"/>
      <c r="BT236" s="21"/>
      <c r="BU236" s="13"/>
      <c r="BV236" s="21" t="s">
        <v>60</v>
      </c>
      <c r="BY236" s="84"/>
      <c r="BZ236" s="114"/>
      <c r="CA236" s="89"/>
      <c r="CB236" s="92"/>
      <c r="CC236" s="18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20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20"/>
      <c r="DE236" s="21"/>
      <c r="DF236" s="13"/>
      <c r="DG236" s="21" t="s">
        <v>60</v>
      </c>
    </row>
  </sheetData>
  <mergeCells count="189">
    <mergeCell ref="BZ226:BZ236"/>
    <mergeCell ref="CA226:CA236"/>
    <mergeCell ref="CB226:CB236"/>
    <mergeCell ref="CA204:CA225"/>
    <mergeCell ref="CB204:CB214"/>
    <mergeCell ref="E215:E225"/>
    <mergeCell ref="G215:G225"/>
    <mergeCell ref="AO215:AO225"/>
    <mergeCell ref="AQ215:AQ225"/>
    <mergeCell ref="BZ215:BZ225"/>
    <mergeCell ref="CB215:CB225"/>
    <mergeCell ref="BY193:BY236"/>
    <mergeCell ref="BZ193:BZ203"/>
    <mergeCell ref="CB193:CB203"/>
    <mergeCell ref="E204:E214"/>
    <mergeCell ref="F204:F225"/>
    <mergeCell ref="G204:G214"/>
    <mergeCell ref="AO204:AO214"/>
    <mergeCell ref="AP204:AP225"/>
    <mergeCell ref="AQ204:AQ214"/>
    <mergeCell ref="BZ204:BZ214"/>
    <mergeCell ref="D193:D236"/>
    <mergeCell ref="E193:E203"/>
    <mergeCell ref="G193:G203"/>
    <mergeCell ref="AN193:AN236"/>
    <mergeCell ref="AO193:AO203"/>
    <mergeCell ref="AQ193:AQ203"/>
    <mergeCell ref="E226:E236"/>
    <mergeCell ref="F226:F236"/>
    <mergeCell ref="G226:G236"/>
    <mergeCell ref="AO226:AO236"/>
    <mergeCell ref="AP226:AP236"/>
    <mergeCell ref="AQ226:AQ236"/>
    <mergeCell ref="E182:E192"/>
    <mergeCell ref="G182:G192"/>
    <mergeCell ref="AO182:AO192"/>
    <mergeCell ref="AQ182:AQ192"/>
    <mergeCell ref="BZ182:BZ192"/>
    <mergeCell ref="CB182:CB192"/>
    <mergeCell ref="F171:F192"/>
    <mergeCell ref="G171:G181"/>
    <mergeCell ref="AO171:AO181"/>
    <mergeCell ref="AP171:AP192"/>
    <mergeCell ref="AQ171:AQ181"/>
    <mergeCell ref="BZ171:BZ181"/>
    <mergeCell ref="AQ127:AQ137"/>
    <mergeCell ref="BZ127:BZ137"/>
    <mergeCell ref="CB127:CB137"/>
    <mergeCell ref="D149:D192"/>
    <mergeCell ref="E149:E159"/>
    <mergeCell ref="F149:F170"/>
    <mergeCell ref="G149:G159"/>
    <mergeCell ref="AN149:AN192"/>
    <mergeCell ref="AO149:AO159"/>
    <mergeCell ref="E160:E170"/>
    <mergeCell ref="G160:G170"/>
    <mergeCell ref="AO160:AO170"/>
    <mergeCell ref="E171:E181"/>
    <mergeCell ref="AP149:AP170"/>
    <mergeCell ref="AQ149:AQ159"/>
    <mergeCell ref="BY149:BY192"/>
    <mergeCell ref="BZ149:BZ159"/>
    <mergeCell ref="CA149:CA170"/>
    <mergeCell ref="CB149:CB159"/>
    <mergeCell ref="AQ160:AQ170"/>
    <mergeCell ref="BZ160:BZ170"/>
    <mergeCell ref="CB160:CB170"/>
    <mergeCell ref="CA171:CA192"/>
    <mergeCell ref="CB171:CB181"/>
    <mergeCell ref="AQ105:AQ115"/>
    <mergeCell ref="BY105:BY148"/>
    <mergeCell ref="BZ105:BZ115"/>
    <mergeCell ref="CB105:CB115"/>
    <mergeCell ref="E116:E126"/>
    <mergeCell ref="G116:G126"/>
    <mergeCell ref="AO116:AO126"/>
    <mergeCell ref="AQ116:AQ126"/>
    <mergeCell ref="BZ116:BZ126"/>
    <mergeCell ref="AP94:AP148"/>
    <mergeCell ref="AQ94:AQ104"/>
    <mergeCell ref="BY94:BY104"/>
    <mergeCell ref="BZ94:BZ104"/>
    <mergeCell ref="CA94:CA148"/>
    <mergeCell ref="CB94:CB104"/>
    <mergeCell ref="CB116:CB126"/>
    <mergeCell ref="E138:E148"/>
    <mergeCell ref="G138:G148"/>
    <mergeCell ref="AO138:AO148"/>
    <mergeCell ref="AQ138:AQ148"/>
    <mergeCell ref="BZ138:BZ148"/>
    <mergeCell ref="CB138:CB148"/>
    <mergeCell ref="E127:E137"/>
    <mergeCell ref="G127:G137"/>
    <mergeCell ref="D94:D104"/>
    <mergeCell ref="E94:E104"/>
    <mergeCell ref="F94:F148"/>
    <mergeCell ref="G94:G104"/>
    <mergeCell ref="AN94:AN104"/>
    <mergeCell ref="AO94:AO104"/>
    <mergeCell ref="D105:D148"/>
    <mergeCell ref="E105:E115"/>
    <mergeCell ref="G105:G115"/>
    <mergeCell ref="AN105:AN148"/>
    <mergeCell ref="AO105:AO115"/>
    <mergeCell ref="AO127:AO137"/>
    <mergeCell ref="D61:D93"/>
    <mergeCell ref="E61:E71"/>
    <mergeCell ref="G61:G71"/>
    <mergeCell ref="AN61:AN93"/>
    <mergeCell ref="AO61:AO71"/>
    <mergeCell ref="AQ61:AQ71"/>
    <mergeCell ref="BY61:BY93"/>
    <mergeCell ref="D50:D60"/>
    <mergeCell ref="E50:E60"/>
    <mergeCell ref="G50:G60"/>
    <mergeCell ref="AN50:AN60"/>
    <mergeCell ref="AO50:AO60"/>
    <mergeCell ref="AQ50:AQ60"/>
    <mergeCell ref="E83:E93"/>
    <mergeCell ref="G83:G93"/>
    <mergeCell ref="AO83:AO93"/>
    <mergeCell ref="AQ83:AQ93"/>
    <mergeCell ref="E72:E82"/>
    <mergeCell ref="G72:G82"/>
    <mergeCell ref="AO72:AO82"/>
    <mergeCell ref="AQ72:AQ82"/>
    <mergeCell ref="CA6:CA93"/>
    <mergeCell ref="CB6:CB16"/>
    <mergeCell ref="AQ17:AQ27"/>
    <mergeCell ref="BZ17:BZ27"/>
    <mergeCell ref="CB17:CB27"/>
    <mergeCell ref="BZ28:BZ38"/>
    <mergeCell ref="BY50:BY60"/>
    <mergeCell ref="BZ50:BZ60"/>
    <mergeCell ref="CB50:CB60"/>
    <mergeCell ref="BZ83:BZ93"/>
    <mergeCell ref="CB83:CB93"/>
    <mergeCell ref="BZ61:BZ71"/>
    <mergeCell ref="CB61:CB71"/>
    <mergeCell ref="BZ72:BZ82"/>
    <mergeCell ref="CB72:CB82"/>
    <mergeCell ref="G28:G38"/>
    <mergeCell ref="AN28:AN49"/>
    <mergeCell ref="AO28:AO38"/>
    <mergeCell ref="AQ28:AQ38"/>
    <mergeCell ref="BY28:BY49"/>
    <mergeCell ref="AP6:AP93"/>
    <mergeCell ref="AQ6:AQ16"/>
    <mergeCell ref="BY6:BY27"/>
    <mergeCell ref="BZ6:BZ16"/>
    <mergeCell ref="H5:U5"/>
    <mergeCell ref="V5:AI5"/>
    <mergeCell ref="AR5:BE5"/>
    <mergeCell ref="BF5:BS5"/>
    <mergeCell ref="CC5:CP5"/>
    <mergeCell ref="CQ5:DD5"/>
    <mergeCell ref="D6:D27"/>
    <mergeCell ref="E6:E16"/>
    <mergeCell ref="F6:F93"/>
    <mergeCell ref="G6:G16"/>
    <mergeCell ref="AN6:AN27"/>
    <mergeCell ref="AO6:AO16"/>
    <mergeCell ref="E17:E27"/>
    <mergeCell ref="G17:G27"/>
    <mergeCell ref="AO17:AO27"/>
    <mergeCell ref="D28:D49"/>
    <mergeCell ref="CB28:CB38"/>
    <mergeCell ref="E39:E49"/>
    <mergeCell ref="G39:G49"/>
    <mergeCell ref="AO39:AO49"/>
    <mergeCell ref="AQ39:AQ49"/>
    <mergeCell ref="BZ39:BZ49"/>
    <mergeCell ref="CB39:CB49"/>
    <mergeCell ref="E28:E38"/>
    <mergeCell ref="D4:G4"/>
    <mergeCell ref="H4:AI4"/>
    <mergeCell ref="AJ4:AL4"/>
    <mergeCell ref="AN4:AQ4"/>
    <mergeCell ref="AR4:BS4"/>
    <mergeCell ref="BT4:BV4"/>
    <mergeCell ref="D2:AL2"/>
    <mergeCell ref="AN2:BV2"/>
    <mergeCell ref="BY2:DG2"/>
    <mergeCell ref="D3:AL3"/>
    <mergeCell ref="AN3:BV3"/>
    <mergeCell ref="BY3:DG3"/>
    <mergeCell ref="BY4:CB4"/>
    <mergeCell ref="CC4:DD4"/>
    <mergeCell ref="DE4:DG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36"/>
  <sheetViews>
    <sheetView topLeftCell="BE1" zoomScale="55" zoomScaleNormal="55" workbookViewId="0">
      <selection activeCell="BW5" sqref="BW5:DE5"/>
    </sheetView>
  </sheetViews>
  <sheetFormatPr defaultColWidth="9.140625"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1:109" ht="15.75" thickBot="1" x14ac:dyDescent="0.3"/>
    <row r="2" spans="1:109" ht="23.25" x14ac:dyDescent="0.35">
      <c r="B2" s="73" t="s">
        <v>58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58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58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1:109" ht="21.75" thickBot="1" x14ac:dyDescent="0.4">
      <c r="B3" s="76" t="s">
        <v>151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152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153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1:109" ht="21.75" thickBot="1" x14ac:dyDescent="0.4">
      <c r="B4" s="70"/>
      <c r="C4" s="71"/>
      <c r="D4" s="71"/>
      <c r="E4" s="71"/>
      <c r="F4" s="70" t="s">
        <v>6</v>
      </c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1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1:109" x14ac:dyDescent="0.25">
      <c r="A6">
        <v>1</v>
      </c>
      <c r="B6" s="82">
        <v>1</v>
      </c>
      <c r="C6" s="85" t="s">
        <v>11</v>
      </c>
      <c r="D6" s="88" t="s">
        <v>12</v>
      </c>
      <c r="E6" s="91" t="s">
        <v>59</v>
      </c>
      <c r="F6" s="9">
        <v>57</v>
      </c>
      <c r="G6" s="10">
        <v>57</v>
      </c>
      <c r="H6" s="10">
        <v>47</v>
      </c>
      <c r="I6" s="10">
        <v>65</v>
      </c>
      <c r="J6" s="10">
        <v>73</v>
      </c>
      <c r="K6" s="10">
        <v>45</v>
      </c>
      <c r="L6" s="10">
        <v>44</v>
      </c>
      <c r="M6" s="10">
        <v>57</v>
      </c>
      <c r="N6" s="10">
        <v>54</v>
      </c>
      <c r="O6" s="10">
        <v>-8</v>
      </c>
      <c r="P6" s="10">
        <v>34</v>
      </c>
      <c r="Q6" s="10">
        <v>73</v>
      </c>
      <c r="R6" s="10">
        <v>69</v>
      </c>
      <c r="S6" s="11">
        <v>58</v>
      </c>
      <c r="T6" s="9">
        <v>54</v>
      </c>
      <c r="U6" s="10">
        <v>52</v>
      </c>
      <c r="V6" s="10">
        <v>49</v>
      </c>
      <c r="W6" s="10">
        <v>56</v>
      </c>
      <c r="X6" s="10">
        <v>54</v>
      </c>
      <c r="Y6" s="10">
        <v>47</v>
      </c>
      <c r="Z6" s="10">
        <v>52</v>
      </c>
      <c r="AA6" s="10">
        <v>50</v>
      </c>
      <c r="AB6" s="10">
        <v>47</v>
      </c>
      <c r="AC6" s="10">
        <v>46</v>
      </c>
      <c r="AD6" s="10">
        <v>59</v>
      </c>
      <c r="AE6" s="10">
        <v>56</v>
      </c>
      <c r="AF6" s="10">
        <v>55</v>
      </c>
      <c r="AG6" s="11">
        <v>60</v>
      </c>
      <c r="AH6" s="12"/>
      <c r="AI6" s="13"/>
      <c r="AJ6" s="12" t="s">
        <v>60</v>
      </c>
      <c r="AL6" s="82"/>
      <c r="AM6" s="85" t="s">
        <v>11</v>
      </c>
      <c r="AN6" s="88"/>
      <c r="AO6" s="91"/>
      <c r="AP6" s="9">
        <v>55</v>
      </c>
      <c r="AQ6" s="10">
        <v>58</v>
      </c>
      <c r="AR6" s="10">
        <v>65</v>
      </c>
      <c r="AS6" s="10">
        <v>64</v>
      </c>
      <c r="AT6" s="10">
        <v>62</v>
      </c>
      <c r="AU6" s="10">
        <v>64</v>
      </c>
      <c r="AV6" s="10">
        <v>54</v>
      </c>
      <c r="AW6" s="10">
        <v>51</v>
      </c>
      <c r="AX6" s="10">
        <v>56</v>
      </c>
      <c r="AY6" s="10">
        <v>60</v>
      </c>
      <c r="AZ6" s="10">
        <v>52</v>
      </c>
      <c r="BA6" s="10">
        <v>75</v>
      </c>
      <c r="BB6" s="10">
        <v>71</v>
      </c>
      <c r="BC6" s="11">
        <v>60</v>
      </c>
      <c r="BD6" s="9">
        <v>56</v>
      </c>
      <c r="BE6" s="10">
        <v>53</v>
      </c>
      <c r="BF6" s="10">
        <v>46</v>
      </c>
      <c r="BG6" s="10">
        <v>56</v>
      </c>
      <c r="BH6" s="10">
        <v>55</v>
      </c>
      <c r="BI6" s="10">
        <v>60</v>
      </c>
      <c r="BJ6" s="10">
        <v>50</v>
      </c>
      <c r="BK6" s="10">
        <v>53</v>
      </c>
      <c r="BL6" s="10">
        <v>50</v>
      </c>
      <c r="BM6" s="10">
        <v>49</v>
      </c>
      <c r="BN6" s="10">
        <v>49</v>
      </c>
      <c r="BO6" s="10">
        <v>48</v>
      </c>
      <c r="BP6" s="10">
        <v>50</v>
      </c>
      <c r="BQ6" s="11">
        <v>51</v>
      </c>
      <c r="BR6" s="12"/>
      <c r="BS6" s="13" t="s">
        <v>60</v>
      </c>
      <c r="BT6" s="12" t="s">
        <v>60</v>
      </c>
      <c r="BW6" s="82"/>
      <c r="BX6" s="85" t="s">
        <v>11</v>
      </c>
      <c r="BY6" s="88"/>
      <c r="BZ6" s="91"/>
      <c r="CA6" s="9">
        <v>59</v>
      </c>
      <c r="CB6" s="10">
        <v>62</v>
      </c>
      <c r="CC6" s="10">
        <v>69</v>
      </c>
      <c r="CD6" s="10">
        <v>68</v>
      </c>
      <c r="CE6" s="10">
        <v>66</v>
      </c>
      <c r="CF6" s="10">
        <v>68</v>
      </c>
      <c r="CG6" s="10">
        <v>58</v>
      </c>
      <c r="CH6" s="10">
        <v>55</v>
      </c>
      <c r="CI6" s="10">
        <v>60</v>
      </c>
      <c r="CJ6" s="10">
        <v>64</v>
      </c>
      <c r="CK6" s="10">
        <v>56</v>
      </c>
      <c r="CL6" s="10">
        <v>79</v>
      </c>
      <c r="CM6" s="10">
        <v>75</v>
      </c>
      <c r="CN6" s="11">
        <v>64</v>
      </c>
      <c r="CO6" s="9">
        <v>57</v>
      </c>
      <c r="CP6" s="10">
        <v>51</v>
      </c>
      <c r="CQ6" s="10">
        <v>46</v>
      </c>
      <c r="CR6" s="10">
        <v>56</v>
      </c>
      <c r="CS6" s="10">
        <v>51</v>
      </c>
      <c r="CT6" s="10">
        <v>60</v>
      </c>
      <c r="CU6" s="10">
        <v>55</v>
      </c>
      <c r="CV6" s="10">
        <v>53</v>
      </c>
      <c r="CW6" s="10">
        <v>50</v>
      </c>
      <c r="CX6" s="10">
        <v>49</v>
      </c>
      <c r="CY6" s="10">
        <v>60</v>
      </c>
      <c r="CZ6" s="10">
        <v>58</v>
      </c>
      <c r="DA6" s="10">
        <v>56</v>
      </c>
      <c r="DB6" s="11">
        <v>50</v>
      </c>
      <c r="DC6" s="12"/>
      <c r="DD6" s="13"/>
      <c r="DE6" s="12" t="s">
        <v>60</v>
      </c>
    </row>
    <row r="7" spans="1:109" x14ac:dyDescent="0.25">
      <c r="A7">
        <v>2</v>
      </c>
      <c r="B7" s="83"/>
      <c r="C7" s="86"/>
      <c r="D7" s="89"/>
      <c r="E7" s="91"/>
      <c r="F7" s="14">
        <v>76</v>
      </c>
      <c r="G7" s="15">
        <v>63</v>
      </c>
      <c r="H7" s="15">
        <v>46</v>
      </c>
      <c r="I7" s="15">
        <v>58</v>
      </c>
      <c r="J7" s="15">
        <v>57</v>
      </c>
      <c r="K7" s="15">
        <v>54</v>
      </c>
      <c r="L7" s="15">
        <v>65</v>
      </c>
      <c r="M7" s="15">
        <v>45</v>
      </c>
      <c r="N7" s="15">
        <v>69</v>
      </c>
      <c r="O7" s="15">
        <v>-12</v>
      </c>
      <c r="P7" s="15">
        <v>53</v>
      </c>
      <c r="Q7" s="15">
        <v>56</v>
      </c>
      <c r="R7" s="15">
        <v>63</v>
      </c>
      <c r="S7" s="16">
        <v>71</v>
      </c>
      <c r="T7" s="14">
        <v>51</v>
      </c>
      <c r="U7" s="15">
        <v>57</v>
      </c>
      <c r="V7" s="15">
        <v>51</v>
      </c>
      <c r="W7" s="15">
        <v>56</v>
      </c>
      <c r="X7" s="15">
        <v>53</v>
      </c>
      <c r="Y7" s="15">
        <v>55</v>
      </c>
      <c r="Z7" s="15">
        <v>62</v>
      </c>
      <c r="AA7" s="15">
        <v>59</v>
      </c>
      <c r="AB7" s="15">
        <v>60</v>
      </c>
      <c r="AC7" s="15">
        <v>65</v>
      </c>
      <c r="AD7" s="15">
        <v>59</v>
      </c>
      <c r="AE7" s="15">
        <v>42</v>
      </c>
      <c r="AF7" s="15">
        <v>70</v>
      </c>
      <c r="AG7" s="16">
        <v>66</v>
      </c>
      <c r="AH7" s="17"/>
      <c r="AI7" s="13"/>
      <c r="AJ7" s="17" t="s">
        <v>60</v>
      </c>
      <c r="AL7" s="83"/>
      <c r="AM7" s="86"/>
      <c r="AN7" s="89"/>
      <c r="AO7" s="91"/>
      <c r="AP7" s="14">
        <v>56</v>
      </c>
      <c r="AQ7" s="15">
        <v>50</v>
      </c>
      <c r="AR7" s="15">
        <v>55</v>
      </c>
      <c r="AS7" s="15">
        <v>62</v>
      </c>
      <c r="AT7" s="15">
        <v>51</v>
      </c>
      <c r="AU7" s="15">
        <v>56</v>
      </c>
      <c r="AV7" s="15">
        <v>55</v>
      </c>
      <c r="AW7" s="15">
        <v>60</v>
      </c>
      <c r="AX7" s="15">
        <v>52</v>
      </c>
      <c r="AY7" s="15">
        <v>51</v>
      </c>
      <c r="AZ7" s="15">
        <v>52</v>
      </c>
      <c r="BA7" s="15">
        <v>62</v>
      </c>
      <c r="BB7" s="15">
        <v>69</v>
      </c>
      <c r="BC7" s="16">
        <v>73</v>
      </c>
      <c r="BD7" s="14">
        <v>45</v>
      </c>
      <c r="BE7" s="15">
        <v>50</v>
      </c>
      <c r="BF7" s="15">
        <v>41</v>
      </c>
      <c r="BG7" s="15">
        <v>50</v>
      </c>
      <c r="BH7" s="15">
        <v>50</v>
      </c>
      <c r="BI7" s="15">
        <v>42</v>
      </c>
      <c r="BJ7" s="15">
        <v>46</v>
      </c>
      <c r="BK7" s="15">
        <v>49</v>
      </c>
      <c r="BL7" s="15">
        <v>53</v>
      </c>
      <c r="BM7" s="15">
        <v>50</v>
      </c>
      <c r="BN7" s="15">
        <v>51</v>
      </c>
      <c r="BO7" s="15">
        <v>53</v>
      </c>
      <c r="BP7" s="15">
        <v>49</v>
      </c>
      <c r="BQ7" s="16">
        <v>52</v>
      </c>
      <c r="BR7" s="17"/>
      <c r="BS7" s="13" t="s">
        <v>60</v>
      </c>
      <c r="BT7" s="17" t="s">
        <v>60</v>
      </c>
      <c r="BW7" s="83"/>
      <c r="BX7" s="86"/>
      <c r="BY7" s="89"/>
      <c r="BZ7" s="91"/>
      <c r="CA7" s="14">
        <v>60</v>
      </c>
      <c r="CB7" s="15">
        <v>54</v>
      </c>
      <c r="CC7" s="15">
        <v>59</v>
      </c>
      <c r="CD7" s="15">
        <v>66</v>
      </c>
      <c r="CE7" s="15">
        <v>55</v>
      </c>
      <c r="CF7" s="15">
        <v>60</v>
      </c>
      <c r="CG7" s="15">
        <v>59</v>
      </c>
      <c r="CH7" s="15">
        <v>64</v>
      </c>
      <c r="CI7" s="15">
        <v>56</v>
      </c>
      <c r="CJ7" s="15">
        <v>55</v>
      </c>
      <c r="CK7" s="15">
        <v>56</v>
      </c>
      <c r="CL7" s="15">
        <v>66</v>
      </c>
      <c r="CM7" s="15">
        <v>73</v>
      </c>
      <c r="CN7" s="16">
        <v>77</v>
      </c>
      <c r="CO7" s="14">
        <v>45</v>
      </c>
      <c r="CP7" s="15">
        <v>50</v>
      </c>
      <c r="CQ7" s="15">
        <v>51</v>
      </c>
      <c r="CR7" s="15">
        <v>50</v>
      </c>
      <c r="CS7" s="15">
        <v>54</v>
      </c>
      <c r="CT7" s="15">
        <v>51</v>
      </c>
      <c r="CU7" s="15">
        <v>42</v>
      </c>
      <c r="CV7" s="15">
        <v>49</v>
      </c>
      <c r="CW7" s="15">
        <v>62</v>
      </c>
      <c r="CX7" s="15">
        <v>52</v>
      </c>
      <c r="CY7" s="15">
        <v>60</v>
      </c>
      <c r="CZ7" s="15">
        <v>53</v>
      </c>
      <c r="DA7" s="15">
        <v>49</v>
      </c>
      <c r="DB7" s="16">
        <v>52</v>
      </c>
      <c r="DC7" s="17"/>
      <c r="DD7" s="13"/>
      <c r="DE7" s="17" t="s">
        <v>60</v>
      </c>
    </row>
    <row r="8" spans="1:109" x14ac:dyDescent="0.25">
      <c r="A8">
        <v>3</v>
      </c>
      <c r="B8" s="83"/>
      <c r="C8" s="86"/>
      <c r="D8" s="89"/>
      <c r="E8" s="91"/>
      <c r="F8" s="14">
        <v>63</v>
      </c>
      <c r="G8" s="15">
        <v>51</v>
      </c>
      <c r="H8" s="15">
        <v>58</v>
      </c>
      <c r="I8" s="15">
        <v>64</v>
      </c>
      <c r="J8" s="15">
        <v>46</v>
      </c>
      <c r="K8" s="15">
        <v>53</v>
      </c>
      <c r="L8" s="15">
        <v>77</v>
      </c>
      <c r="M8" s="15">
        <v>40</v>
      </c>
      <c r="N8" s="15">
        <v>55</v>
      </c>
      <c r="O8" s="15">
        <v>-12</v>
      </c>
      <c r="P8" s="15">
        <v>50</v>
      </c>
      <c r="Q8" s="15">
        <v>60</v>
      </c>
      <c r="R8" s="15">
        <v>48</v>
      </c>
      <c r="S8" s="16">
        <v>55</v>
      </c>
      <c r="T8" s="14">
        <v>56</v>
      </c>
      <c r="U8" s="15">
        <v>47</v>
      </c>
      <c r="V8" s="15">
        <v>49</v>
      </c>
      <c r="W8" s="15">
        <v>48</v>
      </c>
      <c r="X8" s="15">
        <v>49</v>
      </c>
      <c r="Y8" s="15">
        <v>60</v>
      </c>
      <c r="Z8" s="15"/>
      <c r="AA8" s="15"/>
      <c r="AB8" s="15"/>
      <c r="AC8" s="15"/>
      <c r="AD8" s="15"/>
      <c r="AE8" s="15"/>
      <c r="AF8" s="15"/>
      <c r="AG8" s="16"/>
      <c r="AH8" s="17"/>
      <c r="AI8" s="13"/>
      <c r="AJ8" s="17" t="s">
        <v>60</v>
      </c>
      <c r="AL8" s="83"/>
      <c r="AM8" s="86"/>
      <c r="AN8" s="89"/>
      <c r="AO8" s="91"/>
      <c r="AP8" s="14">
        <v>60</v>
      </c>
      <c r="AQ8" s="15">
        <v>51</v>
      </c>
      <c r="AR8" s="15">
        <v>54</v>
      </c>
      <c r="AS8" s="15">
        <v>55</v>
      </c>
      <c r="AT8" s="15">
        <v>52</v>
      </c>
      <c r="AU8" s="15">
        <v>56</v>
      </c>
      <c r="AV8" s="15">
        <v>53</v>
      </c>
      <c r="AW8" s="15">
        <v>59</v>
      </c>
      <c r="AX8" s="15">
        <v>64</v>
      </c>
      <c r="AY8" s="15">
        <v>54</v>
      </c>
      <c r="AZ8" s="15">
        <v>57</v>
      </c>
      <c r="BA8" s="15">
        <v>60</v>
      </c>
      <c r="BB8" s="15">
        <v>54</v>
      </c>
      <c r="BC8" s="16">
        <v>57</v>
      </c>
      <c r="BD8" s="14">
        <v>59</v>
      </c>
      <c r="BE8" s="15">
        <v>46</v>
      </c>
      <c r="BF8" s="15">
        <v>49</v>
      </c>
      <c r="BG8" s="15">
        <v>48</v>
      </c>
      <c r="BH8" s="15">
        <v>54</v>
      </c>
      <c r="BI8" s="15">
        <v>49</v>
      </c>
      <c r="BJ8" s="15">
        <v>36</v>
      </c>
      <c r="BK8" s="15">
        <v>40</v>
      </c>
      <c r="BL8" s="15">
        <v>43</v>
      </c>
      <c r="BM8" s="15"/>
      <c r="BN8" s="15"/>
      <c r="BO8" s="15"/>
      <c r="BP8" s="15"/>
      <c r="BQ8" s="16"/>
      <c r="BR8" s="17"/>
      <c r="BS8" s="13" t="s">
        <v>60</v>
      </c>
      <c r="BT8" s="17" t="s">
        <v>60</v>
      </c>
      <c r="BW8" s="83"/>
      <c r="BX8" s="86"/>
      <c r="BY8" s="89"/>
      <c r="BZ8" s="91"/>
      <c r="CA8" s="14">
        <v>64</v>
      </c>
      <c r="CB8" s="15">
        <v>55</v>
      </c>
      <c r="CC8" s="15">
        <v>58</v>
      </c>
      <c r="CD8" s="15">
        <v>59</v>
      </c>
      <c r="CE8" s="15">
        <v>56</v>
      </c>
      <c r="CF8" s="15">
        <v>60</v>
      </c>
      <c r="CG8" s="15">
        <v>57</v>
      </c>
      <c r="CH8" s="15">
        <v>63</v>
      </c>
      <c r="CI8" s="15">
        <v>68</v>
      </c>
      <c r="CJ8" s="15">
        <v>58</v>
      </c>
      <c r="CK8" s="15">
        <v>61</v>
      </c>
      <c r="CL8" s="15">
        <v>64</v>
      </c>
      <c r="CM8" s="15">
        <v>58</v>
      </c>
      <c r="CN8" s="16">
        <v>61</v>
      </c>
      <c r="CO8" s="14">
        <v>59</v>
      </c>
      <c r="CP8" s="15">
        <v>46</v>
      </c>
      <c r="CQ8" s="15">
        <v>51</v>
      </c>
      <c r="CR8" s="15">
        <v>51</v>
      </c>
      <c r="CS8" s="15">
        <v>54</v>
      </c>
      <c r="CT8" s="15">
        <v>49</v>
      </c>
      <c r="CU8" s="15"/>
      <c r="CV8" s="15"/>
      <c r="CW8" s="15"/>
      <c r="CX8" s="15"/>
      <c r="CY8" s="15"/>
      <c r="CZ8" s="15"/>
      <c r="DA8" s="15"/>
      <c r="DB8" s="16"/>
      <c r="DC8" s="17"/>
      <c r="DD8" s="13"/>
      <c r="DE8" s="17" t="s">
        <v>60</v>
      </c>
    </row>
    <row r="9" spans="1:109" x14ac:dyDescent="0.25">
      <c r="A9">
        <v>4</v>
      </c>
      <c r="B9" s="83"/>
      <c r="C9" s="86"/>
      <c r="D9" s="89"/>
      <c r="E9" s="91"/>
      <c r="F9" s="14">
        <v>54</v>
      </c>
      <c r="G9" s="15">
        <v>52</v>
      </c>
      <c r="H9" s="15">
        <v>58</v>
      </c>
      <c r="I9" s="15">
        <v>55</v>
      </c>
      <c r="J9" s="15">
        <v>62</v>
      </c>
      <c r="K9" s="15">
        <v>56</v>
      </c>
      <c r="L9" s="15">
        <v>80</v>
      </c>
      <c r="M9" s="15">
        <v>43</v>
      </c>
      <c r="N9" s="15">
        <v>58</v>
      </c>
      <c r="O9" s="15">
        <v>-9</v>
      </c>
      <c r="P9" s="15">
        <v>53</v>
      </c>
      <c r="Q9" s="15">
        <v>63</v>
      </c>
      <c r="R9" s="15">
        <v>51</v>
      </c>
      <c r="S9" s="16">
        <v>58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54</v>
      </c>
      <c r="AQ9" s="15">
        <v>44</v>
      </c>
      <c r="AR9" s="15">
        <v>51</v>
      </c>
      <c r="AS9" s="15">
        <v>43</v>
      </c>
      <c r="AT9" s="15">
        <v>63</v>
      </c>
      <c r="AU9" s="15">
        <v>42</v>
      </c>
      <c r="AV9" s="15">
        <v>49</v>
      </c>
      <c r="AW9" s="15">
        <v>65</v>
      </c>
      <c r="AX9" s="15">
        <v>48</v>
      </c>
      <c r="AY9" s="15">
        <v>41</v>
      </c>
      <c r="AZ9" s="15">
        <v>42</v>
      </c>
      <c r="BA9" s="15">
        <v>40</v>
      </c>
      <c r="BB9" s="15">
        <v>46</v>
      </c>
      <c r="BC9" s="16">
        <v>60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 t="s">
        <v>60</v>
      </c>
      <c r="BT9" s="17" t="s">
        <v>60</v>
      </c>
      <c r="BW9" s="83"/>
      <c r="BX9" s="86"/>
      <c r="BY9" s="89"/>
      <c r="BZ9" s="91"/>
      <c r="CA9" s="14">
        <v>58</v>
      </c>
      <c r="CB9" s="15">
        <v>48</v>
      </c>
      <c r="CC9" s="15">
        <v>55</v>
      </c>
      <c r="CD9" s="15">
        <v>47</v>
      </c>
      <c r="CE9" s="15">
        <v>67</v>
      </c>
      <c r="CF9" s="15">
        <v>46</v>
      </c>
      <c r="CG9" s="15">
        <v>53</v>
      </c>
      <c r="CH9" s="15">
        <v>69</v>
      </c>
      <c r="CI9" s="15">
        <v>52</v>
      </c>
      <c r="CJ9" s="15">
        <v>45</v>
      </c>
      <c r="CK9" s="15">
        <v>46</v>
      </c>
      <c r="CL9" s="15">
        <v>44</v>
      </c>
      <c r="CM9" s="15">
        <v>50</v>
      </c>
      <c r="CN9" s="16">
        <v>64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1:109" x14ac:dyDescent="0.25">
      <c r="A10">
        <v>5</v>
      </c>
      <c r="B10" s="83"/>
      <c r="C10" s="86"/>
      <c r="D10" s="89"/>
      <c r="E10" s="91"/>
      <c r="F10" s="14">
        <v>64</v>
      </c>
      <c r="G10" s="15">
        <v>58</v>
      </c>
      <c r="H10" s="15">
        <v>59</v>
      </c>
      <c r="I10" s="15">
        <v>56</v>
      </c>
      <c r="J10" s="15">
        <v>69</v>
      </c>
      <c r="K10" s="15">
        <v>58</v>
      </c>
      <c r="L10" s="15">
        <v>66</v>
      </c>
      <c r="M10" s="15">
        <v>57</v>
      </c>
      <c r="N10" s="15">
        <v>54</v>
      </c>
      <c r="O10" s="15">
        <v>68</v>
      </c>
      <c r="P10" s="15">
        <v>51</v>
      </c>
      <c r="Q10" s="15">
        <v>53</v>
      </c>
      <c r="R10" s="15">
        <v>57</v>
      </c>
      <c r="S10" s="16">
        <v>60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49</v>
      </c>
      <c r="AQ10" s="15">
        <v>50</v>
      </c>
      <c r="AR10" s="15">
        <v>62</v>
      </c>
      <c r="AS10" s="15">
        <v>58</v>
      </c>
      <c r="AT10" s="15">
        <v>57</v>
      </c>
      <c r="AU10" s="15">
        <v>41</v>
      </c>
      <c r="AV10" s="15">
        <v>55</v>
      </c>
      <c r="AW10" s="15">
        <v>53</v>
      </c>
      <c r="AX10" s="15">
        <v>55</v>
      </c>
      <c r="AY10" s="15">
        <v>60</v>
      </c>
      <c r="AZ10" s="15">
        <v>44</v>
      </c>
      <c r="BA10" s="15">
        <v>49</v>
      </c>
      <c r="BB10" s="15">
        <v>45</v>
      </c>
      <c r="BC10" s="16">
        <v>58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 t="s">
        <v>60</v>
      </c>
      <c r="BT10" s="17" t="s">
        <v>60</v>
      </c>
      <c r="BW10" s="83"/>
      <c r="BX10" s="86"/>
      <c r="BY10" s="89"/>
      <c r="BZ10" s="91"/>
      <c r="CA10" s="14">
        <v>53</v>
      </c>
      <c r="CB10" s="15">
        <v>54</v>
      </c>
      <c r="CC10" s="15">
        <v>66</v>
      </c>
      <c r="CD10" s="15">
        <v>62</v>
      </c>
      <c r="CE10" s="15">
        <v>61</v>
      </c>
      <c r="CF10" s="15">
        <v>45</v>
      </c>
      <c r="CG10" s="15">
        <v>59</v>
      </c>
      <c r="CH10" s="15">
        <v>57</v>
      </c>
      <c r="CI10" s="15">
        <v>59</v>
      </c>
      <c r="CJ10" s="15">
        <v>64</v>
      </c>
      <c r="CK10" s="15">
        <v>48</v>
      </c>
      <c r="CL10" s="15">
        <v>53</v>
      </c>
      <c r="CM10" s="15">
        <v>49</v>
      </c>
      <c r="CN10" s="16">
        <v>62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1:109" x14ac:dyDescent="0.25">
      <c r="A11">
        <v>6</v>
      </c>
      <c r="B11" s="83"/>
      <c r="C11" s="86"/>
      <c r="D11" s="89"/>
      <c r="E11" s="91"/>
      <c r="F11" s="14">
        <v>55</v>
      </c>
      <c r="G11" s="15">
        <v>55</v>
      </c>
      <c r="H11" s="15">
        <v>69</v>
      </c>
      <c r="I11" s="15">
        <v>50</v>
      </c>
      <c r="J11" s="15">
        <v>64</v>
      </c>
      <c r="K11" s="15">
        <v>54</v>
      </c>
      <c r="L11" s="15">
        <v>69</v>
      </c>
      <c r="M11" s="15">
        <v>51</v>
      </c>
      <c r="N11" s="15">
        <v>50</v>
      </c>
      <c r="O11" s="15">
        <v>57</v>
      </c>
      <c r="P11" s="15">
        <v>59</v>
      </c>
      <c r="Q11" s="15">
        <v>52</v>
      </c>
      <c r="R11" s="15">
        <v>52</v>
      </c>
      <c r="S11" s="16">
        <v>59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54</v>
      </c>
      <c r="AQ11" s="15">
        <v>44</v>
      </c>
      <c r="AR11" s="15">
        <v>45</v>
      </c>
      <c r="AS11" s="15">
        <v>41</v>
      </c>
      <c r="AT11" s="15">
        <v>49</v>
      </c>
      <c r="AU11" s="15">
        <v>41</v>
      </c>
      <c r="AV11" s="15">
        <v>40</v>
      </c>
      <c r="AW11" s="15">
        <v>62</v>
      </c>
      <c r="AX11" s="15">
        <v>51</v>
      </c>
      <c r="AY11" s="15">
        <v>45</v>
      </c>
      <c r="AZ11" s="15">
        <v>60</v>
      </c>
      <c r="BA11" s="15">
        <v>40</v>
      </c>
      <c r="BB11" s="15">
        <v>65</v>
      </c>
      <c r="BC11" s="16">
        <v>76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 t="s">
        <v>60</v>
      </c>
      <c r="BT11" s="17" t="s">
        <v>60</v>
      </c>
      <c r="BW11" s="83"/>
      <c r="BX11" s="86"/>
      <c r="BY11" s="89"/>
      <c r="BZ11" s="91"/>
      <c r="CA11" s="14">
        <v>50</v>
      </c>
      <c r="CB11" s="15">
        <v>40</v>
      </c>
      <c r="CC11" s="15">
        <v>41</v>
      </c>
      <c r="CD11" s="15">
        <v>37</v>
      </c>
      <c r="CE11" s="15">
        <v>45</v>
      </c>
      <c r="CF11" s="15">
        <v>37</v>
      </c>
      <c r="CG11" s="15">
        <v>36</v>
      </c>
      <c r="CH11" s="15">
        <v>58</v>
      </c>
      <c r="CI11" s="15">
        <v>47</v>
      </c>
      <c r="CJ11" s="15">
        <v>41</v>
      </c>
      <c r="CK11" s="15">
        <v>56</v>
      </c>
      <c r="CL11" s="15">
        <v>36</v>
      </c>
      <c r="CM11" s="15">
        <v>69</v>
      </c>
      <c r="CN11" s="16">
        <v>80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1:109" x14ac:dyDescent="0.25">
      <c r="A12">
        <v>7</v>
      </c>
      <c r="B12" s="83"/>
      <c r="C12" s="86"/>
      <c r="D12" s="89"/>
      <c r="E12" s="91"/>
      <c r="F12" s="14">
        <v>53</v>
      </c>
      <c r="G12" s="15">
        <v>66</v>
      </c>
      <c r="H12" s="15">
        <v>57</v>
      </c>
      <c r="I12" s="15">
        <v>48</v>
      </c>
      <c r="J12" s="15">
        <v>55</v>
      </c>
      <c r="K12" s="15">
        <v>69</v>
      </c>
      <c r="L12" s="15">
        <v>58</v>
      </c>
      <c r="M12" s="15">
        <v>67</v>
      </c>
      <c r="N12" s="15">
        <v>62</v>
      </c>
      <c r="O12" s="15">
        <v>65</v>
      </c>
      <c r="P12" s="15">
        <v>69</v>
      </c>
      <c r="Q12" s="15">
        <v>54</v>
      </c>
      <c r="R12" s="15">
        <v>62</v>
      </c>
      <c r="S12" s="16">
        <v>52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42</v>
      </c>
      <c r="AQ12" s="15">
        <v>41</v>
      </c>
      <c r="AR12" s="15">
        <v>42</v>
      </c>
      <c r="AS12" s="15">
        <v>43</v>
      </c>
      <c r="AT12" s="15">
        <v>43</v>
      </c>
      <c r="AU12" s="15">
        <v>43</v>
      </c>
      <c r="AV12" s="15">
        <v>45</v>
      </c>
      <c r="AW12" s="15">
        <v>45</v>
      </c>
      <c r="AX12" s="15">
        <v>45</v>
      </c>
      <c r="AY12" s="15">
        <v>41</v>
      </c>
      <c r="AZ12" s="15">
        <v>44</v>
      </c>
      <c r="BA12" s="15">
        <v>42</v>
      </c>
      <c r="BB12" s="15">
        <v>41</v>
      </c>
      <c r="BC12" s="16">
        <v>45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 t="s">
        <v>60</v>
      </c>
      <c r="BT12" s="17" t="s">
        <v>60</v>
      </c>
      <c r="BW12" s="83"/>
      <c r="BX12" s="86"/>
      <c r="BY12" s="89"/>
      <c r="BZ12" s="91"/>
      <c r="CA12" s="14">
        <v>38</v>
      </c>
      <c r="CB12" s="15">
        <v>37</v>
      </c>
      <c r="CC12" s="15">
        <v>38</v>
      </c>
      <c r="CD12" s="15">
        <v>39</v>
      </c>
      <c r="CE12" s="15">
        <v>39</v>
      </c>
      <c r="CF12" s="15">
        <v>39</v>
      </c>
      <c r="CG12" s="15">
        <v>41</v>
      </c>
      <c r="CH12" s="15">
        <v>41</v>
      </c>
      <c r="CI12" s="15">
        <v>41</v>
      </c>
      <c r="CJ12" s="15">
        <v>37</v>
      </c>
      <c r="CK12" s="15">
        <v>40</v>
      </c>
      <c r="CL12" s="15">
        <v>38</v>
      </c>
      <c r="CM12" s="15">
        <v>45</v>
      </c>
      <c r="CN12" s="16">
        <v>49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1:109" x14ac:dyDescent="0.25">
      <c r="A13">
        <v>8</v>
      </c>
      <c r="B13" s="83"/>
      <c r="C13" s="86"/>
      <c r="D13" s="89"/>
      <c r="E13" s="91"/>
      <c r="F13" s="14">
        <v>67</v>
      </c>
      <c r="G13" s="15">
        <v>59</v>
      </c>
      <c r="H13" s="15">
        <v>57</v>
      </c>
      <c r="I13" s="15">
        <v>53</v>
      </c>
      <c r="J13" s="15">
        <v>71</v>
      </c>
      <c r="K13" s="15">
        <v>53</v>
      </c>
      <c r="L13" s="15">
        <v>70</v>
      </c>
      <c r="M13" s="15">
        <v>63</v>
      </c>
      <c r="N13" s="15">
        <v>64</v>
      </c>
      <c r="O13" s="15">
        <v>65</v>
      </c>
      <c r="P13" s="15">
        <v>54</v>
      </c>
      <c r="Q13" s="15">
        <v>52</v>
      </c>
      <c r="R13" s="15">
        <v>60</v>
      </c>
      <c r="S13" s="16">
        <v>66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42</v>
      </c>
      <c r="AQ13" s="15">
        <v>43</v>
      </c>
      <c r="AR13" s="15">
        <v>41</v>
      </c>
      <c r="AS13" s="15">
        <v>46</v>
      </c>
      <c r="AT13" s="15">
        <v>46</v>
      </c>
      <c r="AU13" s="15">
        <v>40</v>
      </c>
      <c r="AV13" s="15">
        <v>46</v>
      </c>
      <c r="AW13" s="15">
        <v>42</v>
      </c>
      <c r="AX13" s="15">
        <v>48</v>
      </c>
      <c r="AY13" s="15">
        <v>43</v>
      </c>
      <c r="AZ13" s="15">
        <v>49</v>
      </c>
      <c r="BA13" s="15">
        <v>46</v>
      </c>
      <c r="BB13" s="15">
        <v>59</v>
      </c>
      <c r="BC13" s="16">
        <v>55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 t="s">
        <v>60</v>
      </c>
      <c r="BT13" s="17" t="s">
        <v>60</v>
      </c>
      <c r="BW13" s="83"/>
      <c r="BX13" s="86"/>
      <c r="BY13" s="89"/>
      <c r="BZ13" s="91"/>
      <c r="CA13" s="14">
        <v>38</v>
      </c>
      <c r="CB13" s="15">
        <v>39</v>
      </c>
      <c r="CC13" s="15">
        <v>37</v>
      </c>
      <c r="CD13" s="15">
        <v>42</v>
      </c>
      <c r="CE13" s="15">
        <v>42</v>
      </c>
      <c r="CF13" s="15">
        <v>36</v>
      </c>
      <c r="CG13" s="15">
        <v>42</v>
      </c>
      <c r="CH13" s="15">
        <v>38</v>
      </c>
      <c r="CI13" s="15">
        <v>44</v>
      </c>
      <c r="CJ13" s="15">
        <v>39</v>
      </c>
      <c r="CK13" s="15">
        <v>45</v>
      </c>
      <c r="CL13" s="15">
        <v>42</v>
      </c>
      <c r="CM13" s="15">
        <v>63</v>
      </c>
      <c r="CN13" s="16">
        <v>59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1:109" x14ac:dyDescent="0.25">
      <c r="A14">
        <v>9</v>
      </c>
      <c r="B14" s="83"/>
      <c r="C14" s="86"/>
      <c r="D14" s="89"/>
      <c r="E14" s="91"/>
      <c r="F14" s="14">
        <v>56</v>
      </c>
      <c r="G14" s="15">
        <v>55</v>
      </c>
      <c r="H14" s="15">
        <v>57</v>
      </c>
      <c r="I14" s="15">
        <v>53</v>
      </c>
      <c r="J14" s="15">
        <v>72</v>
      </c>
      <c r="K14" s="15">
        <v>61</v>
      </c>
      <c r="L14" s="15">
        <v>62</v>
      </c>
      <c r="M14" s="15">
        <v>67</v>
      </c>
      <c r="N14" s="15">
        <v>61</v>
      </c>
      <c r="O14" s="15">
        <v>53</v>
      </c>
      <c r="P14" s="15">
        <v>68</v>
      </c>
      <c r="Q14" s="15">
        <v>58</v>
      </c>
      <c r="R14" s="15">
        <v>60</v>
      </c>
      <c r="S14" s="16">
        <v>64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45</v>
      </c>
      <c r="AQ14" s="15">
        <v>46</v>
      </c>
      <c r="AR14" s="15">
        <v>46</v>
      </c>
      <c r="AS14" s="15">
        <v>49</v>
      </c>
      <c r="AT14" s="15">
        <v>46</v>
      </c>
      <c r="AU14" s="15">
        <v>46</v>
      </c>
      <c r="AV14" s="15">
        <v>46</v>
      </c>
      <c r="AW14" s="15">
        <v>46</v>
      </c>
      <c r="AX14" s="15">
        <v>46</v>
      </c>
      <c r="AY14" s="15">
        <v>47</v>
      </c>
      <c r="AZ14" s="15">
        <v>50</v>
      </c>
      <c r="BA14" s="15">
        <v>47</v>
      </c>
      <c r="BB14" s="15">
        <v>55</v>
      </c>
      <c r="BC14" s="16">
        <v>71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 t="s">
        <v>60</v>
      </c>
      <c r="BT14" s="17" t="s">
        <v>60</v>
      </c>
      <c r="BW14" s="83"/>
      <c r="BX14" s="86"/>
      <c r="BY14" s="89"/>
      <c r="BZ14" s="91"/>
      <c r="CA14" s="14">
        <v>41</v>
      </c>
      <c r="CB14" s="15">
        <v>42</v>
      </c>
      <c r="CC14" s="15">
        <v>42</v>
      </c>
      <c r="CD14" s="15">
        <v>45</v>
      </c>
      <c r="CE14" s="15">
        <v>42</v>
      </c>
      <c r="CF14" s="15">
        <v>42</v>
      </c>
      <c r="CG14" s="15">
        <v>42</v>
      </c>
      <c r="CH14" s="15">
        <v>42</v>
      </c>
      <c r="CI14" s="15">
        <v>42</v>
      </c>
      <c r="CJ14" s="15">
        <v>43</v>
      </c>
      <c r="CK14" s="15">
        <v>46</v>
      </c>
      <c r="CL14" s="15">
        <v>43</v>
      </c>
      <c r="CM14" s="15">
        <v>59</v>
      </c>
      <c r="CN14" s="16">
        <v>75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1:109" x14ac:dyDescent="0.25">
      <c r="A15">
        <v>10</v>
      </c>
      <c r="B15" s="83"/>
      <c r="C15" s="86"/>
      <c r="D15" s="89"/>
      <c r="E15" s="91"/>
      <c r="F15" s="14">
        <v>56</v>
      </c>
      <c r="G15" s="15">
        <v>61</v>
      </c>
      <c r="H15" s="15">
        <v>60</v>
      </c>
      <c r="I15" s="15">
        <v>74</v>
      </c>
      <c r="J15" s="15">
        <v>68</v>
      </c>
      <c r="K15" s="15">
        <v>59</v>
      </c>
      <c r="L15" s="15">
        <v>67</v>
      </c>
      <c r="M15" s="15">
        <v>63</v>
      </c>
      <c r="N15" s="15">
        <v>55</v>
      </c>
      <c r="O15" s="15">
        <v>-6</v>
      </c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46</v>
      </c>
      <c r="AQ15" s="15">
        <v>57</v>
      </c>
      <c r="AR15" s="15">
        <v>54</v>
      </c>
      <c r="AS15" s="15">
        <v>59</v>
      </c>
      <c r="AT15" s="15">
        <v>52</v>
      </c>
      <c r="AU15" s="15">
        <v>65</v>
      </c>
      <c r="AV15" s="15">
        <v>54</v>
      </c>
      <c r="AW15" s="15">
        <v>55</v>
      </c>
      <c r="AX15" s="15">
        <v>61</v>
      </c>
      <c r="AY15" s="15">
        <v>51</v>
      </c>
      <c r="AZ15" s="15">
        <v>58</v>
      </c>
      <c r="BA15" s="15">
        <v>51</v>
      </c>
      <c r="BB15" s="15">
        <v>57</v>
      </c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 t="s">
        <v>60</v>
      </c>
      <c r="BT15" s="17" t="s">
        <v>60</v>
      </c>
      <c r="BW15" s="83"/>
      <c r="BX15" s="86"/>
      <c r="BY15" s="89"/>
      <c r="BZ15" s="91"/>
      <c r="CA15" s="14">
        <v>50</v>
      </c>
      <c r="CB15" s="15">
        <v>61</v>
      </c>
      <c r="CC15" s="15">
        <v>58</v>
      </c>
      <c r="CD15" s="15">
        <v>63</v>
      </c>
      <c r="CE15" s="15">
        <v>56</v>
      </c>
      <c r="CF15" s="15">
        <v>69</v>
      </c>
      <c r="CG15" s="15">
        <v>58</v>
      </c>
      <c r="CH15" s="15">
        <v>59</v>
      </c>
      <c r="CI15" s="15">
        <v>65</v>
      </c>
      <c r="CJ15" s="15">
        <v>55</v>
      </c>
      <c r="CK15" s="15">
        <v>62</v>
      </c>
      <c r="CL15" s="15">
        <v>55</v>
      </c>
      <c r="CM15" s="15">
        <v>61</v>
      </c>
      <c r="CN15" s="16">
        <v>50</v>
      </c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1:109" ht="15.75" thickBot="1" x14ac:dyDescent="0.3">
      <c r="A16">
        <v>11</v>
      </c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 t="s">
        <v>60</v>
      </c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1:109" x14ac:dyDescent="0.25">
      <c r="A17">
        <v>12</v>
      </c>
      <c r="B17" s="83">
        <v>2</v>
      </c>
      <c r="C17" s="85" t="s">
        <v>61</v>
      </c>
      <c r="D17" s="89"/>
      <c r="E17" s="93" t="s">
        <v>62</v>
      </c>
      <c r="F17" s="9">
        <v>62</v>
      </c>
      <c r="G17" s="10">
        <v>62</v>
      </c>
      <c r="H17" s="10">
        <v>52</v>
      </c>
      <c r="I17" s="10">
        <v>70</v>
      </c>
      <c r="J17" s="10">
        <v>78</v>
      </c>
      <c r="K17" s="10">
        <v>50</v>
      </c>
      <c r="L17" s="10">
        <v>49</v>
      </c>
      <c r="M17" s="10">
        <v>62</v>
      </c>
      <c r="N17" s="10">
        <v>59</v>
      </c>
      <c r="O17" s="10">
        <v>-3</v>
      </c>
      <c r="P17" s="10">
        <v>39</v>
      </c>
      <c r="Q17" s="10">
        <v>78</v>
      </c>
      <c r="R17" s="10">
        <v>74</v>
      </c>
      <c r="S17" s="11">
        <v>63</v>
      </c>
      <c r="T17" s="14">
        <v>62</v>
      </c>
      <c r="U17" s="15">
        <v>57</v>
      </c>
      <c r="V17" s="15">
        <v>49</v>
      </c>
      <c r="W17" s="15">
        <v>57</v>
      </c>
      <c r="X17" s="15">
        <v>62</v>
      </c>
      <c r="Y17" s="15">
        <v>63</v>
      </c>
      <c r="Z17" s="15">
        <v>50</v>
      </c>
      <c r="AA17" s="15">
        <v>49</v>
      </c>
      <c r="AB17" s="15">
        <v>56</v>
      </c>
      <c r="AC17" s="15">
        <v>47</v>
      </c>
      <c r="AD17" s="15">
        <v>54</v>
      </c>
      <c r="AE17" s="15">
        <v>60</v>
      </c>
      <c r="AF17" s="15">
        <v>61</v>
      </c>
      <c r="AG17" s="16">
        <v>70</v>
      </c>
      <c r="AH17" s="12"/>
      <c r="AI17" s="13"/>
      <c r="AJ17" s="12" t="s">
        <v>60</v>
      </c>
      <c r="AL17" s="83"/>
      <c r="AM17" s="85" t="s">
        <v>61</v>
      </c>
      <c r="AN17" s="89"/>
      <c r="AO17" s="93"/>
      <c r="AP17" s="9">
        <v>56</v>
      </c>
      <c r="AQ17" s="10">
        <v>56</v>
      </c>
      <c r="AR17" s="10">
        <v>64</v>
      </c>
      <c r="AS17" s="10">
        <v>61</v>
      </c>
      <c r="AT17" s="10">
        <v>74</v>
      </c>
      <c r="AU17" s="10">
        <v>56</v>
      </c>
      <c r="AV17" s="10">
        <v>55</v>
      </c>
      <c r="AW17" s="10">
        <v>68</v>
      </c>
      <c r="AX17" s="10">
        <v>61</v>
      </c>
      <c r="AY17" s="10">
        <v>73</v>
      </c>
      <c r="AZ17" s="10">
        <v>73</v>
      </c>
      <c r="BA17" s="10">
        <v>81</v>
      </c>
      <c r="BB17" s="10">
        <v>77</v>
      </c>
      <c r="BC17" s="11">
        <v>66</v>
      </c>
      <c r="BD17" s="14">
        <v>65</v>
      </c>
      <c r="BE17" s="15">
        <v>55</v>
      </c>
      <c r="BF17" s="15">
        <v>53</v>
      </c>
      <c r="BG17" s="15">
        <v>52</v>
      </c>
      <c r="BH17" s="15">
        <v>67</v>
      </c>
      <c r="BI17" s="15">
        <v>70</v>
      </c>
      <c r="BJ17" s="15">
        <v>62</v>
      </c>
      <c r="BK17" s="15">
        <v>53</v>
      </c>
      <c r="BL17" s="15">
        <v>53</v>
      </c>
      <c r="BM17" s="15">
        <v>62</v>
      </c>
      <c r="BN17" s="15">
        <v>60</v>
      </c>
      <c r="BO17" s="15">
        <v>70</v>
      </c>
      <c r="BP17" s="15">
        <v>66</v>
      </c>
      <c r="BQ17" s="16">
        <v>61</v>
      </c>
      <c r="BR17" s="12"/>
      <c r="BS17" s="13"/>
      <c r="BT17" s="12" t="s">
        <v>60</v>
      </c>
      <c r="BW17" s="83"/>
      <c r="BX17" s="85" t="s">
        <v>61</v>
      </c>
      <c r="BY17" s="89"/>
      <c r="BZ17" s="93"/>
      <c r="CA17" s="9">
        <v>52</v>
      </c>
      <c r="CB17" s="10">
        <v>52</v>
      </c>
      <c r="CC17" s="10">
        <v>60</v>
      </c>
      <c r="CD17" s="10">
        <v>57</v>
      </c>
      <c r="CE17" s="10">
        <v>70</v>
      </c>
      <c r="CF17" s="10">
        <v>52</v>
      </c>
      <c r="CG17" s="10">
        <v>51</v>
      </c>
      <c r="CH17" s="10">
        <v>64</v>
      </c>
      <c r="CI17" s="10">
        <v>57</v>
      </c>
      <c r="CJ17" s="10">
        <v>69</v>
      </c>
      <c r="CK17" s="10">
        <v>69</v>
      </c>
      <c r="CL17" s="10">
        <v>77</v>
      </c>
      <c r="CM17" s="10">
        <v>73</v>
      </c>
      <c r="CN17" s="11">
        <v>62</v>
      </c>
      <c r="CO17" s="14">
        <v>65</v>
      </c>
      <c r="CP17" s="15">
        <v>50</v>
      </c>
      <c r="CQ17" s="15">
        <v>52</v>
      </c>
      <c r="CR17" s="15">
        <v>60</v>
      </c>
      <c r="CS17" s="15">
        <v>65</v>
      </c>
      <c r="CT17" s="15">
        <v>66</v>
      </c>
      <c r="CU17" s="15">
        <v>50</v>
      </c>
      <c r="CV17" s="15">
        <v>52</v>
      </c>
      <c r="CW17" s="15">
        <v>49</v>
      </c>
      <c r="CX17" s="15">
        <v>50</v>
      </c>
      <c r="CY17" s="15">
        <v>55</v>
      </c>
      <c r="CZ17" s="15">
        <v>62</v>
      </c>
      <c r="DA17" s="15">
        <v>54</v>
      </c>
      <c r="DB17" s="16">
        <v>52</v>
      </c>
      <c r="DC17" s="12"/>
      <c r="DD17" s="13"/>
      <c r="DE17" s="12" t="s">
        <v>60</v>
      </c>
    </row>
    <row r="18" spans="1:109" x14ac:dyDescent="0.25">
      <c r="A18">
        <v>13</v>
      </c>
      <c r="B18" s="83"/>
      <c r="C18" s="86"/>
      <c r="D18" s="89"/>
      <c r="E18" s="91"/>
      <c r="F18" s="14">
        <v>81</v>
      </c>
      <c r="G18" s="15">
        <v>68</v>
      </c>
      <c r="H18" s="15">
        <v>55</v>
      </c>
      <c r="I18" s="15">
        <v>67</v>
      </c>
      <c r="J18" s="15">
        <v>66</v>
      </c>
      <c r="K18" s="15">
        <v>63</v>
      </c>
      <c r="L18" s="15">
        <v>74</v>
      </c>
      <c r="M18" s="15">
        <v>54</v>
      </c>
      <c r="N18" s="15">
        <v>78</v>
      </c>
      <c r="O18" s="15">
        <v>-3</v>
      </c>
      <c r="P18" s="15">
        <v>62</v>
      </c>
      <c r="Q18" s="15">
        <v>65</v>
      </c>
      <c r="R18" s="15">
        <v>72</v>
      </c>
      <c r="S18" s="16">
        <v>76</v>
      </c>
      <c r="T18" s="14">
        <v>77</v>
      </c>
      <c r="U18" s="15">
        <v>60</v>
      </c>
      <c r="V18" s="15">
        <v>65</v>
      </c>
      <c r="W18" s="15">
        <v>47</v>
      </c>
      <c r="X18" s="15">
        <v>55</v>
      </c>
      <c r="Y18" s="15">
        <v>51</v>
      </c>
      <c r="Z18" s="15">
        <v>70</v>
      </c>
      <c r="AA18" s="15">
        <v>56</v>
      </c>
      <c r="AB18" s="15">
        <v>50</v>
      </c>
      <c r="AC18" s="15">
        <v>79</v>
      </c>
      <c r="AD18" s="15">
        <v>74</v>
      </c>
      <c r="AE18" s="15">
        <v>72</v>
      </c>
      <c r="AF18" s="15">
        <v>70</v>
      </c>
      <c r="AG18" s="16">
        <v>63</v>
      </c>
      <c r="AH18" s="17"/>
      <c r="AI18" s="13"/>
      <c r="AJ18" s="17" t="s">
        <v>60</v>
      </c>
      <c r="AL18" s="83"/>
      <c r="AM18" s="86"/>
      <c r="AN18" s="89"/>
      <c r="AO18" s="91"/>
      <c r="AP18" s="14">
        <v>78</v>
      </c>
      <c r="AQ18" s="15">
        <v>68</v>
      </c>
      <c r="AR18" s="15">
        <v>55</v>
      </c>
      <c r="AS18" s="15">
        <v>67</v>
      </c>
      <c r="AT18" s="15">
        <v>70</v>
      </c>
      <c r="AU18" s="15">
        <v>74</v>
      </c>
      <c r="AV18" s="15">
        <v>57</v>
      </c>
      <c r="AW18" s="15">
        <v>66</v>
      </c>
      <c r="AX18" s="15">
        <v>71</v>
      </c>
      <c r="AY18" s="15">
        <v>63</v>
      </c>
      <c r="AZ18" s="15">
        <v>61</v>
      </c>
      <c r="BA18" s="15">
        <v>68</v>
      </c>
      <c r="BB18" s="15">
        <v>75</v>
      </c>
      <c r="BC18" s="16">
        <v>79</v>
      </c>
      <c r="BD18" s="14">
        <v>70</v>
      </c>
      <c r="BE18" s="15">
        <v>63</v>
      </c>
      <c r="BF18" s="15">
        <v>69</v>
      </c>
      <c r="BG18" s="15">
        <v>67</v>
      </c>
      <c r="BH18" s="15">
        <v>56</v>
      </c>
      <c r="BI18" s="15">
        <v>60</v>
      </c>
      <c r="BJ18" s="15">
        <v>70</v>
      </c>
      <c r="BK18" s="15">
        <v>69</v>
      </c>
      <c r="BL18" s="15">
        <v>61</v>
      </c>
      <c r="BM18" s="15">
        <v>60</v>
      </c>
      <c r="BN18" s="15">
        <v>59</v>
      </c>
      <c r="BO18" s="15">
        <v>58</v>
      </c>
      <c r="BP18" s="15">
        <v>51</v>
      </c>
      <c r="BQ18" s="16">
        <v>63</v>
      </c>
      <c r="BR18" s="17"/>
      <c r="BS18" s="13"/>
      <c r="BT18" s="17" t="s">
        <v>60</v>
      </c>
      <c r="BW18" s="83"/>
      <c r="BX18" s="86"/>
      <c r="BY18" s="89"/>
      <c r="BZ18" s="91"/>
      <c r="CA18" s="14">
        <v>74</v>
      </c>
      <c r="CB18" s="15">
        <v>64</v>
      </c>
      <c r="CC18" s="15">
        <v>51</v>
      </c>
      <c r="CD18" s="15">
        <v>63</v>
      </c>
      <c r="CE18" s="15">
        <v>66</v>
      </c>
      <c r="CF18" s="15">
        <v>70</v>
      </c>
      <c r="CG18" s="15">
        <v>53</v>
      </c>
      <c r="CH18" s="15">
        <v>62</v>
      </c>
      <c r="CI18" s="15">
        <v>67</v>
      </c>
      <c r="CJ18" s="15">
        <v>59</v>
      </c>
      <c r="CK18" s="15">
        <v>57</v>
      </c>
      <c r="CL18" s="15">
        <v>64</v>
      </c>
      <c r="CM18" s="15">
        <v>71</v>
      </c>
      <c r="CN18" s="16">
        <v>75</v>
      </c>
      <c r="CO18" s="14">
        <v>59</v>
      </c>
      <c r="CP18" s="15">
        <v>53</v>
      </c>
      <c r="CQ18" s="15">
        <v>53</v>
      </c>
      <c r="CR18" s="15">
        <v>57</v>
      </c>
      <c r="CS18" s="15">
        <v>56</v>
      </c>
      <c r="CT18" s="15">
        <v>50</v>
      </c>
      <c r="CU18" s="15">
        <v>58</v>
      </c>
      <c r="CV18" s="15">
        <v>56</v>
      </c>
      <c r="CW18" s="15">
        <v>52</v>
      </c>
      <c r="CX18" s="15">
        <v>58</v>
      </c>
      <c r="CY18" s="15">
        <v>55</v>
      </c>
      <c r="CZ18" s="15">
        <v>54</v>
      </c>
      <c r="DA18" s="15">
        <v>49</v>
      </c>
      <c r="DB18" s="16">
        <v>53</v>
      </c>
      <c r="DC18" s="17"/>
      <c r="DD18" s="13"/>
      <c r="DE18" s="17" t="s">
        <v>60</v>
      </c>
    </row>
    <row r="19" spans="1:109" x14ac:dyDescent="0.25">
      <c r="A19">
        <v>14</v>
      </c>
      <c r="B19" s="83"/>
      <c r="C19" s="86"/>
      <c r="D19" s="89"/>
      <c r="E19" s="91"/>
      <c r="F19" s="14">
        <v>66</v>
      </c>
      <c r="G19" s="15">
        <v>54</v>
      </c>
      <c r="H19" s="15">
        <v>65</v>
      </c>
      <c r="I19" s="15">
        <v>71</v>
      </c>
      <c r="J19" s="15">
        <v>53</v>
      </c>
      <c r="K19" s="15">
        <v>60</v>
      </c>
      <c r="L19" s="15">
        <v>84</v>
      </c>
      <c r="M19" s="15">
        <v>47</v>
      </c>
      <c r="N19" s="15">
        <v>62</v>
      </c>
      <c r="O19" s="15">
        <v>-5</v>
      </c>
      <c r="P19" s="15">
        <v>57</v>
      </c>
      <c r="Q19" s="15">
        <v>67</v>
      </c>
      <c r="R19" s="15">
        <v>55</v>
      </c>
      <c r="S19" s="16">
        <v>60</v>
      </c>
      <c r="T19" s="22">
        <v>63</v>
      </c>
      <c r="U19" s="15">
        <v>78</v>
      </c>
      <c r="V19" s="15">
        <v>69</v>
      </c>
      <c r="W19" s="15">
        <v>53</v>
      </c>
      <c r="X19" s="15">
        <v>54</v>
      </c>
      <c r="Y19" s="15">
        <v>54</v>
      </c>
      <c r="Z19" s="15">
        <v>66</v>
      </c>
      <c r="AA19" s="15">
        <v>52</v>
      </c>
      <c r="AB19" s="15">
        <v>69</v>
      </c>
      <c r="AC19" s="15">
        <v>72</v>
      </c>
      <c r="AD19" s="15">
        <v>77</v>
      </c>
      <c r="AE19" s="15">
        <v>69</v>
      </c>
      <c r="AF19" s="23">
        <v>81</v>
      </c>
      <c r="AG19" s="15"/>
      <c r="AH19" s="17"/>
      <c r="AI19" s="13"/>
      <c r="AJ19" s="17" t="s">
        <v>60</v>
      </c>
      <c r="AL19" s="83"/>
      <c r="AM19" s="86"/>
      <c r="AN19" s="89"/>
      <c r="AO19" s="91"/>
      <c r="AP19" s="14">
        <v>70</v>
      </c>
      <c r="AQ19" s="15">
        <v>69</v>
      </c>
      <c r="AR19" s="15">
        <v>55</v>
      </c>
      <c r="AS19" s="15">
        <v>57</v>
      </c>
      <c r="AT19" s="15">
        <v>54</v>
      </c>
      <c r="AU19" s="15">
        <v>68</v>
      </c>
      <c r="AV19" s="15">
        <v>64</v>
      </c>
      <c r="AW19" s="15">
        <v>52</v>
      </c>
      <c r="AX19" s="15">
        <v>52</v>
      </c>
      <c r="AY19" s="15">
        <v>67</v>
      </c>
      <c r="AZ19" s="15">
        <v>50</v>
      </c>
      <c r="BA19" s="15">
        <v>72</v>
      </c>
      <c r="BB19" s="15">
        <v>60</v>
      </c>
      <c r="BC19" s="16">
        <v>63</v>
      </c>
      <c r="BD19" s="22">
        <v>51</v>
      </c>
      <c r="BE19" s="15">
        <v>59</v>
      </c>
      <c r="BF19" s="15">
        <v>58</v>
      </c>
      <c r="BG19" s="15">
        <v>50</v>
      </c>
      <c r="BH19" s="15">
        <v>60</v>
      </c>
      <c r="BI19" s="15">
        <v>51</v>
      </c>
      <c r="BJ19" s="15">
        <v>58</v>
      </c>
      <c r="BK19" s="15">
        <v>60</v>
      </c>
      <c r="BL19" s="15">
        <v>53</v>
      </c>
      <c r="BM19" s="15">
        <v>51</v>
      </c>
      <c r="BN19" s="15">
        <v>55</v>
      </c>
      <c r="BO19" s="15">
        <v>52</v>
      </c>
      <c r="BP19" s="23"/>
      <c r="BQ19" s="15"/>
      <c r="BR19" s="17"/>
      <c r="BS19" s="13"/>
      <c r="BT19" s="17" t="s">
        <v>60</v>
      </c>
      <c r="BW19" s="83"/>
      <c r="BX19" s="86"/>
      <c r="BY19" s="89"/>
      <c r="BZ19" s="91"/>
      <c r="CA19" s="14">
        <v>66</v>
      </c>
      <c r="CB19" s="15">
        <v>65</v>
      </c>
      <c r="CC19" s="15">
        <v>51</v>
      </c>
      <c r="CD19" s="15">
        <v>53</v>
      </c>
      <c r="CE19" s="15">
        <v>50</v>
      </c>
      <c r="CF19" s="15">
        <v>64</v>
      </c>
      <c r="CG19" s="15">
        <v>60</v>
      </c>
      <c r="CH19" s="15">
        <v>48</v>
      </c>
      <c r="CI19" s="15">
        <v>48</v>
      </c>
      <c r="CJ19" s="15">
        <v>63</v>
      </c>
      <c r="CK19" s="15">
        <v>46</v>
      </c>
      <c r="CL19" s="15">
        <v>68</v>
      </c>
      <c r="CM19" s="15">
        <v>56</v>
      </c>
      <c r="CN19" s="16">
        <v>59</v>
      </c>
      <c r="CO19" s="22">
        <v>52</v>
      </c>
      <c r="CP19" s="15">
        <v>60</v>
      </c>
      <c r="CQ19" s="15">
        <v>59</v>
      </c>
      <c r="CR19" s="15">
        <v>49</v>
      </c>
      <c r="CS19" s="15">
        <v>62</v>
      </c>
      <c r="CT19" s="15">
        <v>51</v>
      </c>
      <c r="CU19" s="15">
        <v>58</v>
      </c>
      <c r="CV19" s="15">
        <v>60</v>
      </c>
      <c r="CW19" s="15">
        <v>53</v>
      </c>
      <c r="CX19" s="15">
        <v>51</v>
      </c>
      <c r="CY19" s="15">
        <v>55</v>
      </c>
      <c r="CZ19" s="15">
        <v>52</v>
      </c>
      <c r="DA19" s="23"/>
      <c r="DB19" s="15"/>
      <c r="DC19" s="17"/>
      <c r="DD19" s="13"/>
      <c r="DE19" s="17" t="s">
        <v>60</v>
      </c>
    </row>
    <row r="20" spans="1:109" x14ac:dyDescent="0.25">
      <c r="A20">
        <v>15</v>
      </c>
      <c r="B20" s="83"/>
      <c r="C20" s="86"/>
      <c r="D20" s="89"/>
      <c r="E20" s="91"/>
      <c r="F20" s="14">
        <v>57</v>
      </c>
      <c r="G20" s="15">
        <v>55</v>
      </c>
      <c r="H20" s="15">
        <v>65</v>
      </c>
      <c r="I20" s="15">
        <v>62</v>
      </c>
      <c r="J20" s="15">
        <v>69</v>
      </c>
      <c r="K20" s="15">
        <v>63</v>
      </c>
      <c r="L20" s="15">
        <v>87</v>
      </c>
      <c r="M20" s="15">
        <v>50</v>
      </c>
      <c r="N20" s="15">
        <v>65</v>
      </c>
      <c r="O20" s="15">
        <v>-2</v>
      </c>
      <c r="P20" s="15">
        <v>60</v>
      </c>
      <c r="Q20" s="15">
        <v>70</v>
      </c>
      <c r="R20" s="15">
        <v>58</v>
      </c>
      <c r="S20" s="16">
        <v>63</v>
      </c>
      <c r="T20" s="22">
        <v>54</v>
      </c>
      <c r="U20" s="15">
        <v>47</v>
      </c>
      <c r="V20" s="15">
        <v>57</v>
      </c>
      <c r="W20" s="15">
        <v>74</v>
      </c>
      <c r="X20" s="15">
        <v>55</v>
      </c>
      <c r="Y20" s="15">
        <v>57</v>
      </c>
      <c r="Z20" s="15">
        <v>60</v>
      </c>
      <c r="AA20" s="15">
        <v>71</v>
      </c>
      <c r="AB20" s="15">
        <v>59</v>
      </c>
      <c r="AC20" s="15">
        <v>62</v>
      </c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67</v>
      </c>
      <c r="AQ20" s="15">
        <v>55</v>
      </c>
      <c r="AR20" s="15">
        <v>50</v>
      </c>
      <c r="AS20" s="15">
        <v>67</v>
      </c>
      <c r="AT20" s="15">
        <v>63</v>
      </c>
      <c r="AU20" s="15">
        <v>55</v>
      </c>
      <c r="AV20" s="15">
        <v>55</v>
      </c>
      <c r="AW20" s="15">
        <v>59</v>
      </c>
      <c r="AX20" s="15">
        <v>59</v>
      </c>
      <c r="AY20" s="15">
        <v>57</v>
      </c>
      <c r="AZ20" s="15">
        <v>52</v>
      </c>
      <c r="BA20" s="15">
        <v>57</v>
      </c>
      <c r="BB20" s="15">
        <v>63</v>
      </c>
      <c r="BC20" s="16">
        <v>66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63</v>
      </c>
      <c r="CB20" s="15">
        <v>51</v>
      </c>
      <c r="CC20" s="15">
        <v>46</v>
      </c>
      <c r="CD20" s="15">
        <v>63</v>
      </c>
      <c r="CE20" s="15">
        <v>59</v>
      </c>
      <c r="CF20" s="15">
        <v>51</v>
      </c>
      <c r="CG20" s="15">
        <v>51</v>
      </c>
      <c r="CH20" s="15">
        <v>55</v>
      </c>
      <c r="CI20" s="15">
        <v>55</v>
      </c>
      <c r="CJ20" s="15">
        <v>53</v>
      </c>
      <c r="CK20" s="15">
        <v>48</v>
      </c>
      <c r="CL20" s="15">
        <v>53</v>
      </c>
      <c r="CM20" s="15">
        <v>59</v>
      </c>
      <c r="CN20" s="16">
        <v>62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1:109" x14ac:dyDescent="0.25">
      <c r="A21">
        <v>16</v>
      </c>
      <c r="B21" s="83"/>
      <c r="C21" s="86"/>
      <c r="D21" s="89"/>
      <c r="E21" s="91"/>
      <c r="F21" s="14">
        <v>60</v>
      </c>
      <c r="G21" s="15">
        <v>64</v>
      </c>
      <c r="H21" s="15">
        <v>67</v>
      </c>
      <c r="I21" s="15">
        <v>55</v>
      </c>
      <c r="J21" s="15">
        <v>74</v>
      </c>
      <c r="K21" s="15">
        <v>65</v>
      </c>
      <c r="L21" s="15">
        <v>69</v>
      </c>
      <c r="M21" s="15">
        <v>61</v>
      </c>
      <c r="N21" s="15">
        <v>66</v>
      </c>
      <c r="O21" s="15">
        <v>71</v>
      </c>
      <c r="P21" s="15">
        <v>69</v>
      </c>
      <c r="Q21" s="15">
        <v>65</v>
      </c>
      <c r="R21" s="15">
        <v>56</v>
      </c>
      <c r="S21" s="16">
        <v>65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61</v>
      </c>
      <c r="AQ21" s="15">
        <v>66</v>
      </c>
      <c r="AR21" s="15">
        <v>65</v>
      </c>
      <c r="AS21" s="15">
        <v>57</v>
      </c>
      <c r="AT21" s="15">
        <v>65</v>
      </c>
      <c r="AU21" s="15">
        <v>51</v>
      </c>
      <c r="AV21" s="15">
        <v>60</v>
      </c>
      <c r="AW21" s="15">
        <v>49</v>
      </c>
      <c r="AX21" s="15">
        <v>56</v>
      </c>
      <c r="AY21" s="15">
        <v>49</v>
      </c>
      <c r="AZ21" s="15">
        <v>50</v>
      </c>
      <c r="BA21" s="15">
        <v>53</v>
      </c>
      <c r="BB21" s="15">
        <v>74</v>
      </c>
      <c r="BC21" s="16">
        <v>51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57</v>
      </c>
      <c r="CB21" s="15">
        <v>62</v>
      </c>
      <c r="CC21" s="15">
        <v>61</v>
      </c>
      <c r="CD21" s="15">
        <v>53</v>
      </c>
      <c r="CE21" s="15">
        <v>61</v>
      </c>
      <c r="CF21" s="15">
        <v>47</v>
      </c>
      <c r="CG21" s="15">
        <v>56</v>
      </c>
      <c r="CH21" s="15">
        <v>45</v>
      </c>
      <c r="CI21" s="15">
        <v>52</v>
      </c>
      <c r="CJ21" s="15">
        <v>45</v>
      </c>
      <c r="CK21" s="15">
        <v>46</v>
      </c>
      <c r="CL21" s="15">
        <v>49</v>
      </c>
      <c r="CM21" s="15">
        <v>70</v>
      </c>
      <c r="CN21" s="16">
        <v>47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1:109" x14ac:dyDescent="0.25">
      <c r="A22">
        <v>17</v>
      </c>
      <c r="B22" s="83"/>
      <c r="C22" s="86"/>
      <c r="D22" s="89"/>
      <c r="E22" s="91"/>
      <c r="F22" s="14">
        <v>60</v>
      </c>
      <c r="G22" s="15">
        <v>61</v>
      </c>
      <c r="H22" s="15">
        <v>55</v>
      </c>
      <c r="I22" s="15">
        <v>55</v>
      </c>
      <c r="J22" s="15">
        <v>65</v>
      </c>
      <c r="K22" s="15">
        <v>64</v>
      </c>
      <c r="L22" s="15">
        <v>59</v>
      </c>
      <c r="M22" s="15">
        <v>64</v>
      </c>
      <c r="N22" s="15">
        <v>57</v>
      </c>
      <c r="O22" s="15">
        <v>66</v>
      </c>
      <c r="P22" s="15">
        <v>73</v>
      </c>
      <c r="Q22" s="15">
        <v>64</v>
      </c>
      <c r="R22" s="15">
        <v>69</v>
      </c>
      <c r="S22" s="16">
        <v>75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71</v>
      </c>
      <c r="AQ22" s="15">
        <v>68</v>
      </c>
      <c r="AR22" s="15">
        <v>61</v>
      </c>
      <c r="AS22" s="15">
        <v>49</v>
      </c>
      <c r="AT22" s="15">
        <v>66</v>
      </c>
      <c r="AU22" s="15">
        <v>52</v>
      </c>
      <c r="AV22" s="15">
        <v>54</v>
      </c>
      <c r="AW22" s="15">
        <v>65</v>
      </c>
      <c r="AX22" s="15">
        <v>67</v>
      </c>
      <c r="AY22" s="15">
        <v>52</v>
      </c>
      <c r="AZ22" s="15">
        <v>56</v>
      </c>
      <c r="BA22" s="15">
        <v>52</v>
      </c>
      <c r="BB22" s="15">
        <v>67</v>
      </c>
      <c r="BC22" s="16">
        <v>77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67</v>
      </c>
      <c r="CB22" s="15">
        <v>64</v>
      </c>
      <c r="CC22" s="15">
        <v>57</v>
      </c>
      <c r="CD22" s="15">
        <v>45</v>
      </c>
      <c r="CE22" s="15">
        <v>62</v>
      </c>
      <c r="CF22" s="15">
        <v>48</v>
      </c>
      <c r="CG22" s="15">
        <v>50</v>
      </c>
      <c r="CH22" s="15">
        <v>61</v>
      </c>
      <c r="CI22" s="15">
        <v>63</v>
      </c>
      <c r="CJ22" s="15">
        <v>48</v>
      </c>
      <c r="CK22" s="15">
        <v>52</v>
      </c>
      <c r="CL22" s="15">
        <v>48</v>
      </c>
      <c r="CM22" s="15">
        <v>63</v>
      </c>
      <c r="CN22" s="16">
        <v>73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1:109" x14ac:dyDescent="0.25">
      <c r="A23">
        <v>18</v>
      </c>
      <c r="B23" s="83"/>
      <c r="C23" s="86"/>
      <c r="D23" s="89"/>
      <c r="E23" s="91"/>
      <c r="F23" s="14">
        <v>68</v>
      </c>
      <c r="G23" s="15">
        <v>55</v>
      </c>
      <c r="H23" s="15">
        <v>68</v>
      </c>
      <c r="I23" s="15">
        <v>57</v>
      </c>
      <c r="J23" s="15">
        <v>73</v>
      </c>
      <c r="K23" s="15">
        <v>70</v>
      </c>
      <c r="L23" s="15">
        <v>68</v>
      </c>
      <c r="M23" s="15">
        <v>69</v>
      </c>
      <c r="N23" s="15">
        <v>67</v>
      </c>
      <c r="O23" s="15">
        <v>62</v>
      </c>
      <c r="P23" s="15">
        <v>59</v>
      </c>
      <c r="Q23" s="15">
        <v>55</v>
      </c>
      <c r="R23" s="15">
        <v>68</v>
      </c>
      <c r="S23" s="16">
        <v>79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67</v>
      </c>
      <c r="AQ23" s="15">
        <v>65</v>
      </c>
      <c r="AR23" s="15">
        <v>58</v>
      </c>
      <c r="AS23" s="15">
        <v>53</v>
      </c>
      <c r="AT23" s="15">
        <v>64</v>
      </c>
      <c r="AU23" s="15">
        <v>52</v>
      </c>
      <c r="AV23" s="15">
        <v>68</v>
      </c>
      <c r="AW23" s="15">
        <v>53</v>
      </c>
      <c r="AX23" s="15">
        <v>62</v>
      </c>
      <c r="AY23" s="15">
        <v>49</v>
      </c>
      <c r="AZ23" s="15">
        <v>66</v>
      </c>
      <c r="BA23" s="15">
        <v>51</v>
      </c>
      <c r="BB23" s="15">
        <v>78</v>
      </c>
      <c r="BC23" s="16">
        <v>68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63</v>
      </c>
      <c r="CB23" s="15">
        <v>61</v>
      </c>
      <c r="CC23" s="15">
        <v>54</v>
      </c>
      <c r="CD23" s="15">
        <v>49</v>
      </c>
      <c r="CE23" s="15">
        <v>60</v>
      </c>
      <c r="CF23" s="15">
        <v>48</v>
      </c>
      <c r="CG23" s="15">
        <v>64</v>
      </c>
      <c r="CH23" s="15">
        <v>49</v>
      </c>
      <c r="CI23" s="15">
        <v>58</v>
      </c>
      <c r="CJ23" s="15">
        <v>45</v>
      </c>
      <c r="CK23" s="15">
        <v>62</v>
      </c>
      <c r="CL23" s="15">
        <v>47</v>
      </c>
      <c r="CM23" s="15">
        <v>74</v>
      </c>
      <c r="CN23" s="16">
        <v>64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1:109" x14ac:dyDescent="0.25">
      <c r="A24">
        <v>19</v>
      </c>
      <c r="B24" s="83"/>
      <c r="C24" s="86"/>
      <c r="D24" s="89"/>
      <c r="E24" s="91"/>
      <c r="F24" s="14">
        <v>65</v>
      </c>
      <c r="G24" s="15">
        <v>63</v>
      </c>
      <c r="H24" s="15">
        <v>72</v>
      </c>
      <c r="I24" s="15">
        <v>69</v>
      </c>
      <c r="J24" s="15">
        <v>59</v>
      </c>
      <c r="K24" s="15">
        <v>79</v>
      </c>
      <c r="L24" s="15">
        <v>73</v>
      </c>
      <c r="M24" s="15">
        <v>76</v>
      </c>
      <c r="N24" s="15">
        <v>74</v>
      </c>
      <c r="O24" s="15">
        <v>62</v>
      </c>
      <c r="P24" s="15">
        <v>79</v>
      </c>
      <c r="Q24" s="15">
        <v>67</v>
      </c>
      <c r="R24" s="15">
        <v>70</v>
      </c>
      <c r="S24" s="16">
        <v>66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68</v>
      </c>
      <c r="AQ24" s="15">
        <v>59</v>
      </c>
      <c r="AR24" s="15">
        <v>65</v>
      </c>
      <c r="AS24" s="15">
        <v>52</v>
      </c>
      <c r="AT24" s="15">
        <v>65</v>
      </c>
      <c r="AU24" s="15">
        <v>63</v>
      </c>
      <c r="AV24" s="15">
        <v>68</v>
      </c>
      <c r="AW24" s="15">
        <v>57</v>
      </c>
      <c r="AX24" s="15">
        <v>62</v>
      </c>
      <c r="AY24" s="15">
        <v>54</v>
      </c>
      <c r="AZ24" s="15">
        <v>68</v>
      </c>
      <c r="BA24" s="15">
        <v>55</v>
      </c>
      <c r="BB24" s="15">
        <v>60</v>
      </c>
      <c r="BC24" s="16">
        <v>70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64</v>
      </c>
      <c r="CB24" s="15">
        <v>55</v>
      </c>
      <c r="CC24" s="15">
        <v>61</v>
      </c>
      <c r="CD24" s="15">
        <v>48</v>
      </c>
      <c r="CE24" s="15">
        <v>61</v>
      </c>
      <c r="CF24" s="15">
        <v>59</v>
      </c>
      <c r="CG24" s="15">
        <v>64</v>
      </c>
      <c r="CH24" s="15">
        <v>53</v>
      </c>
      <c r="CI24" s="15">
        <v>58</v>
      </c>
      <c r="CJ24" s="15">
        <v>50</v>
      </c>
      <c r="CK24" s="15">
        <v>64</v>
      </c>
      <c r="CL24" s="15">
        <v>51</v>
      </c>
      <c r="CM24" s="15">
        <v>56</v>
      </c>
      <c r="CN24" s="16">
        <v>66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1:109" x14ac:dyDescent="0.25">
      <c r="A25">
        <v>20</v>
      </c>
      <c r="B25" s="83"/>
      <c r="C25" s="86"/>
      <c r="D25" s="89"/>
      <c r="E25" s="91"/>
      <c r="F25" s="14">
        <v>70</v>
      </c>
      <c r="G25" s="15">
        <v>68</v>
      </c>
      <c r="H25" s="15">
        <v>57</v>
      </c>
      <c r="I25" s="15">
        <v>69</v>
      </c>
      <c r="J25" s="15">
        <v>67</v>
      </c>
      <c r="K25" s="15">
        <v>69</v>
      </c>
      <c r="L25" s="15">
        <v>77</v>
      </c>
      <c r="M25" s="15">
        <v>57</v>
      </c>
      <c r="N25" s="15">
        <v>68</v>
      </c>
      <c r="O25" s="15">
        <v>60</v>
      </c>
      <c r="P25" s="15">
        <v>72</v>
      </c>
      <c r="Q25" s="15">
        <v>73</v>
      </c>
      <c r="R25" s="15">
        <v>58</v>
      </c>
      <c r="S25" s="16">
        <v>61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52</v>
      </c>
      <c r="AQ25" s="15">
        <v>67</v>
      </c>
      <c r="AR25" s="15">
        <v>67</v>
      </c>
      <c r="AS25" s="15">
        <v>67</v>
      </c>
      <c r="AT25" s="15">
        <v>67</v>
      </c>
      <c r="AU25" s="15">
        <v>70</v>
      </c>
      <c r="AV25" s="15">
        <v>51</v>
      </c>
      <c r="AW25" s="15">
        <v>56</v>
      </c>
      <c r="AX25" s="15">
        <v>54</v>
      </c>
      <c r="AY25" s="15">
        <v>56</v>
      </c>
      <c r="AZ25" s="15">
        <v>60</v>
      </c>
      <c r="BA25" s="15">
        <v>53</v>
      </c>
      <c r="BB25" s="15">
        <v>71</v>
      </c>
      <c r="BC25" s="16">
        <v>64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48</v>
      </c>
      <c r="CB25" s="15">
        <v>63</v>
      </c>
      <c r="CC25" s="15">
        <v>63</v>
      </c>
      <c r="CD25" s="15">
        <v>63</v>
      </c>
      <c r="CE25" s="15">
        <v>63</v>
      </c>
      <c r="CF25" s="15">
        <v>66</v>
      </c>
      <c r="CG25" s="15">
        <v>47</v>
      </c>
      <c r="CH25" s="15">
        <v>52</v>
      </c>
      <c r="CI25" s="15">
        <v>50</v>
      </c>
      <c r="CJ25" s="15">
        <v>52</v>
      </c>
      <c r="CK25" s="15">
        <v>56</v>
      </c>
      <c r="CL25" s="15">
        <v>49</v>
      </c>
      <c r="CM25" s="15">
        <v>67</v>
      </c>
      <c r="CN25" s="16">
        <v>60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1:109" x14ac:dyDescent="0.25">
      <c r="A26">
        <v>21</v>
      </c>
      <c r="B26" s="83"/>
      <c r="C26" s="86"/>
      <c r="D26" s="89"/>
      <c r="E26" s="91"/>
      <c r="F26" s="14">
        <v>69</v>
      </c>
      <c r="G26" s="15">
        <v>72</v>
      </c>
      <c r="H26" s="15">
        <v>65</v>
      </c>
      <c r="I26" s="15">
        <v>72</v>
      </c>
      <c r="J26" s="15">
        <v>69</v>
      </c>
      <c r="K26" s="15">
        <v>73</v>
      </c>
      <c r="L26" s="15">
        <v>76</v>
      </c>
      <c r="M26" s="15">
        <v>63</v>
      </c>
      <c r="N26" s="15">
        <v>65</v>
      </c>
      <c r="O26" s="15">
        <v>64</v>
      </c>
      <c r="P26" s="15">
        <v>57</v>
      </c>
      <c r="Q26" s="15">
        <v>75</v>
      </c>
      <c r="R26" s="15">
        <v>79</v>
      </c>
      <c r="S26" s="16">
        <v>65</v>
      </c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51</v>
      </c>
      <c r="AQ26" s="15">
        <v>56</v>
      </c>
      <c r="AR26" s="15">
        <v>68</v>
      </c>
      <c r="AS26" s="15">
        <v>67</v>
      </c>
      <c r="AT26" s="15">
        <v>60</v>
      </c>
      <c r="AU26" s="15">
        <v>60</v>
      </c>
      <c r="AV26" s="15">
        <v>65</v>
      </c>
      <c r="AW26" s="15">
        <v>70</v>
      </c>
      <c r="AX26" s="15">
        <v>57</v>
      </c>
      <c r="AY26" s="15">
        <v>61</v>
      </c>
      <c r="AZ26" s="15">
        <v>61</v>
      </c>
      <c r="BA26" s="15">
        <v>63</v>
      </c>
      <c r="BB26" s="15">
        <v>72</v>
      </c>
      <c r="BC26" s="16">
        <v>72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47</v>
      </c>
      <c r="CB26" s="15">
        <v>52</v>
      </c>
      <c r="CC26" s="15">
        <v>64</v>
      </c>
      <c r="CD26" s="15">
        <v>63</v>
      </c>
      <c r="CE26" s="15">
        <v>56</v>
      </c>
      <c r="CF26" s="15">
        <v>56</v>
      </c>
      <c r="CG26" s="15">
        <v>61</v>
      </c>
      <c r="CH26" s="15">
        <v>66</v>
      </c>
      <c r="CI26" s="15">
        <v>53</v>
      </c>
      <c r="CJ26" s="15">
        <v>57</v>
      </c>
      <c r="CK26" s="15">
        <v>57</v>
      </c>
      <c r="CL26" s="15">
        <v>59</v>
      </c>
      <c r="CM26" s="15">
        <v>68</v>
      </c>
      <c r="CN26" s="16">
        <v>68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1:109" ht="15.75" thickBot="1" x14ac:dyDescent="0.3">
      <c r="A27">
        <v>22</v>
      </c>
      <c r="B27" s="84"/>
      <c r="C27" s="87"/>
      <c r="D27" s="89"/>
      <c r="E27" s="92"/>
      <c r="F27" s="18">
        <v>73</v>
      </c>
      <c r="G27" s="19">
        <v>68</v>
      </c>
      <c r="H27" s="19">
        <v>77</v>
      </c>
      <c r="I27" s="19">
        <v>74</v>
      </c>
      <c r="J27" s="19">
        <v>75</v>
      </c>
      <c r="K27" s="19">
        <v>57</v>
      </c>
      <c r="L27" s="19">
        <v>71</v>
      </c>
      <c r="M27" s="19">
        <v>73</v>
      </c>
      <c r="N27" s="19">
        <v>75</v>
      </c>
      <c r="O27" s="19">
        <v>58</v>
      </c>
      <c r="P27" s="19">
        <v>77</v>
      </c>
      <c r="Q27" s="19">
        <v>78</v>
      </c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69</v>
      </c>
      <c r="AQ27" s="19">
        <v>78</v>
      </c>
      <c r="AR27" s="19">
        <v>60</v>
      </c>
      <c r="AS27" s="19">
        <v>77</v>
      </c>
      <c r="AT27" s="19">
        <v>78</v>
      </c>
      <c r="AU27" s="19">
        <v>70</v>
      </c>
      <c r="AV27" s="19">
        <v>80</v>
      </c>
      <c r="AW27" s="19">
        <v>71</v>
      </c>
      <c r="AX27" s="19">
        <v>60</v>
      </c>
      <c r="AY27" s="19">
        <v>81</v>
      </c>
      <c r="AZ27" s="19">
        <v>66</v>
      </c>
      <c r="BA27" s="19">
        <v>67</v>
      </c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>
        <v>65</v>
      </c>
      <c r="CB27" s="19">
        <v>74</v>
      </c>
      <c r="CC27" s="19">
        <v>56</v>
      </c>
      <c r="CD27" s="19">
        <v>73</v>
      </c>
      <c r="CE27" s="19">
        <v>74</v>
      </c>
      <c r="CF27" s="19">
        <v>66</v>
      </c>
      <c r="CG27" s="19">
        <v>76</v>
      </c>
      <c r="CH27" s="19">
        <v>67</v>
      </c>
      <c r="CI27" s="19">
        <v>56</v>
      </c>
      <c r="CJ27" s="19">
        <v>77</v>
      </c>
      <c r="CK27" s="19">
        <v>62</v>
      </c>
      <c r="CL27" s="19">
        <v>63</v>
      </c>
      <c r="CM27" s="19">
        <v>60</v>
      </c>
      <c r="CN27" s="20">
        <v>61</v>
      </c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1:109" x14ac:dyDescent="0.25">
      <c r="A28">
        <v>23</v>
      </c>
      <c r="B28" s="82">
        <v>3</v>
      </c>
      <c r="C28" s="94" t="s">
        <v>63</v>
      </c>
      <c r="D28" s="89"/>
      <c r="E28" s="93" t="s">
        <v>64</v>
      </c>
      <c r="F28" s="9">
        <v>70</v>
      </c>
      <c r="G28" s="10">
        <v>82</v>
      </c>
      <c r="H28" s="10">
        <v>61</v>
      </c>
      <c r="I28" s="10">
        <v>47</v>
      </c>
      <c r="J28" s="10">
        <v>70</v>
      </c>
      <c r="K28" s="10">
        <v>74</v>
      </c>
      <c r="L28" s="10">
        <v>72</v>
      </c>
      <c r="M28" s="10">
        <v>85</v>
      </c>
      <c r="N28" s="10">
        <v>93</v>
      </c>
      <c r="O28" s="10">
        <v>-3</v>
      </c>
      <c r="P28" s="10">
        <v>73</v>
      </c>
      <c r="Q28" s="10">
        <v>72</v>
      </c>
      <c r="R28" s="10">
        <v>46</v>
      </c>
      <c r="S28" s="11">
        <v>69</v>
      </c>
      <c r="T28" s="14">
        <f t="shared" ref="T28:Y30" si="0">AP28-3</f>
        <v>70</v>
      </c>
      <c r="U28" s="15">
        <f t="shared" si="0"/>
        <v>82</v>
      </c>
      <c r="V28" s="15">
        <f t="shared" si="0"/>
        <v>61</v>
      </c>
      <c r="W28" s="15">
        <v>57</v>
      </c>
      <c r="X28" s="15">
        <f t="shared" si="0"/>
        <v>70</v>
      </c>
      <c r="Y28" s="15">
        <f t="shared" si="0"/>
        <v>74</v>
      </c>
      <c r="Z28" s="15">
        <v>69</v>
      </c>
      <c r="AA28" s="15">
        <v>52</v>
      </c>
      <c r="AB28" s="15">
        <v>82</v>
      </c>
      <c r="AC28" s="15">
        <f>BM28-3</f>
        <v>69</v>
      </c>
      <c r="AD28" s="15">
        <v>59</v>
      </c>
      <c r="AE28" s="15">
        <v>78</v>
      </c>
      <c r="AF28" s="15">
        <v>52</v>
      </c>
      <c r="AG28" s="16">
        <v>61</v>
      </c>
      <c r="AH28" s="26"/>
      <c r="AI28" s="13"/>
      <c r="AJ28" s="12" t="s">
        <v>60</v>
      </c>
      <c r="AL28" s="82"/>
      <c r="AM28" s="94" t="s">
        <v>63</v>
      </c>
      <c r="AN28" s="89"/>
      <c r="AO28" s="93" t="s">
        <v>17</v>
      </c>
      <c r="AP28" s="9">
        <v>73</v>
      </c>
      <c r="AQ28" s="10">
        <v>85</v>
      </c>
      <c r="AR28" s="10">
        <v>64</v>
      </c>
      <c r="AS28" s="10">
        <v>50</v>
      </c>
      <c r="AT28" s="10">
        <v>73</v>
      </c>
      <c r="AU28" s="10">
        <v>77</v>
      </c>
      <c r="AV28" s="10">
        <v>75</v>
      </c>
      <c r="AW28" s="10">
        <v>88</v>
      </c>
      <c r="AX28" s="10">
        <v>96</v>
      </c>
      <c r="AY28" s="10"/>
      <c r="AZ28" s="10">
        <v>76</v>
      </c>
      <c r="BA28" s="10">
        <v>75</v>
      </c>
      <c r="BB28" s="10">
        <v>49</v>
      </c>
      <c r="BC28" s="11">
        <v>72</v>
      </c>
      <c r="BD28" s="14">
        <v>59</v>
      </c>
      <c r="BE28" s="15">
        <v>68</v>
      </c>
      <c r="BF28" s="15">
        <v>77</v>
      </c>
      <c r="BG28" s="15">
        <v>60</v>
      </c>
      <c r="BH28" s="15">
        <v>75</v>
      </c>
      <c r="BI28" s="15">
        <v>74</v>
      </c>
      <c r="BJ28" s="15">
        <v>60</v>
      </c>
      <c r="BK28" s="15">
        <v>72</v>
      </c>
      <c r="BL28" s="15">
        <v>68</v>
      </c>
      <c r="BM28" s="15">
        <v>72</v>
      </c>
      <c r="BN28" s="15">
        <v>70</v>
      </c>
      <c r="BO28" s="15">
        <v>79</v>
      </c>
      <c r="BP28" s="15">
        <v>69</v>
      </c>
      <c r="BQ28" s="16">
        <v>60</v>
      </c>
      <c r="BR28" s="26"/>
      <c r="BS28" s="13"/>
      <c r="BT28" s="12" t="s">
        <v>60</v>
      </c>
      <c r="BW28" s="82"/>
      <c r="BX28" s="94" t="s">
        <v>63</v>
      </c>
      <c r="BY28" s="89"/>
      <c r="BZ28" s="93"/>
      <c r="CA28" s="9">
        <v>69</v>
      </c>
      <c r="CB28" s="10">
        <v>93</v>
      </c>
      <c r="CC28" s="10">
        <v>72</v>
      </c>
      <c r="CD28" s="10">
        <v>58</v>
      </c>
      <c r="CE28" s="10">
        <v>81</v>
      </c>
      <c r="CF28" s="10">
        <v>85</v>
      </c>
      <c r="CG28" s="10">
        <v>79</v>
      </c>
      <c r="CH28" s="10">
        <v>92</v>
      </c>
      <c r="CI28" s="10">
        <v>99</v>
      </c>
      <c r="CJ28" s="10">
        <v>4</v>
      </c>
      <c r="CK28" s="10">
        <v>80</v>
      </c>
      <c r="CL28" s="10">
        <v>79</v>
      </c>
      <c r="CM28" s="10">
        <v>53</v>
      </c>
      <c r="CN28" s="11">
        <v>76</v>
      </c>
      <c r="CO28" s="14">
        <v>60</v>
      </c>
      <c r="CP28" s="15">
        <v>69</v>
      </c>
      <c r="CQ28" s="15">
        <v>78</v>
      </c>
      <c r="CR28" s="15">
        <v>59</v>
      </c>
      <c r="CS28" s="15">
        <v>76</v>
      </c>
      <c r="CT28" s="15">
        <v>79</v>
      </c>
      <c r="CU28" s="15">
        <v>50</v>
      </c>
      <c r="CV28" s="15">
        <v>75</v>
      </c>
      <c r="CW28" s="15">
        <v>69</v>
      </c>
      <c r="CX28" s="15">
        <v>71</v>
      </c>
      <c r="CY28" s="15">
        <v>80</v>
      </c>
      <c r="CZ28" s="15">
        <v>76</v>
      </c>
      <c r="DA28" s="15">
        <v>72</v>
      </c>
      <c r="DB28" s="16">
        <v>78</v>
      </c>
      <c r="DC28" s="26"/>
      <c r="DD28" s="13"/>
      <c r="DE28" s="12" t="s">
        <v>60</v>
      </c>
    </row>
    <row r="29" spans="1:109" x14ac:dyDescent="0.25">
      <c r="A29">
        <v>24</v>
      </c>
      <c r="B29" s="83"/>
      <c r="C29" s="95"/>
      <c r="D29" s="89"/>
      <c r="E29" s="91"/>
      <c r="F29" s="14">
        <v>72</v>
      </c>
      <c r="G29" s="15">
        <v>75</v>
      </c>
      <c r="H29" s="15">
        <v>85</v>
      </c>
      <c r="I29" s="15">
        <v>85</v>
      </c>
      <c r="J29" s="15">
        <v>77</v>
      </c>
      <c r="K29" s="15">
        <v>75</v>
      </c>
      <c r="L29" s="15">
        <v>70</v>
      </c>
      <c r="M29" s="15">
        <v>78</v>
      </c>
      <c r="N29" s="15">
        <v>74</v>
      </c>
      <c r="O29" s="15">
        <v>5</v>
      </c>
      <c r="P29" s="15">
        <v>81</v>
      </c>
      <c r="Q29" s="15">
        <v>72</v>
      </c>
      <c r="R29" s="15">
        <v>67</v>
      </c>
      <c r="S29" s="16">
        <v>85</v>
      </c>
      <c r="T29" s="14">
        <f t="shared" si="0"/>
        <v>64</v>
      </c>
      <c r="U29" s="15">
        <v>77</v>
      </c>
      <c r="V29" s="15">
        <f t="shared" si="0"/>
        <v>62</v>
      </c>
      <c r="W29" s="15">
        <f t="shared" si="0"/>
        <v>58</v>
      </c>
      <c r="X29" s="15">
        <v>82</v>
      </c>
      <c r="Y29" s="15">
        <f t="shared" si="0"/>
        <v>67</v>
      </c>
      <c r="Z29" s="15">
        <v>65</v>
      </c>
      <c r="AA29" s="15">
        <v>65</v>
      </c>
      <c r="AB29" s="15">
        <v>64</v>
      </c>
      <c r="AC29" s="15">
        <v>80</v>
      </c>
      <c r="AD29" s="15">
        <v>69</v>
      </c>
      <c r="AE29" s="15">
        <v>70</v>
      </c>
      <c r="AF29" s="15">
        <v>74</v>
      </c>
      <c r="AG29" s="16">
        <v>79</v>
      </c>
      <c r="AH29" s="17"/>
      <c r="AI29" s="13"/>
      <c r="AJ29" s="17" t="s">
        <v>60</v>
      </c>
      <c r="AL29" s="83"/>
      <c r="AM29" s="95"/>
      <c r="AN29" s="89"/>
      <c r="AO29" s="91"/>
      <c r="AP29" s="14">
        <v>67</v>
      </c>
      <c r="AQ29" s="15">
        <v>70</v>
      </c>
      <c r="AR29" s="15">
        <v>65</v>
      </c>
      <c r="AS29" s="15">
        <v>61</v>
      </c>
      <c r="AT29" s="15">
        <v>55</v>
      </c>
      <c r="AU29" s="15">
        <v>70</v>
      </c>
      <c r="AV29" s="15">
        <v>95</v>
      </c>
      <c r="AW29" s="15">
        <v>73</v>
      </c>
      <c r="AX29" s="15">
        <v>69</v>
      </c>
      <c r="AY29" s="15"/>
      <c r="AZ29" s="15">
        <v>84</v>
      </c>
      <c r="BA29" s="15">
        <v>75</v>
      </c>
      <c r="BB29" s="15">
        <v>70</v>
      </c>
      <c r="BC29" s="16">
        <v>88</v>
      </c>
      <c r="BD29" s="14">
        <v>69</v>
      </c>
      <c r="BE29" s="15">
        <v>62</v>
      </c>
      <c r="BF29" s="15">
        <v>71</v>
      </c>
      <c r="BG29" s="15">
        <v>79</v>
      </c>
      <c r="BH29" s="15">
        <v>67</v>
      </c>
      <c r="BI29" s="15">
        <v>74</v>
      </c>
      <c r="BJ29" s="15">
        <v>70</v>
      </c>
      <c r="BK29" s="15">
        <v>63</v>
      </c>
      <c r="BL29" s="15">
        <v>57</v>
      </c>
      <c r="BM29" s="15">
        <v>73</v>
      </c>
      <c r="BN29" s="15">
        <v>56</v>
      </c>
      <c r="BO29" s="15">
        <v>80</v>
      </c>
      <c r="BP29" s="15">
        <v>69</v>
      </c>
      <c r="BQ29" s="16">
        <v>74</v>
      </c>
      <c r="BR29" s="17"/>
      <c r="BS29" s="13"/>
      <c r="BT29" s="17" t="s">
        <v>60</v>
      </c>
      <c r="BW29" s="83"/>
      <c r="BX29" s="95"/>
      <c r="BY29" s="89"/>
      <c r="BZ29" s="91"/>
      <c r="CA29" s="14">
        <v>75</v>
      </c>
      <c r="CB29" s="15">
        <v>85</v>
      </c>
      <c r="CC29" s="15">
        <v>73</v>
      </c>
      <c r="CD29" s="15">
        <v>69</v>
      </c>
      <c r="CE29" s="15">
        <v>63</v>
      </c>
      <c r="CF29" s="15">
        <v>78</v>
      </c>
      <c r="CG29" s="15">
        <v>95</v>
      </c>
      <c r="CH29" s="15">
        <v>77</v>
      </c>
      <c r="CI29" s="15">
        <v>73</v>
      </c>
      <c r="CJ29" s="15">
        <v>4</v>
      </c>
      <c r="CK29" s="15">
        <v>88</v>
      </c>
      <c r="CL29" s="15">
        <v>79</v>
      </c>
      <c r="CM29" s="15">
        <v>74</v>
      </c>
      <c r="CN29" s="16">
        <v>92</v>
      </c>
      <c r="CO29" s="14">
        <v>69</v>
      </c>
      <c r="CP29" s="15">
        <v>62</v>
      </c>
      <c r="CQ29" s="15">
        <v>71</v>
      </c>
      <c r="CR29" s="15">
        <v>80</v>
      </c>
      <c r="CS29" s="15">
        <v>77</v>
      </c>
      <c r="CT29" s="15">
        <v>74</v>
      </c>
      <c r="CU29" s="15">
        <v>70</v>
      </c>
      <c r="CV29" s="15">
        <v>63</v>
      </c>
      <c r="CW29" s="15">
        <v>57</v>
      </c>
      <c r="CX29" s="15">
        <v>73</v>
      </c>
      <c r="CY29" s="15">
        <v>56</v>
      </c>
      <c r="CZ29" s="15">
        <v>80</v>
      </c>
      <c r="DA29" s="15">
        <v>69</v>
      </c>
      <c r="DB29" s="16">
        <v>74</v>
      </c>
      <c r="DC29" s="17"/>
      <c r="DD29" s="13"/>
      <c r="DE29" s="17" t="s">
        <v>60</v>
      </c>
    </row>
    <row r="30" spans="1:109" x14ac:dyDescent="0.25">
      <c r="A30">
        <v>25</v>
      </c>
      <c r="B30" s="83"/>
      <c r="C30" s="95"/>
      <c r="D30" s="89"/>
      <c r="E30" s="91"/>
      <c r="F30" s="14">
        <v>48</v>
      </c>
      <c r="G30" s="15">
        <v>75</v>
      </c>
      <c r="H30" s="15">
        <v>37</v>
      </c>
      <c r="I30" s="15">
        <v>62</v>
      </c>
      <c r="J30" s="15">
        <v>48</v>
      </c>
      <c r="K30" s="15">
        <v>70</v>
      </c>
      <c r="L30" s="15">
        <v>71</v>
      </c>
      <c r="M30" s="15">
        <v>70</v>
      </c>
      <c r="N30" s="15">
        <v>68</v>
      </c>
      <c r="O30" s="15">
        <v>-3</v>
      </c>
      <c r="P30" s="15">
        <v>76</v>
      </c>
      <c r="Q30" s="15">
        <v>79</v>
      </c>
      <c r="R30" s="15">
        <v>66</v>
      </c>
      <c r="S30" s="16">
        <v>75</v>
      </c>
      <c r="T30" s="14">
        <v>72</v>
      </c>
      <c r="U30" s="15">
        <f t="shared" si="0"/>
        <v>77</v>
      </c>
      <c r="V30" s="15">
        <v>66</v>
      </c>
      <c r="W30" s="15">
        <v>69</v>
      </c>
      <c r="X30" s="15">
        <v>75</v>
      </c>
      <c r="Y30" s="15">
        <v>80</v>
      </c>
      <c r="Z30" s="15">
        <v>81</v>
      </c>
      <c r="AA30" s="15">
        <v>71</v>
      </c>
      <c r="AB30" s="15">
        <v>69</v>
      </c>
      <c r="AC30" s="15">
        <v>74</v>
      </c>
      <c r="AD30" s="15">
        <v>66</v>
      </c>
      <c r="AE30" s="15">
        <v>59</v>
      </c>
      <c r="AF30" s="15">
        <v>70</v>
      </c>
      <c r="AG30" s="16">
        <v>79</v>
      </c>
      <c r="AH30" s="17"/>
      <c r="AI30" s="13"/>
      <c r="AJ30" s="17" t="s">
        <v>60</v>
      </c>
      <c r="AL30" s="83"/>
      <c r="AM30" s="95"/>
      <c r="AN30" s="89"/>
      <c r="AO30" s="91"/>
      <c r="AP30" s="14">
        <v>53</v>
      </c>
      <c r="AQ30" s="15">
        <v>80</v>
      </c>
      <c r="AR30" s="15">
        <v>42</v>
      </c>
      <c r="AS30" s="15">
        <v>67</v>
      </c>
      <c r="AT30" s="15">
        <v>53</v>
      </c>
      <c r="AU30" s="15">
        <v>75</v>
      </c>
      <c r="AV30" s="15">
        <v>76</v>
      </c>
      <c r="AW30" s="15">
        <v>75</v>
      </c>
      <c r="AX30" s="15">
        <v>71</v>
      </c>
      <c r="AY30" s="15"/>
      <c r="AZ30" s="15">
        <v>79</v>
      </c>
      <c r="BA30" s="15">
        <v>82</v>
      </c>
      <c r="BB30" s="15">
        <v>69</v>
      </c>
      <c r="BC30" s="16">
        <v>78</v>
      </c>
      <c r="BD30" s="14">
        <v>59</v>
      </c>
      <c r="BE30" s="15">
        <v>71</v>
      </c>
      <c r="BF30" s="15">
        <v>70</v>
      </c>
      <c r="BG30" s="15">
        <v>75</v>
      </c>
      <c r="BH30" s="15">
        <v>60</v>
      </c>
      <c r="BI30" s="15">
        <v>63</v>
      </c>
      <c r="BJ30" s="15">
        <v>69</v>
      </c>
      <c r="BK30" s="15"/>
      <c r="BL30" s="15"/>
      <c r="BM30" s="15"/>
      <c r="BN30" s="15"/>
      <c r="BO30" s="15"/>
      <c r="BP30" s="15"/>
      <c r="BQ30" s="16"/>
      <c r="BR30" s="17"/>
      <c r="BS30" s="13"/>
      <c r="BT30" s="17" t="s">
        <v>60</v>
      </c>
      <c r="BW30" s="83"/>
      <c r="BX30" s="95"/>
      <c r="BY30" s="89"/>
      <c r="BZ30" s="91"/>
      <c r="CA30" s="14">
        <v>61</v>
      </c>
      <c r="CB30" s="15">
        <v>88</v>
      </c>
      <c r="CC30" s="15">
        <v>69</v>
      </c>
      <c r="CD30" s="15">
        <v>75</v>
      </c>
      <c r="CE30" s="15">
        <v>61</v>
      </c>
      <c r="CF30" s="15">
        <v>83</v>
      </c>
      <c r="CG30" s="15">
        <v>80</v>
      </c>
      <c r="CH30" s="15">
        <v>79</v>
      </c>
      <c r="CI30" s="15">
        <v>75</v>
      </c>
      <c r="CJ30" s="15">
        <v>4</v>
      </c>
      <c r="CK30" s="15">
        <v>83</v>
      </c>
      <c r="CL30" s="15">
        <v>86</v>
      </c>
      <c r="CM30" s="15">
        <v>73</v>
      </c>
      <c r="CN30" s="16">
        <v>82</v>
      </c>
      <c r="CO30" s="14">
        <v>59</v>
      </c>
      <c r="CP30" s="15">
        <v>71</v>
      </c>
      <c r="CQ30" s="15">
        <v>80</v>
      </c>
      <c r="CR30" s="15">
        <v>83</v>
      </c>
      <c r="CS30" s="15">
        <v>60</v>
      </c>
      <c r="CT30" s="15">
        <v>63</v>
      </c>
      <c r="CU30" s="15">
        <v>69</v>
      </c>
      <c r="CV30" s="15"/>
      <c r="CW30" s="15"/>
      <c r="CX30" s="15"/>
      <c r="CY30" s="15"/>
      <c r="CZ30" s="15"/>
      <c r="DA30" s="15"/>
      <c r="DB30" s="16"/>
      <c r="DC30" s="17"/>
      <c r="DD30" s="13"/>
      <c r="DE30" s="17" t="s">
        <v>60</v>
      </c>
    </row>
    <row r="31" spans="1:109" x14ac:dyDescent="0.25">
      <c r="A31">
        <v>26</v>
      </c>
      <c r="B31" s="83"/>
      <c r="C31" s="95"/>
      <c r="D31" s="89"/>
      <c r="E31" s="91"/>
      <c r="F31" s="14">
        <v>74</v>
      </c>
      <c r="G31" s="15">
        <v>62</v>
      </c>
      <c r="H31" s="15">
        <v>71</v>
      </c>
      <c r="I31" s="15">
        <v>65</v>
      </c>
      <c r="J31" s="15">
        <v>74</v>
      </c>
      <c r="K31" s="15">
        <v>69</v>
      </c>
      <c r="L31" s="15">
        <v>71</v>
      </c>
      <c r="M31" s="15">
        <v>73</v>
      </c>
      <c r="N31" s="15">
        <v>66</v>
      </c>
      <c r="O31" s="15">
        <v>73</v>
      </c>
      <c r="P31" s="15">
        <v>67</v>
      </c>
      <c r="Q31" s="15">
        <v>68</v>
      </c>
      <c r="R31" s="15">
        <v>71</v>
      </c>
      <c r="S31" s="16">
        <v>62</v>
      </c>
      <c r="T31" s="14">
        <v>76</v>
      </c>
      <c r="U31" s="15">
        <v>78</v>
      </c>
      <c r="V31" s="15">
        <v>80</v>
      </c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62</v>
      </c>
      <c r="AQ31" s="15">
        <v>63</v>
      </c>
      <c r="AR31" s="15">
        <v>62</v>
      </c>
      <c r="AS31" s="15">
        <v>67</v>
      </c>
      <c r="AT31" s="15">
        <v>65</v>
      </c>
      <c r="AU31" s="15">
        <v>73</v>
      </c>
      <c r="AV31" s="15">
        <v>71</v>
      </c>
      <c r="AW31" s="15">
        <v>69</v>
      </c>
      <c r="AX31" s="15">
        <v>69</v>
      </c>
      <c r="AY31" s="15">
        <v>74</v>
      </c>
      <c r="AZ31" s="15">
        <v>70</v>
      </c>
      <c r="BA31" s="15">
        <v>71</v>
      </c>
      <c r="BB31" s="15">
        <v>74</v>
      </c>
      <c r="BC31" s="16">
        <v>65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79</v>
      </c>
      <c r="CB31" s="15">
        <v>81</v>
      </c>
      <c r="CC31" s="15">
        <v>70</v>
      </c>
      <c r="CD31" s="15">
        <v>75</v>
      </c>
      <c r="CE31" s="15">
        <v>73</v>
      </c>
      <c r="CF31" s="15">
        <v>81</v>
      </c>
      <c r="CG31" s="15">
        <v>75</v>
      </c>
      <c r="CH31" s="15">
        <v>73</v>
      </c>
      <c r="CI31" s="15">
        <v>73</v>
      </c>
      <c r="CJ31" s="15">
        <v>78</v>
      </c>
      <c r="CK31" s="15">
        <v>74</v>
      </c>
      <c r="CL31" s="15">
        <v>75</v>
      </c>
      <c r="CM31" s="15">
        <v>78</v>
      </c>
      <c r="CN31" s="16">
        <v>69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1:109" x14ac:dyDescent="0.25">
      <c r="A32">
        <v>27</v>
      </c>
      <c r="B32" s="83"/>
      <c r="C32" s="95"/>
      <c r="D32" s="89"/>
      <c r="E32" s="91"/>
      <c r="F32" s="14">
        <v>81</v>
      </c>
      <c r="G32" s="15">
        <v>71</v>
      </c>
      <c r="H32" s="15">
        <v>73</v>
      </c>
      <c r="I32" s="15">
        <v>83</v>
      </c>
      <c r="J32" s="15">
        <v>69</v>
      </c>
      <c r="K32" s="15">
        <v>77</v>
      </c>
      <c r="L32" s="15">
        <v>74</v>
      </c>
      <c r="M32" s="15">
        <v>82</v>
      </c>
      <c r="N32" s="15">
        <v>63</v>
      </c>
      <c r="O32" s="15">
        <v>71</v>
      </c>
      <c r="P32" s="15">
        <v>59</v>
      </c>
      <c r="Q32" s="15">
        <v>63</v>
      </c>
      <c r="R32" s="15">
        <v>69</v>
      </c>
      <c r="S32" s="16">
        <v>58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65</v>
      </c>
      <c r="AQ32" s="15">
        <v>68</v>
      </c>
      <c r="AR32" s="15">
        <v>65</v>
      </c>
      <c r="AS32" s="15">
        <v>63</v>
      </c>
      <c r="AT32" s="15">
        <v>78</v>
      </c>
      <c r="AU32" s="15">
        <v>64</v>
      </c>
      <c r="AV32" s="15">
        <v>73</v>
      </c>
      <c r="AW32" s="15">
        <v>75</v>
      </c>
      <c r="AX32" s="15">
        <v>66</v>
      </c>
      <c r="AY32" s="15">
        <v>74</v>
      </c>
      <c r="AZ32" s="15">
        <v>62</v>
      </c>
      <c r="BA32" s="15">
        <v>66</v>
      </c>
      <c r="BB32" s="15">
        <v>72</v>
      </c>
      <c r="BC32" s="16">
        <v>61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73</v>
      </c>
      <c r="CB32" s="15">
        <v>76</v>
      </c>
      <c r="CC32" s="15">
        <v>73</v>
      </c>
      <c r="CD32" s="15">
        <v>71</v>
      </c>
      <c r="CE32" s="15">
        <v>86</v>
      </c>
      <c r="CF32" s="15">
        <v>72</v>
      </c>
      <c r="CG32" s="15">
        <v>69</v>
      </c>
      <c r="CH32" s="15">
        <v>67</v>
      </c>
      <c r="CI32" s="15">
        <v>71</v>
      </c>
      <c r="CJ32" s="15">
        <v>66</v>
      </c>
      <c r="CK32" s="15">
        <v>54</v>
      </c>
      <c r="CL32" s="15">
        <v>59</v>
      </c>
      <c r="CM32" s="15">
        <v>64</v>
      </c>
      <c r="CN32" s="16">
        <v>65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1:109" x14ac:dyDescent="0.25">
      <c r="A33">
        <v>28</v>
      </c>
      <c r="B33" s="83"/>
      <c r="C33" s="95"/>
      <c r="D33" s="89"/>
      <c r="E33" s="91"/>
      <c r="F33" s="14">
        <v>80</v>
      </c>
      <c r="G33" s="15">
        <v>70</v>
      </c>
      <c r="H33" s="15">
        <v>83</v>
      </c>
      <c r="I33" s="15">
        <v>79</v>
      </c>
      <c r="J33" s="15">
        <v>79</v>
      </c>
      <c r="K33" s="15">
        <v>77</v>
      </c>
      <c r="L33" s="15">
        <v>83</v>
      </c>
      <c r="M33" s="15">
        <v>75</v>
      </c>
      <c r="N33" s="15">
        <v>69</v>
      </c>
      <c r="O33" s="15">
        <v>63</v>
      </c>
      <c r="P33" s="15">
        <v>70</v>
      </c>
      <c r="Q33" s="15">
        <v>67</v>
      </c>
      <c r="R33" s="15">
        <v>69</v>
      </c>
      <c r="S33" s="16">
        <v>59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64</v>
      </c>
      <c r="AQ33" s="15">
        <v>72</v>
      </c>
      <c r="AR33" s="15">
        <v>68</v>
      </c>
      <c r="AS33" s="15">
        <v>58</v>
      </c>
      <c r="AT33" s="15">
        <v>61</v>
      </c>
      <c r="AU33" s="15">
        <v>72</v>
      </c>
      <c r="AV33" s="15">
        <v>62</v>
      </c>
      <c r="AW33" s="15">
        <v>61</v>
      </c>
      <c r="AX33" s="15">
        <v>72</v>
      </c>
      <c r="AY33" s="15">
        <v>66</v>
      </c>
      <c r="AZ33" s="15">
        <v>73</v>
      </c>
      <c r="BA33" s="15">
        <v>70</v>
      </c>
      <c r="BB33" s="15">
        <v>72</v>
      </c>
      <c r="BC33" s="16">
        <v>62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79</v>
      </c>
      <c r="CB33" s="15">
        <v>87</v>
      </c>
      <c r="CC33" s="15">
        <v>83</v>
      </c>
      <c r="CD33" s="15">
        <v>73</v>
      </c>
      <c r="CE33" s="15">
        <v>76</v>
      </c>
      <c r="CF33" s="15">
        <v>87</v>
      </c>
      <c r="CG33" s="15">
        <v>77</v>
      </c>
      <c r="CH33" s="15">
        <v>76</v>
      </c>
      <c r="CI33" s="15">
        <v>87</v>
      </c>
      <c r="CJ33" s="15">
        <v>81</v>
      </c>
      <c r="CK33" s="15">
        <v>88</v>
      </c>
      <c r="CL33" s="15">
        <v>75</v>
      </c>
      <c r="CM33" s="15">
        <v>57</v>
      </c>
      <c r="CN33" s="16">
        <v>82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1:109" x14ac:dyDescent="0.25">
      <c r="A34">
        <v>29</v>
      </c>
      <c r="B34" s="83"/>
      <c r="C34" s="95"/>
      <c r="D34" s="89"/>
      <c r="E34" s="91"/>
      <c r="F34" s="14">
        <v>85</v>
      </c>
      <c r="G34" s="15">
        <v>84</v>
      </c>
      <c r="H34" s="15">
        <v>89</v>
      </c>
      <c r="I34" s="15">
        <v>68</v>
      </c>
      <c r="J34" s="15">
        <v>78</v>
      </c>
      <c r="K34" s="15">
        <v>92</v>
      </c>
      <c r="L34" s="15">
        <v>85</v>
      </c>
      <c r="M34" s="15">
        <v>92</v>
      </c>
      <c r="N34" s="15">
        <v>72</v>
      </c>
      <c r="O34" s="15">
        <v>82</v>
      </c>
      <c r="P34" s="15">
        <v>76</v>
      </c>
      <c r="Q34" s="15">
        <v>81</v>
      </c>
      <c r="R34" s="15">
        <v>74</v>
      </c>
      <c r="S34" s="16">
        <v>90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70</v>
      </c>
      <c r="AQ34" s="15">
        <v>71</v>
      </c>
      <c r="AR34" s="15">
        <v>67</v>
      </c>
      <c r="AS34" s="15">
        <v>61</v>
      </c>
      <c r="AT34" s="15">
        <v>66</v>
      </c>
      <c r="AU34" s="15">
        <v>59</v>
      </c>
      <c r="AV34" s="15">
        <v>64</v>
      </c>
      <c r="AW34" s="15">
        <v>66</v>
      </c>
      <c r="AX34" s="15">
        <v>75</v>
      </c>
      <c r="AY34" s="15">
        <v>85</v>
      </c>
      <c r="AZ34" s="15">
        <v>79</v>
      </c>
      <c r="BA34" s="15">
        <v>84</v>
      </c>
      <c r="BB34" s="15">
        <v>77</v>
      </c>
      <c r="BC34" s="16">
        <v>93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89</v>
      </c>
      <c r="CB34" s="15">
        <v>86</v>
      </c>
      <c r="CC34" s="15">
        <v>82</v>
      </c>
      <c r="CD34" s="15">
        <v>76</v>
      </c>
      <c r="CE34" s="15">
        <v>81</v>
      </c>
      <c r="CF34" s="15">
        <v>74</v>
      </c>
      <c r="CG34" s="15">
        <v>79</v>
      </c>
      <c r="CH34" s="15">
        <v>81</v>
      </c>
      <c r="CI34" s="15">
        <v>90</v>
      </c>
      <c r="CJ34" s="15">
        <v>100</v>
      </c>
      <c r="CK34" s="15">
        <v>94</v>
      </c>
      <c r="CL34" s="15">
        <v>76</v>
      </c>
      <c r="CM34" s="15">
        <v>69</v>
      </c>
      <c r="CN34" s="16">
        <v>97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1:109" x14ac:dyDescent="0.25">
      <c r="A35">
        <v>30</v>
      </c>
      <c r="B35" s="83"/>
      <c r="C35" s="95"/>
      <c r="D35" s="89"/>
      <c r="E35" s="91"/>
      <c r="F35" s="14">
        <v>88</v>
      </c>
      <c r="G35" s="15">
        <v>88</v>
      </c>
      <c r="H35" s="15">
        <v>91</v>
      </c>
      <c r="I35" s="15">
        <v>74</v>
      </c>
      <c r="J35" s="15">
        <v>61</v>
      </c>
      <c r="K35" s="15">
        <v>91</v>
      </c>
      <c r="L35" s="15">
        <v>72</v>
      </c>
      <c r="M35" s="15">
        <v>69</v>
      </c>
      <c r="N35" s="15">
        <v>53</v>
      </c>
      <c r="O35" s="15">
        <v>65</v>
      </c>
      <c r="P35" s="15">
        <v>47</v>
      </c>
      <c r="Q35" s="15">
        <v>89</v>
      </c>
      <c r="R35" s="15">
        <v>74</v>
      </c>
      <c r="S35" s="16">
        <v>78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76</v>
      </c>
      <c r="AQ35" s="15">
        <v>70</v>
      </c>
      <c r="AR35" s="15">
        <v>66</v>
      </c>
      <c r="AS35" s="15">
        <v>77</v>
      </c>
      <c r="AT35" s="15">
        <v>77</v>
      </c>
      <c r="AU35" s="15">
        <v>69</v>
      </c>
      <c r="AV35" s="15">
        <v>71</v>
      </c>
      <c r="AW35" s="15">
        <v>73</v>
      </c>
      <c r="AX35" s="15">
        <v>56</v>
      </c>
      <c r="AY35" s="15">
        <v>68</v>
      </c>
      <c r="AZ35" s="15">
        <v>50</v>
      </c>
      <c r="BA35" s="15">
        <v>92</v>
      </c>
      <c r="BB35" s="15">
        <v>77</v>
      </c>
      <c r="BC35" s="16">
        <v>81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91</v>
      </c>
      <c r="CB35" s="15">
        <v>85</v>
      </c>
      <c r="CC35" s="15">
        <v>81</v>
      </c>
      <c r="CD35" s="15">
        <v>92</v>
      </c>
      <c r="CE35" s="15">
        <v>92</v>
      </c>
      <c r="CF35" s="15">
        <v>84</v>
      </c>
      <c r="CG35" s="15">
        <v>86</v>
      </c>
      <c r="CH35" s="15">
        <v>88</v>
      </c>
      <c r="CI35" s="15">
        <v>71</v>
      </c>
      <c r="CJ35" s="15">
        <v>83</v>
      </c>
      <c r="CK35" s="15">
        <v>65</v>
      </c>
      <c r="CL35" s="15">
        <v>84</v>
      </c>
      <c r="CM35" s="15">
        <v>69</v>
      </c>
      <c r="CN35" s="16">
        <v>85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1:109" x14ac:dyDescent="0.25">
      <c r="A36">
        <v>31</v>
      </c>
      <c r="B36" s="83"/>
      <c r="C36" s="95"/>
      <c r="D36" s="89"/>
      <c r="E36" s="91"/>
      <c r="F36" s="14">
        <v>90</v>
      </c>
      <c r="G36" s="15">
        <v>91</v>
      </c>
      <c r="H36" s="15">
        <v>81</v>
      </c>
      <c r="I36" s="15">
        <v>78</v>
      </c>
      <c r="J36" s="15">
        <v>97</v>
      </c>
      <c r="K36" s="15">
        <v>66</v>
      </c>
      <c r="L36" s="15">
        <v>93</v>
      </c>
      <c r="M36" s="15">
        <v>78</v>
      </c>
      <c r="N36" s="15">
        <v>55</v>
      </c>
      <c r="O36" s="15">
        <v>69</v>
      </c>
      <c r="P36" s="15">
        <v>89</v>
      </c>
      <c r="Q36" s="15">
        <v>68</v>
      </c>
      <c r="R36" s="15">
        <v>49</v>
      </c>
      <c r="S36" s="16">
        <v>71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71</v>
      </c>
      <c r="AQ36" s="15">
        <v>66</v>
      </c>
      <c r="AR36" s="15">
        <v>59</v>
      </c>
      <c r="AS36" s="15">
        <v>68</v>
      </c>
      <c r="AT36" s="15">
        <v>73</v>
      </c>
      <c r="AU36" s="15">
        <v>60</v>
      </c>
      <c r="AV36" s="15">
        <v>76</v>
      </c>
      <c r="AW36" s="15">
        <v>74</v>
      </c>
      <c r="AX36" s="15">
        <v>58</v>
      </c>
      <c r="AY36" s="15">
        <v>72</v>
      </c>
      <c r="AZ36" s="15">
        <v>92</v>
      </c>
      <c r="BA36" s="15">
        <v>71</v>
      </c>
      <c r="BB36" s="15">
        <v>52</v>
      </c>
      <c r="BC36" s="16">
        <v>74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86</v>
      </c>
      <c r="CB36" s="15">
        <v>81</v>
      </c>
      <c r="CC36" s="15">
        <v>74</v>
      </c>
      <c r="CD36" s="15">
        <v>83</v>
      </c>
      <c r="CE36" s="15">
        <v>88</v>
      </c>
      <c r="CF36" s="15">
        <v>75</v>
      </c>
      <c r="CG36" s="15">
        <v>91</v>
      </c>
      <c r="CH36" s="15">
        <v>89</v>
      </c>
      <c r="CI36" s="15">
        <v>73</v>
      </c>
      <c r="CJ36" s="15">
        <v>87</v>
      </c>
      <c r="CK36" s="15">
        <v>107</v>
      </c>
      <c r="CL36" s="15">
        <v>80</v>
      </c>
      <c r="CM36" s="15">
        <v>61</v>
      </c>
      <c r="CN36" s="16">
        <v>78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1:109" x14ac:dyDescent="0.25">
      <c r="A37">
        <v>32</v>
      </c>
      <c r="B37" s="83"/>
      <c r="C37" s="95"/>
      <c r="D37" s="89"/>
      <c r="E37" s="91"/>
      <c r="F37" s="14">
        <v>85</v>
      </c>
      <c r="G37" s="15">
        <v>64</v>
      </c>
      <c r="H37" s="15">
        <v>68</v>
      </c>
      <c r="I37" s="15">
        <v>61</v>
      </c>
      <c r="J37" s="15">
        <v>93</v>
      </c>
      <c r="K37" s="15">
        <v>84</v>
      </c>
      <c r="L37" s="15">
        <v>81</v>
      </c>
      <c r="M37" s="15">
        <v>88</v>
      </c>
      <c r="N37" s="15">
        <v>68</v>
      </c>
      <c r="O37" s="15">
        <v>75</v>
      </c>
      <c r="P37" s="15">
        <v>77</v>
      </c>
      <c r="Q37" s="15">
        <v>56</v>
      </c>
      <c r="R37" s="15">
        <v>50</v>
      </c>
      <c r="S37" s="16">
        <v>93</v>
      </c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77</v>
      </c>
      <c r="AQ37" s="15">
        <v>56</v>
      </c>
      <c r="AR37" s="15">
        <v>60</v>
      </c>
      <c r="AS37" s="15">
        <v>53</v>
      </c>
      <c r="AT37" s="15">
        <v>85</v>
      </c>
      <c r="AU37" s="15">
        <v>76</v>
      </c>
      <c r="AV37" s="15">
        <v>73</v>
      </c>
      <c r="AW37" s="15">
        <v>80</v>
      </c>
      <c r="AX37" s="15">
        <v>71</v>
      </c>
      <c r="AY37" s="15">
        <v>78</v>
      </c>
      <c r="AZ37" s="15">
        <v>80</v>
      </c>
      <c r="BA37" s="15">
        <v>59</v>
      </c>
      <c r="BB37" s="15">
        <v>53</v>
      </c>
      <c r="BC37" s="16">
        <v>96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81</v>
      </c>
      <c r="CB37" s="15">
        <v>60</v>
      </c>
      <c r="CC37" s="15">
        <v>64</v>
      </c>
      <c r="CD37" s="15">
        <v>79</v>
      </c>
      <c r="CE37" s="15">
        <v>89</v>
      </c>
      <c r="CF37" s="15">
        <v>89</v>
      </c>
      <c r="CG37" s="15">
        <v>77</v>
      </c>
      <c r="CH37" s="15">
        <v>84</v>
      </c>
      <c r="CI37" s="15">
        <v>75</v>
      </c>
      <c r="CJ37" s="15">
        <v>82</v>
      </c>
      <c r="CK37" s="15">
        <v>84</v>
      </c>
      <c r="CL37" s="15">
        <v>63</v>
      </c>
      <c r="CM37" s="15">
        <v>67</v>
      </c>
      <c r="CN37" s="16">
        <v>100</v>
      </c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1:109" ht="15.75" thickBot="1" x14ac:dyDescent="0.3">
      <c r="A38">
        <v>33</v>
      </c>
      <c r="B38" s="83"/>
      <c r="C38" s="96"/>
      <c r="D38" s="89"/>
      <c r="E38" s="92"/>
      <c r="F38" s="18">
        <v>89</v>
      </c>
      <c r="G38" s="19">
        <v>80</v>
      </c>
      <c r="H38" s="19">
        <v>68</v>
      </c>
      <c r="I38" s="19">
        <v>71</v>
      </c>
      <c r="J38" s="19">
        <v>70</v>
      </c>
      <c r="K38" s="19">
        <v>91</v>
      </c>
      <c r="L38" s="19">
        <v>81</v>
      </c>
      <c r="M38" s="19">
        <v>94</v>
      </c>
      <c r="N38" s="19">
        <v>82</v>
      </c>
      <c r="O38" s="19">
        <v>83</v>
      </c>
      <c r="P38" s="19">
        <v>70</v>
      </c>
      <c r="Q38" s="19">
        <v>75</v>
      </c>
      <c r="R38" s="19">
        <v>71</v>
      </c>
      <c r="S38" s="20">
        <v>69</v>
      </c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92</v>
      </c>
      <c r="AQ38" s="19">
        <v>83</v>
      </c>
      <c r="AR38" s="19">
        <v>71</v>
      </c>
      <c r="AS38" s="19">
        <v>74</v>
      </c>
      <c r="AT38" s="19">
        <v>73</v>
      </c>
      <c r="AU38" s="19">
        <v>94</v>
      </c>
      <c r="AV38" s="19">
        <v>84</v>
      </c>
      <c r="AW38" s="19">
        <v>97</v>
      </c>
      <c r="AX38" s="19">
        <v>85</v>
      </c>
      <c r="AY38" s="19">
        <v>86</v>
      </c>
      <c r="AZ38" s="19">
        <v>73</v>
      </c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>
        <v>88</v>
      </c>
      <c r="CB38" s="19">
        <v>79</v>
      </c>
      <c r="CC38" s="19">
        <v>67</v>
      </c>
      <c r="CD38" s="19">
        <v>70</v>
      </c>
      <c r="CE38" s="19">
        <v>69</v>
      </c>
      <c r="CF38" s="19">
        <v>90</v>
      </c>
      <c r="CG38" s="19">
        <v>80</v>
      </c>
      <c r="CH38" s="19">
        <v>93</v>
      </c>
      <c r="CI38" s="19">
        <v>81</v>
      </c>
      <c r="CJ38" s="19">
        <v>82</v>
      </c>
      <c r="CK38" s="19">
        <v>69</v>
      </c>
      <c r="CL38" s="19">
        <v>71</v>
      </c>
      <c r="CM38" s="19">
        <v>55</v>
      </c>
      <c r="CN38" s="20">
        <v>60</v>
      </c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1:109" x14ac:dyDescent="0.25">
      <c r="A39">
        <v>34</v>
      </c>
      <c r="B39" s="83">
        <v>4</v>
      </c>
      <c r="C39" s="94" t="s">
        <v>65</v>
      </c>
      <c r="D39" s="89"/>
      <c r="E39" s="91" t="s">
        <v>66</v>
      </c>
      <c r="F39" s="9">
        <v>87</v>
      </c>
      <c r="G39" s="10">
        <v>79</v>
      </c>
      <c r="H39" s="10">
        <v>77</v>
      </c>
      <c r="I39" s="10">
        <v>43</v>
      </c>
      <c r="J39" s="10">
        <v>70</v>
      </c>
      <c r="K39" s="10">
        <v>87</v>
      </c>
      <c r="L39" s="10">
        <v>67</v>
      </c>
      <c r="M39" s="10">
        <v>83</v>
      </c>
      <c r="N39" s="10">
        <v>62</v>
      </c>
      <c r="O39" s="10">
        <v>-3</v>
      </c>
      <c r="P39" s="10">
        <v>81</v>
      </c>
      <c r="Q39" s="10">
        <v>78</v>
      </c>
      <c r="R39" s="10">
        <v>96</v>
      </c>
      <c r="S39" s="11">
        <v>85</v>
      </c>
      <c r="T39" s="14">
        <v>80</v>
      </c>
      <c r="U39" s="15">
        <v>77</v>
      </c>
      <c r="V39" s="15">
        <v>83</v>
      </c>
      <c r="W39" s="15">
        <v>71</v>
      </c>
      <c r="X39" s="15">
        <v>78</v>
      </c>
      <c r="Y39" s="15">
        <v>77</v>
      </c>
      <c r="Z39" s="15">
        <v>80</v>
      </c>
      <c r="AA39" s="15">
        <v>77</v>
      </c>
      <c r="AB39" s="15">
        <v>80</v>
      </c>
      <c r="AC39" s="15">
        <v>73</v>
      </c>
      <c r="AD39" s="15">
        <v>69</v>
      </c>
      <c r="AE39" s="15">
        <v>68</v>
      </c>
      <c r="AF39" s="15">
        <v>80</v>
      </c>
      <c r="AG39" s="16">
        <v>70</v>
      </c>
      <c r="AH39" s="12"/>
      <c r="AI39" s="13"/>
      <c r="AJ39" s="12" t="s">
        <v>60</v>
      </c>
      <c r="AL39" s="83"/>
      <c r="AM39" s="94" t="s">
        <v>65</v>
      </c>
      <c r="AN39" s="89"/>
      <c r="AO39" s="91"/>
      <c r="AP39" s="9">
        <v>90</v>
      </c>
      <c r="AQ39" s="10">
        <v>82</v>
      </c>
      <c r="AR39" s="10">
        <v>80</v>
      </c>
      <c r="AS39" s="10">
        <v>46</v>
      </c>
      <c r="AT39" s="10">
        <v>73</v>
      </c>
      <c r="AU39" s="10">
        <v>90</v>
      </c>
      <c r="AV39" s="10">
        <v>70</v>
      </c>
      <c r="AW39" s="10">
        <v>86</v>
      </c>
      <c r="AX39" s="10">
        <v>65</v>
      </c>
      <c r="AY39" s="10"/>
      <c r="AZ39" s="10">
        <v>84</v>
      </c>
      <c r="BA39" s="10">
        <v>81</v>
      </c>
      <c r="BB39" s="10">
        <v>99</v>
      </c>
      <c r="BC39" s="11">
        <v>88</v>
      </c>
      <c r="BD39" s="14">
        <v>71</v>
      </c>
      <c r="BE39" s="15">
        <v>65</v>
      </c>
      <c r="BF39" s="15">
        <v>66</v>
      </c>
      <c r="BG39" s="15">
        <v>70</v>
      </c>
      <c r="BH39" s="15">
        <v>80</v>
      </c>
      <c r="BI39" s="15">
        <v>79</v>
      </c>
      <c r="BJ39" s="15">
        <v>69</v>
      </c>
      <c r="BK39" s="15">
        <v>85</v>
      </c>
      <c r="BL39" s="15">
        <v>74</v>
      </c>
      <c r="BM39" s="15">
        <v>74</v>
      </c>
      <c r="BN39" s="15">
        <v>79</v>
      </c>
      <c r="BO39" s="15">
        <v>74</v>
      </c>
      <c r="BP39" s="15">
        <v>80</v>
      </c>
      <c r="BQ39" s="16">
        <v>76</v>
      </c>
      <c r="BR39" s="12"/>
      <c r="BS39" s="13"/>
      <c r="BT39" s="12" t="s">
        <v>60</v>
      </c>
      <c r="BW39" s="83"/>
      <c r="BX39" s="94" t="s">
        <v>65</v>
      </c>
      <c r="BY39" s="89"/>
      <c r="BZ39" s="91"/>
      <c r="CA39" s="9">
        <v>76</v>
      </c>
      <c r="CB39" s="10">
        <v>89</v>
      </c>
      <c r="CC39" s="10">
        <v>87</v>
      </c>
      <c r="CD39" s="10">
        <v>53</v>
      </c>
      <c r="CE39" s="10">
        <v>77</v>
      </c>
      <c r="CF39" s="10">
        <v>97</v>
      </c>
      <c r="CG39" s="10">
        <v>67</v>
      </c>
      <c r="CH39" s="10">
        <v>59</v>
      </c>
      <c r="CI39" s="10">
        <v>72</v>
      </c>
      <c r="CJ39" s="10">
        <v>7</v>
      </c>
      <c r="CK39" s="10">
        <v>91</v>
      </c>
      <c r="CL39" s="10">
        <v>88</v>
      </c>
      <c r="CM39" s="10">
        <v>97</v>
      </c>
      <c r="CN39" s="11">
        <v>49</v>
      </c>
      <c r="CO39" s="14">
        <v>75</v>
      </c>
      <c r="CP39" s="15">
        <v>75</v>
      </c>
      <c r="CQ39" s="15">
        <v>76</v>
      </c>
      <c r="CR39" s="15">
        <v>74</v>
      </c>
      <c r="CS39" s="15">
        <v>81</v>
      </c>
      <c r="CT39" s="15">
        <v>80</v>
      </c>
      <c r="CU39" s="15">
        <v>72</v>
      </c>
      <c r="CV39" s="15">
        <v>86</v>
      </c>
      <c r="CW39" s="15">
        <v>76</v>
      </c>
      <c r="CX39" s="15">
        <v>75</v>
      </c>
      <c r="CY39" s="15">
        <v>80</v>
      </c>
      <c r="CZ39" s="15">
        <v>75</v>
      </c>
      <c r="DA39" s="15">
        <v>83</v>
      </c>
      <c r="DB39" s="16">
        <v>73</v>
      </c>
      <c r="DC39" s="12"/>
      <c r="DD39" s="13"/>
      <c r="DE39" s="12" t="s">
        <v>60</v>
      </c>
    </row>
    <row r="40" spans="1:109" x14ac:dyDescent="0.25">
      <c r="A40">
        <v>35</v>
      </c>
      <c r="B40" s="83"/>
      <c r="C40" s="95"/>
      <c r="D40" s="89"/>
      <c r="E40" s="91"/>
      <c r="F40" s="14">
        <v>99</v>
      </c>
      <c r="G40" s="15">
        <v>73</v>
      </c>
      <c r="H40" s="15">
        <v>81</v>
      </c>
      <c r="I40" s="15">
        <v>68</v>
      </c>
      <c r="J40" s="15">
        <v>63</v>
      </c>
      <c r="K40" s="15">
        <v>89</v>
      </c>
      <c r="L40" s="15">
        <v>79</v>
      </c>
      <c r="M40" s="15">
        <v>64</v>
      </c>
      <c r="N40" s="15">
        <v>76</v>
      </c>
      <c r="O40" s="15">
        <v>-3</v>
      </c>
      <c r="P40" s="15">
        <v>67</v>
      </c>
      <c r="Q40" s="15">
        <v>70</v>
      </c>
      <c r="R40" s="15">
        <v>83</v>
      </c>
      <c r="S40" s="16">
        <v>37</v>
      </c>
      <c r="T40" s="14">
        <v>73</v>
      </c>
      <c r="U40" s="15">
        <v>72</v>
      </c>
      <c r="V40" s="15">
        <v>78</v>
      </c>
      <c r="W40" s="15">
        <v>67</v>
      </c>
      <c r="X40" s="15">
        <v>71</v>
      </c>
      <c r="Y40" s="15">
        <v>67</v>
      </c>
      <c r="Z40" s="15">
        <v>70</v>
      </c>
      <c r="AA40" s="15">
        <v>63</v>
      </c>
      <c r="AB40" s="15">
        <v>69</v>
      </c>
      <c r="AC40" s="15">
        <v>77</v>
      </c>
      <c r="AD40" s="15">
        <v>69</v>
      </c>
      <c r="AE40" s="15">
        <v>72</v>
      </c>
      <c r="AF40" s="15">
        <v>77</v>
      </c>
      <c r="AG40" s="16">
        <v>71</v>
      </c>
      <c r="AH40" s="17"/>
      <c r="AI40" s="13"/>
      <c r="AJ40" s="17" t="s">
        <v>60</v>
      </c>
      <c r="AL40" s="83"/>
      <c r="AM40" s="95"/>
      <c r="AN40" s="89"/>
      <c r="AO40" s="91"/>
      <c r="AP40" s="14">
        <v>69</v>
      </c>
      <c r="AQ40" s="15">
        <v>67</v>
      </c>
      <c r="AR40" s="15">
        <v>75</v>
      </c>
      <c r="AS40" s="15">
        <v>68</v>
      </c>
      <c r="AT40" s="15">
        <v>71</v>
      </c>
      <c r="AU40" s="15">
        <v>68</v>
      </c>
      <c r="AV40" s="15">
        <v>74</v>
      </c>
      <c r="AW40" s="15">
        <v>85</v>
      </c>
      <c r="AX40" s="15">
        <v>75</v>
      </c>
      <c r="AY40" s="15">
        <v>78</v>
      </c>
      <c r="AZ40" s="15">
        <v>75</v>
      </c>
      <c r="BA40" s="15">
        <v>73</v>
      </c>
      <c r="BB40" s="15">
        <v>86</v>
      </c>
      <c r="BC40" s="16">
        <v>40</v>
      </c>
      <c r="BD40" s="14">
        <v>77</v>
      </c>
      <c r="BE40" s="15">
        <v>60</v>
      </c>
      <c r="BF40" s="15">
        <v>80</v>
      </c>
      <c r="BG40" s="15">
        <v>50</v>
      </c>
      <c r="BH40" s="15">
        <v>72</v>
      </c>
      <c r="BI40" s="15">
        <v>70</v>
      </c>
      <c r="BJ40" s="15">
        <v>55</v>
      </c>
      <c r="BK40" s="15">
        <v>70</v>
      </c>
      <c r="BL40" s="15">
        <v>69</v>
      </c>
      <c r="BM40" s="15">
        <v>72</v>
      </c>
      <c r="BN40" s="15">
        <v>73</v>
      </c>
      <c r="BO40" s="15">
        <v>70</v>
      </c>
      <c r="BP40" s="15">
        <v>52</v>
      </c>
      <c r="BQ40" s="16">
        <v>69</v>
      </c>
      <c r="BR40" s="17"/>
      <c r="BS40" s="13"/>
      <c r="BT40" s="17" t="s">
        <v>60</v>
      </c>
      <c r="BW40" s="83"/>
      <c r="BX40" s="95"/>
      <c r="BY40" s="89"/>
      <c r="BZ40" s="91"/>
      <c r="CA40" s="14">
        <v>76</v>
      </c>
      <c r="CB40" s="15">
        <v>74</v>
      </c>
      <c r="CC40" s="15">
        <v>82</v>
      </c>
      <c r="CD40" s="15">
        <v>52</v>
      </c>
      <c r="CE40" s="15">
        <v>78</v>
      </c>
      <c r="CF40" s="15">
        <v>75</v>
      </c>
      <c r="CG40" s="15">
        <v>81</v>
      </c>
      <c r="CH40" s="15">
        <v>92</v>
      </c>
      <c r="CI40" s="15">
        <v>82</v>
      </c>
      <c r="CJ40" s="15">
        <v>85</v>
      </c>
      <c r="CK40" s="15">
        <v>82</v>
      </c>
      <c r="CL40" s="15">
        <v>80</v>
      </c>
      <c r="CM40" s="15">
        <v>93</v>
      </c>
      <c r="CN40" s="16">
        <v>46</v>
      </c>
      <c r="CO40" s="14">
        <v>76</v>
      </c>
      <c r="CP40" s="15">
        <v>65</v>
      </c>
      <c r="CQ40" s="15">
        <v>81</v>
      </c>
      <c r="CR40" s="15">
        <v>70</v>
      </c>
      <c r="CS40" s="15">
        <v>72</v>
      </c>
      <c r="CT40" s="15">
        <v>70</v>
      </c>
      <c r="CU40" s="15">
        <v>85</v>
      </c>
      <c r="CV40" s="15">
        <v>75</v>
      </c>
      <c r="CW40" s="15">
        <v>69</v>
      </c>
      <c r="CX40" s="15">
        <v>70</v>
      </c>
      <c r="CY40" s="15">
        <v>73</v>
      </c>
      <c r="CZ40" s="15">
        <v>72</v>
      </c>
      <c r="DA40" s="15">
        <v>80</v>
      </c>
      <c r="DB40" s="16">
        <v>81</v>
      </c>
      <c r="DC40" s="17"/>
      <c r="DD40" s="13"/>
      <c r="DE40" s="17" t="s">
        <v>60</v>
      </c>
    </row>
    <row r="41" spans="1:109" x14ac:dyDescent="0.25">
      <c r="A41">
        <v>36</v>
      </c>
      <c r="B41" s="83"/>
      <c r="C41" s="95"/>
      <c r="D41" s="89"/>
      <c r="E41" s="91"/>
      <c r="F41" s="14">
        <v>95</v>
      </c>
      <c r="G41" s="15">
        <v>94</v>
      </c>
      <c r="H41" s="15">
        <v>97</v>
      </c>
      <c r="I41" s="15">
        <v>69</v>
      </c>
      <c r="J41" s="15">
        <v>71</v>
      </c>
      <c r="K41" s="15">
        <v>62</v>
      </c>
      <c r="L41" s="15">
        <v>67</v>
      </c>
      <c r="M41" s="15">
        <v>77</v>
      </c>
      <c r="N41" s="15">
        <v>88</v>
      </c>
      <c r="O41" s="15">
        <v>7</v>
      </c>
      <c r="P41" s="15">
        <v>80</v>
      </c>
      <c r="Q41" s="15">
        <v>85</v>
      </c>
      <c r="R41" s="15">
        <v>83</v>
      </c>
      <c r="S41" s="16">
        <v>78</v>
      </c>
      <c r="T41" s="14">
        <v>68</v>
      </c>
      <c r="U41" s="15">
        <v>60</v>
      </c>
      <c r="V41" s="15">
        <v>74</v>
      </c>
      <c r="W41" s="15">
        <v>75</v>
      </c>
      <c r="X41" s="15">
        <v>69</v>
      </c>
      <c r="Y41" s="15">
        <v>52</v>
      </c>
      <c r="Z41" s="15">
        <v>62</v>
      </c>
      <c r="AA41" s="15">
        <v>81</v>
      </c>
      <c r="AB41" s="15">
        <v>73</v>
      </c>
      <c r="AC41" s="15">
        <v>81</v>
      </c>
      <c r="AD41" s="15">
        <v>67</v>
      </c>
      <c r="AE41" s="15">
        <v>88</v>
      </c>
      <c r="AF41" s="15">
        <v>74</v>
      </c>
      <c r="AG41" s="16">
        <v>78</v>
      </c>
      <c r="AH41" s="17"/>
      <c r="AI41" s="13"/>
      <c r="AJ41" s="17" t="s">
        <v>60</v>
      </c>
      <c r="AL41" s="83"/>
      <c r="AM41" s="95"/>
      <c r="AN41" s="89"/>
      <c r="AO41" s="91"/>
      <c r="AP41" s="14">
        <v>74</v>
      </c>
      <c r="AQ41" s="15">
        <v>71</v>
      </c>
      <c r="AR41" s="15">
        <v>76</v>
      </c>
      <c r="AS41" s="15">
        <v>72</v>
      </c>
      <c r="AT41" s="15">
        <v>75</v>
      </c>
      <c r="AU41" s="15">
        <v>68</v>
      </c>
      <c r="AV41" s="15">
        <v>70</v>
      </c>
      <c r="AW41" s="15">
        <v>81</v>
      </c>
      <c r="AX41" s="15">
        <v>83</v>
      </c>
      <c r="AY41" s="15">
        <v>77</v>
      </c>
      <c r="AZ41" s="15">
        <v>79</v>
      </c>
      <c r="BA41" s="15">
        <v>78</v>
      </c>
      <c r="BB41" s="15">
        <v>86</v>
      </c>
      <c r="BC41" s="16">
        <v>81</v>
      </c>
      <c r="BD41" s="14">
        <v>79</v>
      </c>
      <c r="BE41" s="15">
        <v>72</v>
      </c>
      <c r="BF41" s="15">
        <v>72</v>
      </c>
      <c r="BG41" s="15">
        <v>79</v>
      </c>
      <c r="BH41" s="15">
        <v>75</v>
      </c>
      <c r="BI41" s="15">
        <v>70</v>
      </c>
      <c r="BJ41" s="15">
        <v>69</v>
      </c>
      <c r="BK41" s="15">
        <v>76</v>
      </c>
      <c r="BL41" s="15">
        <v>73</v>
      </c>
      <c r="BM41" s="15">
        <v>60</v>
      </c>
      <c r="BN41" s="15"/>
      <c r="BO41" s="15"/>
      <c r="BP41" s="15"/>
      <c r="BQ41" s="16"/>
      <c r="BR41" s="17"/>
      <c r="BS41" s="13"/>
      <c r="BT41" s="17" t="s">
        <v>60</v>
      </c>
      <c r="BW41" s="83"/>
      <c r="BX41" s="95"/>
      <c r="BY41" s="89"/>
      <c r="BZ41" s="91"/>
      <c r="CA41" s="14">
        <v>92</v>
      </c>
      <c r="CB41" s="15">
        <v>89</v>
      </c>
      <c r="CC41" s="15">
        <v>50</v>
      </c>
      <c r="CD41" s="15">
        <v>90</v>
      </c>
      <c r="CE41" s="15">
        <v>93</v>
      </c>
      <c r="CF41" s="15">
        <v>86</v>
      </c>
      <c r="CG41" s="15">
        <v>88</v>
      </c>
      <c r="CH41" s="15">
        <v>74</v>
      </c>
      <c r="CI41" s="15">
        <v>80</v>
      </c>
      <c r="CJ41" s="15">
        <v>95</v>
      </c>
      <c r="CK41" s="15">
        <v>97</v>
      </c>
      <c r="CL41" s="15">
        <v>85</v>
      </c>
      <c r="CM41" s="15">
        <v>93</v>
      </c>
      <c r="CN41" s="16">
        <v>88</v>
      </c>
      <c r="CO41" s="14">
        <v>80</v>
      </c>
      <c r="CP41" s="15">
        <v>72</v>
      </c>
      <c r="CQ41" s="15">
        <v>78</v>
      </c>
      <c r="CR41" s="15">
        <v>79</v>
      </c>
      <c r="CS41" s="15">
        <v>75</v>
      </c>
      <c r="CT41" s="15">
        <v>80</v>
      </c>
      <c r="CU41" s="15">
        <v>85</v>
      </c>
      <c r="CV41" s="15"/>
      <c r="CW41" s="15"/>
      <c r="CX41" s="15"/>
      <c r="CY41" s="15"/>
      <c r="CZ41" s="15"/>
      <c r="DA41" s="15"/>
      <c r="DB41" s="16"/>
      <c r="DC41" s="17"/>
      <c r="DD41" s="13"/>
      <c r="DE41" s="17" t="s">
        <v>60</v>
      </c>
    </row>
    <row r="42" spans="1:109" x14ac:dyDescent="0.25">
      <c r="A42">
        <v>37</v>
      </c>
      <c r="B42" s="83"/>
      <c r="C42" s="95"/>
      <c r="D42" s="89"/>
      <c r="E42" s="91"/>
      <c r="F42" s="14">
        <v>74</v>
      </c>
      <c r="G42" s="15">
        <v>90</v>
      </c>
      <c r="H42" s="15">
        <v>103</v>
      </c>
      <c r="I42" s="15">
        <v>89</v>
      </c>
      <c r="J42" s="15">
        <v>67</v>
      </c>
      <c r="K42" s="15">
        <v>58</v>
      </c>
      <c r="L42" s="15">
        <v>98</v>
      </c>
      <c r="M42" s="15">
        <v>82</v>
      </c>
      <c r="N42" s="15">
        <v>87</v>
      </c>
      <c r="O42" s="15">
        <v>7</v>
      </c>
      <c r="P42" s="15">
        <v>88</v>
      </c>
      <c r="Q42" s="15">
        <v>90</v>
      </c>
      <c r="R42" s="15">
        <v>87</v>
      </c>
      <c r="S42" s="16">
        <v>82</v>
      </c>
      <c r="T42" s="14">
        <v>66</v>
      </c>
      <c r="U42" s="15">
        <v>74</v>
      </c>
      <c r="V42" s="15">
        <v>80</v>
      </c>
      <c r="W42" s="15">
        <v>83</v>
      </c>
      <c r="X42" s="15">
        <v>79</v>
      </c>
      <c r="Y42" s="15">
        <v>79</v>
      </c>
      <c r="Z42" s="15">
        <v>85</v>
      </c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69</v>
      </c>
      <c r="AQ42" s="15">
        <v>71</v>
      </c>
      <c r="AR42" s="15">
        <v>75</v>
      </c>
      <c r="AS42" s="15">
        <v>67</v>
      </c>
      <c r="AT42" s="15">
        <v>74</v>
      </c>
      <c r="AU42" s="15">
        <v>70</v>
      </c>
      <c r="AV42" s="15">
        <v>70</v>
      </c>
      <c r="AW42" s="15">
        <v>78</v>
      </c>
      <c r="AX42" s="15">
        <v>81</v>
      </c>
      <c r="AY42" s="15">
        <v>80</v>
      </c>
      <c r="AZ42" s="15">
        <v>81</v>
      </c>
      <c r="BA42" s="15">
        <v>83</v>
      </c>
      <c r="BB42" s="15">
        <v>90</v>
      </c>
      <c r="BC42" s="16">
        <v>85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87</v>
      </c>
      <c r="CB42" s="15">
        <v>89</v>
      </c>
      <c r="CC42" s="15">
        <v>93</v>
      </c>
      <c r="CD42" s="15">
        <v>85</v>
      </c>
      <c r="CE42" s="15">
        <v>92</v>
      </c>
      <c r="CF42" s="15">
        <v>88</v>
      </c>
      <c r="CG42" s="15">
        <v>74</v>
      </c>
      <c r="CH42" s="15">
        <v>96</v>
      </c>
      <c r="CI42" s="15">
        <v>80</v>
      </c>
      <c r="CJ42" s="15">
        <v>98</v>
      </c>
      <c r="CK42" s="15">
        <v>67</v>
      </c>
      <c r="CL42" s="15">
        <v>80</v>
      </c>
      <c r="CM42" s="15">
        <v>97</v>
      </c>
      <c r="CN42" s="16">
        <v>92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1:109" x14ac:dyDescent="0.25">
      <c r="A43">
        <v>38</v>
      </c>
      <c r="B43" s="83"/>
      <c r="C43" s="95"/>
      <c r="D43" s="89"/>
      <c r="E43" s="91"/>
      <c r="F43" s="14">
        <v>99</v>
      </c>
      <c r="G43" s="15">
        <v>91</v>
      </c>
      <c r="H43" s="15">
        <v>89</v>
      </c>
      <c r="I43" s="15">
        <v>55</v>
      </c>
      <c r="J43" s="15">
        <v>82</v>
      </c>
      <c r="K43" s="15">
        <v>99</v>
      </c>
      <c r="L43" s="15">
        <v>79</v>
      </c>
      <c r="M43" s="15">
        <v>95</v>
      </c>
      <c r="N43" s="15">
        <v>74</v>
      </c>
      <c r="O43" s="15">
        <v>9</v>
      </c>
      <c r="P43" s="15">
        <v>93</v>
      </c>
      <c r="Q43" s="15">
        <v>90</v>
      </c>
      <c r="R43" s="15">
        <v>98</v>
      </c>
      <c r="S43" s="16">
        <v>87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67</v>
      </c>
      <c r="AQ43" s="15">
        <v>72</v>
      </c>
      <c r="AR43" s="15">
        <v>76</v>
      </c>
      <c r="AS43" s="15">
        <v>77</v>
      </c>
      <c r="AT43" s="15">
        <v>68</v>
      </c>
      <c r="AU43" s="15">
        <v>67</v>
      </c>
      <c r="AV43" s="15">
        <v>71</v>
      </c>
      <c r="AW43" s="15">
        <v>79</v>
      </c>
      <c r="AX43" s="15">
        <v>83</v>
      </c>
      <c r="AY43" s="15">
        <v>79</v>
      </c>
      <c r="AZ43" s="15">
        <v>80</v>
      </c>
      <c r="BA43" s="15">
        <v>83</v>
      </c>
      <c r="BB43" s="15">
        <v>101</v>
      </c>
      <c r="BC43" s="16">
        <v>90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75</v>
      </c>
      <c r="CB43" s="15">
        <v>61</v>
      </c>
      <c r="CC43" s="15">
        <v>81</v>
      </c>
      <c r="CD43" s="15">
        <v>72</v>
      </c>
      <c r="CE43" s="15">
        <v>69</v>
      </c>
      <c r="CF43" s="15">
        <v>80</v>
      </c>
      <c r="CG43" s="15">
        <v>89</v>
      </c>
      <c r="CH43" s="15">
        <v>55</v>
      </c>
      <c r="CI43" s="15">
        <v>73</v>
      </c>
      <c r="CJ43" s="15">
        <v>97</v>
      </c>
      <c r="CK43" s="15">
        <v>98</v>
      </c>
      <c r="CL43" s="15">
        <v>90</v>
      </c>
      <c r="CM43" s="15">
        <v>87</v>
      </c>
      <c r="CN43" s="16">
        <v>97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1:109" x14ac:dyDescent="0.25">
      <c r="A44">
        <v>39</v>
      </c>
      <c r="B44" s="83"/>
      <c r="C44" s="95"/>
      <c r="D44" s="89"/>
      <c r="E44" s="91"/>
      <c r="F44" s="14">
        <v>111</v>
      </c>
      <c r="G44" s="15">
        <v>85</v>
      </c>
      <c r="H44" s="15">
        <v>93</v>
      </c>
      <c r="I44" s="15">
        <v>80</v>
      </c>
      <c r="J44" s="15">
        <v>75</v>
      </c>
      <c r="K44" s="15">
        <v>101</v>
      </c>
      <c r="L44" s="15">
        <v>91</v>
      </c>
      <c r="M44" s="15">
        <v>76</v>
      </c>
      <c r="N44" s="15">
        <v>88</v>
      </c>
      <c r="O44" s="15">
        <v>9</v>
      </c>
      <c r="P44" s="15">
        <v>79</v>
      </c>
      <c r="Q44" s="15">
        <v>82</v>
      </c>
      <c r="R44" s="15">
        <v>85</v>
      </c>
      <c r="S44" s="16">
        <v>39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64</v>
      </c>
      <c r="AQ44" s="15">
        <v>71</v>
      </c>
      <c r="AR44" s="15">
        <v>61</v>
      </c>
      <c r="AS44" s="15">
        <v>66</v>
      </c>
      <c r="AT44" s="15">
        <v>64</v>
      </c>
      <c r="AU44" s="15">
        <v>77</v>
      </c>
      <c r="AV44" s="15">
        <v>63</v>
      </c>
      <c r="AW44" s="15">
        <v>80</v>
      </c>
      <c r="AX44" s="15">
        <v>81</v>
      </c>
      <c r="AY44" s="15">
        <v>2</v>
      </c>
      <c r="AZ44" s="15">
        <v>72</v>
      </c>
      <c r="BA44" s="15">
        <v>75</v>
      </c>
      <c r="BB44" s="15">
        <v>88</v>
      </c>
      <c r="BC44" s="16">
        <v>42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82</v>
      </c>
      <c r="CB44" s="15">
        <v>89</v>
      </c>
      <c r="CC44" s="15">
        <v>79</v>
      </c>
      <c r="CD44" s="15">
        <v>84</v>
      </c>
      <c r="CE44" s="15">
        <v>82</v>
      </c>
      <c r="CF44" s="15">
        <v>58</v>
      </c>
      <c r="CG44" s="15">
        <v>81</v>
      </c>
      <c r="CH44" s="15">
        <v>92</v>
      </c>
      <c r="CI44" s="15">
        <v>82</v>
      </c>
      <c r="CJ44" s="15">
        <v>20</v>
      </c>
      <c r="CK44" s="15">
        <v>69</v>
      </c>
      <c r="CL44" s="15">
        <v>72</v>
      </c>
      <c r="CM44" s="15">
        <v>95</v>
      </c>
      <c r="CN44" s="16">
        <v>49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1:109" x14ac:dyDescent="0.25">
      <c r="A45">
        <v>40</v>
      </c>
      <c r="B45" s="83"/>
      <c r="C45" s="95"/>
      <c r="D45" s="89"/>
      <c r="E45" s="91"/>
      <c r="F45" s="14">
        <v>97</v>
      </c>
      <c r="G45" s="15">
        <v>96</v>
      </c>
      <c r="H45" s="15">
        <v>99</v>
      </c>
      <c r="I45" s="15">
        <v>71</v>
      </c>
      <c r="J45" s="15">
        <v>73</v>
      </c>
      <c r="K45" s="15">
        <v>64</v>
      </c>
      <c r="L45" s="15">
        <v>69</v>
      </c>
      <c r="M45" s="15">
        <v>79</v>
      </c>
      <c r="N45" s="15">
        <v>90</v>
      </c>
      <c r="O45" s="15">
        <v>9</v>
      </c>
      <c r="P45" s="15">
        <v>82</v>
      </c>
      <c r="Q45" s="15">
        <v>87</v>
      </c>
      <c r="R45" s="15">
        <v>85</v>
      </c>
      <c r="S45" s="16">
        <v>80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68</v>
      </c>
      <c r="AQ45" s="15">
        <v>60</v>
      </c>
      <c r="AR45" s="15">
        <v>79</v>
      </c>
      <c r="AS45" s="15">
        <v>76</v>
      </c>
      <c r="AT45" s="15">
        <v>75</v>
      </c>
      <c r="AU45" s="15">
        <v>74</v>
      </c>
      <c r="AV45" s="15">
        <v>73</v>
      </c>
      <c r="AW45" s="15">
        <v>61</v>
      </c>
      <c r="AX45" s="15">
        <v>97</v>
      </c>
      <c r="AY45" s="15">
        <v>2</v>
      </c>
      <c r="AZ45" s="15">
        <v>75</v>
      </c>
      <c r="BA45" s="15">
        <v>80</v>
      </c>
      <c r="BB45" s="15">
        <v>88</v>
      </c>
      <c r="BC45" s="16">
        <v>83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86</v>
      </c>
      <c r="CB45" s="15">
        <v>78</v>
      </c>
      <c r="CC45" s="15">
        <v>51</v>
      </c>
      <c r="CD45" s="15">
        <v>94</v>
      </c>
      <c r="CE45" s="15">
        <v>93</v>
      </c>
      <c r="CF45" s="15">
        <v>92</v>
      </c>
      <c r="CG45" s="15">
        <v>91</v>
      </c>
      <c r="CH45" s="15">
        <v>79</v>
      </c>
      <c r="CI45" s="15">
        <v>95</v>
      </c>
      <c r="CJ45" s="15">
        <v>20</v>
      </c>
      <c r="CK45" s="15">
        <v>77</v>
      </c>
      <c r="CL45" s="15">
        <v>87</v>
      </c>
      <c r="CM45" s="15">
        <v>95</v>
      </c>
      <c r="CN45" s="16">
        <v>90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1:109" x14ac:dyDescent="0.25">
      <c r="A46">
        <v>41</v>
      </c>
      <c r="B46" s="83"/>
      <c r="C46" s="95"/>
      <c r="D46" s="89"/>
      <c r="E46" s="91"/>
      <c r="F46" s="14">
        <v>76</v>
      </c>
      <c r="G46" s="15">
        <v>92</v>
      </c>
      <c r="H46" s="15">
        <v>105</v>
      </c>
      <c r="I46" s="15">
        <v>91</v>
      </c>
      <c r="J46" s="15">
        <v>69</v>
      </c>
      <c r="K46" s="15">
        <v>60</v>
      </c>
      <c r="L46" s="15">
        <v>100</v>
      </c>
      <c r="M46" s="15">
        <v>84</v>
      </c>
      <c r="N46" s="15">
        <v>89</v>
      </c>
      <c r="O46" s="15">
        <v>9</v>
      </c>
      <c r="P46" s="15">
        <v>90</v>
      </c>
      <c r="Q46" s="15">
        <v>92</v>
      </c>
      <c r="R46" s="15">
        <v>89</v>
      </c>
      <c r="S46" s="16">
        <v>84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78</v>
      </c>
      <c r="AQ46" s="15">
        <v>77</v>
      </c>
      <c r="AR46" s="15">
        <v>67</v>
      </c>
      <c r="AS46" s="15">
        <v>75</v>
      </c>
      <c r="AT46" s="15">
        <v>78</v>
      </c>
      <c r="AU46" s="15">
        <v>67</v>
      </c>
      <c r="AV46" s="15">
        <v>62</v>
      </c>
      <c r="AW46" s="15">
        <v>70</v>
      </c>
      <c r="AX46" s="15">
        <v>84</v>
      </c>
      <c r="AY46" s="15">
        <v>4</v>
      </c>
      <c r="AZ46" s="15">
        <v>85</v>
      </c>
      <c r="BA46" s="15">
        <v>87</v>
      </c>
      <c r="BB46" s="15">
        <v>94</v>
      </c>
      <c r="BC46" s="16">
        <v>89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78</v>
      </c>
      <c r="CB46" s="15">
        <v>95</v>
      </c>
      <c r="CC46" s="15">
        <v>85</v>
      </c>
      <c r="CD46" s="15">
        <v>93</v>
      </c>
      <c r="CE46" s="15">
        <v>96</v>
      </c>
      <c r="CF46" s="15">
        <v>63</v>
      </c>
      <c r="CG46" s="15">
        <v>80</v>
      </c>
      <c r="CH46" s="15">
        <v>88</v>
      </c>
      <c r="CI46" s="15">
        <v>65</v>
      </c>
      <c r="CJ46" s="15">
        <v>22</v>
      </c>
      <c r="CK46" s="15">
        <v>87</v>
      </c>
      <c r="CL46" s="15">
        <v>62</v>
      </c>
      <c r="CM46" s="15">
        <v>85</v>
      </c>
      <c r="CN46" s="16">
        <v>87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1:109" x14ac:dyDescent="0.25">
      <c r="A47">
        <v>42</v>
      </c>
      <c r="B47" s="83"/>
      <c r="C47" s="95"/>
      <c r="D47" s="89"/>
      <c r="E47" s="91"/>
      <c r="F47" s="14">
        <v>91</v>
      </c>
      <c r="G47" s="15">
        <v>83</v>
      </c>
      <c r="H47" s="15">
        <v>81</v>
      </c>
      <c r="I47" s="15">
        <v>47</v>
      </c>
      <c r="J47" s="15">
        <v>74</v>
      </c>
      <c r="K47" s="15">
        <v>91</v>
      </c>
      <c r="L47" s="15">
        <v>71</v>
      </c>
      <c r="M47" s="15">
        <v>87</v>
      </c>
      <c r="N47" s="15">
        <v>66</v>
      </c>
      <c r="O47" s="15">
        <v>1</v>
      </c>
      <c r="P47" s="15">
        <v>85</v>
      </c>
      <c r="Q47" s="15">
        <v>82</v>
      </c>
      <c r="R47" s="15">
        <v>100</v>
      </c>
      <c r="S47" s="16">
        <v>89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69</v>
      </c>
      <c r="AQ47" s="15">
        <v>64</v>
      </c>
      <c r="AR47" s="15">
        <v>61</v>
      </c>
      <c r="AS47" s="15">
        <v>60</v>
      </c>
      <c r="AT47" s="15">
        <v>77</v>
      </c>
      <c r="AU47" s="15">
        <v>78</v>
      </c>
      <c r="AV47" s="15">
        <v>62</v>
      </c>
      <c r="AW47" s="15">
        <v>67</v>
      </c>
      <c r="AX47" s="15">
        <v>94</v>
      </c>
      <c r="AY47" s="15">
        <v>6</v>
      </c>
      <c r="AZ47" s="15">
        <v>90</v>
      </c>
      <c r="BA47" s="15">
        <v>87</v>
      </c>
      <c r="BB47" s="15">
        <v>88</v>
      </c>
      <c r="BC47" s="16">
        <v>94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87</v>
      </c>
      <c r="CB47" s="15">
        <v>82</v>
      </c>
      <c r="CC47" s="15">
        <v>79</v>
      </c>
      <c r="CD47" s="15">
        <v>78</v>
      </c>
      <c r="CE47" s="15">
        <v>95</v>
      </c>
      <c r="CF47" s="15">
        <v>96</v>
      </c>
      <c r="CG47" s="15">
        <v>80</v>
      </c>
      <c r="CH47" s="15">
        <v>85</v>
      </c>
      <c r="CI47" s="15">
        <v>81</v>
      </c>
      <c r="CJ47" s="15">
        <v>24</v>
      </c>
      <c r="CK47" s="15">
        <v>90</v>
      </c>
      <c r="CL47" s="15">
        <v>94</v>
      </c>
      <c r="CM47" s="15">
        <v>95</v>
      </c>
      <c r="CN47" s="16">
        <v>78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1:109" x14ac:dyDescent="0.25">
      <c r="A48">
        <v>43</v>
      </c>
      <c r="B48" s="83"/>
      <c r="C48" s="95"/>
      <c r="D48" s="89"/>
      <c r="E48" s="91"/>
      <c r="F48" s="14">
        <v>103</v>
      </c>
      <c r="G48" s="15">
        <v>77</v>
      </c>
      <c r="H48" s="15">
        <v>85</v>
      </c>
      <c r="I48" s="15">
        <v>72</v>
      </c>
      <c r="J48" s="15">
        <v>67</v>
      </c>
      <c r="K48" s="15">
        <v>93</v>
      </c>
      <c r="L48" s="15">
        <v>83</v>
      </c>
      <c r="M48" s="15">
        <v>68</v>
      </c>
      <c r="N48" s="15">
        <v>80</v>
      </c>
      <c r="O48" s="15">
        <v>1</v>
      </c>
      <c r="P48" s="15">
        <v>71</v>
      </c>
      <c r="Q48" s="15">
        <v>74</v>
      </c>
      <c r="R48" s="15">
        <v>75</v>
      </c>
      <c r="S48" s="16">
        <v>88</v>
      </c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65</v>
      </c>
      <c r="AQ48" s="15">
        <v>72</v>
      </c>
      <c r="AR48" s="15">
        <v>61</v>
      </c>
      <c r="AS48" s="15">
        <v>78</v>
      </c>
      <c r="AT48" s="15">
        <v>76</v>
      </c>
      <c r="AU48" s="15">
        <v>72</v>
      </c>
      <c r="AV48" s="15">
        <v>80</v>
      </c>
      <c r="AW48" s="15">
        <v>63</v>
      </c>
      <c r="AX48" s="15">
        <v>83</v>
      </c>
      <c r="AY48" s="15">
        <v>4</v>
      </c>
      <c r="AZ48" s="15">
        <v>74</v>
      </c>
      <c r="BA48" s="15">
        <v>77</v>
      </c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80</v>
      </c>
      <c r="CB48" s="15">
        <v>87</v>
      </c>
      <c r="CC48" s="15">
        <v>76</v>
      </c>
      <c r="CD48" s="15">
        <v>93</v>
      </c>
      <c r="CE48" s="15">
        <v>91</v>
      </c>
      <c r="CF48" s="15">
        <v>87</v>
      </c>
      <c r="CG48" s="15">
        <v>95</v>
      </c>
      <c r="CH48" s="15">
        <v>70</v>
      </c>
      <c r="CI48" s="15">
        <v>90</v>
      </c>
      <c r="CJ48" s="15">
        <v>11</v>
      </c>
      <c r="CK48" s="15">
        <v>81</v>
      </c>
      <c r="CL48" s="15">
        <v>84</v>
      </c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1:109" ht="15.75" thickBot="1" x14ac:dyDescent="0.3">
      <c r="A49">
        <v>44</v>
      </c>
      <c r="B49" s="84"/>
      <c r="C49" s="96"/>
      <c r="D49" s="89"/>
      <c r="E49" s="92"/>
      <c r="F49" s="18">
        <v>92</v>
      </c>
      <c r="G49" s="19">
        <v>86</v>
      </c>
      <c r="H49" s="19">
        <v>90</v>
      </c>
      <c r="I49" s="19">
        <v>87</v>
      </c>
      <c r="J49" s="19">
        <v>91</v>
      </c>
      <c r="K49" s="19">
        <v>92</v>
      </c>
      <c r="L49" s="19">
        <v>88</v>
      </c>
      <c r="M49" s="19">
        <v>89</v>
      </c>
      <c r="N49" s="19">
        <v>79</v>
      </c>
      <c r="O49" s="19">
        <v>-3</v>
      </c>
      <c r="P49" s="19">
        <v>80</v>
      </c>
      <c r="Q49" s="19">
        <v>81</v>
      </c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1:109" x14ac:dyDescent="0.25">
      <c r="A50">
        <v>45</v>
      </c>
      <c r="B50" s="82">
        <v>5</v>
      </c>
      <c r="C50" s="97" t="s">
        <v>22</v>
      </c>
      <c r="D50" s="89"/>
      <c r="E50" s="82" t="s">
        <v>67</v>
      </c>
      <c r="F50" s="9">
        <v>87</v>
      </c>
      <c r="G50" s="10">
        <v>79</v>
      </c>
      <c r="H50" s="10">
        <v>77</v>
      </c>
      <c r="I50" s="10">
        <v>43</v>
      </c>
      <c r="J50" s="10">
        <v>70</v>
      </c>
      <c r="K50" s="10">
        <v>87</v>
      </c>
      <c r="L50" s="10">
        <v>67</v>
      </c>
      <c r="M50" s="10">
        <v>83</v>
      </c>
      <c r="N50" s="10">
        <v>62</v>
      </c>
      <c r="O50" s="10">
        <v>-3</v>
      </c>
      <c r="P50" s="10">
        <v>81</v>
      </c>
      <c r="Q50" s="10">
        <v>78</v>
      </c>
      <c r="R50" s="10">
        <v>96</v>
      </c>
      <c r="S50" s="11">
        <v>85</v>
      </c>
      <c r="T50" s="14">
        <v>80</v>
      </c>
      <c r="U50" s="15">
        <v>77</v>
      </c>
      <c r="V50" s="15">
        <v>83</v>
      </c>
      <c r="W50" s="15">
        <v>63</v>
      </c>
      <c r="X50" s="15">
        <v>78</v>
      </c>
      <c r="Y50" s="15">
        <v>76</v>
      </c>
      <c r="Z50" s="15">
        <v>60</v>
      </c>
      <c r="AA50" s="15">
        <v>77</v>
      </c>
      <c r="AB50" s="15">
        <v>66</v>
      </c>
      <c r="AC50" s="15">
        <v>57</v>
      </c>
      <c r="AD50" s="15">
        <v>66</v>
      </c>
      <c r="AE50" s="15">
        <v>67</v>
      </c>
      <c r="AF50" s="15">
        <v>83</v>
      </c>
      <c r="AG50" s="16">
        <v>60</v>
      </c>
      <c r="AH50" s="12"/>
      <c r="AI50" s="13"/>
      <c r="AJ50" s="12" t="s">
        <v>60</v>
      </c>
      <c r="AL50" s="82"/>
      <c r="AM50" s="97" t="s">
        <v>22</v>
      </c>
      <c r="AN50" s="89"/>
      <c r="AO50" s="82"/>
      <c r="AP50" s="9">
        <v>80</v>
      </c>
      <c r="AQ50" s="10">
        <v>75</v>
      </c>
      <c r="AR50" s="10">
        <v>80</v>
      </c>
      <c r="AS50" s="10">
        <v>46</v>
      </c>
      <c r="AT50" s="10">
        <v>73</v>
      </c>
      <c r="AU50" s="10">
        <v>78</v>
      </c>
      <c r="AV50" s="10">
        <v>62</v>
      </c>
      <c r="AW50" s="10">
        <v>76</v>
      </c>
      <c r="AX50" s="10">
        <v>65</v>
      </c>
      <c r="AY50" s="10"/>
      <c r="AZ50" s="10">
        <v>84</v>
      </c>
      <c r="BA50" s="10">
        <v>81</v>
      </c>
      <c r="BB50" s="10">
        <v>99</v>
      </c>
      <c r="BC50" s="11">
        <v>88</v>
      </c>
      <c r="BD50" s="14">
        <v>60</v>
      </c>
      <c r="BE50" s="15">
        <v>52</v>
      </c>
      <c r="BF50" s="15">
        <v>70</v>
      </c>
      <c r="BG50" s="15">
        <v>74</v>
      </c>
      <c r="BH50" s="15">
        <v>76</v>
      </c>
      <c r="BI50" s="15">
        <v>59</v>
      </c>
      <c r="BJ50" s="15">
        <v>74</v>
      </c>
      <c r="BK50" s="15">
        <v>69</v>
      </c>
      <c r="BL50" s="15">
        <v>77</v>
      </c>
      <c r="BM50" s="15">
        <v>74</v>
      </c>
      <c r="BN50" s="15">
        <v>70</v>
      </c>
      <c r="BO50" s="15">
        <v>60</v>
      </c>
      <c r="BP50" s="15">
        <v>70</v>
      </c>
      <c r="BQ50" s="16">
        <v>62</v>
      </c>
      <c r="BR50" s="12"/>
      <c r="BS50" s="13"/>
      <c r="BT50" s="12" t="s">
        <v>60</v>
      </c>
      <c r="BW50" s="82"/>
      <c r="BX50" s="97" t="s">
        <v>22</v>
      </c>
      <c r="BY50" s="89"/>
      <c r="BZ50" s="82"/>
      <c r="CA50" s="9">
        <v>72</v>
      </c>
      <c r="CB50" s="10">
        <v>84</v>
      </c>
      <c r="CC50" s="10">
        <v>89</v>
      </c>
      <c r="CD50" s="10">
        <v>55</v>
      </c>
      <c r="CE50" s="10">
        <v>82</v>
      </c>
      <c r="CF50" s="10">
        <v>87</v>
      </c>
      <c r="CG50" s="10">
        <v>71</v>
      </c>
      <c r="CH50" s="10">
        <v>81</v>
      </c>
      <c r="CI50" s="10">
        <v>74</v>
      </c>
      <c r="CJ50" s="10">
        <v>9</v>
      </c>
      <c r="CK50" s="10">
        <v>93</v>
      </c>
      <c r="CL50" s="10">
        <v>90</v>
      </c>
      <c r="CM50" s="10">
        <v>101</v>
      </c>
      <c r="CN50" s="11">
        <v>84</v>
      </c>
      <c r="CO50" s="14">
        <v>70</v>
      </c>
      <c r="CP50" s="15">
        <v>62</v>
      </c>
      <c r="CQ50" s="15">
        <v>80</v>
      </c>
      <c r="CR50" s="15">
        <v>73</v>
      </c>
      <c r="CS50" s="15">
        <v>71</v>
      </c>
      <c r="CT50" s="15">
        <v>71</v>
      </c>
      <c r="CU50" s="15">
        <v>75</v>
      </c>
      <c r="CV50" s="15">
        <v>70</v>
      </c>
      <c r="CW50" s="15">
        <v>75</v>
      </c>
      <c r="CX50" s="15">
        <v>79</v>
      </c>
      <c r="CY50" s="15">
        <v>69</v>
      </c>
      <c r="CZ50" s="15">
        <v>51</v>
      </c>
      <c r="DA50" s="15">
        <v>66</v>
      </c>
      <c r="DB50" s="16">
        <v>68</v>
      </c>
      <c r="DC50" s="12"/>
      <c r="DD50" s="13"/>
      <c r="DE50" s="12" t="s">
        <v>60</v>
      </c>
    </row>
    <row r="51" spans="1:109" x14ac:dyDescent="0.25">
      <c r="A51">
        <v>46</v>
      </c>
      <c r="B51" s="83"/>
      <c r="C51" s="98"/>
      <c r="D51" s="89"/>
      <c r="E51" s="83"/>
      <c r="F51" s="14">
        <v>96</v>
      </c>
      <c r="G51" s="15">
        <v>70</v>
      </c>
      <c r="H51" s="15">
        <v>78</v>
      </c>
      <c r="I51" s="15">
        <v>65</v>
      </c>
      <c r="J51" s="15">
        <v>60</v>
      </c>
      <c r="K51" s="15">
        <v>86</v>
      </c>
      <c r="L51" s="15">
        <v>76</v>
      </c>
      <c r="M51" s="15">
        <v>61</v>
      </c>
      <c r="N51" s="15">
        <v>73</v>
      </c>
      <c r="O51" s="15">
        <v>-6</v>
      </c>
      <c r="P51" s="15">
        <v>64</v>
      </c>
      <c r="Q51" s="15">
        <v>67</v>
      </c>
      <c r="R51" s="15">
        <v>80</v>
      </c>
      <c r="S51" s="16">
        <v>37</v>
      </c>
      <c r="T51" s="14">
        <v>86</v>
      </c>
      <c r="U51" s="15">
        <v>73</v>
      </c>
      <c r="V51" s="15">
        <v>76</v>
      </c>
      <c r="W51" s="15">
        <v>78</v>
      </c>
      <c r="X51" s="15">
        <v>71</v>
      </c>
      <c r="Y51" s="15">
        <v>76</v>
      </c>
      <c r="Z51" s="15">
        <v>66</v>
      </c>
      <c r="AA51" s="15">
        <v>80</v>
      </c>
      <c r="AB51" s="15">
        <v>70</v>
      </c>
      <c r="AC51" s="15">
        <v>60</v>
      </c>
      <c r="AD51" s="15">
        <v>55</v>
      </c>
      <c r="AE51" s="15">
        <v>54</v>
      </c>
      <c r="AF51" s="15">
        <v>74</v>
      </c>
      <c r="AG51" s="16">
        <v>70</v>
      </c>
      <c r="AH51" s="17"/>
      <c r="AI51" s="13"/>
      <c r="AJ51" s="17" t="s">
        <v>60</v>
      </c>
      <c r="AL51" s="83"/>
      <c r="AM51" s="98"/>
      <c r="AN51" s="89"/>
      <c r="AO51" s="83"/>
      <c r="AP51" s="14">
        <v>78</v>
      </c>
      <c r="AQ51" s="15">
        <v>72</v>
      </c>
      <c r="AR51" s="15">
        <v>84</v>
      </c>
      <c r="AS51" s="15">
        <v>71</v>
      </c>
      <c r="AT51" s="15">
        <v>66</v>
      </c>
      <c r="AU51" s="15">
        <v>60</v>
      </c>
      <c r="AV51" s="15">
        <v>80</v>
      </c>
      <c r="AW51" s="15">
        <v>65</v>
      </c>
      <c r="AX51" s="15">
        <v>60</v>
      </c>
      <c r="AY51" s="15"/>
      <c r="AZ51" s="15">
        <v>70</v>
      </c>
      <c r="BA51" s="15">
        <v>73</v>
      </c>
      <c r="BB51" s="15">
        <v>86</v>
      </c>
      <c r="BC51" s="16">
        <v>40</v>
      </c>
      <c r="BD51" s="14">
        <v>78</v>
      </c>
      <c r="BE51" s="15">
        <v>77</v>
      </c>
      <c r="BF51" s="15">
        <v>74</v>
      </c>
      <c r="BG51" s="15">
        <v>75</v>
      </c>
      <c r="BH51" s="15">
        <v>71</v>
      </c>
      <c r="BI51" s="15">
        <v>85</v>
      </c>
      <c r="BJ51" s="15">
        <v>62</v>
      </c>
      <c r="BK51" s="15">
        <v>78</v>
      </c>
      <c r="BL51" s="15">
        <v>65</v>
      </c>
      <c r="BM51" s="15">
        <v>60</v>
      </c>
      <c r="BN51" s="15">
        <v>72</v>
      </c>
      <c r="BO51" s="15">
        <v>69</v>
      </c>
      <c r="BP51" s="15">
        <v>70</v>
      </c>
      <c r="BQ51" s="16">
        <v>59</v>
      </c>
      <c r="BR51" s="17"/>
      <c r="BS51" s="13"/>
      <c r="BT51" s="17" t="s">
        <v>60</v>
      </c>
      <c r="BW51" s="83"/>
      <c r="BX51" s="98"/>
      <c r="BY51" s="89"/>
      <c r="BZ51" s="83"/>
      <c r="CA51" s="14">
        <v>68</v>
      </c>
      <c r="CB51" s="15">
        <v>62</v>
      </c>
      <c r="CC51" s="15">
        <v>74</v>
      </c>
      <c r="CD51" s="15">
        <v>61</v>
      </c>
      <c r="CE51" s="15">
        <v>56</v>
      </c>
      <c r="CF51" s="15">
        <v>50</v>
      </c>
      <c r="CG51" s="15">
        <v>70</v>
      </c>
      <c r="CH51" s="15">
        <v>55</v>
      </c>
      <c r="CI51" s="15">
        <v>65</v>
      </c>
      <c r="CJ51" s="15">
        <v>-10</v>
      </c>
      <c r="CK51" s="15">
        <v>79</v>
      </c>
      <c r="CL51" s="15">
        <v>82</v>
      </c>
      <c r="CM51" s="15">
        <v>50</v>
      </c>
      <c r="CN51" s="16">
        <v>36</v>
      </c>
      <c r="CO51" s="14">
        <v>71</v>
      </c>
      <c r="CP51" s="15">
        <v>66</v>
      </c>
      <c r="CQ51" s="15">
        <v>77</v>
      </c>
      <c r="CR51" s="15">
        <v>80</v>
      </c>
      <c r="CS51" s="15">
        <v>74</v>
      </c>
      <c r="CT51" s="15">
        <v>86</v>
      </c>
      <c r="CU51" s="15">
        <v>75</v>
      </c>
      <c r="CV51" s="15">
        <v>78</v>
      </c>
      <c r="CW51" s="15">
        <v>65</v>
      </c>
      <c r="CX51" s="15">
        <v>60</v>
      </c>
      <c r="CY51" s="15">
        <v>72</v>
      </c>
      <c r="CZ51" s="15">
        <v>69</v>
      </c>
      <c r="DA51" s="15">
        <v>70</v>
      </c>
      <c r="DB51" s="16">
        <v>59</v>
      </c>
      <c r="DC51" s="17"/>
      <c r="DD51" s="13"/>
      <c r="DE51" s="17" t="s">
        <v>60</v>
      </c>
    </row>
    <row r="52" spans="1:109" x14ac:dyDescent="0.25">
      <c r="A52">
        <v>47</v>
      </c>
      <c r="B52" s="83"/>
      <c r="C52" s="98"/>
      <c r="D52" s="89"/>
      <c r="E52" s="83"/>
      <c r="F52" s="14">
        <v>82</v>
      </c>
      <c r="G52" s="15">
        <v>81</v>
      </c>
      <c r="H52" s="15">
        <v>84</v>
      </c>
      <c r="I52" s="15">
        <v>56</v>
      </c>
      <c r="J52" s="15">
        <v>58</v>
      </c>
      <c r="K52" s="15">
        <v>49</v>
      </c>
      <c r="L52" s="15">
        <v>54</v>
      </c>
      <c r="M52" s="15">
        <v>64</v>
      </c>
      <c r="N52" s="15">
        <v>75</v>
      </c>
      <c r="O52" s="15">
        <v>-6</v>
      </c>
      <c r="P52" s="15">
        <v>67</v>
      </c>
      <c r="Q52" s="15">
        <v>72</v>
      </c>
      <c r="R52" s="15">
        <v>80</v>
      </c>
      <c r="S52" s="16">
        <v>78</v>
      </c>
      <c r="T52" s="14">
        <v>70</v>
      </c>
      <c r="U52" s="15">
        <v>70</v>
      </c>
      <c r="V52" s="15">
        <v>71</v>
      </c>
      <c r="W52" s="15">
        <v>76</v>
      </c>
      <c r="X52" s="15">
        <v>75</v>
      </c>
      <c r="Y52" s="15">
        <v>76</v>
      </c>
      <c r="Z52" s="15">
        <v>72</v>
      </c>
      <c r="AA52" s="15">
        <v>69</v>
      </c>
      <c r="AB52" s="15">
        <v>71</v>
      </c>
      <c r="AC52" s="15">
        <v>69</v>
      </c>
      <c r="AD52" s="15">
        <v>76</v>
      </c>
      <c r="AE52" s="15">
        <v>70</v>
      </c>
      <c r="AF52" s="15">
        <v>69</v>
      </c>
      <c r="AG52" s="16">
        <v>66</v>
      </c>
      <c r="AH52" s="17"/>
      <c r="AI52" s="13"/>
      <c r="AJ52" s="17" t="s">
        <v>60</v>
      </c>
      <c r="AL52" s="83"/>
      <c r="AM52" s="98"/>
      <c r="AN52" s="89"/>
      <c r="AO52" s="83"/>
      <c r="AP52" s="14">
        <v>65</v>
      </c>
      <c r="AQ52" s="15">
        <v>87</v>
      </c>
      <c r="AR52" s="15">
        <v>90</v>
      </c>
      <c r="AS52" s="15">
        <v>62</v>
      </c>
      <c r="AT52" s="15">
        <v>64</v>
      </c>
      <c r="AU52" s="15">
        <v>55</v>
      </c>
      <c r="AV52" s="15">
        <v>60</v>
      </c>
      <c r="AW52" s="15">
        <v>70</v>
      </c>
      <c r="AX52" s="15">
        <v>81</v>
      </c>
      <c r="AY52" s="15"/>
      <c r="AZ52" s="15">
        <v>73</v>
      </c>
      <c r="BA52" s="15">
        <v>78</v>
      </c>
      <c r="BB52" s="15">
        <v>86</v>
      </c>
      <c r="BC52" s="16">
        <v>81</v>
      </c>
      <c r="BD52" s="14">
        <v>77</v>
      </c>
      <c r="BE52" s="15">
        <v>80</v>
      </c>
      <c r="BF52" s="15">
        <v>76</v>
      </c>
      <c r="BG52" s="15">
        <v>79</v>
      </c>
      <c r="BH52" s="15">
        <v>81</v>
      </c>
      <c r="BI52" s="15">
        <v>63</v>
      </c>
      <c r="BJ52" s="15">
        <v>62</v>
      </c>
      <c r="BK52" s="15">
        <v>61</v>
      </c>
      <c r="BL52" s="15">
        <v>55</v>
      </c>
      <c r="BM52" s="15">
        <v>69</v>
      </c>
      <c r="BN52" s="15"/>
      <c r="BO52" s="15"/>
      <c r="BP52" s="15"/>
      <c r="BQ52" s="16"/>
      <c r="BR52" s="17"/>
      <c r="BS52" s="13"/>
      <c r="BT52" s="17" t="s">
        <v>60</v>
      </c>
      <c r="BW52" s="83"/>
      <c r="BX52" s="98"/>
      <c r="BY52" s="89"/>
      <c r="BZ52" s="83"/>
      <c r="CA52" s="14">
        <v>55</v>
      </c>
      <c r="CB52" s="15">
        <v>77</v>
      </c>
      <c r="CC52" s="15">
        <v>80</v>
      </c>
      <c r="CD52" s="15">
        <v>63</v>
      </c>
      <c r="CE52" s="15">
        <v>73</v>
      </c>
      <c r="CF52" s="15">
        <v>64</v>
      </c>
      <c r="CG52" s="15">
        <v>69</v>
      </c>
      <c r="CH52" s="15">
        <v>79</v>
      </c>
      <c r="CI52" s="15">
        <v>59</v>
      </c>
      <c r="CJ52" s="15">
        <v>9</v>
      </c>
      <c r="CK52" s="15">
        <v>82</v>
      </c>
      <c r="CL52" s="15">
        <v>87</v>
      </c>
      <c r="CM52" s="15">
        <v>95</v>
      </c>
      <c r="CN52" s="16">
        <v>77</v>
      </c>
      <c r="CO52" s="14">
        <v>77</v>
      </c>
      <c r="CP52" s="15">
        <v>80</v>
      </c>
      <c r="CQ52" s="15">
        <v>84</v>
      </c>
      <c r="CR52" s="15">
        <v>80</v>
      </c>
      <c r="CS52" s="15">
        <v>77</v>
      </c>
      <c r="CT52" s="15">
        <v>63</v>
      </c>
      <c r="CU52" s="15">
        <v>52</v>
      </c>
      <c r="CV52" s="15">
        <v>61</v>
      </c>
      <c r="CW52" s="15">
        <v>55</v>
      </c>
      <c r="CX52" s="15">
        <v>60</v>
      </c>
      <c r="CY52" s="15"/>
      <c r="CZ52" s="15"/>
      <c r="DA52" s="15"/>
      <c r="DB52" s="16"/>
      <c r="DC52" s="17"/>
      <c r="DD52" s="13"/>
      <c r="DE52" s="17" t="s">
        <v>60</v>
      </c>
    </row>
    <row r="53" spans="1:109" x14ac:dyDescent="0.25">
      <c r="A53">
        <v>48</v>
      </c>
      <c r="B53" s="83"/>
      <c r="C53" s="98"/>
      <c r="D53" s="89"/>
      <c r="E53" s="83"/>
      <c r="F53" s="14">
        <v>61</v>
      </c>
      <c r="G53" s="15">
        <v>77</v>
      </c>
      <c r="H53" s="15">
        <v>90</v>
      </c>
      <c r="I53" s="15">
        <v>76</v>
      </c>
      <c r="J53" s="15">
        <v>54</v>
      </c>
      <c r="K53" s="15">
        <v>45</v>
      </c>
      <c r="L53" s="15">
        <v>85</v>
      </c>
      <c r="M53" s="15">
        <v>67</v>
      </c>
      <c r="N53" s="15">
        <v>74</v>
      </c>
      <c r="O53" s="15">
        <v>-6</v>
      </c>
      <c r="P53" s="15">
        <v>79</v>
      </c>
      <c r="Q53" s="15">
        <v>74</v>
      </c>
      <c r="R53" s="15">
        <v>35</v>
      </c>
      <c r="S53" s="16">
        <v>37</v>
      </c>
      <c r="T53" s="14">
        <v>77</v>
      </c>
      <c r="U53" s="15">
        <v>74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67</v>
      </c>
      <c r="AQ53" s="15">
        <v>83</v>
      </c>
      <c r="AR53" s="15">
        <v>96</v>
      </c>
      <c r="AS53" s="15">
        <v>82</v>
      </c>
      <c r="AT53" s="15">
        <v>60</v>
      </c>
      <c r="AU53" s="15">
        <v>51</v>
      </c>
      <c r="AV53" s="15">
        <v>91</v>
      </c>
      <c r="AW53" s="15">
        <v>73</v>
      </c>
      <c r="AX53" s="15">
        <v>80</v>
      </c>
      <c r="AY53" s="15"/>
      <c r="AZ53" s="15">
        <v>85</v>
      </c>
      <c r="BA53" s="15">
        <v>80</v>
      </c>
      <c r="BB53" s="15">
        <v>41</v>
      </c>
      <c r="BC53" s="16">
        <v>40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57</v>
      </c>
      <c r="CB53" s="15">
        <v>73</v>
      </c>
      <c r="CC53" s="15">
        <v>86</v>
      </c>
      <c r="CD53" s="15">
        <v>72</v>
      </c>
      <c r="CE53" s="15">
        <v>69</v>
      </c>
      <c r="CF53" s="15">
        <v>60</v>
      </c>
      <c r="CG53" s="15">
        <v>66</v>
      </c>
      <c r="CH53" s="15">
        <v>74</v>
      </c>
      <c r="CI53" s="15">
        <v>81</v>
      </c>
      <c r="CJ53" s="15">
        <v>9</v>
      </c>
      <c r="CK53" s="15">
        <v>94</v>
      </c>
      <c r="CL53" s="15">
        <v>72</v>
      </c>
      <c r="CM53" s="15">
        <v>50</v>
      </c>
      <c r="CN53" s="16">
        <v>36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1:109" x14ac:dyDescent="0.25">
      <c r="A54">
        <v>49</v>
      </c>
      <c r="B54" s="83"/>
      <c r="C54" s="98"/>
      <c r="D54" s="89"/>
      <c r="E54" s="83"/>
      <c r="F54" s="14">
        <v>90</v>
      </c>
      <c r="G54" s="15">
        <v>66</v>
      </c>
      <c r="H54" s="15">
        <v>93</v>
      </c>
      <c r="I54" s="15">
        <v>91</v>
      </c>
      <c r="J54" s="15">
        <v>69</v>
      </c>
      <c r="K54" s="15">
        <v>79</v>
      </c>
      <c r="L54" s="15">
        <v>62</v>
      </c>
      <c r="M54" s="15">
        <v>57</v>
      </c>
      <c r="N54" s="15">
        <v>88</v>
      </c>
      <c r="O54" s="15">
        <v>86</v>
      </c>
      <c r="P54" s="15">
        <v>77</v>
      </c>
      <c r="Q54" s="15">
        <v>68</v>
      </c>
      <c r="R54" s="15">
        <v>55</v>
      </c>
      <c r="S54" s="16">
        <v>60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77</v>
      </c>
      <c r="AQ54" s="15">
        <v>63</v>
      </c>
      <c r="AR54" s="15">
        <v>62</v>
      </c>
      <c r="AS54" s="15">
        <v>77</v>
      </c>
      <c r="AT54" s="15">
        <v>77</v>
      </c>
      <c r="AU54" s="15">
        <v>66</v>
      </c>
      <c r="AV54" s="15">
        <v>72</v>
      </c>
      <c r="AW54" s="15">
        <v>88</v>
      </c>
      <c r="AX54" s="15">
        <v>67</v>
      </c>
      <c r="AY54" s="15">
        <v>79</v>
      </c>
      <c r="AZ54" s="15">
        <v>78</v>
      </c>
      <c r="BA54" s="15">
        <v>86</v>
      </c>
      <c r="BB54" s="15">
        <v>61</v>
      </c>
      <c r="BC54" s="16">
        <v>82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75</v>
      </c>
      <c r="CB54" s="15">
        <v>53</v>
      </c>
      <c r="CC54" s="15">
        <v>52</v>
      </c>
      <c r="CD54" s="15">
        <v>67</v>
      </c>
      <c r="CE54" s="15">
        <v>86</v>
      </c>
      <c r="CF54" s="15">
        <v>75</v>
      </c>
      <c r="CG54" s="15">
        <v>81</v>
      </c>
      <c r="CH54" s="15">
        <v>84</v>
      </c>
      <c r="CI54" s="15">
        <v>76</v>
      </c>
      <c r="CJ54" s="15">
        <v>88</v>
      </c>
      <c r="CK54" s="15">
        <v>87</v>
      </c>
      <c r="CL54" s="15">
        <v>93</v>
      </c>
      <c r="CM54" s="15">
        <v>70</v>
      </c>
      <c r="CN54" s="16">
        <v>78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1:109" x14ac:dyDescent="0.25">
      <c r="A55">
        <v>50</v>
      </c>
      <c r="B55" s="83"/>
      <c r="C55" s="98"/>
      <c r="D55" s="89"/>
      <c r="E55" s="83"/>
      <c r="F55" s="14">
        <v>55</v>
      </c>
      <c r="G55" s="15">
        <v>59</v>
      </c>
      <c r="H55" s="15">
        <v>93</v>
      </c>
      <c r="I55" s="15">
        <v>94</v>
      </c>
      <c r="J55" s="15">
        <v>82</v>
      </c>
      <c r="K55" s="15">
        <v>63</v>
      </c>
      <c r="L55" s="15">
        <v>80</v>
      </c>
      <c r="M55" s="15">
        <v>63</v>
      </c>
      <c r="N55" s="15">
        <v>69</v>
      </c>
      <c r="O55" s="15">
        <v>92</v>
      </c>
      <c r="P55" s="15">
        <v>67</v>
      </c>
      <c r="Q55" s="15">
        <v>79</v>
      </c>
      <c r="R55" s="15">
        <v>54</v>
      </c>
      <c r="S55" s="16">
        <v>63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67</v>
      </c>
      <c r="AQ55" s="15">
        <v>64</v>
      </c>
      <c r="AR55" s="15">
        <v>66</v>
      </c>
      <c r="AS55" s="15">
        <v>62</v>
      </c>
      <c r="AT55" s="15">
        <v>63</v>
      </c>
      <c r="AU55" s="15">
        <v>74</v>
      </c>
      <c r="AV55" s="15">
        <v>66</v>
      </c>
      <c r="AW55" s="15">
        <v>60</v>
      </c>
      <c r="AX55" s="15">
        <v>88</v>
      </c>
      <c r="AY55" s="15">
        <v>81</v>
      </c>
      <c r="AZ55" s="15">
        <v>82</v>
      </c>
      <c r="BA55" s="15">
        <v>69</v>
      </c>
      <c r="BB55" s="15">
        <v>81</v>
      </c>
      <c r="BC55" s="16">
        <v>72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57</v>
      </c>
      <c r="CB55" s="15">
        <v>54</v>
      </c>
      <c r="CC55" s="15">
        <v>56</v>
      </c>
      <c r="CD55" s="15">
        <v>52</v>
      </c>
      <c r="CE55" s="15">
        <v>72</v>
      </c>
      <c r="CF55" s="15">
        <v>83</v>
      </c>
      <c r="CG55" s="15">
        <v>75</v>
      </c>
      <c r="CH55" s="15">
        <v>69</v>
      </c>
      <c r="CI55" s="15">
        <v>97</v>
      </c>
      <c r="CJ55" s="15">
        <v>90</v>
      </c>
      <c r="CK55" s="15">
        <v>82</v>
      </c>
      <c r="CL55" s="15">
        <v>78</v>
      </c>
      <c r="CM55" s="15">
        <v>90</v>
      </c>
      <c r="CN55" s="16">
        <v>68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1:109" x14ac:dyDescent="0.25">
      <c r="A56">
        <v>51</v>
      </c>
      <c r="B56" s="83"/>
      <c r="C56" s="98"/>
      <c r="D56" s="89"/>
      <c r="E56" s="83"/>
      <c r="F56" s="14">
        <v>86</v>
      </c>
      <c r="G56" s="15">
        <v>63</v>
      </c>
      <c r="H56" s="15">
        <v>85</v>
      </c>
      <c r="I56" s="15">
        <v>96</v>
      </c>
      <c r="J56" s="15">
        <v>70</v>
      </c>
      <c r="K56" s="15">
        <v>84</v>
      </c>
      <c r="L56" s="15">
        <v>64</v>
      </c>
      <c r="M56" s="15">
        <v>91</v>
      </c>
      <c r="N56" s="15">
        <v>70</v>
      </c>
      <c r="O56" s="15">
        <v>72</v>
      </c>
      <c r="P56" s="15">
        <v>84</v>
      </c>
      <c r="Q56" s="15">
        <v>62</v>
      </c>
      <c r="R56" s="15">
        <v>86</v>
      </c>
      <c r="S56" s="16">
        <v>93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63</v>
      </c>
      <c r="AQ56" s="15">
        <v>62</v>
      </c>
      <c r="AR56" s="15">
        <v>75</v>
      </c>
      <c r="AS56" s="15">
        <v>61</v>
      </c>
      <c r="AT56" s="15">
        <v>63</v>
      </c>
      <c r="AU56" s="15">
        <v>74</v>
      </c>
      <c r="AV56" s="15">
        <v>71</v>
      </c>
      <c r="AW56" s="15">
        <v>75</v>
      </c>
      <c r="AX56" s="15">
        <v>82</v>
      </c>
      <c r="AY56" s="15">
        <v>71</v>
      </c>
      <c r="AZ56" s="15">
        <v>75</v>
      </c>
      <c r="BA56" s="15">
        <v>74</v>
      </c>
      <c r="BB56" s="15">
        <v>84</v>
      </c>
      <c r="BC56" s="16">
        <v>63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53</v>
      </c>
      <c r="CB56" s="15">
        <v>52</v>
      </c>
      <c r="CC56" s="15">
        <v>65</v>
      </c>
      <c r="CD56" s="15">
        <v>51</v>
      </c>
      <c r="CE56" s="15">
        <v>72</v>
      </c>
      <c r="CF56" s="15">
        <v>83</v>
      </c>
      <c r="CG56" s="15">
        <v>80</v>
      </c>
      <c r="CH56" s="15">
        <v>42</v>
      </c>
      <c r="CI56" s="15">
        <v>91</v>
      </c>
      <c r="CJ56" s="15">
        <v>80</v>
      </c>
      <c r="CK56" s="15">
        <v>84</v>
      </c>
      <c r="CL56" s="15">
        <v>83</v>
      </c>
      <c r="CM56" s="15">
        <v>93</v>
      </c>
      <c r="CN56" s="16">
        <v>59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1:109" x14ac:dyDescent="0.25">
      <c r="A57">
        <v>52</v>
      </c>
      <c r="B57" s="83"/>
      <c r="C57" s="98"/>
      <c r="D57" s="89"/>
      <c r="E57" s="83"/>
      <c r="F57" s="14">
        <v>69</v>
      </c>
      <c r="G57" s="15">
        <v>72</v>
      </c>
      <c r="H57" s="15">
        <v>90</v>
      </c>
      <c r="I57" s="15">
        <v>93</v>
      </c>
      <c r="J57" s="15">
        <v>73</v>
      </c>
      <c r="K57" s="15">
        <v>61</v>
      </c>
      <c r="L57" s="15">
        <v>82</v>
      </c>
      <c r="M57" s="15">
        <v>82</v>
      </c>
      <c r="N57" s="15">
        <v>56</v>
      </c>
      <c r="O57" s="15">
        <v>92</v>
      </c>
      <c r="P57" s="15">
        <v>89</v>
      </c>
      <c r="Q57" s="15">
        <v>79</v>
      </c>
      <c r="R57" s="15">
        <v>79</v>
      </c>
      <c r="S57" s="16">
        <v>89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60</v>
      </c>
      <c r="AQ57" s="15">
        <v>63</v>
      </c>
      <c r="AR57" s="15">
        <v>70</v>
      </c>
      <c r="AS57" s="15">
        <v>74</v>
      </c>
      <c r="AT57" s="15">
        <v>60</v>
      </c>
      <c r="AU57" s="15">
        <v>73</v>
      </c>
      <c r="AV57" s="15">
        <v>69</v>
      </c>
      <c r="AW57" s="15">
        <v>88</v>
      </c>
      <c r="AX57" s="15">
        <v>84</v>
      </c>
      <c r="AY57" s="15">
        <v>77</v>
      </c>
      <c r="AZ57" s="15">
        <v>67</v>
      </c>
      <c r="BA57" s="15">
        <v>61</v>
      </c>
      <c r="BB57" s="15">
        <v>71</v>
      </c>
      <c r="BC57" s="16">
        <v>73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69</v>
      </c>
      <c r="CB57" s="15">
        <v>72</v>
      </c>
      <c r="CC57" s="15">
        <v>79</v>
      </c>
      <c r="CD57" s="15">
        <v>83</v>
      </c>
      <c r="CE57" s="15">
        <v>69</v>
      </c>
      <c r="CF57" s="15">
        <v>82</v>
      </c>
      <c r="CG57" s="15">
        <v>78</v>
      </c>
      <c r="CH57" s="15">
        <v>97</v>
      </c>
      <c r="CI57" s="15">
        <v>93</v>
      </c>
      <c r="CJ57" s="15">
        <v>86</v>
      </c>
      <c r="CK57" s="15">
        <v>76</v>
      </c>
      <c r="CL57" s="15">
        <v>70</v>
      </c>
      <c r="CM57" s="15">
        <v>80</v>
      </c>
      <c r="CN57" s="16">
        <v>69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1:109" x14ac:dyDescent="0.25">
      <c r="A58">
        <v>53</v>
      </c>
      <c r="B58" s="83"/>
      <c r="C58" s="98"/>
      <c r="D58" s="89"/>
      <c r="E58" s="83"/>
      <c r="F58" s="14">
        <v>81</v>
      </c>
      <c r="G58" s="15">
        <v>63</v>
      </c>
      <c r="H58" s="15">
        <v>82</v>
      </c>
      <c r="I58" s="15">
        <v>96</v>
      </c>
      <c r="J58" s="15">
        <v>58</v>
      </c>
      <c r="K58" s="15">
        <v>75</v>
      </c>
      <c r="L58" s="15">
        <v>57</v>
      </c>
      <c r="M58" s="15">
        <v>91</v>
      </c>
      <c r="N58" s="15">
        <v>53</v>
      </c>
      <c r="O58" s="15">
        <v>56</v>
      </c>
      <c r="P58" s="15">
        <v>81</v>
      </c>
      <c r="Q58" s="15">
        <v>91</v>
      </c>
      <c r="R58" s="15">
        <v>55</v>
      </c>
      <c r="S58" s="16">
        <v>88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61</v>
      </c>
      <c r="AQ58" s="15">
        <v>75</v>
      </c>
      <c r="AR58" s="15">
        <v>73</v>
      </c>
      <c r="AS58" s="15">
        <v>65</v>
      </c>
      <c r="AT58" s="15">
        <v>77</v>
      </c>
      <c r="AU58" s="15">
        <v>63</v>
      </c>
      <c r="AV58" s="15">
        <v>70</v>
      </c>
      <c r="AW58" s="15">
        <v>60</v>
      </c>
      <c r="AX58" s="15">
        <v>82</v>
      </c>
      <c r="AY58" s="15">
        <v>71</v>
      </c>
      <c r="AZ58" s="15">
        <v>79</v>
      </c>
      <c r="BA58" s="15">
        <v>80</v>
      </c>
      <c r="BB58" s="15">
        <v>67</v>
      </c>
      <c r="BC58" s="16">
        <v>71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70</v>
      </c>
      <c r="CB58" s="15">
        <v>84</v>
      </c>
      <c r="CC58" s="15">
        <v>82</v>
      </c>
      <c r="CD58" s="15">
        <v>74</v>
      </c>
      <c r="CE58" s="15">
        <v>86</v>
      </c>
      <c r="CF58" s="15">
        <v>72</v>
      </c>
      <c r="CG58" s="15">
        <v>79</v>
      </c>
      <c r="CH58" s="15">
        <v>69</v>
      </c>
      <c r="CI58" s="15">
        <v>91</v>
      </c>
      <c r="CJ58" s="15">
        <v>80</v>
      </c>
      <c r="CK58" s="15">
        <v>88</v>
      </c>
      <c r="CL58" s="15">
        <v>89</v>
      </c>
      <c r="CM58" s="15">
        <v>76</v>
      </c>
      <c r="CN58" s="16">
        <v>67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1:109" x14ac:dyDescent="0.25">
      <c r="A59">
        <v>54</v>
      </c>
      <c r="B59" s="83"/>
      <c r="C59" s="98"/>
      <c r="D59" s="89"/>
      <c r="E59" s="83"/>
      <c r="F59" s="14">
        <v>87</v>
      </c>
      <c r="G59" s="15">
        <v>96</v>
      </c>
      <c r="H59" s="15">
        <v>88</v>
      </c>
      <c r="I59" s="15">
        <v>61</v>
      </c>
      <c r="J59" s="15">
        <v>60</v>
      </c>
      <c r="K59" s="15">
        <v>79</v>
      </c>
      <c r="L59" s="15">
        <v>67</v>
      </c>
      <c r="M59" s="15">
        <v>73</v>
      </c>
      <c r="N59" s="15">
        <v>83</v>
      </c>
      <c r="O59" s="15">
        <v>95</v>
      </c>
      <c r="P59" s="15">
        <v>77</v>
      </c>
      <c r="Q59" s="15">
        <v>57</v>
      </c>
      <c r="R59" s="15">
        <v>84</v>
      </c>
      <c r="S59" s="16">
        <v>66</v>
      </c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>
        <v>83</v>
      </c>
      <c r="AQ59" s="15">
        <v>77</v>
      </c>
      <c r="AR59" s="15">
        <v>78</v>
      </c>
      <c r="AS59" s="15">
        <v>85</v>
      </c>
      <c r="AT59" s="15">
        <v>61</v>
      </c>
      <c r="AU59" s="15">
        <v>82</v>
      </c>
      <c r="AV59" s="15">
        <v>89</v>
      </c>
      <c r="AW59" s="15">
        <v>64</v>
      </c>
      <c r="AX59" s="15">
        <v>79</v>
      </c>
      <c r="AY59" s="15">
        <v>73</v>
      </c>
      <c r="AZ59" s="15">
        <v>63</v>
      </c>
      <c r="BA59" s="15">
        <v>76</v>
      </c>
      <c r="BB59" s="15">
        <v>69</v>
      </c>
      <c r="BC59" s="16">
        <v>64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>
        <v>92</v>
      </c>
      <c r="CB59" s="15">
        <v>86</v>
      </c>
      <c r="CC59" s="15">
        <v>87</v>
      </c>
      <c r="CD59" s="15">
        <v>94</v>
      </c>
      <c r="CE59" s="15">
        <v>70</v>
      </c>
      <c r="CF59" s="15">
        <v>91</v>
      </c>
      <c r="CG59" s="15">
        <v>61</v>
      </c>
      <c r="CH59" s="15">
        <v>73</v>
      </c>
      <c r="CI59" s="15">
        <v>88</v>
      </c>
      <c r="CJ59" s="15">
        <v>82</v>
      </c>
      <c r="CK59" s="15">
        <v>72</v>
      </c>
      <c r="CL59" s="15">
        <v>85</v>
      </c>
      <c r="CM59" s="15">
        <v>78</v>
      </c>
      <c r="CN59" s="16">
        <v>60</v>
      </c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1:109" ht="15.75" thickBot="1" x14ac:dyDescent="0.3">
      <c r="A60">
        <v>55</v>
      </c>
      <c r="B60" s="84"/>
      <c r="C60" s="99"/>
      <c r="D60" s="89"/>
      <c r="E60" s="84"/>
      <c r="F60" s="18">
        <v>89</v>
      </c>
      <c r="G60" s="19">
        <v>90</v>
      </c>
      <c r="H60" s="19">
        <v>85</v>
      </c>
      <c r="I60" s="19">
        <v>85</v>
      </c>
      <c r="J60" s="19">
        <v>86</v>
      </c>
      <c r="K60" s="19">
        <v>88</v>
      </c>
      <c r="L60" s="19">
        <v>92</v>
      </c>
      <c r="M60" s="19">
        <v>88</v>
      </c>
      <c r="N60" s="19">
        <v>87</v>
      </c>
      <c r="O60" s="19">
        <v>91</v>
      </c>
      <c r="P60" s="19">
        <v>87</v>
      </c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1:109" x14ac:dyDescent="0.25">
      <c r="A61">
        <v>56</v>
      </c>
      <c r="B61" s="82">
        <v>6</v>
      </c>
      <c r="C61" s="100" t="s">
        <v>23</v>
      </c>
      <c r="D61" s="89" t="s">
        <v>24</v>
      </c>
      <c r="E61" s="82" t="s">
        <v>68</v>
      </c>
      <c r="F61" s="9">
        <v>86</v>
      </c>
      <c r="G61" s="10">
        <v>64</v>
      </c>
      <c r="H61" s="10">
        <v>73</v>
      </c>
      <c r="I61" s="10">
        <v>72</v>
      </c>
      <c r="J61" s="10">
        <v>66</v>
      </c>
      <c r="K61" s="10">
        <v>71</v>
      </c>
      <c r="L61" s="10">
        <v>67</v>
      </c>
      <c r="M61" s="10">
        <v>89</v>
      </c>
      <c r="N61" s="10">
        <v>73</v>
      </c>
      <c r="O61" s="10">
        <v>-3</v>
      </c>
      <c r="P61" s="10">
        <v>57</v>
      </c>
      <c r="Q61" s="10">
        <v>77</v>
      </c>
      <c r="R61" s="10">
        <v>80</v>
      </c>
      <c r="S61" s="11">
        <v>84</v>
      </c>
      <c r="T61" s="14">
        <v>70</v>
      </c>
      <c r="U61" s="15">
        <v>75</v>
      </c>
      <c r="V61" s="15">
        <v>83</v>
      </c>
      <c r="W61" s="15">
        <v>77</v>
      </c>
      <c r="X61" s="15">
        <v>82</v>
      </c>
      <c r="Y61" s="15">
        <v>91</v>
      </c>
      <c r="Z61" s="15">
        <v>79</v>
      </c>
      <c r="AA61" s="15">
        <v>70</v>
      </c>
      <c r="AB61" s="15">
        <v>77</v>
      </c>
      <c r="AC61" s="15">
        <v>62</v>
      </c>
      <c r="AD61" s="15">
        <v>69</v>
      </c>
      <c r="AE61" s="15">
        <v>70</v>
      </c>
      <c r="AF61" s="15">
        <v>65</v>
      </c>
      <c r="AG61" s="16">
        <v>75</v>
      </c>
      <c r="AH61" s="12"/>
      <c r="AI61" s="13"/>
      <c r="AJ61" s="12" t="s">
        <v>60</v>
      </c>
      <c r="AL61" s="82"/>
      <c r="AM61" s="100" t="s">
        <v>23</v>
      </c>
      <c r="AN61" s="89"/>
      <c r="AO61" s="82"/>
      <c r="AP61" s="9">
        <v>67</v>
      </c>
      <c r="AQ61" s="10">
        <v>70</v>
      </c>
      <c r="AR61" s="10">
        <v>70</v>
      </c>
      <c r="AS61" s="10">
        <v>65</v>
      </c>
      <c r="AT61" s="10">
        <v>70</v>
      </c>
      <c r="AU61" s="10">
        <v>69</v>
      </c>
      <c r="AV61" s="10">
        <v>70</v>
      </c>
      <c r="AW61" s="10">
        <v>92</v>
      </c>
      <c r="AX61" s="10">
        <v>76</v>
      </c>
      <c r="AY61" s="10"/>
      <c r="AZ61" s="10">
        <v>60</v>
      </c>
      <c r="BA61" s="10">
        <v>80</v>
      </c>
      <c r="BB61" s="10">
        <v>76</v>
      </c>
      <c r="BC61" s="11">
        <v>71</v>
      </c>
      <c r="BD61" s="14">
        <v>62</v>
      </c>
      <c r="BE61" s="15">
        <v>76</v>
      </c>
      <c r="BF61" s="15">
        <v>72</v>
      </c>
      <c r="BG61" s="15">
        <v>64</v>
      </c>
      <c r="BH61" s="15">
        <v>74</v>
      </c>
      <c r="BI61" s="15">
        <v>75</v>
      </c>
      <c r="BJ61" s="15">
        <v>74</v>
      </c>
      <c r="BK61" s="15">
        <v>67</v>
      </c>
      <c r="BL61" s="15">
        <v>76</v>
      </c>
      <c r="BM61" s="15">
        <v>76</v>
      </c>
      <c r="BN61" s="15">
        <v>65</v>
      </c>
      <c r="BO61" s="15">
        <v>68</v>
      </c>
      <c r="BP61" s="15">
        <v>77</v>
      </c>
      <c r="BQ61" s="16">
        <v>61</v>
      </c>
      <c r="BR61" s="12"/>
      <c r="BS61" s="13"/>
      <c r="BT61" s="12" t="s">
        <v>60</v>
      </c>
      <c r="BW61" s="82"/>
      <c r="BX61" s="100" t="s">
        <v>23</v>
      </c>
      <c r="BY61" s="89"/>
      <c r="BZ61" s="82"/>
      <c r="CA61" s="9">
        <v>63</v>
      </c>
      <c r="CB61" s="10">
        <v>81</v>
      </c>
      <c r="CC61" s="10">
        <v>72</v>
      </c>
      <c r="CD61" s="10">
        <v>71</v>
      </c>
      <c r="CE61" s="10">
        <v>66</v>
      </c>
      <c r="CF61" s="10">
        <v>83</v>
      </c>
      <c r="CG61" s="10">
        <v>90</v>
      </c>
      <c r="CH61" s="10">
        <v>88</v>
      </c>
      <c r="CI61" s="10">
        <v>72</v>
      </c>
      <c r="CJ61" s="10">
        <v>-4</v>
      </c>
      <c r="CK61" s="10">
        <v>66</v>
      </c>
      <c r="CL61" s="10">
        <v>76</v>
      </c>
      <c r="CM61" s="10">
        <v>72</v>
      </c>
      <c r="CN61" s="11">
        <v>69</v>
      </c>
      <c r="CO61" s="14">
        <v>87</v>
      </c>
      <c r="CP61" s="15">
        <v>91</v>
      </c>
      <c r="CQ61" s="15">
        <v>96</v>
      </c>
      <c r="CR61" s="15">
        <v>97</v>
      </c>
      <c r="CS61" s="15">
        <v>84</v>
      </c>
      <c r="CT61" s="15">
        <v>71</v>
      </c>
      <c r="CU61" s="15">
        <v>60</v>
      </c>
      <c r="CV61" s="15">
        <v>55</v>
      </c>
      <c r="CW61" s="15">
        <v>60</v>
      </c>
      <c r="CX61" s="15">
        <v>50</v>
      </c>
      <c r="CY61" s="15">
        <v>58</v>
      </c>
      <c r="CZ61" s="15">
        <v>51</v>
      </c>
      <c r="DA61" s="15">
        <v>66</v>
      </c>
      <c r="DB61" s="16">
        <v>68</v>
      </c>
      <c r="DC61" s="12"/>
      <c r="DD61" s="13"/>
      <c r="DE61" s="12" t="s">
        <v>60</v>
      </c>
    </row>
    <row r="62" spans="1:109" x14ac:dyDescent="0.25">
      <c r="A62">
        <v>57</v>
      </c>
      <c r="B62" s="83"/>
      <c r="C62" s="101"/>
      <c r="D62" s="89"/>
      <c r="E62" s="83"/>
      <c r="F62" s="14">
        <v>60</v>
      </c>
      <c r="G62" s="15">
        <v>68</v>
      </c>
      <c r="H62" s="15">
        <v>62</v>
      </c>
      <c r="I62" s="15">
        <v>92</v>
      </c>
      <c r="J62" s="15">
        <v>87</v>
      </c>
      <c r="K62" s="15">
        <v>80</v>
      </c>
      <c r="L62" s="15">
        <v>92</v>
      </c>
      <c r="M62" s="15">
        <v>71</v>
      </c>
      <c r="N62" s="15">
        <v>81</v>
      </c>
      <c r="O62" s="15">
        <v>-3</v>
      </c>
      <c r="P62" s="15">
        <v>87</v>
      </c>
      <c r="Q62" s="15">
        <v>70</v>
      </c>
      <c r="R62" s="15">
        <v>83</v>
      </c>
      <c r="S62" s="16">
        <v>77</v>
      </c>
      <c r="T62" s="14">
        <v>79</v>
      </c>
      <c r="U62" s="15">
        <v>76</v>
      </c>
      <c r="V62" s="15">
        <v>72</v>
      </c>
      <c r="W62" s="15">
        <v>75</v>
      </c>
      <c r="X62" s="15">
        <v>80</v>
      </c>
      <c r="Y62" s="15">
        <v>69</v>
      </c>
      <c r="Z62" s="15">
        <v>78</v>
      </c>
      <c r="AA62" s="15">
        <v>49</v>
      </c>
      <c r="AB62" s="15">
        <v>62</v>
      </c>
      <c r="AC62" s="15">
        <v>52</v>
      </c>
      <c r="AD62" s="15">
        <v>70</v>
      </c>
      <c r="AE62" s="15">
        <v>70</v>
      </c>
      <c r="AF62" s="15">
        <v>69</v>
      </c>
      <c r="AG62" s="16">
        <v>68</v>
      </c>
      <c r="AH62" s="17"/>
      <c r="AI62" s="13"/>
      <c r="AJ62" s="17" t="s">
        <v>60</v>
      </c>
      <c r="AL62" s="83"/>
      <c r="AM62" s="101"/>
      <c r="AN62" s="89"/>
      <c r="AO62" s="83"/>
      <c r="AP62" s="14">
        <v>68</v>
      </c>
      <c r="AQ62" s="15">
        <v>68</v>
      </c>
      <c r="AR62" s="15">
        <v>67</v>
      </c>
      <c r="AS62" s="15">
        <v>68</v>
      </c>
      <c r="AT62" s="15">
        <v>63</v>
      </c>
      <c r="AU62" s="15">
        <v>66</v>
      </c>
      <c r="AV62" s="15">
        <v>95</v>
      </c>
      <c r="AW62" s="15">
        <v>74</v>
      </c>
      <c r="AX62" s="15">
        <v>84</v>
      </c>
      <c r="AY62" s="15"/>
      <c r="AZ62" s="15">
        <v>90</v>
      </c>
      <c r="BA62" s="15">
        <v>73</v>
      </c>
      <c r="BB62" s="15">
        <v>86</v>
      </c>
      <c r="BC62" s="16">
        <v>68</v>
      </c>
      <c r="BD62" s="14">
        <v>76</v>
      </c>
      <c r="BE62" s="15">
        <v>73</v>
      </c>
      <c r="BF62" s="15">
        <v>64</v>
      </c>
      <c r="BG62" s="15">
        <v>69</v>
      </c>
      <c r="BH62" s="15">
        <v>79</v>
      </c>
      <c r="BI62" s="15">
        <v>69</v>
      </c>
      <c r="BJ62" s="15">
        <v>66</v>
      </c>
      <c r="BK62" s="15">
        <v>75</v>
      </c>
      <c r="BL62" s="15">
        <v>62</v>
      </c>
      <c r="BM62" s="15">
        <v>66</v>
      </c>
      <c r="BN62" s="15">
        <v>68</v>
      </c>
      <c r="BO62" s="15">
        <v>70</v>
      </c>
      <c r="BP62" s="15">
        <v>76</v>
      </c>
      <c r="BQ62" s="16">
        <v>70</v>
      </c>
      <c r="BR62" s="17"/>
      <c r="BS62" s="13"/>
      <c r="BT62" s="17" t="s">
        <v>60</v>
      </c>
      <c r="BW62" s="83"/>
      <c r="BX62" s="101"/>
      <c r="BY62" s="89"/>
      <c r="BZ62" s="83"/>
      <c r="CA62" s="14">
        <v>74</v>
      </c>
      <c r="CB62" s="15">
        <v>74</v>
      </c>
      <c r="CC62" s="15">
        <v>73</v>
      </c>
      <c r="CD62" s="15">
        <v>74</v>
      </c>
      <c r="CE62" s="15">
        <v>69</v>
      </c>
      <c r="CF62" s="15">
        <v>62</v>
      </c>
      <c r="CG62" s="15">
        <v>91</v>
      </c>
      <c r="CH62" s="15">
        <v>70</v>
      </c>
      <c r="CI62" s="15">
        <v>80</v>
      </c>
      <c r="CJ62" s="15">
        <v>-4</v>
      </c>
      <c r="CK62" s="15">
        <v>86</v>
      </c>
      <c r="CL62" s="15">
        <v>69</v>
      </c>
      <c r="CM62" s="15">
        <v>82</v>
      </c>
      <c r="CN62" s="16">
        <v>64</v>
      </c>
      <c r="CO62" s="14">
        <v>70</v>
      </c>
      <c r="CP62" s="15">
        <v>73</v>
      </c>
      <c r="CQ62" s="15">
        <v>70</v>
      </c>
      <c r="CR62" s="15">
        <v>70</v>
      </c>
      <c r="CS62" s="15">
        <v>91</v>
      </c>
      <c r="CT62" s="15">
        <v>94</v>
      </c>
      <c r="CU62" s="15">
        <v>91</v>
      </c>
      <c r="CV62" s="15">
        <v>94</v>
      </c>
      <c r="CW62" s="15">
        <v>77</v>
      </c>
      <c r="CX62" s="15">
        <v>95</v>
      </c>
      <c r="CY62" s="15">
        <v>84</v>
      </c>
      <c r="CZ62" s="15">
        <v>72</v>
      </c>
      <c r="DA62" s="15">
        <v>94</v>
      </c>
      <c r="DB62" s="16">
        <v>87</v>
      </c>
      <c r="DC62" s="17"/>
      <c r="DD62" s="13"/>
      <c r="DE62" s="17" t="s">
        <v>60</v>
      </c>
    </row>
    <row r="63" spans="1:109" x14ac:dyDescent="0.25">
      <c r="A63">
        <v>58</v>
      </c>
      <c r="B63" s="83"/>
      <c r="C63" s="101"/>
      <c r="D63" s="89"/>
      <c r="E63" s="83"/>
      <c r="F63" s="14">
        <v>92</v>
      </c>
      <c r="G63" s="15">
        <v>74</v>
      </c>
      <c r="H63" s="15">
        <v>78</v>
      </c>
      <c r="I63" s="15">
        <v>85</v>
      </c>
      <c r="J63" s="15">
        <v>87</v>
      </c>
      <c r="K63" s="15">
        <v>81</v>
      </c>
      <c r="L63" s="15">
        <v>73</v>
      </c>
      <c r="M63" s="15">
        <v>78</v>
      </c>
      <c r="N63" s="15">
        <v>67</v>
      </c>
      <c r="O63" s="15">
        <v>-3</v>
      </c>
      <c r="P63" s="15">
        <v>62</v>
      </c>
      <c r="Q63" s="15">
        <v>68</v>
      </c>
      <c r="R63" s="15">
        <v>97</v>
      </c>
      <c r="S63" s="16">
        <v>71</v>
      </c>
      <c r="T63" s="14">
        <v>86</v>
      </c>
      <c r="U63" s="15">
        <v>77</v>
      </c>
      <c r="V63" s="15">
        <v>59</v>
      </c>
      <c r="W63" s="15">
        <v>80</v>
      </c>
      <c r="X63" s="15">
        <v>75</v>
      </c>
      <c r="Y63" s="15">
        <v>60</v>
      </c>
      <c r="Z63" s="15"/>
      <c r="AA63" s="15"/>
      <c r="AB63" s="15"/>
      <c r="AC63" s="15"/>
      <c r="AD63" s="15"/>
      <c r="AE63" s="15"/>
      <c r="AF63" s="15"/>
      <c r="AG63" s="16"/>
      <c r="AH63" s="17"/>
      <c r="AI63" s="13"/>
      <c r="AJ63" s="17" t="s">
        <v>60</v>
      </c>
      <c r="AL63" s="83"/>
      <c r="AM63" s="101"/>
      <c r="AN63" s="89"/>
      <c r="AO63" s="83"/>
      <c r="AP63" s="14">
        <v>66</v>
      </c>
      <c r="AQ63" s="15">
        <v>62</v>
      </c>
      <c r="AR63" s="15">
        <v>66</v>
      </c>
      <c r="AS63" s="15">
        <v>62</v>
      </c>
      <c r="AT63" s="15">
        <v>64</v>
      </c>
      <c r="AU63" s="15">
        <v>61</v>
      </c>
      <c r="AV63" s="15">
        <v>76</v>
      </c>
      <c r="AW63" s="15">
        <v>81</v>
      </c>
      <c r="AX63" s="15">
        <v>70</v>
      </c>
      <c r="AY63" s="15"/>
      <c r="AZ63" s="15">
        <v>65</v>
      </c>
      <c r="BA63" s="15">
        <v>71</v>
      </c>
      <c r="BB63" s="15">
        <v>99</v>
      </c>
      <c r="BC63" s="16">
        <v>74</v>
      </c>
      <c r="BD63" s="14">
        <v>70</v>
      </c>
      <c r="BE63" s="15">
        <v>80</v>
      </c>
      <c r="BF63" s="15">
        <v>62</v>
      </c>
      <c r="BG63" s="15">
        <v>83</v>
      </c>
      <c r="BH63" s="15">
        <v>84</v>
      </c>
      <c r="BI63" s="15">
        <v>70</v>
      </c>
      <c r="BJ63" s="15"/>
      <c r="BK63" s="15"/>
      <c r="BL63" s="15"/>
      <c r="BM63" s="15"/>
      <c r="BN63" s="15"/>
      <c r="BO63" s="15"/>
      <c r="BP63" s="15"/>
      <c r="BQ63" s="16"/>
      <c r="BR63" s="17"/>
      <c r="BS63" s="13"/>
      <c r="BT63" s="17" t="s">
        <v>60</v>
      </c>
      <c r="BW63" s="83"/>
      <c r="BX63" s="101"/>
      <c r="BY63" s="89"/>
      <c r="BZ63" s="83"/>
      <c r="CA63" s="14">
        <v>72</v>
      </c>
      <c r="CB63" s="15">
        <v>68</v>
      </c>
      <c r="CC63" s="15">
        <v>90</v>
      </c>
      <c r="CD63" s="15">
        <v>68</v>
      </c>
      <c r="CE63" s="15">
        <v>70</v>
      </c>
      <c r="CF63" s="15">
        <v>81</v>
      </c>
      <c r="CG63" s="15">
        <v>72</v>
      </c>
      <c r="CH63" s="15">
        <v>77</v>
      </c>
      <c r="CI63" s="15">
        <v>92</v>
      </c>
      <c r="CJ63" s="15">
        <v>-4</v>
      </c>
      <c r="CK63" s="15">
        <v>86</v>
      </c>
      <c r="CL63" s="15">
        <v>91</v>
      </c>
      <c r="CM63" s="15">
        <v>95</v>
      </c>
      <c r="CN63" s="16">
        <v>70</v>
      </c>
      <c r="CO63" s="14">
        <v>97</v>
      </c>
      <c r="CP63" s="15">
        <v>77</v>
      </c>
      <c r="CQ63" s="15">
        <v>62</v>
      </c>
      <c r="CR63" s="15">
        <v>83</v>
      </c>
      <c r="CS63" s="15">
        <v>84</v>
      </c>
      <c r="CT63" s="15">
        <v>70</v>
      </c>
      <c r="CU63" s="15"/>
      <c r="CV63" s="15"/>
      <c r="CW63" s="15"/>
      <c r="CX63" s="15"/>
      <c r="CY63" s="15"/>
      <c r="CZ63" s="15"/>
      <c r="DA63" s="15"/>
      <c r="DB63" s="16"/>
      <c r="DC63" s="17"/>
      <c r="DD63" s="13"/>
      <c r="DE63" s="17" t="s">
        <v>60</v>
      </c>
    </row>
    <row r="64" spans="1:109" x14ac:dyDescent="0.25">
      <c r="A64">
        <v>59</v>
      </c>
      <c r="B64" s="83"/>
      <c r="C64" s="101"/>
      <c r="D64" s="89"/>
      <c r="E64" s="83"/>
      <c r="F64" s="14">
        <v>90</v>
      </c>
      <c r="G64" s="15">
        <v>94</v>
      </c>
      <c r="H64" s="15">
        <v>88</v>
      </c>
      <c r="I64" s="15">
        <v>73</v>
      </c>
      <c r="J64" s="15">
        <v>60</v>
      </c>
      <c r="K64" s="15">
        <v>93</v>
      </c>
      <c r="L64" s="15">
        <v>92</v>
      </c>
      <c r="M64" s="15">
        <v>87</v>
      </c>
      <c r="N64" s="15">
        <v>79</v>
      </c>
      <c r="O64" s="15">
        <v>62</v>
      </c>
      <c r="P64" s="15">
        <v>57</v>
      </c>
      <c r="Q64" s="15">
        <v>77</v>
      </c>
      <c r="R64" s="15">
        <v>95</v>
      </c>
      <c r="S64" s="16">
        <v>83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61</v>
      </c>
      <c r="AQ64" s="15">
        <v>71</v>
      </c>
      <c r="AR64" s="15">
        <v>74</v>
      </c>
      <c r="AS64" s="15">
        <v>73</v>
      </c>
      <c r="AT64" s="15">
        <v>63</v>
      </c>
      <c r="AU64" s="15">
        <v>71</v>
      </c>
      <c r="AV64" s="15">
        <v>64</v>
      </c>
      <c r="AW64" s="15">
        <v>62</v>
      </c>
      <c r="AX64" s="15">
        <v>64</v>
      </c>
      <c r="AY64" s="15">
        <v>69</v>
      </c>
      <c r="AZ64" s="15">
        <v>68</v>
      </c>
      <c r="BA64" s="15">
        <v>69</v>
      </c>
      <c r="BB64" s="15">
        <v>71</v>
      </c>
      <c r="BC64" s="16">
        <v>74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67</v>
      </c>
      <c r="CB64" s="15">
        <v>90</v>
      </c>
      <c r="CC64" s="15">
        <v>80</v>
      </c>
      <c r="CD64" s="15">
        <v>79</v>
      </c>
      <c r="CE64" s="15">
        <v>75</v>
      </c>
      <c r="CF64" s="15">
        <v>67</v>
      </c>
      <c r="CG64" s="15">
        <v>60</v>
      </c>
      <c r="CH64" s="15">
        <v>58</v>
      </c>
      <c r="CI64" s="15">
        <v>73</v>
      </c>
      <c r="CJ64" s="15">
        <v>65</v>
      </c>
      <c r="CK64" s="15">
        <v>86</v>
      </c>
      <c r="CL64" s="15">
        <v>89</v>
      </c>
      <c r="CM64" s="15">
        <v>85</v>
      </c>
      <c r="CN64" s="16">
        <v>70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1:109" x14ac:dyDescent="0.25">
      <c r="A65">
        <v>60</v>
      </c>
      <c r="B65" s="83"/>
      <c r="C65" s="101"/>
      <c r="D65" s="89"/>
      <c r="E65" s="83"/>
      <c r="F65" s="14">
        <v>70</v>
      </c>
      <c r="G65" s="15">
        <v>69</v>
      </c>
      <c r="H65" s="15">
        <v>69</v>
      </c>
      <c r="I65" s="15">
        <v>81</v>
      </c>
      <c r="J65" s="15">
        <v>78</v>
      </c>
      <c r="K65" s="15">
        <v>67</v>
      </c>
      <c r="L65" s="15">
        <v>92</v>
      </c>
      <c r="M65" s="15">
        <v>61</v>
      </c>
      <c r="N65" s="15">
        <v>57</v>
      </c>
      <c r="O65" s="15">
        <v>83</v>
      </c>
      <c r="P65" s="15">
        <v>81</v>
      </c>
      <c r="Q65" s="15">
        <v>82</v>
      </c>
      <c r="R65" s="15">
        <v>87</v>
      </c>
      <c r="S65" s="16">
        <v>57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65</v>
      </c>
      <c r="AQ65" s="15">
        <v>62</v>
      </c>
      <c r="AR65" s="15">
        <v>71</v>
      </c>
      <c r="AS65" s="15">
        <v>98</v>
      </c>
      <c r="AT65" s="15">
        <v>66</v>
      </c>
      <c r="AU65" s="15">
        <v>62</v>
      </c>
      <c r="AV65" s="15">
        <v>66</v>
      </c>
      <c r="AW65" s="15">
        <v>67</v>
      </c>
      <c r="AX65" s="15">
        <v>60</v>
      </c>
      <c r="AY65" s="15">
        <v>75</v>
      </c>
      <c r="AZ65" s="15">
        <v>73</v>
      </c>
      <c r="BA65" s="15">
        <v>63</v>
      </c>
      <c r="BB65" s="15">
        <v>75</v>
      </c>
      <c r="BC65" s="16">
        <v>65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71</v>
      </c>
      <c r="CB65" s="15">
        <v>68</v>
      </c>
      <c r="CC65" s="15">
        <v>77</v>
      </c>
      <c r="CD65" s="15">
        <v>99</v>
      </c>
      <c r="CE65" s="15">
        <v>62</v>
      </c>
      <c r="CF65" s="15">
        <v>58</v>
      </c>
      <c r="CG65" s="15">
        <v>62</v>
      </c>
      <c r="CH65" s="15">
        <v>63</v>
      </c>
      <c r="CI65" s="15">
        <v>69</v>
      </c>
      <c r="CJ65" s="15">
        <v>71</v>
      </c>
      <c r="CK65" s="15">
        <v>93</v>
      </c>
      <c r="CL65" s="15">
        <v>83</v>
      </c>
      <c r="CM65" s="15">
        <v>71</v>
      </c>
      <c r="CN65" s="16">
        <v>78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1:109" x14ac:dyDescent="0.25">
      <c r="A66">
        <v>61</v>
      </c>
      <c r="B66" s="83"/>
      <c r="C66" s="101"/>
      <c r="D66" s="89"/>
      <c r="E66" s="83"/>
      <c r="F66" s="14">
        <v>65</v>
      </c>
      <c r="G66" s="15">
        <v>59</v>
      </c>
      <c r="H66" s="15">
        <v>82</v>
      </c>
      <c r="I66" s="15">
        <v>92</v>
      </c>
      <c r="J66" s="15">
        <v>81</v>
      </c>
      <c r="K66" s="15">
        <v>59</v>
      </c>
      <c r="L66" s="15">
        <v>67</v>
      </c>
      <c r="M66" s="15">
        <v>80</v>
      </c>
      <c r="N66" s="15">
        <v>73</v>
      </c>
      <c r="O66" s="15">
        <v>62</v>
      </c>
      <c r="P66" s="15">
        <v>79</v>
      </c>
      <c r="Q66" s="15">
        <v>64</v>
      </c>
      <c r="R66" s="15">
        <v>68</v>
      </c>
      <c r="S66" s="16">
        <v>78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63</v>
      </c>
      <c r="AQ66" s="15">
        <v>60</v>
      </c>
      <c r="AR66" s="15">
        <v>73</v>
      </c>
      <c r="AS66" s="15">
        <v>72</v>
      </c>
      <c r="AT66" s="15">
        <v>68</v>
      </c>
      <c r="AU66" s="15">
        <v>72</v>
      </c>
      <c r="AV66" s="15">
        <v>71</v>
      </c>
      <c r="AW66" s="15">
        <v>74</v>
      </c>
      <c r="AX66" s="15">
        <v>66</v>
      </c>
      <c r="AY66" s="15">
        <v>69</v>
      </c>
      <c r="AZ66" s="15">
        <v>68</v>
      </c>
      <c r="BA66" s="15">
        <v>68</v>
      </c>
      <c r="BB66" s="15">
        <v>60</v>
      </c>
      <c r="BC66" s="16">
        <v>66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85</v>
      </c>
      <c r="CB66" s="15">
        <v>82</v>
      </c>
      <c r="CC66" s="15">
        <v>95</v>
      </c>
      <c r="CD66" s="15">
        <v>94</v>
      </c>
      <c r="CE66" s="15">
        <v>90</v>
      </c>
      <c r="CF66" s="15">
        <v>94</v>
      </c>
      <c r="CG66" s="15">
        <v>93</v>
      </c>
      <c r="CH66" s="15">
        <v>96</v>
      </c>
      <c r="CI66" s="15">
        <v>75</v>
      </c>
      <c r="CJ66" s="15">
        <v>65</v>
      </c>
      <c r="CK66" s="15">
        <v>88</v>
      </c>
      <c r="CL66" s="15">
        <v>89</v>
      </c>
      <c r="CM66" s="15">
        <v>66</v>
      </c>
      <c r="CN66" s="16">
        <v>72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1:109" x14ac:dyDescent="0.25">
      <c r="A67">
        <v>62</v>
      </c>
      <c r="B67" s="83"/>
      <c r="C67" s="101"/>
      <c r="D67" s="89"/>
      <c r="E67" s="83"/>
      <c r="F67" s="14">
        <v>61</v>
      </c>
      <c r="G67" s="15">
        <v>95</v>
      </c>
      <c r="H67" s="15">
        <v>95</v>
      </c>
      <c r="I67" s="15">
        <v>70</v>
      </c>
      <c r="J67" s="15">
        <v>75</v>
      </c>
      <c r="K67" s="15">
        <v>58</v>
      </c>
      <c r="L67" s="15">
        <v>57</v>
      </c>
      <c r="M67" s="15">
        <v>69</v>
      </c>
      <c r="N67" s="15">
        <v>72</v>
      </c>
      <c r="O67" s="15">
        <v>90</v>
      </c>
      <c r="P67" s="15">
        <v>66</v>
      </c>
      <c r="Q67" s="15">
        <v>81</v>
      </c>
      <c r="R67" s="15">
        <v>88</v>
      </c>
      <c r="S67" s="16">
        <v>78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59</v>
      </c>
      <c r="AQ67" s="15">
        <v>69</v>
      </c>
      <c r="AR67" s="15">
        <v>83</v>
      </c>
      <c r="AS67" s="15">
        <v>81</v>
      </c>
      <c r="AT67" s="15">
        <v>82</v>
      </c>
      <c r="AU67" s="15">
        <v>84</v>
      </c>
      <c r="AV67" s="15">
        <v>72</v>
      </c>
      <c r="AW67" s="15">
        <v>74</v>
      </c>
      <c r="AX67" s="15">
        <v>84</v>
      </c>
      <c r="AY67" s="15">
        <v>63</v>
      </c>
      <c r="AZ67" s="15">
        <v>69</v>
      </c>
      <c r="BA67" s="15">
        <v>64</v>
      </c>
      <c r="BB67" s="15">
        <v>57</v>
      </c>
      <c r="BC67" s="16">
        <v>68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76</v>
      </c>
      <c r="CB67" s="15">
        <v>75</v>
      </c>
      <c r="CC67" s="15">
        <v>96</v>
      </c>
      <c r="CD67" s="15">
        <v>87</v>
      </c>
      <c r="CE67" s="15">
        <v>88</v>
      </c>
      <c r="CF67" s="15">
        <v>80</v>
      </c>
      <c r="CG67" s="15">
        <v>68</v>
      </c>
      <c r="CH67" s="15">
        <v>70</v>
      </c>
      <c r="CI67" s="15">
        <v>93</v>
      </c>
      <c r="CJ67" s="15">
        <v>59</v>
      </c>
      <c r="CK67" s="15">
        <v>89</v>
      </c>
      <c r="CL67" s="15">
        <v>84</v>
      </c>
      <c r="CM67" s="15">
        <v>81</v>
      </c>
      <c r="CN67" s="16">
        <v>90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1:109" x14ac:dyDescent="0.25">
      <c r="A68">
        <v>63</v>
      </c>
      <c r="B68" s="83"/>
      <c r="C68" s="101"/>
      <c r="D68" s="89"/>
      <c r="E68" s="83"/>
      <c r="F68" s="14">
        <v>85</v>
      </c>
      <c r="G68" s="15">
        <v>85</v>
      </c>
      <c r="H68" s="15">
        <v>82</v>
      </c>
      <c r="I68" s="15">
        <v>76</v>
      </c>
      <c r="J68" s="15">
        <v>92</v>
      </c>
      <c r="K68" s="15">
        <v>77</v>
      </c>
      <c r="L68" s="15">
        <v>83</v>
      </c>
      <c r="M68" s="15">
        <v>80</v>
      </c>
      <c r="N68" s="15">
        <v>72</v>
      </c>
      <c r="O68" s="15">
        <v>69</v>
      </c>
      <c r="P68" s="15">
        <v>59</v>
      </c>
      <c r="Q68" s="15">
        <v>78</v>
      </c>
      <c r="R68" s="15">
        <v>85</v>
      </c>
      <c r="S68" s="16">
        <v>93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69</v>
      </c>
      <c r="AQ68" s="15">
        <v>88</v>
      </c>
      <c r="AR68" s="15">
        <v>71</v>
      </c>
      <c r="AS68" s="15">
        <v>70</v>
      </c>
      <c r="AT68" s="15">
        <v>73</v>
      </c>
      <c r="AU68" s="15">
        <v>72</v>
      </c>
      <c r="AV68" s="15">
        <v>85</v>
      </c>
      <c r="AW68" s="15">
        <v>72</v>
      </c>
      <c r="AX68" s="15">
        <v>72</v>
      </c>
      <c r="AY68" s="15">
        <v>77</v>
      </c>
      <c r="AZ68" s="15">
        <v>61</v>
      </c>
      <c r="BA68" s="15">
        <v>66</v>
      </c>
      <c r="BB68" s="15">
        <v>89</v>
      </c>
      <c r="BC68" s="16">
        <v>86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81</v>
      </c>
      <c r="CB68" s="15">
        <v>78</v>
      </c>
      <c r="CC68" s="15">
        <v>93</v>
      </c>
      <c r="CD68" s="15">
        <v>82</v>
      </c>
      <c r="CE68" s="15">
        <v>85</v>
      </c>
      <c r="CF68" s="15">
        <v>84</v>
      </c>
      <c r="CG68" s="15">
        <v>97</v>
      </c>
      <c r="CH68" s="15">
        <v>84</v>
      </c>
      <c r="CI68" s="15">
        <v>81</v>
      </c>
      <c r="CJ68" s="15">
        <v>73</v>
      </c>
      <c r="CK68" s="15">
        <v>81</v>
      </c>
      <c r="CL68" s="15">
        <v>86</v>
      </c>
      <c r="CM68" s="15">
        <v>95</v>
      </c>
      <c r="CN68" s="16">
        <v>92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1:109" x14ac:dyDescent="0.25">
      <c r="A69">
        <v>64</v>
      </c>
      <c r="B69" s="83"/>
      <c r="C69" s="101"/>
      <c r="D69" s="89"/>
      <c r="E69" s="83"/>
      <c r="F69" s="14">
        <v>58</v>
      </c>
      <c r="G69" s="15">
        <v>91</v>
      </c>
      <c r="H69" s="15">
        <v>79</v>
      </c>
      <c r="I69" s="15">
        <v>73</v>
      </c>
      <c r="J69" s="15">
        <v>70</v>
      </c>
      <c r="K69" s="15">
        <v>89</v>
      </c>
      <c r="L69" s="15">
        <v>67</v>
      </c>
      <c r="M69" s="15">
        <v>75</v>
      </c>
      <c r="N69" s="15">
        <v>62</v>
      </c>
      <c r="O69" s="15">
        <v>57</v>
      </c>
      <c r="P69" s="15">
        <v>58</v>
      </c>
      <c r="Q69" s="15">
        <v>95</v>
      </c>
      <c r="R69" s="15">
        <v>80</v>
      </c>
      <c r="S69" s="16">
        <v>84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72</v>
      </c>
      <c r="AQ69" s="15">
        <v>97</v>
      </c>
      <c r="AR69" s="15">
        <v>69</v>
      </c>
      <c r="AS69" s="15">
        <v>85</v>
      </c>
      <c r="AT69" s="15">
        <v>79</v>
      </c>
      <c r="AU69" s="15">
        <v>77</v>
      </c>
      <c r="AV69" s="15">
        <v>72</v>
      </c>
      <c r="AW69" s="15">
        <v>98</v>
      </c>
      <c r="AX69" s="15">
        <v>76</v>
      </c>
      <c r="AY69" s="15">
        <v>85</v>
      </c>
      <c r="AZ69" s="15">
        <v>63</v>
      </c>
      <c r="BA69" s="15">
        <v>93</v>
      </c>
      <c r="BB69" s="15">
        <v>97</v>
      </c>
      <c r="BC69" s="16">
        <v>78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68</v>
      </c>
      <c r="CB69" s="15">
        <v>93</v>
      </c>
      <c r="CC69" s="15">
        <v>91</v>
      </c>
      <c r="CD69" s="15">
        <v>81</v>
      </c>
      <c r="CE69" s="15">
        <v>75</v>
      </c>
      <c r="CF69" s="15">
        <v>73</v>
      </c>
      <c r="CG69" s="15">
        <v>68</v>
      </c>
      <c r="CH69" s="15">
        <v>94</v>
      </c>
      <c r="CI69" s="15">
        <v>85</v>
      </c>
      <c r="CJ69" s="15">
        <v>81</v>
      </c>
      <c r="CK69" s="15">
        <v>83</v>
      </c>
      <c r="CL69" s="15">
        <v>89</v>
      </c>
      <c r="CM69" s="15">
        <v>80</v>
      </c>
      <c r="CN69" s="16">
        <v>84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1:109" x14ac:dyDescent="0.25">
      <c r="A70">
        <v>65</v>
      </c>
      <c r="B70" s="83"/>
      <c r="C70" s="101"/>
      <c r="D70" s="89"/>
      <c r="E70" s="83"/>
      <c r="F70" s="14">
        <v>75</v>
      </c>
      <c r="G70" s="15">
        <v>69</v>
      </c>
      <c r="H70" s="15">
        <v>58</v>
      </c>
      <c r="I70" s="15">
        <v>60</v>
      </c>
      <c r="J70" s="15">
        <v>88</v>
      </c>
      <c r="K70" s="15">
        <v>79</v>
      </c>
      <c r="L70" s="15">
        <v>61</v>
      </c>
      <c r="M70" s="15">
        <v>76</v>
      </c>
      <c r="N70" s="15">
        <v>71</v>
      </c>
      <c r="O70" s="15">
        <v>92</v>
      </c>
      <c r="P70" s="15">
        <v>87</v>
      </c>
      <c r="Q70" s="15">
        <v>76</v>
      </c>
      <c r="R70" s="15">
        <v>75</v>
      </c>
      <c r="S70" s="16">
        <v>86</v>
      </c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89</v>
      </c>
      <c r="AQ70" s="15">
        <v>77</v>
      </c>
      <c r="AR70" s="15">
        <v>82</v>
      </c>
      <c r="AS70" s="15">
        <v>79</v>
      </c>
      <c r="AT70" s="15">
        <v>64</v>
      </c>
      <c r="AU70" s="15">
        <v>79</v>
      </c>
      <c r="AV70" s="15">
        <v>82</v>
      </c>
      <c r="AW70" s="15">
        <v>80</v>
      </c>
      <c r="AX70" s="15">
        <v>86</v>
      </c>
      <c r="AY70" s="15">
        <v>86</v>
      </c>
      <c r="AZ70" s="15">
        <v>95</v>
      </c>
      <c r="BA70" s="15">
        <v>63</v>
      </c>
      <c r="BB70" s="15">
        <v>79</v>
      </c>
      <c r="BC70" s="16">
        <v>77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92</v>
      </c>
      <c r="CB70" s="15">
        <v>73</v>
      </c>
      <c r="CC70" s="15">
        <v>90</v>
      </c>
      <c r="CD70" s="15">
        <v>75</v>
      </c>
      <c r="CE70" s="15">
        <v>87</v>
      </c>
      <c r="CF70" s="15">
        <v>75</v>
      </c>
      <c r="CG70" s="15">
        <v>78</v>
      </c>
      <c r="CH70" s="15">
        <v>76</v>
      </c>
      <c r="CI70" s="15">
        <v>95</v>
      </c>
      <c r="CJ70" s="15">
        <v>82</v>
      </c>
      <c r="CK70" s="15">
        <v>91</v>
      </c>
      <c r="CL70" s="15">
        <v>81</v>
      </c>
      <c r="CM70" s="15">
        <v>85</v>
      </c>
      <c r="CN70" s="16">
        <v>93</v>
      </c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1:109" ht="15.75" thickBot="1" x14ac:dyDescent="0.3">
      <c r="A71">
        <v>66</v>
      </c>
      <c r="B71" s="83"/>
      <c r="C71" s="102"/>
      <c r="D71" s="89"/>
      <c r="E71" s="84"/>
      <c r="F71" s="18">
        <v>69</v>
      </c>
      <c r="G71" s="19">
        <v>75</v>
      </c>
      <c r="H71" s="19">
        <v>80</v>
      </c>
      <c r="I71" s="19">
        <v>82</v>
      </c>
      <c r="J71" s="19">
        <v>90</v>
      </c>
      <c r="K71" s="19">
        <v>90</v>
      </c>
      <c r="L71" s="19">
        <v>90</v>
      </c>
      <c r="M71" s="19">
        <v>90</v>
      </c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>
        <v>71</v>
      </c>
      <c r="AQ71" s="19">
        <v>70</v>
      </c>
      <c r="AR71" s="19">
        <v>90</v>
      </c>
      <c r="AS71" s="19">
        <v>74</v>
      </c>
      <c r="AT71" s="19">
        <v>96</v>
      </c>
      <c r="AU71" s="19">
        <v>78</v>
      </c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1:109" x14ac:dyDescent="0.25">
      <c r="A72">
        <v>67</v>
      </c>
      <c r="B72" s="83">
        <v>7</v>
      </c>
      <c r="C72" s="100" t="s">
        <v>69</v>
      </c>
      <c r="D72" s="89"/>
      <c r="E72" s="91" t="s">
        <v>70</v>
      </c>
      <c r="F72" s="9">
        <v>76</v>
      </c>
      <c r="G72" s="10">
        <v>62</v>
      </c>
      <c r="H72" s="10">
        <v>67</v>
      </c>
      <c r="I72" s="10">
        <v>76</v>
      </c>
      <c r="J72" s="10">
        <v>66</v>
      </c>
      <c r="K72" s="10">
        <v>77</v>
      </c>
      <c r="L72" s="10">
        <v>66</v>
      </c>
      <c r="M72" s="10">
        <v>71</v>
      </c>
      <c r="N72" s="10">
        <v>69</v>
      </c>
      <c r="O72" s="10">
        <v>87</v>
      </c>
      <c r="P72" s="10">
        <v>80</v>
      </c>
      <c r="Q72" s="10">
        <v>79</v>
      </c>
      <c r="R72" s="10">
        <v>86</v>
      </c>
      <c r="S72" s="11">
        <v>65</v>
      </c>
      <c r="T72" s="14">
        <v>87</v>
      </c>
      <c r="U72" s="15">
        <v>73</v>
      </c>
      <c r="V72" s="15">
        <v>70</v>
      </c>
      <c r="W72" s="15">
        <v>85</v>
      </c>
      <c r="X72" s="15">
        <v>82</v>
      </c>
      <c r="Y72" s="15">
        <v>82</v>
      </c>
      <c r="Z72" s="15">
        <v>58</v>
      </c>
      <c r="AA72" s="15">
        <v>62</v>
      </c>
      <c r="AB72" s="15">
        <v>75</v>
      </c>
      <c r="AC72" s="15">
        <v>67</v>
      </c>
      <c r="AD72" s="15">
        <v>79</v>
      </c>
      <c r="AE72" s="15">
        <v>77</v>
      </c>
      <c r="AF72" s="15">
        <v>80</v>
      </c>
      <c r="AG72" s="16">
        <v>79</v>
      </c>
      <c r="AH72" s="12"/>
      <c r="AI72" s="13"/>
      <c r="AJ72" s="12" t="s">
        <v>60</v>
      </c>
      <c r="AL72" s="83"/>
      <c r="AM72" s="100" t="s">
        <v>69</v>
      </c>
      <c r="AN72" s="89"/>
      <c r="AO72" s="91"/>
      <c r="AP72" s="9">
        <v>78</v>
      </c>
      <c r="AQ72" s="10">
        <v>85</v>
      </c>
      <c r="AR72" s="10">
        <v>81</v>
      </c>
      <c r="AS72" s="10">
        <v>88</v>
      </c>
      <c r="AT72" s="10">
        <v>65</v>
      </c>
      <c r="AU72" s="10">
        <v>72</v>
      </c>
      <c r="AV72" s="10">
        <v>79</v>
      </c>
      <c r="AW72" s="10">
        <v>74</v>
      </c>
      <c r="AX72" s="10">
        <v>71</v>
      </c>
      <c r="AY72" s="10">
        <v>80</v>
      </c>
      <c r="AZ72" s="10">
        <v>90</v>
      </c>
      <c r="BA72" s="10">
        <v>79</v>
      </c>
      <c r="BB72" s="10">
        <v>75</v>
      </c>
      <c r="BC72" s="11">
        <v>74</v>
      </c>
      <c r="BD72" s="14">
        <v>73</v>
      </c>
      <c r="BE72" s="15">
        <v>69</v>
      </c>
      <c r="BF72" s="15">
        <v>85</v>
      </c>
      <c r="BG72" s="15">
        <v>70</v>
      </c>
      <c r="BH72" s="15">
        <v>75</v>
      </c>
      <c r="BI72" s="15">
        <v>76</v>
      </c>
      <c r="BJ72" s="15">
        <v>61</v>
      </c>
      <c r="BK72" s="15">
        <v>65</v>
      </c>
      <c r="BL72" s="15">
        <v>68</v>
      </c>
      <c r="BM72" s="15">
        <v>70</v>
      </c>
      <c r="BN72" s="15">
        <v>58</v>
      </c>
      <c r="BO72" s="15">
        <v>79</v>
      </c>
      <c r="BP72" s="15">
        <v>80</v>
      </c>
      <c r="BQ72" s="16">
        <v>82</v>
      </c>
      <c r="BR72" s="12"/>
      <c r="BS72" s="13"/>
      <c r="BT72" s="12" t="s">
        <v>60</v>
      </c>
      <c r="BW72" s="83"/>
      <c r="BX72" s="100" t="s">
        <v>69</v>
      </c>
      <c r="BY72" s="89"/>
      <c r="BZ72" s="91"/>
      <c r="CA72" s="9">
        <v>74</v>
      </c>
      <c r="CB72" s="10">
        <v>81</v>
      </c>
      <c r="CC72" s="10">
        <v>77</v>
      </c>
      <c r="CD72" s="10">
        <v>84</v>
      </c>
      <c r="CE72" s="10">
        <v>61</v>
      </c>
      <c r="CF72" s="10">
        <v>68</v>
      </c>
      <c r="CG72" s="10">
        <v>75</v>
      </c>
      <c r="CH72" s="10">
        <v>70</v>
      </c>
      <c r="CI72" s="10">
        <v>67</v>
      </c>
      <c r="CJ72" s="10">
        <v>76</v>
      </c>
      <c r="CK72" s="10">
        <v>86</v>
      </c>
      <c r="CL72" s="10">
        <v>75</v>
      </c>
      <c r="CM72" s="10">
        <v>71</v>
      </c>
      <c r="CN72" s="11">
        <v>70</v>
      </c>
      <c r="CO72" s="14">
        <v>73</v>
      </c>
      <c r="CP72" s="15">
        <v>69</v>
      </c>
      <c r="CQ72" s="15">
        <v>85</v>
      </c>
      <c r="CR72" s="15">
        <v>70</v>
      </c>
      <c r="CS72" s="15">
        <v>75</v>
      </c>
      <c r="CT72" s="15">
        <v>76</v>
      </c>
      <c r="CU72" s="15">
        <v>61</v>
      </c>
      <c r="CV72" s="15">
        <v>65</v>
      </c>
      <c r="CW72" s="15">
        <v>68</v>
      </c>
      <c r="CX72" s="15">
        <v>70</v>
      </c>
      <c r="CY72" s="15">
        <v>58</v>
      </c>
      <c r="CZ72" s="15">
        <v>79</v>
      </c>
      <c r="DA72" s="15">
        <v>80</v>
      </c>
      <c r="DB72" s="16">
        <v>82</v>
      </c>
      <c r="DC72" s="12"/>
      <c r="DD72" s="13"/>
      <c r="DE72" s="12" t="s">
        <v>60</v>
      </c>
    </row>
    <row r="73" spans="1:109" x14ac:dyDescent="0.25">
      <c r="A73">
        <v>68</v>
      </c>
      <c r="B73" s="83"/>
      <c r="C73" s="101"/>
      <c r="D73" s="89"/>
      <c r="E73" s="91"/>
      <c r="F73" s="14">
        <v>80</v>
      </c>
      <c r="G73" s="15">
        <v>66</v>
      </c>
      <c r="H73" s="15">
        <v>85</v>
      </c>
      <c r="I73" s="15">
        <v>68</v>
      </c>
      <c r="J73" s="15">
        <v>81</v>
      </c>
      <c r="K73" s="15">
        <v>78</v>
      </c>
      <c r="L73" s="15">
        <v>82</v>
      </c>
      <c r="M73" s="15">
        <v>72</v>
      </c>
      <c r="N73" s="15">
        <v>86</v>
      </c>
      <c r="O73" s="15">
        <v>73</v>
      </c>
      <c r="P73" s="15">
        <v>67</v>
      </c>
      <c r="Q73" s="15">
        <v>68</v>
      </c>
      <c r="R73" s="15">
        <v>80</v>
      </c>
      <c r="S73" s="16">
        <v>64</v>
      </c>
      <c r="T73" s="14">
        <v>71</v>
      </c>
      <c r="U73" s="15">
        <v>83</v>
      </c>
      <c r="V73" s="15">
        <v>70</v>
      </c>
      <c r="W73" s="15">
        <v>84</v>
      </c>
      <c r="X73" s="15">
        <v>81</v>
      </c>
      <c r="Y73" s="15">
        <v>86</v>
      </c>
      <c r="Z73" s="15">
        <v>72</v>
      </c>
      <c r="AA73" s="15">
        <v>70</v>
      </c>
      <c r="AB73" s="15">
        <v>75</v>
      </c>
      <c r="AC73" s="15">
        <v>66</v>
      </c>
      <c r="AD73" s="15">
        <v>68</v>
      </c>
      <c r="AE73" s="15">
        <v>70</v>
      </c>
      <c r="AF73" s="15">
        <v>71</v>
      </c>
      <c r="AG73" s="16">
        <v>60</v>
      </c>
      <c r="AH73" s="17"/>
      <c r="AI73" s="13"/>
      <c r="AJ73" s="17" t="s">
        <v>60</v>
      </c>
      <c r="AL73" s="83"/>
      <c r="AM73" s="101"/>
      <c r="AN73" s="89"/>
      <c r="AO73" s="91"/>
      <c r="AP73" s="14">
        <v>56</v>
      </c>
      <c r="AQ73" s="15">
        <v>56</v>
      </c>
      <c r="AR73" s="15">
        <v>55</v>
      </c>
      <c r="AS73" s="15">
        <v>55</v>
      </c>
      <c r="AT73" s="15">
        <v>64</v>
      </c>
      <c r="AU73" s="15">
        <v>75</v>
      </c>
      <c r="AV73" s="15">
        <v>67</v>
      </c>
      <c r="AW73" s="15">
        <v>52</v>
      </c>
      <c r="AX73" s="15">
        <v>72</v>
      </c>
      <c r="AY73" s="15">
        <v>72</v>
      </c>
      <c r="AZ73" s="15">
        <v>53</v>
      </c>
      <c r="BA73" s="15">
        <v>87</v>
      </c>
      <c r="BB73" s="15">
        <v>70</v>
      </c>
      <c r="BC73" s="16">
        <v>89</v>
      </c>
      <c r="BD73" s="14">
        <v>73</v>
      </c>
      <c r="BE73" s="15">
        <v>64</v>
      </c>
      <c r="BF73" s="15">
        <v>70</v>
      </c>
      <c r="BG73" s="15">
        <v>72</v>
      </c>
      <c r="BH73" s="15">
        <v>75</v>
      </c>
      <c r="BI73" s="15">
        <v>85</v>
      </c>
      <c r="BJ73" s="15">
        <v>75</v>
      </c>
      <c r="BK73" s="15">
        <v>68</v>
      </c>
      <c r="BL73" s="15">
        <v>74</v>
      </c>
      <c r="BM73" s="15">
        <v>69</v>
      </c>
      <c r="BN73" s="15"/>
      <c r="BO73" s="15"/>
      <c r="BP73" s="15"/>
      <c r="BQ73" s="16"/>
      <c r="BR73" s="17"/>
      <c r="BS73" s="13"/>
      <c r="BT73" s="17" t="s">
        <v>60</v>
      </c>
      <c r="BW73" s="83"/>
      <c r="BX73" s="101"/>
      <c r="BY73" s="89"/>
      <c r="BZ73" s="91"/>
      <c r="CA73" s="14">
        <v>65</v>
      </c>
      <c r="CB73" s="15">
        <v>65</v>
      </c>
      <c r="CC73" s="15">
        <v>64</v>
      </c>
      <c r="CD73" s="15">
        <v>64</v>
      </c>
      <c r="CE73" s="15">
        <v>73</v>
      </c>
      <c r="CF73" s="15">
        <v>84</v>
      </c>
      <c r="CG73" s="15">
        <v>76</v>
      </c>
      <c r="CH73" s="15">
        <v>61</v>
      </c>
      <c r="CI73" s="15">
        <v>81</v>
      </c>
      <c r="CJ73" s="15">
        <v>81</v>
      </c>
      <c r="CK73" s="15">
        <v>62</v>
      </c>
      <c r="CL73" s="15">
        <v>96</v>
      </c>
      <c r="CM73" s="15">
        <v>79</v>
      </c>
      <c r="CN73" s="16">
        <v>85</v>
      </c>
      <c r="CO73" s="14">
        <v>73</v>
      </c>
      <c r="CP73" s="15">
        <v>64</v>
      </c>
      <c r="CQ73" s="15">
        <v>70</v>
      </c>
      <c r="CR73" s="15">
        <v>72</v>
      </c>
      <c r="CS73" s="15">
        <v>75</v>
      </c>
      <c r="CT73" s="15">
        <v>85</v>
      </c>
      <c r="CU73" s="15">
        <v>75</v>
      </c>
      <c r="CV73" s="15">
        <v>68</v>
      </c>
      <c r="CW73" s="15">
        <v>74</v>
      </c>
      <c r="CX73" s="15">
        <v>69</v>
      </c>
      <c r="CY73" s="15"/>
      <c r="CZ73" s="15"/>
      <c r="DA73" s="15"/>
      <c r="DB73" s="16"/>
      <c r="DC73" s="17"/>
      <c r="DD73" s="13"/>
      <c r="DE73" s="17" t="s">
        <v>60</v>
      </c>
    </row>
    <row r="74" spans="1:109" x14ac:dyDescent="0.25">
      <c r="A74">
        <v>69</v>
      </c>
      <c r="B74" s="83"/>
      <c r="C74" s="101"/>
      <c r="D74" s="89"/>
      <c r="E74" s="91"/>
      <c r="F74" s="14">
        <v>75</v>
      </c>
      <c r="G74" s="15">
        <v>83</v>
      </c>
      <c r="H74" s="15">
        <v>84</v>
      </c>
      <c r="I74" s="15">
        <v>68</v>
      </c>
      <c r="J74" s="15">
        <v>77</v>
      </c>
      <c r="K74" s="15">
        <v>86</v>
      </c>
      <c r="L74" s="15">
        <v>73</v>
      </c>
      <c r="M74" s="15">
        <v>73</v>
      </c>
      <c r="N74" s="15">
        <v>64</v>
      </c>
      <c r="O74" s="15">
        <v>79</v>
      </c>
      <c r="P74" s="15">
        <v>65</v>
      </c>
      <c r="Q74" s="15">
        <v>67</v>
      </c>
      <c r="R74" s="15">
        <v>86</v>
      </c>
      <c r="S74" s="16">
        <v>73</v>
      </c>
      <c r="T74" s="14">
        <v>87</v>
      </c>
      <c r="U74" s="15">
        <v>71</v>
      </c>
      <c r="V74" s="15">
        <v>74</v>
      </c>
      <c r="W74" s="15">
        <v>73</v>
      </c>
      <c r="X74" s="15">
        <v>78</v>
      </c>
      <c r="Y74" s="15">
        <v>82</v>
      </c>
      <c r="Z74" s="15">
        <v>67</v>
      </c>
      <c r="AA74" s="15">
        <v>68</v>
      </c>
      <c r="AB74" s="15">
        <v>60</v>
      </c>
      <c r="AC74" s="15">
        <v>61</v>
      </c>
      <c r="AD74" s="15"/>
      <c r="AE74" s="15"/>
      <c r="AF74" s="15"/>
      <c r="AG74" s="16"/>
      <c r="AH74" s="17"/>
      <c r="AI74" s="13"/>
      <c r="AJ74" s="17" t="s">
        <v>60</v>
      </c>
      <c r="AL74" s="83"/>
      <c r="AM74" s="101"/>
      <c r="AN74" s="89"/>
      <c r="AO74" s="91"/>
      <c r="AP74" s="14">
        <v>65</v>
      </c>
      <c r="AQ74" s="15">
        <v>71</v>
      </c>
      <c r="AR74" s="15">
        <v>69</v>
      </c>
      <c r="AS74" s="15">
        <v>78</v>
      </c>
      <c r="AT74" s="15">
        <v>66</v>
      </c>
      <c r="AU74" s="15">
        <v>69</v>
      </c>
      <c r="AV74" s="15">
        <v>67</v>
      </c>
      <c r="AW74" s="15">
        <v>79</v>
      </c>
      <c r="AX74" s="15">
        <v>84</v>
      </c>
      <c r="AY74" s="15">
        <v>66</v>
      </c>
      <c r="AZ74" s="15">
        <v>65</v>
      </c>
      <c r="BA74" s="15">
        <v>83</v>
      </c>
      <c r="BB74" s="15">
        <v>65</v>
      </c>
      <c r="BC74" s="16">
        <v>90</v>
      </c>
      <c r="BD74" s="14">
        <v>76</v>
      </c>
      <c r="BE74" s="15">
        <v>73</v>
      </c>
      <c r="BF74" s="15">
        <v>80</v>
      </c>
      <c r="BG74" s="15">
        <v>75</v>
      </c>
      <c r="BH74" s="15">
        <v>85</v>
      </c>
      <c r="BI74" s="15">
        <v>60</v>
      </c>
      <c r="BJ74" s="15">
        <v>70</v>
      </c>
      <c r="BK74" s="15">
        <v>71</v>
      </c>
      <c r="BL74" s="15"/>
      <c r="BM74" s="15"/>
      <c r="BN74" s="15"/>
      <c r="BO74" s="15"/>
      <c r="BP74" s="15"/>
      <c r="BQ74" s="16"/>
      <c r="BR74" s="17"/>
      <c r="BS74" s="13"/>
      <c r="BT74" s="17" t="s">
        <v>60</v>
      </c>
      <c r="BW74" s="83"/>
      <c r="BX74" s="101"/>
      <c r="BY74" s="89"/>
      <c r="BZ74" s="91"/>
      <c r="CA74" s="14">
        <v>74</v>
      </c>
      <c r="CB74" s="15">
        <v>80</v>
      </c>
      <c r="CC74" s="15">
        <v>78</v>
      </c>
      <c r="CD74" s="15">
        <v>87</v>
      </c>
      <c r="CE74" s="15">
        <v>75</v>
      </c>
      <c r="CF74" s="15">
        <v>78</v>
      </c>
      <c r="CG74" s="15">
        <v>76</v>
      </c>
      <c r="CH74" s="15">
        <v>88</v>
      </c>
      <c r="CI74" s="15">
        <v>93</v>
      </c>
      <c r="CJ74" s="15">
        <v>75</v>
      </c>
      <c r="CK74" s="15">
        <v>74</v>
      </c>
      <c r="CL74" s="15">
        <v>92</v>
      </c>
      <c r="CM74" s="15">
        <v>74</v>
      </c>
      <c r="CN74" s="16">
        <v>86</v>
      </c>
      <c r="CO74" s="14">
        <v>76</v>
      </c>
      <c r="CP74" s="15">
        <v>73</v>
      </c>
      <c r="CQ74" s="15">
        <v>80</v>
      </c>
      <c r="CR74" s="15">
        <v>75</v>
      </c>
      <c r="CS74" s="15">
        <v>85</v>
      </c>
      <c r="CT74" s="15">
        <v>88</v>
      </c>
      <c r="CU74" s="15">
        <v>70</v>
      </c>
      <c r="CV74" s="15">
        <v>71</v>
      </c>
      <c r="CW74" s="15"/>
      <c r="CX74" s="15"/>
      <c r="CY74" s="15"/>
      <c r="CZ74" s="15"/>
      <c r="DA74" s="15"/>
      <c r="DB74" s="16"/>
      <c r="DC74" s="17"/>
      <c r="DD74" s="13"/>
      <c r="DE74" s="17" t="s">
        <v>60</v>
      </c>
    </row>
    <row r="75" spans="1:109" x14ac:dyDescent="0.25">
      <c r="A75">
        <v>70</v>
      </c>
      <c r="B75" s="83"/>
      <c r="C75" s="101"/>
      <c r="D75" s="89"/>
      <c r="E75" s="91"/>
      <c r="F75" s="14">
        <v>87</v>
      </c>
      <c r="G75" s="15">
        <v>69</v>
      </c>
      <c r="H75" s="15">
        <v>81</v>
      </c>
      <c r="I75" s="15">
        <v>78</v>
      </c>
      <c r="J75" s="15">
        <v>72</v>
      </c>
      <c r="K75" s="15">
        <v>63</v>
      </c>
      <c r="L75" s="15">
        <v>73</v>
      </c>
      <c r="M75" s="15">
        <v>80</v>
      </c>
      <c r="N75" s="15">
        <v>77</v>
      </c>
      <c r="O75" s="15">
        <v>73</v>
      </c>
      <c r="P75" s="15">
        <v>85</v>
      </c>
      <c r="Q75" s="15">
        <v>78</v>
      </c>
      <c r="R75" s="15">
        <v>68</v>
      </c>
      <c r="S75" s="16">
        <v>86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74</v>
      </c>
      <c r="AQ75" s="15">
        <v>64</v>
      </c>
      <c r="AR75" s="15">
        <v>75</v>
      </c>
      <c r="AS75" s="15">
        <v>61</v>
      </c>
      <c r="AT75" s="15">
        <v>61</v>
      </c>
      <c r="AU75" s="15">
        <v>79</v>
      </c>
      <c r="AV75" s="15">
        <v>70</v>
      </c>
      <c r="AW75" s="15">
        <v>79</v>
      </c>
      <c r="AX75" s="15">
        <v>69</v>
      </c>
      <c r="AY75" s="15">
        <v>76</v>
      </c>
      <c r="AZ75" s="15">
        <v>79</v>
      </c>
      <c r="BA75" s="15">
        <v>79</v>
      </c>
      <c r="BB75" s="15">
        <v>66</v>
      </c>
      <c r="BC75" s="16">
        <v>89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83</v>
      </c>
      <c r="CB75" s="15">
        <v>73</v>
      </c>
      <c r="CC75" s="15">
        <v>84</v>
      </c>
      <c r="CD75" s="15">
        <v>70</v>
      </c>
      <c r="CE75" s="15">
        <v>70</v>
      </c>
      <c r="CF75" s="15">
        <v>88</v>
      </c>
      <c r="CG75" s="15">
        <v>79</v>
      </c>
      <c r="CH75" s="15">
        <v>88</v>
      </c>
      <c r="CI75" s="15">
        <v>78</v>
      </c>
      <c r="CJ75" s="15">
        <v>85</v>
      </c>
      <c r="CK75" s="15">
        <v>88</v>
      </c>
      <c r="CL75" s="15">
        <v>88</v>
      </c>
      <c r="CM75" s="15">
        <v>75</v>
      </c>
      <c r="CN75" s="16">
        <v>85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1:109" x14ac:dyDescent="0.25">
      <c r="A76">
        <v>71</v>
      </c>
      <c r="B76" s="83"/>
      <c r="C76" s="101"/>
      <c r="D76" s="89"/>
      <c r="E76" s="91"/>
      <c r="F76" s="14">
        <v>84</v>
      </c>
      <c r="G76" s="15">
        <v>77</v>
      </c>
      <c r="H76" s="15">
        <v>72</v>
      </c>
      <c r="I76" s="15">
        <v>88</v>
      </c>
      <c r="J76" s="15">
        <v>82</v>
      </c>
      <c r="K76" s="15">
        <v>77</v>
      </c>
      <c r="L76" s="15">
        <v>82</v>
      </c>
      <c r="M76" s="15">
        <v>74</v>
      </c>
      <c r="N76" s="15">
        <v>79</v>
      </c>
      <c r="O76" s="15">
        <v>95</v>
      </c>
      <c r="P76" s="15">
        <v>91</v>
      </c>
      <c r="Q76" s="15">
        <v>82</v>
      </c>
      <c r="R76" s="15">
        <v>65</v>
      </c>
      <c r="S76" s="16">
        <v>71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66</v>
      </c>
      <c r="AQ76" s="15">
        <v>74</v>
      </c>
      <c r="AR76" s="15">
        <v>77</v>
      </c>
      <c r="AS76" s="15">
        <v>60</v>
      </c>
      <c r="AT76" s="15">
        <v>72</v>
      </c>
      <c r="AU76" s="15">
        <v>77</v>
      </c>
      <c r="AV76" s="15">
        <v>69</v>
      </c>
      <c r="AW76" s="15">
        <v>88</v>
      </c>
      <c r="AX76" s="15">
        <v>74</v>
      </c>
      <c r="AY76" s="15">
        <v>84</v>
      </c>
      <c r="AZ76" s="15">
        <v>84</v>
      </c>
      <c r="BA76" s="15">
        <v>90</v>
      </c>
      <c r="BB76" s="15">
        <v>75</v>
      </c>
      <c r="BC76" s="16">
        <v>84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75</v>
      </c>
      <c r="CB76" s="15">
        <v>83</v>
      </c>
      <c r="CC76" s="15">
        <v>86</v>
      </c>
      <c r="CD76" s="15">
        <v>69</v>
      </c>
      <c r="CE76" s="15">
        <v>81</v>
      </c>
      <c r="CF76" s="15">
        <v>86</v>
      </c>
      <c r="CG76" s="15">
        <v>78</v>
      </c>
      <c r="CH76" s="15">
        <v>97</v>
      </c>
      <c r="CI76" s="15">
        <v>83</v>
      </c>
      <c r="CJ76" s="15">
        <v>93</v>
      </c>
      <c r="CK76" s="15">
        <v>93</v>
      </c>
      <c r="CL76" s="15">
        <v>99</v>
      </c>
      <c r="CM76" s="15">
        <v>84</v>
      </c>
      <c r="CN76" s="16">
        <v>80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1:109" x14ac:dyDescent="0.25">
      <c r="A77">
        <v>72</v>
      </c>
      <c r="B77" s="83"/>
      <c r="C77" s="101"/>
      <c r="D77" s="89"/>
      <c r="E77" s="91"/>
      <c r="F77" s="14">
        <v>64</v>
      </c>
      <c r="G77" s="15">
        <v>62</v>
      </c>
      <c r="H77" s="15">
        <v>78</v>
      </c>
      <c r="I77" s="15">
        <v>90</v>
      </c>
      <c r="J77" s="15">
        <v>83</v>
      </c>
      <c r="K77" s="15">
        <v>81</v>
      </c>
      <c r="L77" s="15">
        <v>80</v>
      </c>
      <c r="M77" s="15">
        <v>86</v>
      </c>
      <c r="N77" s="15">
        <v>88</v>
      </c>
      <c r="O77" s="15">
        <v>82</v>
      </c>
      <c r="P77" s="15">
        <v>86</v>
      </c>
      <c r="Q77" s="15">
        <v>82</v>
      </c>
      <c r="R77" s="15">
        <v>75</v>
      </c>
      <c r="S77" s="16">
        <v>70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82</v>
      </c>
      <c r="AQ77" s="15">
        <v>79</v>
      </c>
      <c r="AR77" s="15">
        <v>67</v>
      </c>
      <c r="AS77" s="15">
        <v>62</v>
      </c>
      <c r="AT77" s="15">
        <v>78</v>
      </c>
      <c r="AU77" s="15">
        <v>80</v>
      </c>
      <c r="AV77" s="15">
        <v>83</v>
      </c>
      <c r="AW77" s="15">
        <v>88</v>
      </c>
      <c r="AX77" s="15">
        <v>65</v>
      </c>
      <c r="AY77" s="15">
        <v>73</v>
      </c>
      <c r="AZ77" s="15">
        <v>77</v>
      </c>
      <c r="BA77" s="15">
        <v>81</v>
      </c>
      <c r="BB77" s="15">
        <v>71</v>
      </c>
      <c r="BC77" s="16">
        <v>83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91</v>
      </c>
      <c r="CB77" s="15">
        <v>88</v>
      </c>
      <c r="CC77" s="15">
        <v>76</v>
      </c>
      <c r="CD77" s="15">
        <v>71</v>
      </c>
      <c r="CE77" s="15">
        <v>87</v>
      </c>
      <c r="CF77" s="15">
        <v>89</v>
      </c>
      <c r="CG77" s="15">
        <v>92</v>
      </c>
      <c r="CH77" s="15">
        <v>97</v>
      </c>
      <c r="CI77" s="15">
        <v>74</v>
      </c>
      <c r="CJ77" s="15">
        <v>82</v>
      </c>
      <c r="CK77" s="15">
        <v>86</v>
      </c>
      <c r="CL77" s="15">
        <v>90</v>
      </c>
      <c r="CM77" s="15">
        <v>80</v>
      </c>
      <c r="CN77" s="16">
        <v>79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1:109" x14ac:dyDescent="0.25">
      <c r="A78">
        <v>73</v>
      </c>
      <c r="B78" s="83"/>
      <c r="C78" s="101"/>
      <c r="D78" s="89"/>
      <c r="E78" s="91"/>
      <c r="F78" s="14">
        <v>76</v>
      </c>
      <c r="G78" s="15">
        <v>62</v>
      </c>
      <c r="H78" s="15">
        <v>89</v>
      </c>
      <c r="I78" s="15">
        <v>91</v>
      </c>
      <c r="J78" s="15">
        <v>94</v>
      </c>
      <c r="K78" s="15">
        <v>73</v>
      </c>
      <c r="L78" s="15">
        <v>72</v>
      </c>
      <c r="M78" s="15">
        <v>82</v>
      </c>
      <c r="N78" s="15">
        <v>94</v>
      </c>
      <c r="O78" s="15">
        <v>91</v>
      </c>
      <c r="P78" s="15">
        <v>76</v>
      </c>
      <c r="Q78" s="15">
        <v>74</v>
      </c>
      <c r="R78" s="15">
        <v>64</v>
      </c>
      <c r="S78" s="16">
        <v>84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71</v>
      </c>
      <c r="AQ78" s="15">
        <v>85</v>
      </c>
      <c r="AR78" s="15">
        <v>70</v>
      </c>
      <c r="AS78" s="15">
        <v>85</v>
      </c>
      <c r="AT78" s="15">
        <v>76</v>
      </c>
      <c r="AU78" s="15">
        <v>72</v>
      </c>
      <c r="AV78" s="15">
        <v>76</v>
      </c>
      <c r="AW78" s="15">
        <v>84</v>
      </c>
      <c r="AX78" s="15">
        <v>90</v>
      </c>
      <c r="AY78" s="15">
        <v>70</v>
      </c>
      <c r="AZ78" s="15">
        <v>88</v>
      </c>
      <c r="BA78" s="15">
        <v>76</v>
      </c>
      <c r="BB78" s="15">
        <v>90</v>
      </c>
      <c r="BC78" s="16">
        <v>85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80</v>
      </c>
      <c r="CB78" s="15">
        <v>94</v>
      </c>
      <c r="CC78" s="15">
        <v>79</v>
      </c>
      <c r="CD78" s="15">
        <v>94</v>
      </c>
      <c r="CE78" s="15">
        <v>85</v>
      </c>
      <c r="CF78" s="15">
        <v>81</v>
      </c>
      <c r="CG78" s="15">
        <v>85</v>
      </c>
      <c r="CH78" s="15">
        <v>93</v>
      </c>
      <c r="CI78" s="15">
        <v>99</v>
      </c>
      <c r="CJ78" s="15">
        <v>79</v>
      </c>
      <c r="CK78" s="15">
        <v>97</v>
      </c>
      <c r="CL78" s="15">
        <v>85</v>
      </c>
      <c r="CM78" s="15">
        <v>99</v>
      </c>
      <c r="CN78" s="16">
        <v>81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1:109" x14ac:dyDescent="0.25">
      <c r="A79">
        <v>74</v>
      </c>
      <c r="B79" s="83"/>
      <c r="C79" s="101"/>
      <c r="D79" s="89"/>
      <c r="E79" s="91"/>
      <c r="F79" s="14">
        <v>76</v>
      </c>
      <c r="G79" s="15">
        <v>68</v>
      </c>
      <c r="H79" s="15">
        <v>96</v>
      </c>
      <c r="I79" s="15">
        <v>88</v>
      </c>
      <c r="J79" s="15">
        <v>90</v>
      </c>
      <c r="K79" s="15">
        <v>81</v>
      </c>
      <c r="L79" s="15">
        <v>82</v>
      </c>
      <c r="M79" s="15">
        <v>86</v>
      </c>
      <c r="N79" s="15">
        <v>82</v>
      </c>
      <c r="O79" s="15">
        <v>96</v>
      </c>
      <c r="P79" s="15">
        <v>84</v>
      </c>
      <c r="Q79" s="15">
        <v>62</v>
      </c>
      <c r="R79" s="15">
        <v>85</v>
      </c>
      <c r="S79" s="16">
        <v>77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84</v>
      </c>
      <c r="AQ79" s="15">
        <v>74</v>
      </c>
      <c r="AR79" s="15">
        <v>85</v>
      </c>
      <c r="AS79" s="15">
        <v>61</v>
      </c>
      <c r="AT79" s="15">
        <v>68</v>
      </c>
      <c r="AU79" s="15">
        <v>73</v>
      </c>
      <c r="AV79" s="15">
        <v>72</v>
      </c>
      <c r="AW79" s="15">
        <v>84</v>
      </c>
      <c r="AX79" s="15">
        <v>76</v>
      </c>
      <c r="AY79" s="15">
        <v>77</v>
      </c>
      <c r="AZ79" s="15">
        <v>78</v>
      </c>
      <c r="BA79" s="15">
        <v>80</v>
      </c>
      <c r="BB79" s="15">
        <v>83</v>
      </c>
      <c r="BC79" s="16">
        <v>66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80</v>
      </c>
      <c r="CB79" s="15">
        <v>70</v>
      </c>
      <c r="CC79" s="15">
        <v>81</v>
      </c>
      <c r="CD79" s="15">
        <v>57</v>
      </c>
      <c r="CE79" s="15">
        <v>64</v>
      </c>
      <c r="CF79" s="15">
        <v>69</v>
      </c>
      <c r="CG79" s="15">
        <v>68</v>
      </c>
      <c r="CH79" s="15">
        <v>80</v>
      </c>
      <c r="CI79" s="15">
        <v>72</v>
      </c>
      <c r="CJ79" s="15">
        <v>73</v>
      </c>
      <c r="CK79" s="15">
        <v>74</v>
      </c>
      <c r="CL79" s="15">
        <v>76</v>
      </c>
      <c r="CM79" s="15">
        <v>79</v>
      </c>
      <c r="CN79" s="16">
        <v>62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1:109" x14ac:dyDescent="0.25">
      <c r="A80">
        <v>75</v>
      </c>
      <c r="B80" s="83"/>
      <c r="C80" s="101"/>
      <c r="D80" s="89"/>
      <c r="E80" s="91"/>
      <c r="F80" s="14">
        <v>65</v>
      </c>
      <c r="G80" s="15">
        <v>84</v>
      </c>
      <c r="H80" s="15">
        <v>62</v>
      </c>
      <c r="I80" s="15">
        <v>72</v>
      </c>
      <c r="J80" s="15">
        <v>87</v>
      </c>
      <c r="K80" s="15">
        <v>63</v>
      </c>
      <c r="L80" s="15">
        <v>70</v>
      </c>
      <c r="M80" s="15">
        <v>75</v>
      </c>
      <c r="N80" s="15">
        <v>66</v>
      </c>
      <c r="O80" s="15">
        <v>68</v>
      </c>
      <c r="P80" s="15">
        <v>72</v>
      </c>
      <c r="Q80" s="15">
        <v>79</v>
      </c>
      <c r="R80" s="15">
        <v>80</v>
      </c>
      <c r="S80" s="16">
        <v>66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81</v>
      </c>
      <c r="AQ80" s="15">
        <v>84</v>
      </c>
      <c r="AR80" s="15">
        <v>74</v>
      </c>
      <c r="AS80" s="15">
        <v>60</v>
      </c>
      <c r="AT80" s="15">
        <v>74</v>
      </c>
      <c r="AU80" s="15">
        <v>79</v>
      </c>
      <c r="AV80" s="15">
        <v>85</v>
      </c>
      <c r="AW80" s="15">
        <v>70</v>
      </c>
      <c r="AX80" s="15">
        <v>77</v>
      </c>
      <c r="AY80" s="15">
        <v>86</v>
      </c>
      <c r="AZ80" s="15">
        <v>72</v>
      </c>
      <c r="BA80" s="15">
        <v>87</v>
      </c>
      <c r="BB80" s="15">
        <v>69</v>
      </c>
      <c r="BC80" s="16">
        <v>89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77</v>
      </c>
      <c r="CB80" s="15">
        <v>80</v>
      </c>
      <c r="CC80" s="15">
        <v>70</v>
      </c>
      <c r="CD80" s="15">
        <v>56</v>
      </c>
      <c r="CE80" s="15">
        <v>70</v>
      </c>
      <c r="CF80" s="15">
        <v>75</v>
      </c>
      <c r="CG80" s="15">
        <v>81</v>
      </c>
      <c r="CH80" s="15">
        <v>66</v>
      </c>
      <c r="CI80" s="15">
        <v>73</v>
      </c>
      <c r="CJ80" s="15">
        <v>82</v>
      </c>
      <c r="CK80" s="15">
        <v>68</v>
      </c>
      <c r="CL80" s="15">
        <v>83</v>
      </c>
      <c r="CM80" s="15">
        <v>65</v>
      </c>
      <c r="CN80" s="16">
        <v>85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1:109" x14ac:dyDescent="0.25">
      <c r="A81">
        <v>76</v>
      </c>
      <c r="B81" s="83"/>
      <c r="C81" s="101"/>
      <c r="D81" s="89"/>
      <c r="E81" s="91"/>
      <c r="F81" s="14">
        <v>77</v>
      </c>
      <c r="G81" s="15">
        <v>70</v>
      </c>
      <c r="H81" s="15">
        <v>69</v>
      </c>
      <c r="I81" s="15">
        <v>76</v>
      </c>
      <c r="J81" s="15">
        <v>77</v>
      </c>
      <c r="K81" s="15">
        <v>65</v>
      </c>
      <c r="L81" s="15">
        <v>80</v>
      </c>
      <c r="M81" s="15">
        <v>64</v>
      </c>
      <c r="N81" s="15">
        <v>84</v>
      </c>
      <c r="O81" s="15">
        <v>71</v>
      </c>
      <c r="P81" s="15">
        <v>75</v>
      </c>
      <c r="Q81" s="15">
        <v>77</v>
      </c>
      <c r="R81" s="15">
        <v>74</v>
      </c>
      <c r="S81" s="16">
        <v>77</v>
      </c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90</v>
      </c>
      <c r="AQ81" s="15">
        <v>65</v>
      </c>
      <c r="AR81" s="15">
        <v>64</v>
      </c>
      <c r="AS81" s="15">
        <v>64</v>
      </c>
      <c r="AT81" s="15">
        <v>63</v>
      </c>
      <c r="AU81" s="15">
        <v>68</v>
      </c>
      <c r="AV81" s="15">
        <v>74</v>
      </c>
      <c r="AW81" s="15">
        <v>71</v>
      </c>
      <c r="AX81" s="15">
        <v>71</v>
      </c>
      <c r="AY81" s="15">
        <v>81</v>
      </c>
      <c r="AZ81" s="15">
        <v>79</v>
      </c>
      <c r="BA81" s="15">
        <v>68</v>
      </c>
      <c r="BB81" s="15">
        <v>74</v>
      </c>
      <c r="BC81" s="16">
        <v>70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86</v>
      </c>
      <c r="CB81" s="15">
        <v>61</v>
      </c>
      <c r="CC81" s="15">
        <v>60</v>
      </c>
      <c r="CD81" s="15">
        <v>60</v>
      </c>
      <c r="CE81" s="15">
        <v>59</v>
      </c>
      <c r="CF81" s="15">
        <v>64</v>
      </c>
      <c r="CG81" s="15">
        <v>70</v>
      </c>
      <c r="CH81" s="15">
        <v>67</v>
      </c>
      <c r="CI81" s="15">
        <v>67</v>
      </c>
      <c r="CJ81" s="15">
        <v>77</v>
      </c>
      <c r="CK81" s="15">
        <v>75</v>
      </c>
      <c r="CL81" s="15">
        <v>64</v>
      </c>
      <c r="CM81" s="15">
        <v>70</v>
      </c>
      <c r="CN81" s="16">
        <v>66</v>
      </c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1:109" ht="15.75" thickBot="1" x14ac:dyDescent="0.3">
      <c r="A82">
        <v>77</v>
      </c>
      <c r="B82" s="83"/>
      <c r="C82" s="102"/>
      <c r="D82" s="89"/>
      <c r="E82" s="92"/>
      <c r="F82" s="18">
        <v>79</v>
      </c>
      <c r="G82" s="19">
        <v>72</v>
      </c>
      <c r="H82" s="19">
        <v>71</v>
      </c>
      <c r="I82" s="19">
        <v>78</v>
      </c>
      <c r="J82" s="19">
        <v>79</v>
      </c>
      <c r="K82" s="19">
        <v>67</v>
      </c>
      <c r="L82" s="19">
        <v>82</v>
      </c>
      <c r="M82" s="19">
        <v>66</v>
      </c>
      <c r="N82" s="19">
        <v>86</v>
      </c>
      <c r="O82" s="19">
        <v>73</v>
      </c>
      <c r="P82" s="19">
        <v>77</v>
      </c>
      <c r="Q82" s="19">
        <v>79</v>
      </c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>
        <v>82</v>
      </c>
      <c r="CB82" s="19">
        <v>57</v>
      </c>
      <c r="CC82" s="19">
        <v>56</v>
      </c>
      <c r="CD82" s="19">
        <v>56</v>
      </c>
      <c r="CE82" s="19">
        <v>55</v>
      </c>
      <c r="CF82" s="19">
        <v>60</v>
      </c>
      <c r="CG82" s="19">
        <v>66</v>
      </c>
      <c r="CH82" s="19">
        <v>63</v>
      </c>
      <c r="CI82" s="19">
        <v>63</v>
      </c>
      <c r="CJ82" s="19">
        <v>73</v>
      </c>
      <c r="CK82" s="19">
        <v>71</v>
      </c>
      <c r="CL82" s="19">
        <v>60</v>
      </c>
      <c r="CM82" s="19">
        <v>66</v>
      </c>
      <c r="CN82" s="20">
        <v>62</v>
      </c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1:109" x14ac:dyDescent="0.25">
      <c r="A83">
        <v>78</v>
      </c>
      <c r="B83" s="83">
        <v>8</v>
      </c>
      <c r="C83" s="100" t="s">
        <v>71</v>
      </c>
      <c r="D83" s="89"/>
      <c r="E83" s="91" t="s">
        <v>72</v>
      </c>
      <c r="F83" s="9">
        <v>48</v>
      </c>
      <c r="G83" s="10">
        <v>88</v>
      </c>
      <c r="H83" s="10">
        <v>85</v>
      </c>
      <c r="I83" s="10">
        <v>91</v>
      </c>
      <c r="J83" s="10">
        <v>55</v>
      </c>
      <c r="K83" s="10">
        <v>75</v>
      </c>
      <c r="L83" s="10">
        <v>66</v>
      </c>
      <c r="M83" s="10">
        <v>58</v>
      </c>
      <c r="N83" s="10">
        <v>63</v>
      </c>
      <c r="O83" s="10">
        <v>-3</v>
      </c>
      <c r="P83" s="10">
        <v>70</v>
      </c>
      <c r="Q83" s="10">
        <v>37</v>
      </c>
      <c r="R83" s="10">
        <v>32</v>
      </c>
      <c r="S83" s="11">
        <v>87</v>
      </c>
      <c r="T83" s="14">
        <v>58</v>
      </c>
      <c r="U83" s="15">
        <v>58</v>
      </c>
      <c r="V83" s="15">
        <v>64</v>
      </c>
      <c r="W83" s="15">
        <v>67</v>
      </c>
      <c r="X83" s="15">
        <v>69</v>
      </c>
      <c r="Y83" s="15">
        <v>66</v>
      </c>
      <c r="Z83" s="15">
        <v>72</v>
      </c>
      <c r="AA83" s="15">
        <v>63</v>
      </c>
      <c r="AB83" s="15">
        <v>70</v>
      </c>
      <c r="AC83" s="15">
        <v>59</v>
      </c>
      <c r="AD83" s="15">
        <v>69</v>
      </c>
      <c r="AE83" s="15">
        <v>77</v>
      </c>
      <c r="AF83" s="15">
        <v>68</v>
      </c>
      <c r="AG83" s="16">
        <v>73</v>
      </c>
      <c r="AH83" s="12"/>
      <c r="AI83" s="13"/>
      <c r="AJ83" s="12" t="s">
        <v>60</v>
      </c>
      <c r="AL83" s="83"/>
      <c r="AM83" s="100" t="s">
        <v>71</v>
      </c>
      <c r="AN83" s="89"/>
      <c r="AO83" s="91"/>
      <c r="AP83" s="9">
        <v>51</v>
      </c>
      <c r="AQ83" s="10">
        <v>91</v>
      </c>
      <c r="AR83" s="10">
        <v>88</v>
      </c>
      <c r="AS83" s="10">
        <v>94</v>
      </c>
      <c r="AT83" s="10">
        <v>58</v>
      </c>
      <c r="AU83" s="10">
        <v>78</v>
      </c>
      <c r="AV83" s="10">
        <v>69</v>
      </c>
      <c r="AW83" s="10">
        <v>61</v>
      </c>
      <c r="AX83" s="10">
        <v>66</v>
      </c>
      <c r="AY83" s="10"/>
      <c r="AZ83" s="10">
        <v>73</v>
      </c>
      <c r="BA83" s="10">
        <v>40</v>
      </c>
      <c r="BB83" s="10">
        <v>35</v>
      </c>
      <c r="BC83" s="11">
        <v>90</v>
      </c>
      <c r="BD83" s="14">
        <v>75</v>
      </c>
      <c r="BE83" s="15">
        <v>68</v>
      </c>
      <c r="BF83" s="15">
        <v>77</v>
      </c>
      <c r="BG83" s="15">
        <v>66</v>
      </c>
      <c r="BH83" s="15">
        <v>63</v>
      </c>
      <c r="BI83" s="15">
        <v>62</v>
      </c>
      <c r="BJ83" s="15">
        <v>71</v>
      </c>
      <c r="BK83" s="15">
        <v>64</v>
      </c>
      <c r="BL83" s="15">
        <v>71</v>
      </c>
      <c r="BM83" s="15">
        <v>72</v>
      </c>
      <c r="BN83" s="15">
        <v>74</v>
      </c>
      <c r="BO83" s="15">
        <v>76</v>
      </c>
      <c r="BP83" s="15">
        <v>61</v>
      </c>
      <c r="BQ83" s="16">
        <v>75</v>
      </c>
      <c r="BR83" s="12"/>
      <c r="BS83" s="13"/>
      <c r="BT83" s="12" t="s">
        <v>60</v>
      </c>
      <c r="BW83" s="83"/>
      <c r="BX83" s="100" t="s">
        <v>71</v>
      </c>
      <c r="BY83" s="89"/>
      <c r="BZ83" s="91"/>
      <c r="CA83" s="9">
        <v>79</v>
      </c>
      <c r="CB83" s="10">
        <v>87</v>
      </c>
      <c r="CC83" s="10">
        <v>84</v>
      </c>
      <c r="CD83" s="10">
        <v>90</v>
      </c>
      <c r="CE83" s="10">
        <v>72</v>
      </c>
      <c r="CF83" s="10">
        <v>74</v>
      </c>
      <c r="CG83" s="10">
        <v>86</v>
      </c>
      <c r="CH83" s="10">
        <v>91</v>
      </c>
      <c r="CI83" s="10">
        <v>62</v>
      </c>
      <c r="CJ83" s="10">
        <v>-4</v>
      </c>
      <c r="CK83" s="10">
        <v>79</v>
      </c>
      <c r="CL83" s="10">
        <v>36</v>
      </c>
      <c r="CM83" s="10">
        <v>74</v>
      </c>
      <c r="CN83" s="11">
        <v>86</v>
      </c>
      <c r="CO83" s="14">
        <v>61</v>
      </c>
      <c r="CP83" s="15">
        <v>72</v>
      </c>
      <c r="CQ83" s="15">
        <v>67</v>
      </c>
      <c r="CR83" s="15">
        <v>70</v>
      </c>
      <c r="CS83" s="15">
        <v>72</v>
      </c>
      <c r="CT83" s="15">
        <v>69</v>
      </c>
      <c r="CU83" s="15">
        <v>70</v>
      </c>
      <c r="CV83" s="15">
        <v>59</v>
      </c>
      <c r="CW83" s="15">
        <v>69</v>
      </c>
      <c r="CX83" s="15">
        <v>72</v>
      </c>
      <c r="CY83" s="15">
        <v>80</v>
      </c>
      <c r="CZ83" s="15">
        <v>79</v>
      </c>
      <c r="DA83" s="15">
        <v>74</v>
      </c>
      <c r="DB83" s="16">
        <v>80</v>
      </c>
      <c r="DC83" s="12"/>
      <c r="DD83" s="13"/>
      <c r="DE83" s="12" t="s">
        <v>60</v>
      </c>
    </row>
    <row r="84" spans="1:109" x14ac:dyDescent="0.25">
      <c r="A84">
        <v>79</v>
      </c>
      <c r="B84" s="83"/>
      <c r="C84" s="101"/>
      <c r="D84" s="89"/>
      <c r="E84" s="91"/>
      <c r="F84" s="14">
        <v>58</v>
      </c>
      <c r="G84" s="15">
        <v>70</v>
      </c>
      <c r="H84" s="15">
        <v>75</v>
      </c>
      <c r="I84" s="15">
        <v>91</v>
      </c>
      <c r="J84" s="15">
        <v>69</v>
      </c>
      <c r="K84" s="15">
        <v>80</v>
      </c>
      <c r="L84" s="15">
        <v>89</v>
      </c>
      <c r="M84" s="15">
        <v>85</v>
      </c>
      <c r="N84" s="15">
        <v>49</v>
      </c>
      <c r="O84" s="15">
        <v>-3</v>
      </c>
      <c r="P84" s="15">
        <v>75</v>
      </c>
      <c r="Q84" s="15">
        <v>56</v>
      </c>
      <c r="R84" s="15">
        <v>72</v>
      </c>
      <c r="S84" s="16">
        <v>70</v>
      </c>
      <c r="T84" s="14">
        <v>67</v>
      </c>
      <c r="U84" s="15">
        <v>65</v>
      </c>
      <c r="V84" s="15">
        <v>61</v>
      </c>
      <c r="W84" s="15">
        <v>62</v>
      </c>
      <c r="X84" s="15">
        <v>60</v>
      </c>
      <c r="Y84" s="15">
        <v>70</v>
      </c>
      <c r="Z84" s="15">
        <v>57</v>
      </c>
      <c r="AA84" s="15">
        <v>50</v>
      </c>
      <c r="AB84" s="15">
        <v>58</v>
      </c>
      <c r="AC84" s="15">
        <v>51</v>
      </c>
      <c r="AD84" s="15">
        <v>71</v>
      </c>
      <c r="AE84" s="15">
        <v>70</v>
      </c>
      <c r="AF84" s="15">
        <v>65</v>
      </c>
      <c r="AG84" s="16">
        <v>61</v>
      </c>
      <c r="AH84" s="17"/>
      <c r="AI84" s="13"/>
      <c r="AJ84" s="17" t="s">
        <v>60</v>
      </c>
      <c r="AL84" s="83"/>
      <c r="AM84" s="101"/>
      <c r="AN84" s="89"/>
      <c r="AO84" s="91"/>
      <c r="AP84" s="14">
        <v>61</v>
      </c>
      <c r="AQ84" s="15">
        <v>73</v>
      </c>
      <c r="AR84" s="15">
        <v>70</v>
      </c>
      <c r="AS84" s="15">
        <v>94</v>
      </c>
      <c r="AT84" s="15">
        <v>72</v>
      </c>
      <c r="AU84" s="15">
        <v>91</v>
      </c>
      <c r="AV84" s="15">
        <v>92</v>
      </c>
      <c r="AW84" s="15">
        <v>88</v>
      </c>
      <c r="AX84" s="15">
        <v>52</v>
      </c>
      <c r="AY84" s="15"/>
      <c r="AZ84" s="15">
        <v>62</v>
      </c>
      <c r="BA84" s="15">
        <v>59</v>
      </c>
      <c r="BB84" s="15">
        <v>75</v>
      </c>
      <c r="BC84" s="16">
        <v>73</v>
      </c>
      <c r="BD84" s="14">
        <v>60</v>
      </c>
      <c r="BE84" s="15">
        <v>65</v>
      </c>
      <c r="BF84" s="15">
        <v>50</v>
      </c>
      <c r="BG84" s="15">
        <v>77</v>
      </c>
      <c r="BH84" s="15">
        <v>64</v>
      </c>
      <c r="BI84" s="15">
        <v>69</v>
      </c>
      <c r="BJ84" s="15">
        <v>79</v>
      </c>
      <c r="BK84" s="15">
        <v>75</v>
      </c>
      <c r="BL84" s="15">
        <v>60</v>
      </c>
      <c r="BM84" s="15">
        <v>75</v>
      </c>
      <c r="BN84" s="15">
        <v>69</v>
      </c>
      <c r="BO84" s="15">
        <v>71</v>
      </c>
      <c r="BP84" s="15">
        <v>76</v>
      </c>
      <c r="BQ84" s="16">
        <v>69</v>
      </c>
      <c r="BR84" s="17"/>
      <c r="BS84" s="13"/>
      <c r="BT84" s="17" t="s">
        <v>60</v>
      </c>
      <c r="BW84" s="83"/>
      <c r="BX84" s="101"/>
      <c r="BY84" s="89"/>
      <c r="BZ84" s="91"/>
      <c r="CA84" s="14">
        <v>76</v>
      </c>
      <c r="CB84" s="15">
        <v>88</v>
      </c>
      <c r="CC84" s="15">
        <v>85</v>
      </c>
      <c r="CD84" s="15">
        <v>97</v>
      </c>
      <c r="CE84" s="15">
        <v>87</v>
      </c>
      <c r="CF84" s="15">
        <v>86</v>
      </c>
      <c r="CG84" s="15">
        <v>96</v>
      </c>
      <c r="CH84" s="15">
        <v>85</v>
      </c>
      <c r="CI84" s="15">
        <v>67</v>
      </c>
      <c r="CJ84" s="15">
        <v>15</v>
      </c>
      <c r="CK84" s="15">
        <v>83</v>
      </c>
      <c r="CL84" s="15">
        <v>74</v>
      </c>
      <c r="CM84" s="15">
        <v>83</v>
      </c>
      <c r="CN84" s="16">
        <v>69</v>
      </c>
      <c r="CO84" s="14">
        <v>70</v>
      </c>
      <c r="CP84" s="15">
        <v>75</v>
      </c>
      <c r="CQ84" s="15">
        <v>79</v>
      </c>
      <c r="CR84" s="15">
        <v>77</v>
      </c>
      <c r="CS84" s="15">
        <v>80</v>
      </c>
      <c r="CT84" s="15">
        <v>70</v>
      </c>
      <c r="CU84" s="15">
        <v>79</v>
      </c>
      <c r="CV84" s="15">
        <v>80</v>
      </c>
      <c r="CW84" s="15">
        <v>75</v>
      </c>
      <c r="CX84" s="15">
        <v>80</v>
      </c>
      <c r="CY84" s="15">
        <v>70</v>
      </c>
      <c r="CZ84" s="15">
        <v>74</v>
      </c>
      <c r="DA84" s="15">
        <v>76</v>
      </c>
      <c r="DB84" s="16">
        <v>78</v>
      </c>
      <c r="DC84" s="17"/>
      <c r="DD84" s="13"/>
      <c r="DE84" s="17" t="s">
        <v>60</v>
      </c>
    </row>
    <row r="85" spans="1:109" x14ac:dyDescent="0.25">
      <c r="A85">
        <v>80</v>
      </c>
      <c r="B85" s="83"/>
      <c r="C85" s="101"/>
      <c r="D85" s="89"/>
      <c r="E85" s="91"/>
      <c r="F85" s="14">
        <v>71</v>
      </c>
      <c r="G85" s="15">
        <v>80</v>
      </c>
      <c r="H85" s="15">
        <v>84</v>
      </c>
      <c r="I85" s="15">
        <v>79</v>
      </c>
      <c r="J85" s="15">
        <v>49</v>
      </c>
      <c r="K85" s="15">
        <v>76</v>
      </c>
      <c r="L85" s="15">
        <v>68</v>
      </c>
      <c r="M85" s="15">
        <v>67</v>
      </c>
      <c r="N85" s="15">
        <v>57</v>
      </c>
      <c r="O85" s="15">
        <v>-3</v>
      </c>
      <c r="P85" s="15">
        <v>71</v>
      </c>
      <c r="Q85" s="15">
        <v>69</v>
      </c>
      <c r="R85" s="15">
        <v>89</v>
      </c>
      <c r="S85" s="16">
        <v>88</v>
      </c>
      <c r="T85" s="14">
        <v>64</v>
      </c>
      <c r="U85" s="15">
        <v>70</v>
      </c>
      <c r="V85" s="15">
        <v>79</v>
      </c>
      <c r="W85" s="15">
        <v>78</v>
      </c>
      <c r="X85" s="15">
        <v>65</v>
      </c>
      <c r="Y85" s="15">
        <v>70</v>
      </c>
      <c r="Z85" s="15">
        <v>68</v>
      </c>
      <c r="AA85" s="15">
        <v>60</v>
      </c>
      <c r="AB85" s="15">
        <v>73</v>
      </c>
      <c r="AC85" s="15">
        <v>77</v>
      </c>
      <c r="AD85" s="15">
        <v>60</v>
      </c>
      <c r="AE85" s="15"/>
      <c r="AF85" s="15"/>
      <c r="AG85" s="16"/>
      <c r="AH85" s="17"/>
      <c r="AI85" s="13"/>
      <c r="AJ85" s="17" t="s">
        <v>60</v>
      </c>
      <c r="AL85" s="83"/>
      <c r="AM85" s="101"/>
      <c r="AN85" s="89"/>
      <c r="AO85" s="91"/>
      <c r="AP85" s="14">
        <v>74</v>
      </c>
      <c r="AQ85" s="15">
        <v>83</v>
      </c>
      <c r="AR85" s="15">
        <v>87</v>
      </c>
      <c r="AS85" s="15">
        <v>82</v>
      </c>
      <c r="AT85" s="15">
        <v>52</v>
      </c>
      <c r="AU85" s="15">
        <v>79</v>
      </c>
      <c r="AV85" s="15">
        <v>71</v>
      </c>
      <c r="AW85" s="15">
        <v>70</v>
      </c>
      <c r="AX85" s="15">
        <v>60</v>
      </c>
      <c r="AY85" s="15"/>
      <c r="AZ85" s="15">
        <v>74</v>
      </c>
      <c r="BA85" s="15">
        <v>72</v>
      </c>
      <c r="BB85" s="15">
        <v>92</v>
      </c>
      <c r="BC85" s="16">
        <v>91</v>
      </c>
      <c r="BD85" s="14">
        <v>65</v>
      </c>
      <c r="BE85" s="15">
        <v>69</v>
      </c>
      <c r="BF85" s="15">
        <v>70</v>
      </c>
      <c r="BG85" s="15">
        <v>60</v>
      </c>
      <c r="BH85" s="15">
        <v>64</v>
      </c>
      <c r="BI85" s="15">
        <v>70</v>
      </c>
      <c r="BJ85" s="15">
        <v>74</v>
      </c>
      <c r="BK85" s="15">
        <v>79</v>
      </c>
      <c r="BL85" s="15"/>
      <c r="BM85" s="15"/>
      <c r="BN85" s="15"/>
      <c r="BO85" s="15"/>
      <c r="BP85" s="15"/>
      <c r="BQ85" s="16"/>
      <c r="BR85" s="17"/>
      <c r="BS85" s="13"/>
      <c r="BT85" s="17" t="s">
        <v>60</v>
      </c>
      <c r="BW85" s="83"/>
      <c r="BX85" s="101"/>
      <c r="BY85" s="89"/>
      <c r="BZ85" s="91"/>
      <c r="CA85" s="14">
        <v>87</v>
      </c>
      <c r="CB85" s="15">
        <v>73</v>
      </c>
      <c r="CC85" s="15">
        <v>77</v>
      </c>
      <c r="CD85" s="15">
        <v>72</v>
      </c>
      <c r="CE85" s="15">
        <v>89</v>
      </c>
      <c r="CF85" s="15">
        <v>69</v>
      </c>
      <c r="CG85" s="15">
        <v>75</v>
      </c>
      <c r="CH85" s="15">
        <v>60</v>
      </c>
      <c r="CI85" s="15">
        <v>50</v>
      </c>
      <c r="CJ85" s="15">
        <v>-10</v>
      </c>
      <c r="CK85" s="15">
        <v>64</v>
      </c>
      <c r="CL85" s="15">
        <v>62</v>
      </c>
      <c r="CM85" s="15">
        <v>82</v>
      </c>
      <c r="CN85" s="16">
        <v>87</v>
      </c>
      <c r="CO85" s="14">
        <v>75</v>
      </c>
      <c r="CP85" s="15">
        <v>79</v>
      </c>
      <c r="CQ85" s="15">
        <v>80</v>
      </c>
      <c r="CR85" s="15">
        <v>82</v>
      </c>
      <c r="CS85" s="15">
        <v>74</v>
      </c>
      <c r="CT85" s="15">
        <v>82</v>
      </c>
      <c r="CU85" s="15">
        <v>74</v>
      </c>
      <c r="CV85" s="15">
        <v>79</v>
      </c>
      <c r="CW85" s="15"/>
      <c r="CX85" s="15"/>
      <c r="CY85" s="15"/>
      <c r="CZ85" s="15"/>
      <c r="DA85" s="15"/>
      <c r="DB85" s="16"/>
      <c r="DC85" s="17"/>
      <c r="DD85" s="13"/>
      <c r="DE85" s="17" t="s">
        <v>60</v>
      </c>
    </row>
    <row r="86" spans="1:109" x14ac:dyDescent="0.25">
      <c r="A86">
        <v>81</v>
      </c>
      <c r="B86" s="83"/>
      <c r="C86" s="101"/>
      <c r="D86" s="89"/>
      <c r="E86" s="91"/>
      <c r="F86" s="14">
        <v>50</v>
      </c>
      <c r="G86" s="15">
        <v>99</v>
      </c>
      <c r="H86" s="15">
        <v>96</v>
      </c>
      <c r="I86" s="15">
        <v>90</v>
      </c>
      <c r="J86" s="15">
        <v>66</v>
      </c>
      <c r="K86" s="15">
        <v>86</v>
      </c>
      <c r="L86" s="15">
        <v>77</v>
      </c>
      <c r="M86" s="15">
        <v>69</v>
      </c>
      <c r="N86" s="15">
        <v>74</v>
      </c>
      <c r="O86" s="15">
        <v>8</v>
      </c>
      <c r="P86" s="15">
        <v>81</v>
      </c>
      <c r="Q86" s="15">
        <v>48</v>
      </c>
      <c r="R86" s="15">
        <v>60</v>
      </c>
      <c r="S86" s="16">
        <v>89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f>AP83+2</f>
        <v>53</v>
      </c>
      <c r="AQ86" s="15">
        <f t="shared" ref="AQ86:BC86" si="1">AQ83+2</f>
        <v>93</v>
      </c>
      <c r="AR86" s="15">
        <f t="shared" si="1"/>
        <v>90</v>
      </c>
      <c r="AS86" s="15">
        <f t="shared" si="1"/>
        <v>96</v>
      </c>
      <c r="AT86" s="15">
        <f t="shared" si="1"/>
        <v>60</v>
      </c>
      <c r="AU86" s="15">
        <f t="shared" si="1"/>
        <v>80</v>
      </c>
      <c r="AV86" s="15">
        <f t="shared" si="1"/>
        <v>71</v>
      </c>
      <c r="AW86" s="15">
        <f t="shared" si="1"/>
        <v>63</v>
      </c>
      <c r="AX86" s="15">
        <f t="shared" si="1"/>
        <v>68</v>
      </c>
      <c r="AY86" s="15">
        <f t="shared" si="1"/>
        <v>2</v>
      </c>
      <c r="AZ86" s="15">
        <f t="shared" si="1"/>
        <v>75</v>
      </c>
      <c r="BA86" s="15">
        <f t="shared" si="1"/>
        <v>42</v>
      </c>
      <c r="BB86" s="15">
        <f t="shared" si="1"/>
        <v>37</v>
      </c>
      <c r="BC86" s="16">
        <f t="shared" si="1"/>
        <v>92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78</v>
      </c>
      <c r="CB86" s="15">
        <v>83</v>
      </c>
      <c r="CC86" s="15">
        <v>80</v>
      </c>
      <c r="CD86" s="15">
        <v>86</v>
      </c>
      <c r="CE86" s="15">
        <v>84</v>
      </c>
      <c r="CF86" s="15">
        <v>70</v>
      </c>
      <c r="CG86" s="15">
        <v>61</v>
      </c>
      <c r="CH86" s="15">
        <v>76</v>
      </c>
      <c r="CI86" s="15">
        <v>58</v>
      </c>
      <c r="CJ86" s="15">
        <v>-8</v>
      </c>
      <c r="CK86" s="15">
        <v>85</v>
      </c>
      <c r="CL86" s="15">
        <v>87</v>
      </c>
      <c r="CM86" s="15">
        <v>98</v>
      </c>
      <c r="CN86" s="16">
        <v>88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</row>
    <row r="87" spans="1:109" x14ac:dyDescent="0.25">
      <c r="A87">
        <v>82</v>
      </c>
      <c r="B87" s="83"/>
      <c r="C87" s="101"/>
      <c r="D87" s="89"/>
      <c r="E87" s="91"/>
      <c r="F87" s="14">
        <v>60</v>
      </c>
      <c r="G87" s="15">
        <v>81</v>
      </c>
      <c r="H87" s="15">
        <v>78</v>
      </c>
      <c r="I87" s="15">
        <v>99</v>
      </c>
      <c r="J87" s="15">
        <v>80</v>
      </c>
      <c r="K87" s="15">
        <v>99</v>
      </c>
      <c r="L87" s="15">
        <v>100</v>
      </c>
      <c r="M87" s="15">
        <v>96</v>
      </c>
      <c r="N87" s="15">
        <v>85</v>
      </c>
      <c r="O87" s="15">
        <v>8</v>
      </c>
      <c r="P87" s="15">
        <v>70</v>
      </c>
      <c r="Q87" s="15">
        <v>90</v>
      </c>
      <c r="R87" s="15">
        <v>83</v>
      </c>
      <c r="S87" s="16">
        <v>72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f t="shared" ref="AP87:BC91" si="2">AP84+2</f>
        <v>63</v>
      </c>
      <c r="AQ87" s="15">
        <f t="shared" si="2"/>
        <v>75</v>
      </c>
      <c r="AR87" s="15">
        <f t="shared" si="2"/>
        <v>72</v>
      </c>
      <c r="AS87" s="15">
        <f t="shared" si="2"/>
        <v>96</v>
      </c>
      <c r="AT87" s="15">
        <f t="shared" si="2"/>
        <v>74</v>
      </c>
      <c r="AU87" s="15">
        <f t="shared" si="2"/>
        <v>93</v>
      </c>
      <c r="AV87" s="15">
        <f t="shared" si="2"/>
        <v>94</v>
      </c>
      <c r="AW87" s="15">
        <f t="shared" si="2"/>
        <v>90</v>
      </c>
      <c r="AX87" s="15">
        <f t="shared" si="2"/>
        <v>54</v>
      </c>
      <c r="AY87" s="15">
        <f t="shared" si="2"/>
        <v>2</v>
      </c>
      <c r="AZ87" s="15">
        <f t="shared" si="2"/>
        <v>64</v>
      </c>
      <c r="BA87" s="15">
        <f t="shared" si="2"/>
        <v>61</v>
      </c>
      <c r="BB87" s="15">
        <f t="shared" si="2"/>
        <v>77</v>
      </c>
      <c r="BC87" s="16">
        <f t="shared" si="2"/>
        <v>75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88</v>
      </c>
      <c r="CB87" s="15">
        <v>65</v>
      </c>
      <c r="CC87" s="15">
        <v>62</v>
      </c>
      <c r="CD87" s="15">
        <v>86</v>
      </c>
      <c r="CE87" s="15">
        <v>74</v>
      </c>
      <c r="CF87" s="15">
        <v>93</v>
      </c>
      <c r="CG87" s="15">
        <v>84</v>
      </c>
      <c r="CH87" s="15">
        <v>80</v>
      </c>
      <c r="CI87" s="15">
        <v>99</v>
      </c>
      <c r="CJ87" s="15">
        <v>-8</v>
      </c>
      <c r="CK87" s="15">
        <v>79</v>
      </c>
      <c r="CL87" s="15">
        <v>79</v>
      </c>
      <c r="CM87" s="15">
        <v>67</v>
      </c>
      <c r="CN87" s="16">
        <v>71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1:109" x14ac:dyDescent="0.25">
      <c r="A88">
        <v>83</v>
      </c>
      <c r="B88" s="83"/>
      <c r="C88" s="101"/>
      <c r="D88" s="89"/>
      <c r="E88" s="91"/>
      <c r="F88" s="14">
        <v>73</v>
      </c>
      <c r="G88" s="15">
        <v>80</v>
      </c>
      <c r="H88" s="15">
        <v>84</v>
      </c>
      <c r="I88" s="15">
        <v>79</v>
      </c>
      <c r="J88" s="15">
        <v>49</v>
      </c>
      <c r="K88" s="15">
        <v>76</v>
      </c>
      <c r="L88" s="15">
        <v>68</v>
      </c>
      <c r="M88" s="15">
        <v>67</v>
      </c>
      <c r="N88" s="15">
        <v>57</v>
      </c>
      <c r="O88" s="15">
        <v>-3</v>
      </c>
      <c r="P88" s="15">
        <v>71</v>
      </c>
      <c r="Q88" s="15">
        <v>69</v>
      </c>
      <c r="R88" s="15">
        <v>89</v>
      </c>
      <c r="S88" s="16">
        <v>90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f t="shared" si="2"/>
        <v>76</v>
      </c>
      <c r="AQ88" s="15">
        <f t="shared" si="2"/>
        <v>85</v>
      </c>
      <c r="AR88" s="15">
        <f t="shared" si="2"/>
        <v>89</v>
      </c>
      <c r="AS88" s="15">
        <f t="shared" si="2"/>
        <v>84</v>
      </c>
      <c r="AT88" s="15">
        <f t="shared" si="2"/>
        <v>54</v>
      </c>
      <c r="AU88" s="15">
        <f t="shared" si="2"/>
        <v>81</v>
      </c>
      <c r="AV88" s="15">
        <f t="shared" si="2"/>
        <v>73</v>
      </c>
      <c r="AW88" s="15">
        <f t="shared" si="2"/>
        <v>72</v>
      </c>
      <c r="AX88" s="15">
        <f t="shared" si="2"/>
        <v>62</v>
      </c>
      <c r="AY88" s="15">
        <f t="shared" si="2"/>
        <v>2</v>
      </c>
      <c r="AZ88" s="15">
        <f t="shared" si="2"/>
        <v>76</v>
      </c>
      <c r="BA88" s="15">
        <f t="shared" si="2"/>
        <v>74</v>
      </c>
      <c r="BB88" s="15">
        <f t="shared" si="2"/>
        <v>94</v>
      </c>
      <c r="BC88" s="16">
        <f t="shared" si="2"/>
        <v>93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83</v>
      </c>
      <c r="CB88" s="15">
        <v>73</v>
      </c>
      <c r="CC88" s="15">
        <v>94</v>
      </c>
      <c r="CD88" s="15">
        <v>81</v>
      </c>
      <c r="CE88" s="15">
        <v>90</v>
      </c>
      <c r="CF88" s="15">
        <v>88</v>
      </c>
      <c r="CG88" s="15">
        <v>79</v>
      </c>
      <c r="CH88" s="15">
        <v>88</v>
      </c>
      <c r="CI88" s="15">
        <v>78</v>
      </c>
      <c r="CJ88" s="15">
        <v>85</v>
      </c>
      <c r="CK88" s="15">
        <v>88</v>
      </c>
      <c r="CL88" s="15">
        <v>88</v>
      </c>
      <c r="CM88" s="15">
        <v>75</v>
      </c>
      <c r="CN88" s="16">
        <v>85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1:109" x14ac:dyDescent="0.25">
      <c r="A89">
        <v>84</v>
      </c>
      <c r="B89" s="83"/>
      <c r="C89" s="101"/>
      <c r="D89" s="89"/>
      <c r="E89" s="91"/>
      <c r="F89" s="14">
        <v>65</v>
      </c>
      <c r="G89" s="15">
        <v>90</v>
      </c>
      <c r="H89" s="15">
        <v>87</v>
      </c>
      <c r="I89" s="15">
        <v>93</v>
      </c>
      <c r="J89" s="15">
        <v>60</v>
      </c>
      <c r="K89" s="15">
        <v>77</v>
      </c>
      <c r="L89" s="15">
        <v>68</v>
      </c>
      <c r="M89" s="15">
        <v>60</v>
      </c>
      <c r="N89" s="15">
        <v>65</v>
      </c>
      <c r="O89" s="15">
        <v>-1</v>
      </c>
      <c r="P89" s="15">
        <v>72</v>
      </c>
      <c r="Q89" s="15">
        <v>39</v>
      </c>
      <c r="R89" s="15">
        <v>34</v>
      </c>
      <c r="S89" s="16">
        <v>91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f t="shared" si="2"/>
        <v>55</v>
      </c>
      <c r="AQ89" s="15">
        <f t="shared" si="2"/>
        <v>95</v>
      </c>
      <c r="AR89" s="15">
        <f t="shared" si="2"/>
        <v>92</v>
      </c>
      <c r="AS89" s="15">
        <f t="shared" si="2"/>
        <v>98</v>
      </c>
      <c r="AT89" s="15">
        <f t="shared" si="2"/>
        <v>62</v>
      </c>
      <c r="AU89" s="15">
        <f t="shared" si="2"/>
        <v>82</v>
      </c>
      <c r="AV89" s="15">
        <f t="shared" si="2"/>
        <v>73</v>
      </c>
      <c r="AW89" s="15">
        <f t="shared" si="2"/>
        <v>65</v>
      </c>
      <c r="AX89" s="15">
        <f t="shared" si="2"/>
        <v>70</v>
      </c>
      <c r="AY89" s="15">
        <f t="shared" si="2"/>
        <v>4</v>
      </c>
      <c r="AZ89" s="15">
        <f t="shared" si="2"/>
        <v>77</v>
      </c>
      <c r="BA89" s="15">
        <f t="shared" si="2"/>
        <v>44</v>
      </c>
      <c r="BB89" s="15">
        <f t="shared" si="2"/>
        <v>39</v>
      </c>
      <c r="BC89" s="16">
        <f t="shared" si="2"/>
        <v>94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89</v>
      </c>
      <c r="CB89" s="15">
        <v>83</v>
      </c>
      <c r="CC89" s="15">
        <v>86</v>
      </c>
      <c r="CD89" s="15">
        <v>69</v>
      </c>
      <c r="CE89" s="15">
        <v>81</v>
      </c>
      <c r="CF89" s="15">
        <v>86</v>
      </c>
      <c r="CG89" s="15">
        <v>78</v>
      </c>
      <c r="CH89" s="15">
        <v>97</v>
      </c>
      <c r="CI89" s="15">
        <v>83</v>
      </c>
      <c r="CJ89" s="15">
        <v>93</v>
      </c>
      <c r="CK89" s="15">
        <v>93</v>
      </c>
      <c r="CL89" s="15">
        <v>99</v>
      </c>
      <c r="CM89" s="15">
        <v>84</v>
      </c>
      <c r="CN89" s="16">
        <v>80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1:109" x14ac:dyDescent="0.25">
      <c r="A90">
        <v>85</v>
      </c>
      <c r="B90" s="83"/>
      <c r="C90" s="101"/>
      <c r="D90" s="89"/>
      <c r="E90" s="91"/>
      <c r="F90" s="14">
        <v>62</v>
      </c>
      <c r="G90" s="15">
        <v>72</v>
      </c>
      <c r="H90" s="15">
        <v>75</v>
      </c>
      <c r="I90" s="15">
        <v>93</v>
      </c>
      <c r="J90" s="15">
        <v>71</v>
      </c>
      <c r="K90" s="15">
        <v>90</v>
      </c>
      <c r="L90" s="15">
        <v>91</v>
      </c>
      <c r="M90" s="15">
        <v>87</v>
      </c>
      <c r="N90" s="15">
        <v>51</v>
      </c>
      <c r="O90" s="15">
        <v>-1</v>
      </c>
      <c r="P90" s="15">
        <v>80</v>
      </c>
      <c r="Q90" s="15">
        <v>58</v>
      </c>
      <c r="R90" s="15">
        <v>74</v>
      </c>
      <c r="S90" s="16">
        <v>74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f t="shared" si="2"/>
        <v>65</v>
      </c>
      <c r="AQ90" s="15">
        <f t="shared" si="2"/>
        <v>77</v>
      </c>
      <c r="AR90" s="15">
        <f t="shared" si="2"/>
        <v>74</v>
      </c>
      <c r="AS90" s="15">
        <f t="shared" si="2"/>
        <v>98</v>
      </c>
      <c r="AT90" s="15">
        <f t="shared" si="2"/>
        <v>76</v>
      </c>
      <c r="AU90" s="15">
        <f t="shared" si="2"/>
        <v>95</v>
      </c>
      <c r="AV90" s="15">
        <f t="shared" si="2"/>
        <v>96</v>
      </c>
      <c r="AW90" s="15">
        <f t="shared" si="2"/>
        <v>92</v>
      </c>
      <c r="AX90" s="15">
        <f t="shared" si="2"/>
        <v>56</v>
      </c>
      <c r="AY90" s="15">
        <f t="shared" si="2"/>
        <v>4</v>
      </c>
      <c r="AZ90" s="15">
        <f t="shared" si="2"/>
        <v>66</v>
      </c>
      <c r="BA90" s="15">
        <f t="shared" si="2"/>
        <v>63</v>
      </c>
      <c r="BB90" s="15">
        <f t="shared" si="2"/>
        <v>79</v>
      </c>
      <c r="BC90" s="16">
        <f t="shared" si="2"/>
        <v>77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91</v>
      </c>
      <c r="CB90" s="15">
        <v>88</v>
      </c>
      <c r="CC90" s="15">
        <v>90</v>
      </c>
      <c r="CD90" s="15">
        <v>71</v>
      </c>
      <c r="CE90" s="15">
        <v>87</v>
      </c>
      <c r="CF90" s="15">
        <v>89</v>
      </c>
      <c r="CG90" s="15">
        <v>92</v>
      </c>
      <c r="CH90" s="15">
        <v>97</v>
      </c>
      <c r="CI90" s="15">
        <v>74</v>
      </c>
      <c r="CJ90" s="15">
        <v>82</v>
      </c>
      <c r="CK90" s="15">
        <v>86</v>
      </c>
      <c r="CL90" s="15">
        <v>90</v>
      </c>
      <c r="CM90" s="15">
        <v>80</v>
      </c>
      <c r="CN90" s="16">
        <v>79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1:109" x14ac:dyDescent="0.25">
      <c r="A91">
        <v>86</v>
      </c>
      <c r="B91" s="83"/>
      <c r="C91" s="101"/>
      <c r="D91" s="89"/>
      <c r="E91" s="91"/>
      <c r="F91" s="14">
        <v>75</v>
      </c>
      <c r="G91" s="15">
        <v>82</v>
      </c>
      <c r="H91" s="15">
        <v>86</v>
      </c>
      <c r="I91" s="15">
        <v>81</v>
      </c>
      <c r="J91" s="15">
        <v>51</v>
      </c>
      <c r="K91" s="15">
        <v>78</v>
      </c>
      <c r="L91" s="15">
        <v>70</v>
      </c>
      <c r="M91" s="15">
        <v>69</v>
      </c>
      <c r="N91" s="15">
        <v>59</v>
      </c>
      <c r="O91" s="15">
        <v>-1</v>
      </c>
      <c r="P91" s="15">
        <v>73</v>
      </c>
      <c r="Q91" s="15">
        <v>71</v>
      </c>
      <c r="R91" s="15">
        <v>91</v>
      </c>
      <c r="S91" s="16">
        <v>92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f>AP88+2</f>
        <v>78</v>
      </c>
      <c r="AQ91" s="15">
        <f t="shared" si="2"/>
        <v>87</v>
      </c>
      <c r="AR91" s="15">
        <f t="shared" si="2"/>
        <v>91</v>
      </c>
      <c r="AS91" s="15">
        <f t="shared" si="2"/>
        <v>86</v>
      </c>
      <c r="AT91" s="15">
        <f t="shared" si="2"/>
        <v>56</v>
      </c>
      <c r="AU91" s="15">
        <f t="shared" si="2"/>
        <v>83</v>
      </c>
      <c r="AV91" s="15">
        <f t="shared" si="2"/>
        <v>75</v>
      </c>
      <c r="AW91" s="15">
        <f t="shared" si="2"/>
        <v>74</v>
      </c>
      <c r="AX91" s="15">
        <f t="shared" si="2"/>
        <v>64</v>
      </c>
      <c r="AY91" s="15">
        <f t="shared" si="2"/>
        <v>4</v>
      </c>
      <c r="AZ91" s="15">
        <f t="shared" si="2"/>
        <v>78</v>
      </c>
      <c r="BA91" s="15">
        <f t="shared" si="2"/>
        <v>76</v>
      </c>
      <c r="BB91" s="15">
        <f t="shared" si="2"/>
        <v>96</v>
      </c>
      <c r="BC91" s="16">
        <f t="shared" si="2"/>
        <v>95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85</v>
      </c>
      <c r="CB91" s="15">
        <v>83</v>
      </c>
      <c r="CC91" s="15">
        <v>87</v>
      </c>
      <c r="CD91" s="15">
        <v>82</v>
      </c>
      <c r="CE91" s="15">
        <v>93</v>
      </c>
      <c r="CF91" s="15">
        <v>79</v>
      </c>
      <c r="CG91" s="15">
        <v>89</v>
      </c>
      <c r="CH91" s="15">
        <v>70</v>
      </c>
      <c r="CI91" s="15">
        <v>79</v>
      </c>
      <c r="CJ91" s="15">
        <v>0</v>
      </c>
      <c r="CK91" s="15">
        <v>74</v>
      </c>
      <c r="CL91" s="15">
        <v>83</v>
      </c>
      <c r="CM91" s="15">
        <v>92</v>
      </c>
      <c r="CN91" s="16">
        <v>91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1:109" x14ac:dyDescent="0.25">
      <c r="A92">
        <v>87</v>
      </c>
      <c r="B92" s="83"/>
      <c r="C92" s="101"/>
      <c r="D92" s="89"/>
      <c r="E92" s="91"/>
      <c r="F92" s="14">
        <v>75</v>
      </c>
      <c r="G92" s="15">
        <v>92</v>
      </c>
      <c r="H92" s="15">
        <v>89</v>
      </c>
      <c r="I92" s="15">
        <v>95</v>
      </c>
      <c r="J92" s="15">
        <v>59</v>
      </c>
      <c r="K92" s="15">
        <v>79</v>
      </c>
      <c r="L92" s="15">
        <v>70</v>
      </c>
      <c r="M92" s="15">
        <v>62</v>
      </c>
      <c r="N92" s="15">
        <v>67</v>
      </c>
      <c r="O92" s="15">
        <v>1</v>
      </c>
      <c r="P92" s="15">
        <v>74</v>
      </c>
      <c r="Q92" s="15">
        <v>41</v>
      </c>
      <c r="R92" s="15">
        <v>36</v>
      </c>
      <c r="S92" s="16">
        <v>93</v>
      </c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f t="shared" ref="AP92:BC92" si="3">AP89+2</f>
        <v>57</v>
      </c>
      <c r="AQ92" s="15">
        <f t="shared" si="3"/>
        <v>97</v>
      </c>
      <c r="AR92" s="15">
        <f t="shared" si="3"/>
        <v>94</v>
      </c>
      <c r="AS92" s="15">
        <f t="shared" si="3"/>
        <v>100</v>
      </c>
      <c r="AT92" s="15">
        <f t="shared" si="3"/>
        <v>64</v>
      </c>
      <c r="AU92" s="15">
        <f t="shared" si="3"/>
        <v>84</v>
      </c>
      <c r="AV92" s="15">
        <f t="shared" si="3"/>
        <v>75</v>
      </c>
      <c r="AW92" s="15">
        <f t="shared" si="3"/>
        <v>67</v>
      </c>
      <c r="AX92" s="15">
        <f t="shared" si="3"/>
        <v>72</v>
      </c>
      <c r="AY92" s="15">
        <f t="shared" si="3"/>
        <v>6</v>
      </c>
      <c r="AZ92" s="15">
        <f t="shared" si="3"/>
        <v>79</v>
      </c>
      <c r="BA92" s="15">
        <f t="shared" si="3"/>
        <v>46</v>
      </c>
      <c r="BB92" s="15">
        <f t="shared" si="3"/>
        <v>41</v>
      </c>
      <c r="BC92" s="16">
        <f t="shared" si="3"/>
        <v>96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>
        <v>82</v>
      </c>
      <c r="CB92" s="15">
        <v>93</v>
      </c>
      <c r="CC92" s="15">
        <v>90</v>
      </c>
      <c r="CD92" s="15">
        <v>96</v>
      </c>
      <c r="CE92" s="15">
        <v>99</v>
      </c>
      <c r="CF92" s="15">
        <v>80</v>
      </c>
      <c r="CG92" s="15">
        <v>89</v>
      </c>
      <c r="CH92" s="15">
        <v>83</v>
      </c>
      <c r="CI92" s="15">
        <v>77</v>
      </c>
      <c r="CJ92" s="15">
        <v>2</v>
      </c>
      <c r="CK92" s="15">
        <v>85</v>
      </c>
      <c r="CL92" s="15">
        <v>96</v>
      </c>
      <c r="CM92" s="15">
        <v>86</v>
      </c>
      <c r="CN92" s="16">
        <v>92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1:109" ht="15.75" thickBot="1" x14ac:dyDescent="0.3">
      <c r="A93">
        <v>88</v>
      </c>
      <c r="B93" s="84"/>
      <c r="C93" s="102"/>
      <c r="D93" s="90"/>
      <c r="E93" s="92"/>
      <c r="F93" s="18">
        <v>76</v>
      </c>
      <c r="G93" s="19">
        <v>83</v>
      </c>
      <c r="H93" s="19">
        <v>87</v>
      </c>
      <c r="I93" s="19">
        <v>82</v>
      </c>
      <c r="J93" s="19">
        <v>52</v>
      </c>
      <c r="K93" s="19">
        <v>79</v>
      </c>
      <c r="L93" s="19">
        <v>71</v>
      </c>
      <c r="M93" s="19">
        <v>70</v>
      </c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>
        <v>81</v>
      </c>
      <c r="CB93" s="19">
        <v>79</v>
      </c>
      <c r="CC93" s="19">
        <v>83</v>
      </c>
      <c r="CD93" s="19">
        <v>78</v>
      </c>
      <c r="CE93" s="19">
        <v>89</v>
      </c>
      <c r="CF93" s="19">
        <v>75</v>
      </c>
      <c r="CG93" s="19">
        <v>85</v>
      </c>
      <c r="CH93" s="19">
        <v>93</v>
      </c>
      <c r="CI93" s="19">
        <v>75</v>
      </c>
      <c r="CJ93" s="19">
        <v>-4</v>
      </c>
      <c r="CK93" s="19">
        <v>70</v>
      </c>
      <c r="CL93" s="19">
        <v>79</v>
      </c>
      <c r="CM93" s="19">
        <v>88</v>
      </c>
      <c r="CN93" s="20">
        <v>87</v>
      </c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1:109" x14ac:dyDescent="0.25">
      <c r="A94">
        <v>89</v>
      </c>
      <c r="B94" s="82">
        <v>9</v>
      </c>
      <c r="C94" s="103" t="s">
        <v>73</v>
      </c>
      <c r="D94" s="88"/>
      <c r="E94" s="91" t="s">
        <v>74</v>
      </c>
      <c r="F94" s="9">
        <v>50</v>
      </c>
      <c r="G94" s="10">
        <v>65</v>
      </c>
      <c r="H94" s="10">
        <v>87</v>
      </c>
      <c r="I94" s="10">
        <v>93</v>
      </c>
      <c r="J94" s="10">
        <v>57</v>
      </c>
      <c r="K94" s="10">
        <v>77</v>
      </c>
      <c r="L94" s="10">
        <v>68</v>
      </c>
      <c r="M94" s="10">
        <v>60</v>
      </c>
      <c r="N94" s="10">
        <v>65</v>
      </c>
      <c r="O94" s="10">
        <v>-1</v>
      </c>
      <c r="P94" s="10">
        <v>72</v>
      </c>
      <c r="Q94" s="10">
        <v>39</v>
      </c>
      <c r="R94" s="10">
        <v>34</v>
      </c>
      <c r="S94" s="11">
        <v>89</v>
      </c>
      <c r="T94" s="14">
        <v>62</v>
      </c>
      <c r="U94" s="15">
        <v>59</v>
      </c>
      <c r="V94" s="15">
        <v>66</v>
      </c>
      <c r="W94" s="15">
        <v>58</v>
      </c>
      <c r="X94" s="15">
        <v>50</v>
      </c>
      <c r="Y94" s="15">
        <v>58</v>
      </c>
      <c r="Z94" s="15">
        <v>53</v>
      </c>
      <c r="AA94" s="15">
        <v>60</v>
      </c>
      <c r="AB94" s="15">
        <v>57</v>
      </c>
      <c r="AC94" s="15">
        <v>56</v>
      </c>
      <c r="AD94" s="15">
        <v>79</v>
      </c>
      <c r="AE94" s="15">
        <v>74</v>
      </c>
      <c r="AF94" s="15">
        <v>65</v>
      </c>
      <c r="AG94" s="16">
        <v>60</v>
      </c>
      <c r="AH94" s="12"/>
      <c r="AI94" s="13"/>
      <c r="AJ94" s="12" t="s">
        <v>60</v>
      </c>
      <c r="AL94" s="82"/>
      <c r="AM94" s="103" t="s">
        <v>73</v>
      </c>
      <c r="AN94" s="88"/>
      <c r="AO94" s="91"/>
      <c r="AP94" s="9">
        <v>48</v>
      </c>
      <c r="AQ94" s="10">
        <v>60</v>
      </c>
      <c r="AR94" s="10">
        <v>71</v>
      </c>
      <c r="AS94" s="10">
        <v>85</v>
      </c>
      <c r="AT94" s="10">
        <v>55</v>
      </c>
      <c r="AU94" s="10">
        <v>75</v>
      </c>
      <c r="AV94" s="10">
        <v>66</v>
      </c>
      <c r="AW94" s="10">
        <v>58</v>
      </c>
      <c r="AX94" s="10">
        <v>63</v>
      </c>
      <c r="AY94" s="10">
        <v>-3</v>
      </c>
      <c r="AZ94" s="10">
        <v>70</v>
      </c>
      <c r="BA94" s="10">
        <v>37</v>
      </c>
      <c r="BB94" s="10">
        <v>37</v>
      </c>
      <c r="BC94" s="11">
        <v>92</v>
      </c>
      <c r="BD94" s="14">
        <v>64</v>
      </c>
      <c r="BE94" s="15">
        <v>70</v>
      </c>
      <c r="BF94" s="15">
        <v>59</v>
      </c>
      <c r="BG94" s="15">
        <v>60</v>
      </c>
      <c r="BH94" s="15">
        <v>50</v>
      </c>
      <c r="BI94" s="15">
        <v>49</v>
      </c>
      <c r="BJ94" s="15">
        <v>60</v>
      </c>
      <c r="BK94" s="15">
        <v>55</v>
      </c>
      <c r="BL94" s="15">
        <v>70</v>
      </c>
      <c r="BM94" s="15">
        <v>50</v>
      </c>
      <c r="BN94" s="15">
        <v>60</v>
      </c>
      <c r="BO94" s="15">
        <v>75</v>
      </c>
      <c r="BP94" s="15">
        <v>72</v>
      </c>
      <c r="BQ94" s="16">
        <v>60</v>
      </c>
      <c r="BR94" s="12"/>
      <c r="BS94" s="13"/>
      <c r="BT94" s="12" t="s">
        <v>60</v>
      </c>
      <c r="BW94" s="82"/>
      <c r="BX94" s="103" t="s">
        <v>73</v>
      </c>
      <c r="BY94" s="88"/>
      <c r="BZ94" s="91"/>
      <c r="CA94" s="9">
        <v>69</v>
      </c>
      <c r="CB94" s="10">
        <v>70</v>
      </c>
      <c r="CC94" s="10">
        <v>81</v>
      </c>
      <c r="CD94" s="10">
        <v>77</v>
      </c>
      <c r="CE94" s="10">
        <v>65</v>
      </c>
      <c r="CF94" s="10">
        <v>85</v>
      </c>
      <c r="CG94" s="10">
        <v>76</v>
      </c>
      <c r="CH94" s="10">
        <v>68</v>
      </c>
      <c r="CI94" s="10">
        <v>73</v>
      </c>
      <c r="CJ94" s="10">
        <v>7</v>
      </c>
      <c r="CK94" s="10">
        <v>80</v>
      </c>
      <c r="CL94" s="10">
        <v>75</v>
      </c>
      <c r="CM94" s="10">
        <v>69</v>
      </c>
      <c r="CN94" s="11">
        <v>89</v>
      </c>
      <c r="CO94" s="14">
        <v>65</v>
      </c>
      <c r="CP94" s="15">
        <v>62</v>
      </c>
      <c r="CQ94" s="15">
        <v>69</v>
      </c>
      <c r="CR94" s="15">
        <v>51</v>
      </c>
      <c r="CS94" s="15">
        <v>53</v>
      </c>
      <c r="CT94" s="15">
        <v>50</v>
      </c>
      <c r="CU94" s="15">
        <v>56</v>
      </c>
      <c r="CV94" s="15">
        <v>58</v>
      </c>
      <c r="CW94" s="15">
        <v>60</v>
      </c>
      <c r="CX94" s="15">
        <v>59</v>
      </c>
      <c r="CY94" s="15">
        <v>78</v>
      </c>
      <c r="CZ94" s="15">
        <v>75</v>
      </c>
      <c r="DA94" s="15">
        <v>72</v>
      </c>
      <c r="DB94" s="16">
        <v>69</v>
      </c>
      <c r="DC94" s="12"/>
      <c r="DD94" s="13"/>
      <c r="DE94" s="12" t="s">
        <v>60</v>
      </c>
    </row>
    <row r="95" spans="1:109" x14ac:dyDescent="0.25">
      <c r="A95">
        <v>90</v>
      </c>
      <c r="B95" s="83"/>
      <c r="C95" s="104"/>
      <c r="D95" s="89"/>
      <c r="E95" s="91"/>
      <c r="F95" s="14">
        <v>60</v>
      </c>
      <c r="G95" s="15">
        <v>72</v>
      </c>
      <c r="H95" s="15">
        <v>69</v>
      </c>
      <c r="I95" s="15">
        <v>93</v>
      </c>
      <c r="J95" s="15">
        <v>71</v>
      </c>
      <c r="K95" s="15">
        <v>90</v>
      </c>
      <c r="L95" s="15">
        <v>91</v>
      </c>
      <c r="M95" s="15">
        <v>87</v>
      </c>
      <c r="N95" s="15">
        <v>51</v>
      </c>
      <c r="O95" s="15">
        <v>-1</v>
      </c>
      <c r="P95" s="15">
        <v>61</v>
      </c>
      <c r="Q95" s="15">
        <v>58</v>
      </c>
      <c r="R95" s="15">
        <v>74</v>
      </c>
      <c r="S95" s="16">
        <v>72</v>
      </c>
      <c r="T95" s="14">
        <v>58</v>
      </c>
      <c r="U95" s="15">
        <v>55</v>
      </c>
      <c r="V95" s="15">
        <v>61</v>
      </c>
      <c r="W95" s="15">
        <v>78</v>
      </c>
      <c r="X95" s="15">
        <v>42</v>
      </c>
      <c r="Y95" s="15">
        <v>62</v>
      </c>
      <c r="Z95" s="15">
        <v>50</v>
      </c>
      <c r="AA95" s="15">
        <v>57</v>
      </c>
      <c r="AB95" s="15">
        <v>69</v>
      </c>
      <c r="AC95" s="15">
        <v>74</v>
      </c>
      <c r="AD95" s="15">
        <v>59</v>
      </c>
      <c r="AE95" s="15">
        <v>69</v>
      </c>
      <c r="AF95" s="15">
        <v>63</v>
      </c>
      <c r="AG95" s="16">
        <v>54</v>
      </c>
      <c r="AH95" s="17"/>
      <c r="AI95" s="13"/>
      <c r="AJ95" s="17" t="s">
        <v>60</v>
      </c>
      <c r="AL95" s="83"/>
      <c r="AM95" s="104"/>
      <c r="AN95" s="89"/>
      <c r="AO95" s="91"/>
      <c r="AP95" s="14">
        <v>58</v>
      </c>
      <c r="AQ95" s="15">
        <v>70</v>
      </c>
      <c r="AR95" s="15">
        <v>67</v>
      </c>
      <c r="AS95" s="15">
        <v>91</v>
      </c>
      <c r="AT95" s="15">
        <v>69</v>
      </c>
      <c r="AU95" s="15">
        <v>88</v>
      </c>
      <c r="AV95" s="15">
        <v>51</v>
      </c>
      <c r="AW95" s="15">
        <v>50</v>
      </c>
      <c r="AX95" s="15">
        <v>62</v>
      </c>
      <c r="AY95" s="15">
        <v>50</v>
      </c>
      <c r="AZ95" s="15">
        <v>65</v>
      </c>
      <c r="BA95" s="15">
        <v>56</v>
      </c>
      <c r="BB95" s="15">
        <v>77</v>
      </c>
      <c r="BC95" s="16">
        <v>75</v>
      </c>
      <c r="BD95" s="14">
        <v>69</v>
      </c>
      <c r="BE95" s="15">
        <v>70</v>
      </c>
      <c r="BF95" s="15">
        <v>75</v>
      </c>
      <c r="BG95" s="15">
        <v>74</v>
      </c>
      <c r="BH95" s="15">
        <v>59</v>
      </c>
      <c r="BI95" s="15">
        <v>53</v>
      </c>
      <c r="BJ95" s="15">
        <v>60</v>
      </c>
      <c r="BK95" s="15">
        <v>50</v>
      </c>
      <c r="BL95" s="15">
        <v>60</v>
      </c>
      <c r="BM95" s="15">
        <v>59</v>
      </c>
      <c r="BN95" s="15">
        <v>77</v>
      </c>
      <c r="BO95" s="15">
        <v>70</v>
      </c>
      <c r="BP95" s="15">
        <v>68</v>
      </c>
      <c r="BQ95" s="16">
        <v>55</v>
      </c>
      <c r="BR95" s="17"/>
      <c r="BS95" s="13"/>
      <c r="BT95" s="17" t="s">
        <v>60</v>
      </c>
      <c r="BW95" s="83"/>
      <c r="BX95" s="104"/>
      <c r="BY95" s="89"/>
      <c r="BZ95" s="91"/>
      <c r="CA95" s="14">
        <v>68</v>
      </c>
      <c r="CB95" s="15">
        <v>80</v>
      </c>
      <c r="CC95" s="15">
        <v>77</v>
      </c>
      <c r="CD95" s="15">
        <v>79</v>
      </c>
      <c r="CE95" s="15">
        <v>79</v>
      </c>
      <c r="CF95" s="15">
        <v>80</v>
      </c>
      <c r="CG95" s="15">
        <v>61</v>
      </c>
      <c r="CH95" s="15">
        <v>60</v>
      </c>
      <c r="CI95" s="15">
        <v>72</v>
      </c>
      <c r="CJ95" s="15">
        <v>60</v>
      </c>
      <c r="CK95" s="15">
        <v>79</v>
      </c>
      <c r="CL95" s="15">
        <v>66</v>
      </c>
      <c r="CM95" s="15">
        <v>87</v>
      </c>
      <c r="CN95" s="16">
        <v>85</v>
      </c>
      <c r="CO95" s="14">
        <v>69</v>
      </c>
      <c r="CP95" s="15">
        <v>70</v>
      </c>
      <c r="CQ95" s="15">
        <v>75</v>
      </c>
      <c r="CR95" s="15">
        <v>74</v>
      </c>
      <c r="CS95" s="15">
        <v>59</v>
      </c>
      <c r="CT95" s="15">
        <v>53</v>
      </c>
      <c r="CU95" s="15">
        <v>60</v>
      </c>
      <c r="CV95" s="15">
        <v>50</v>
      </c>
      <c r="CW95" s="15">
        <v>54</v>
      </c>
      <c r="CX95" s="15">
        <v>59</v>
      </c>
      <c r="CY95" s="15">
        <v>77</v>
      </c>
      <c r="CZ95" s="15">
        <v>70</v>
      </c>
      <c r="DA95" s="15">
        <v>69</v>
      </c>
      <c r="DB95" s="16">
        <v>60</v>
      </c>
      <c r="DC95" s="17"/>
      <c r="DD95" s="13"/>
      <c r="DE95" s="17" t="s">
        <v>60</v>
      </c>
    </row>
    <row r="96" spans="1:109" x14ac:dyDescent="0.25">
      <c r="A96">
        <v>91</v>
      </c>
      <c r="B96" s="83"/>
      <c r="C96" s="104"/>
      <c r="D96" s="89"/>
      <c r="E96" s="91"/>
      <c r="F96" s="14">
        <v>73</v>
      </c>
      <c r="G96" s="15">
        <v>65</v>
      </c>
      <c r="H96" s="15">
        <v>86</v>
      </c>
      <c r="I96" s="15">
        <v>81</v>
      </c>
      <c r="J96" s="15">
        <v>51</v>
      </c>
      <c r="K96" s="15">
        <v>78</v>
      </c>
      <c r="L96" s="15">
        <v>70</v>
      </c>
      <c r="M96" s="15">
        <v>69</v>
      </c>
      <c r="N96" s="15">
        <v>59</v>
      </c>
      <c r="O96" s="15">
        <v>-1</v>
      </c>
      <c r="P96" s="15">
        <v>73</v>
      </c>
      <c r="Q96" s="15">
        <v>71</v>
      </c>
      <c r="R96" s="15">
        <v>91</v>
      </c>
      <c r="S96" s="16">
        <v>90</v>
      </c>
      <c r="T96" s="14">
        <v>69</v>
      </c>
      <c r="U96" s="15">
        <v>48</v>
      </c>
      <c r="V96" s="15">
        <v>70</v>
      </c>
      <c r="W96" s="15">
        <v>66</v>
      </c>
      <c r="X96" s="15">
        <v>68</v>
      </c>
      <c r="Y96" s="15">
        <v>52</v>
      </c>
      <c r="Z96" s="15">
        <v>66</v>
      </c>
      <c r="AA96" s="15">
        <v>61</v>
      </c>
      <c r="AB96" s="15">
        <v>72</v>
      </c>
      <c r="AC96" s="15">
        <v>79</v>
      </c>
      <c r="AD96" s="15">
        <v>79</v>
      </c>
      <c r="AE96" s="15">
        <v>77</v>
      </c>
      <c r="AF96" s="15">
        <v>73</v>
      </c>
      <c r="AG96" s="16">
        <v>62</v>
      </c>
      <c r="AH96" s="17"/>
      <c r="AI96" s="13"/>
      <c r="AJ96" s="17" t="s">
        <v>60</v>
      </c>
      <c r="AL96" s="83"/>
      <c r="AM96" s="104"/>
      <c r="AN96" s="89"/>
      <c r="AO96" s="91"/>
      <c r="AP96" s="14">
        <v>68</v>
      </c>
      <c r="AQ96" s="15">
        <v>77</v>
      </c>
      <c r="AR96" s="15">
        <v>81</v>
      </c>
      <c r="AS96" s="15">
        <v>76</v>
      </c>
      <c r="AT96" s="15">
        <v>46</v>
      </c>
      <c r="AU96" s="15">
        <v>73</v>
      </c>
      <c r="AV96" s="15">
        <v>65</v>
      </c>
      <c r="AW96" s="15">
        <v>64</v>
      </c>
      <c r="AX96" s="15">
        <v>54</v>
      </c>
      <c r="AY96" s="15">
        <v>-6</v>
      </c>
      <c r="AZ96" s="15">
        <v>68</v>
      </c>
      <c r="BA96" s="15">
        <v>69</v>
      </c>
      <c r="BB96" s="15">
        <v>94</v>
      </c>
      <c r="BC96" s="16">
        <v>93</v>
      </c>
      <c r="BD96" s="14">
        <v>50</v>
      </c>
      <c r="BE96" s="15">
        <v>56</v>
      </c>
      <c r="BF96" s="15">
        <v>80</v>
      </c>
      <c r="BG96" s="15">
        <v>50</v>
      </c>
      <c r="BH96" s="15">
        <v>62</v>
      </c>
      <c r="BI96" s="15">
        <v>70</v>
      </c>
      <c r="BJ96" s="15">
        <v>74</v>
      </c>
      <c r="BK96" s="15">
        <v>56</v>
      </c>
      <c r="BL96" s="15">
        <v>70</v>
      </c>
      <c r="BM96" s="15"/>
      <c r="BN96" s="15"/>
      <c r="BO96" s="15"/>
      <c r="BP96" s="15"/>
      <c r="BQ96" s="16"/>
      <c r="BR96" s="17"/>
      <c r="BS96" s="13"/>
      <c r="BT96" s="17" t="s">
        <v>60</v>
      </c>
      <c r="BW96" s="83"/>
      <c r="BX96" s="104"/>
      <c r="BY96" s="89"/>
      <c r="BZ96" s="91"/>
      <c r="CA96" s="14">
        <v>78</v>
      </c>
      <c r="CB96" s="15">
        <v>87</v>
      </c>
      <c r="CC96" s="15">
        <v>91</v>
      </c>
      <c r="CD96" s="15">
        <v>86</v>
      </c>
      <c r="CE96" s="15">
        <v>72</v>
      </c>
      <c r="CF96" s="15">
        <v>83</v>
      </c>
      <c r="CG96" s="15">
        <v>75</v>
      </c>
      <c r="CH96" s="15">
        <v>86</v>
      </c>
      <c r="CI96" s="15">
        <v>64</v>
      </c>
      <c r="CJ96" s="15">
        <v>4</v>
      </c>
      <c r="CK96" s="15">
        <v>78</v>
      </c>
      <c r="CL96" s="15">
        <v>79</v>
      </c>
      <c r="CM96" s="15">
        <v>68</v>
      </c>
      <c r="CN96" s="16">
        <v>77</v>
      </c>
      <c r="CO96" s="14">
        <v>50</v>
      </c>
      <c r="CP96" s="15">
        <v>56</v>
      </c>
      <c r="CQ96" s="15">
        <v>80</v>
      </c>
      <c r="CR96" s="15">
        <v>50</v>
      </c>
      <c r="CS96" s="15">
        <v>62</v>
      </c>
      <c r="CT96" s="15">
        <v>70</v>
      </c>
      <c r="CU96" s="15">
        <v>74</v>
      </c>
      <c r="CV96" s="15">
        <v>76</v>
      </c>
      <c r="CW96" s="15"/>
      <c r="CX96" s="15"/>
      <c r="CY96" s="15"/>
      <c r="CZ96" s="15"/>
      <c r="DA96" s="15"/>
      <c r="DB96" s="16"/>
      <c r="DC96" s="17"/>
      <c r="DD96" s="13"/>
      <c r="DE96" s="17" t="s">
        <v>60</v>
      </c>
    </row>
    <row r="97" spans="1:109" x14ac:dyDescent="0.25">
      <c r="A97">
        <v>92</v>
      </c>
      <c r="B97" s="83"/>
      <c r="C97" s="104"/>
      <c r="D97" s="89"/>
      <c r="E97" s="91"/>
      <c r="F97" s="14">
        <v>52</v>
      </c>
      <c r="G97" s="15">
        <v>75</v>
      </c>
      <c r="H97" s="15">
        <v>89</v>
      </c>
      <c r="I97" s="15">
        <v>95</v>
      </c>
      <c r="J97" s="15">
        <v>59</v>
      </c>
      <c r="K97" s="15">
        <v>79</v>
      </c>
      <c r="L97" s="15">
        <v>70</v>
      </c>
      <c r="M97" s="15">
        <v>62</v>
      </c>
      <c r="N97" s="15">
        <v>67</v>
      </c>
      <c r="O97" s="15">
        <v>1</v>
      </c>
      <c r="P97" s="15">
        <v>74</v>
      </c>
      <c r="Q97" s="15">
        <v>41</v>
      </c>
      <c r="R97" s="15">
        <v>36</v>
      </c>
      <c r="S97" s="16">
        <v>91</v>
      </c>
      <c r="T97" s="14">
        <v>74</v>
      </c>
      <c r="U97" s="15">
        <v>77</v>
      </c>
      <c r="V97" s="15">
        <v>79</v>
      </c>
      <c r="W97" s="15">
        <v>60</v>
      </c>
      <c r="X97" s="15">
        <v>55</v>
      </c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47</v>
      </c>
      <c r="AQ97" s="15">
        <v>87</v>
      </c>
      <c r="AR97" s="15">
        <v>84</v>
      </c>
      <c r="AS97" s="15">
        <v>60</v>
      </c>
      <c r="AT97" s="15">
        <v>54</v>
      </c>
      <c r="AU97" s="15">
        <v>74</v>
      </c>
      <c r="AV97" s="15">
        <v>65</v>
      </c>
      <c r="AW97" s="15">
        <v>57</v>
      </c>
      <c r="AX97" s="15">
        <v>62</v>
      </c>
      <c r="AY97" s="15">
        <v>-4</v>
      </c>
      <c r="AZ97" s="15">
        <v>69</v>
      </c>
      <c r="BA97" s="15">
        <v>39</v>
      </c>
      <c r="BB97" s="15">
        <v>39</v>
      </c>
      <c r="BC97" s="16">
        <v>94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66</v>
      </c>
      <c r="CB97" s="15">
        <v>69</v>
      </c>
      <c r="CC97" s="15">
        <v>87</v>
      </c>
      <c r="CD97" s="15">
        <v>70</v>
      </c>
      <c r="CE97" s="15">
        <v>64</v>
      </c>
      <c r="CF97" s="15">
        <v>84</v>
      </c>
      <c r="CG97" s="15">
        <v>75</v>
      </c>
      <c r="CH97" s="15">
        <v>67</v>
      </c>
      <c r="CI97" s="15">
        <v>72</v>
      </c>
      <c r="CJ97" s="15">
        <v>6</v>
      </c>
      <c r="CK97" s="15">
        <v>79</v>
      </c>
      <c r="CL97" s="15">
        <v>66</v>
      </c>
      <c r="CM97" s="15">
        <v>65</v>
      </c>
      <c r="CN97" s="16">
        <v>75</v>
      </c>
      <c r="CO97" s="14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1:109" x14ac:dyDescent="0.25">
      <c r="A98">
        <v>93</v>
      </c>
      <c r="B98" s="83"/>
      <c r="C98" s="104"/>
      <c r="D98" s="89"/>
      <c r="E98" s="91"/>
      <c r="F98" s="14">
        <v>62</v>
      </c>
      <c r="G98" s="15">
        <v>74</v>
      </c>
      <c r="H98" s="15">
        <v>49</v>
      </c>
      <c r="I98" s="15">
        <v>95</v>
      </c>
      <c r="J98" s="15">
        <v>73</v>
      </c>
      <c r="K98" s="15">
        <v>92</v>
      </c>
      <c r="L98" s="15">
        <v>93</v>
      </c>
      <c r="M98" s="15">
        <v>89</v>
      </c>
      <c r="N98" s="15">
        <v>53</v>
      </c>
      <c r="O98" s="15">
        <v>1</v>
      </c>
      <c r="P98" s="15">
        <v>63</v>
      </c>
      <c r="Q98" s="15">
        <v>60</v>
      </c>
      <c r="R98" s="15">
        <v>76</v>
      </c>
      <c r="S98" s="16">
        <v>74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57</v>
      </c>
      <c r="AQ98" s="15">
        <v>69</v>
      </c>
      <c r="AR98" s="15">
        <v>66</v>
      </c>
      <c r="AS98" s="15">
        <v>69</v>
      </c>
      <c r="AT98" s="15">
        <v>68</v>
      </c>
      <c r="AU98" s="15">
        <v>70</v>
      </c>
      <c r="AV98" s="15">
        <v>62</v>
      </c>
      <c r="AW98" s="15">
        <v>84</v>
      </c>
      <c r="AX98" s="15">
        <v>48</v>
      </c>
      <c r="AY98" s="15">
        <v>-4</v>
      </c>
      <c r="AZ98" s="15">
        <v>58</v>
      </c>
      <c r="BA98" s="15">
        <v>58</v>
      </c>
      <c r="BB98" s="15">
        <v>79</v>
      </c>
      <c r="BC98" s="16">
        <v>77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75</v>
      </c>
      <c r="CB98" s="15">
        <v>79</v>
      </c>
      <c r="CC98" s="15">
        <v>76</v>
      </c>
      <c r="CD98" s="15">
        <v>79</v>
      </c>
      <c r="CE98" s="15">
        <v>78</v>
      </c>
      <c r="CF98" s="15">
        <v>80</v>
      </c>
      <c r="CG98" s="15">
        <v>72</v>
      </c>
      <c r="CH98" s="15">
        <v>94</v>
      </c>
      <c r="CI98" s="15">
        <v>58</v>
      </c>
      <c r="CJ98" s="15">
        <v>6</v>
      </c>
      <c r="CK98" s="15">
        <v>68</v>
      </c>
      <c r="CL98" s="15">
        <v>68</v>
      </c>
      <c r="CM98" s="15">
        <v>89</v>
      </c>
      <c r="CN98" s="16">
        <v>87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1:109" x14ac:dyDescent="0.25">
      <c r="A99">
        <v>94</v>
      </c>
      <c r="B99" s="83"/>
      <c r="C99" s="104"/>
      <c r="D99" s="89"/>
      <c r="E99" s="91"/>
      <c r="F99" s="14">
        <v>75</v>
      </c>
      <c r="G99" s="15">
        <v>84</v>
      </c>
      <c r="H99" s="15">
        <v>45</v>
      </c>
      <c r="I99" s="15">
        <v>83</v>
      </c>
      <c r="J99" s="15">
        <v>53</v>
      </c>
      <c r="K99" s="15">
        <v>80</v>
      </c>
      <c r="L99" s="15">
        <v>72</v>
      </c>
      <c r="M99" s="15">
        <v>71</v>
      </c>
      <c r="N99" s="15">
        <v>61</v>
      </c>
      <c r="O99" s="15">
        <v>1</v>
      </c>
      <c r="P99" s="15">
        <v>75</v>
      </c>
      <c r="Q99" s="15">
        <v>61</v>
      </c>
      <c r="R99" s="15">
        <v>93</v>
      </c>
      <c r="S99" s="16">
        <v>92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73</v>
      </c>
      <c r="AQ99" s="15">
        <v>60</v>
      </c>
      <c r="AR99" s="15">
        <v>86</v>
      </c>
      <c r="AS99" s="15">
        <v>81</v>
      </c>
      <c r="AT99" s="15">
        <v>51</v>
      </c>
      <c r="AU99" s="15">
        <v>78</v>
      </c>
      <c r="AV99" s="15">
        <v>67</v>
      </c>
      <c r="AW99" s="15">
        <v>57</v>
      </c>
      <c r="AX99" s="15">
        <v>55</v>
      </c>
      <c r="AY99" s="15">
        <v>58</v>
      </c>
      <c r="AZ99" s="15">
        <v>70</v>
      </c>
      <c r="BA99" s="15">
        <v>71</v>
      </c>
      <c r="BB99" s="15">
        <v>80</v>
      </c>
      <c r="BC99" s="16">
        <v>79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83</v>
      </c>
      <c r="CB99" s="15">
        <v>70</v>
      </c>
      <c r="CC99" s="15">
        <v>96</v>
      </c>
      <c r="CD99" s="15">
        <v>91</v>
      </c>
      <c r="CE99" s="15">
        <v>80</v>
      </c>
      <c r="CF99" s="15">
        <v>78</v>
      </c>
      <c r="CG99" s="15">
        <v>77</v>
      </c>
      <c r="CH99" s="15">
        <v>67</v>
      </c>
      <c r="CI99" s="15">
        <v>65</v>
      </c>
      <c r="CJ99" s="15">
        <v>68</v>
      </c>
      <c r="CK99" s="15">
        <v>80</v>
      </c>
      <c r="CL99" s="15">
        <v>81</v>
      </c>
      <c r="CM99" s="15">
        <v>90</v>
      </c>
      <c r="CN99" s="16">
        <v>89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1:109" x14ac:dyDescent="0.25">
      <c r="A100">
        <v>95</v>
      </c>
      <c r="B100" s="83"/>
      <c r="C100" s="104"/>
      <c r="D100" s="89"/>
      <c r="E100" s="91"/>
      <c r="F100" s="14">
        <v>54</v>
      </c>
      <c r="G100" s="15">
        <v>94</v>
      </c>
      <c r="H100" s="15">
        <v>91</v>
      </c>
      <c r="I100" s="15">
        <v>97</v>
      </c>
      <c r="J100" s="15">
        <v>61</v>
      </c>
      <c r="K100" s="15">
        <v>81</v>
      </c>
      <c r="L100" s="15">
        <v>72</v>
      </c>
      <c r="M100" s="15">
        <v>64</v>
      </c>
      <c r="N100" s="15">
        <v>69</v>
      </c>
      <c r="O100" s="15">
        <v>3</v>
      </c>
      <c r="P100" s="15">
        <v>76</v>
      </c>
      <c r="Q100" s="15">
        <v>43</v>
      </c>
      <c r="R100" s="15">
        <v>38</v>
      </c>
      <c r="S100" s="16">
        <v>93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52</v>
      </c>
      <c r="AQ100" s="15">
        <v>83</v>
      </c>
      <c r="AR100" s="15">
        <v>62</v>
      </c>
      <c r="AS100" s="15">
        <v>63</v>
      </c>
      <c r="AT100" s="15">
        <v>59</v>
      </c>
      <c r="AU100" s="15">
        <v>79</v>
      </c>
      <c r="AV100" s="15">
        <v>52</v>
      </c>
      <c r="AW100" s="15">
        <v>62</v>
      </c>
      <c r="AX100" s="15">
        <v>64</v>
      </c>
      <c r="AY100" s="15">
        <v>52</v>
      </c>
      <c r="AZ100" s="15">
        <v>67</v>
      </c>
      <c r="BA100" s="15">
        <v>41</v>
      </c>
      <c r="BB100" s="15">
        <v>41</v>
      </c>
      <c r="BC100" s="16">
        <v>70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89</v>
      </c>
      <c r="CB100" s="15">
        <v>93</v>
      </c>
      <c r="CC100" s="15">
        <v>72</v>
      </c>
      <c r="CD100" s="15">
        <v>73</v>
      </c>
      <c r="CE100" s="15">
        <v>69</v>
      </c>
      <c r="CF100" s="15">
        <v>89</v>
      </c>
      <c r="CG100" s="15">
        <v>62</v>
      </c>
      <c r="CH100" s="15">
        <v>72</v>
      </c>
      <c r="CI100" s="15">
        <v>74</v>
      </c>
      <c r="CJ100" s="15">
        <v>62</v>
      </c>
      <c r="CK100" s="15">
        <v>77</v>
      </c>
      <c r="CL100" s="15">
        <v>87</v>
      </c>
      <c r="CM100" s="15">
        <v>74</v>
      </c>
      <c r="CN100" s="16">
        <v>80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1:109" x14ac:dyDescent="0.25">
      <c r="A101">
        <v>96</v>
      </c>
      <c r="B101" s="83"/>
      <c r="C101" s="104"/>
      <c r="D101" s="89"/>
      <c r="E101" s="91"/>
      <c r="F101" s="14">
        <v>64</v>
      </c>
      <c r="G101" s="15">
        <v>76</v>
      </c>
      <c r="H101" s="15">
        <v>73</v>
      </c>
      <c r="I101" s="15">
        <v>55</v>
      </c>
      <c r="J101" s="15">
        <v>75</v>
      </c>
      <c r="K101" s="15">
        <v>94</v>
      </c>
      <c r="L101" s="15">
        <v>95</v>
      </c>
      <c r="M101" s="15">
        <v>91</v>
      </c>
      <c r="N101" s="15">
        <v>55</v>
      </c>
      <c r="O101" s="15">
        <v>3</v>
      </c>
      <c r="P101" s="15">
        <v>65</v>
      </c>
      <c r="Q101" s="15">
        <v>62</v>
      </c>
      <c r="R101" s="15">
        <v>78</v>
      </c>
      <c r="S101" s="16">
        <v>76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62</v>
      </c>
      <c r="AQ101" s="15">
        <v>74</v>
      </c>
      <c r="AR101" s="15">
        <v>71</v>
      </c>
      <c r="AS101" s="15">
        <v>95</v>
      </c>
      <c r="AT101" s="15">
        <v>73</v>
      </c>
      <c r="AU101" s="15">
        <v>92</v>
      </c>
      <c r="AV101" s="15">
        <v>93</v>
      </c>
      <c r="AW101" s="15">
        <v>89</v>
      </c>
      <c r="AX101" s="15">
        <v>53</v>
      </c>
      <c r="AY101" s="15">
        <v>1</v>
      </c>
      <c r="AZ101" s="15">
        <v>63</v>
      </c>
      <c r="BA101" s="15">
        <v>60</v>
      </c>
      <c r="BB101" s="15">
        <v>81</v>
      </c>
      <c r="BC101" s="16">
        <v>71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72</v>
      </c>
      <c r="CB101" s="15">
        <v>84</v>
      </c>
      <c r="CC101" s="15">
        <v>81</v>
      </c>
      <c r="CD101" s="15">
        <v>85</v>
      </c>
      <c r="CE101" s="15">
        <v>63</v>
      </c>
      <c r="CF101" s="15">
        <v>82</v>
      </c>
      <c r="CG101" s="15">
        <v>83</v>
      </c>
      <c r="CH101" s="15">
        <v>79</v>
      </c>
      <c r="CI101" s="15">
        <v>65</v>
      </c>
      <c r="CJ101" s="15">
        <v>-9</v>
      </c>
      <c r="CK101" s="15">
        <v>53</v>
      </c>
      <c r="CL101" s="15">
        <v>50</v>
      </c>
      <c r="CM101" s="15">
        <v>78</v>
      </c>
      <c r="CN101" s="16">
        <v>61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1:109" x14ac:dyDescent="0.25">
      <c r="A102">
        <v>97</v>
      </c>
      <c r="B102" s="83"/>
      <c r="C102" s="104"/>
      <c r="D102" s="89"/>
      <c r="E102" s="91"/>
      <c r="F102" s="14">
        <v>77</v>
      </c>
      <c r="G102" s="15">
        <v>86</v>
      </c>
      <c r="H102" s="15">
        <v>90</v>
      </c>
      <c r="I102" s="15">
        <v>46</v>
      </c>
      <c r="J102" s="15">
        <v>55</v>
      </c>
      <c r="K102" s="15">
        <v>82</v>
      </c>
      <c r="L102" s="15">
        <v>74</v>
      </c>
      <c r="M102" s="15">
        <v>73</v>
      </c>
      <c r="N102" s="15">
        <v>63</v>
      </c>
      <c r="O102" s="15">
        <v>3</v>
      </c>
      <c r="P102" s="15">
        <v>49</v>
      </c>
      <c r="Q102" s="15">
        <v>75</v>
      </c>
      <c r="R102" s="15">
        <v>95</v>
      </c>
      <c r="S102" s="16">
        <v>94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75</v>
      </c>
      <c r="AQ102" s="15">
        <v>84</v>
      </c>
      <c r="AR102" s="15">
        <v>88</v>
      </c>
      <c r="AS102" s="15">
        <v>83</v>
      </c>
      <c r="AT102" s="15">
        <v>53</v>
      </c>
      <c r="AU102" s="15">
        <v>80</v>
      </c>
      <c r="AV102" s="15">
        <v>72</v>
      </c>
      <c r="AW102" s="15">
        <v>71</v>
      </c>
      <c r="AX102" s="15">
        <v>61</v>
      </c>
      <c r="AY102" s="15">
        <v>1</v>
      </c>
      <c r="AZ102" s="15">
        <v>75</v>
      </c>
      <c r="BA102" s="15">
        <v>73</v>
      </c>
      <c r="BB102" s="15">
        <v>98</v>
      </c>
      <c r="BC102" s="16">
        <v>97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85</v>
      </c>
      <c r="CB102" s="15">
        <v>94</v>
      </c>
      <c r="CC102" s="15">
        <v>98</v>
      </c>
      <c r="CD102" s="15">
        <v>93</v>
      </c>
      <c r="CE102" s="15">
        <v>89</v>
      </c>
      <c r="CF102" s="15">
        <v>90</v>
      </c>
      <c r="CG102" s="15">
        <v>82</v>
      </c>
      <c r="CH102" s="15">
        <v>81</v>
      </c>
      <c r="CI102" s="15">
        <v>71</v>
      </c>
      <c r="CJ102" s="15">
        <v>11</v>
      </c>
      <c r="CK102" s="15">
        <v>85</v>
      </c>
      <c r="CL102" s="15">
        <v>83</v>
      </c>
      <c r="CM102" s="15">
        <v>90</v>
      </c>
      <c r="CN102" s="16">
        <v>86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1:109" x14ac:dyDescent="0.25">
      <c r="A103">
        <v>98</v>
      </c>
      <c r="B103" s="83"/>
      <c r="C103" s="104"/>
      <c r="D103" s="89"/>
      <c r="E103" s="91"/>
      <c r="F103" s="14">
        <v>56</v>
      </c>
      <c r="G103" s="15">
        <v>96</v>
      </c>
      <c r="H103" s="15">
        <v>93</v>
      </c>
      <c r="I103" s="15">
        <v>99</v>
      </c>
      <c r="J103" s="15">
        <v>63</v>
      </c>
      <c r="K103" s="15">
        <v>83</v>
      </c>
      <c r="L103" s="15">
        <v>74</v>
      </c>
      <c r="M103" s="15">
        <v>66</v>
      </c>
      <c r="N103" s="15">
        <v>71</v>
      </c>
      <c r="O103" s="15">
        <v>5</v>
      </c>
      <c r="P103" s="15">
        <v>78</v>
      </c>
      <c r="Q103" s="15">
        <v>45</v>
      </c>
      <c r="R103" s="15">
        <v>40</v>
      </c>
      <c r="S103" s="16">
        <v>95</v>
      </c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59</v>
      </c>
      <c r="AQ103" s="15">
        <v>99</v>
      </c>
      <c r="AR103" s="15">
        <v>96</v>
      </c>
      <c r="AS103" s="15">
        <v>60</v>
      </c>
      <c r="AT103" s="15">
        <v>66</v>
      </c>
      <c r="AU103" s="15">
        <v>86</v>
      </c>
      <c r="AV103" s="15">
        <v>77</v>
      </c>
      <c r="AW103" s="15">
        <v>69</v>
      </c>
      <c r="AX103" s="15">
        <v>74</v>
      </c>
      <c r="AY103" s="15">
        <v>8</v>
      </c>
      <c r="AZ103" s="15">
        <v>81</v>
      </c>
      <c r="BA103" s="15">
        <v>48</v>
      </c>
      <c r="BB103" s="15">
        <v>43</v>
      </c>
      <c r="BC103" s="16">
        <v>98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>
        <v>75</v>
      </c>
      <c r="CB103" s="15">
        <v>76</v>
      </c>
      <c r="CC103" s="15">
        <v>81</v>
      </c>
      <c r="CD103" s="15">
        <v>70</v>
      </c>
      <c r="CE103" s="15">
        <v>76</v>
      </c>
      <c r="CF103" s="15">
        <v>96</v>
      </c>
      <c r="CG103" s="15">
        <v>87</v>
      </c>
      <c r="CH103" s="15">
        <v>79</v>
      </c>
      <c r="CI103" s="15">
        <v>84</v>
      </c>
      <c r="CJ103" s="15">
        <v>18</v>
      </c>
      <c r="CK103" s="15">
        <v>91</v>
      </c>
      <c r="CL103" s="15">
        <v>79</v>
      </c>
      <c r="CM103" s="15">
        <v>53</v>
      </c>
      <c r="CN103" s="16">
        <v>81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1:109" ht="15.75" thickBot="1" x14ac:dyDescent="0.3">
      <c r="A104">
        <v>99</v>
      </c>
      <c r="B104" s="84"/>
      <c r="C104" s="105"/>
      <c r="D104" s="89"/>
      <c r="E104" s="92"/>
      <c r="F104" s="18">
        <v>62</v>
      </c>
      <c r="G104" s="19">
        <v>74</v>
      </c>
      <c r="H104" s="19">
        <v>71</v>
      </c>
      <c r="I104" s="19">
        <v>53</v>
      </c>
      <c r="J104" s="19">
        <v>73</v>
      </c>
      <c r="K104" s="19">
        <v>92</v>
      </c>
      <c r="L104" s="19">
        <v>93</v>
      </c>
      <c r="M104" s="19">
        <v>89</v>
      </c>
      <c r="N104" s="19">
        <v>53</v>
      </c>
      <c r="O104" s="19">
        <v>1</v>
      </c>
      <c r="P104" s="19">
        <v>63</v>
      </c>
      <c r="Q104" s="19">
        <v>60</v>
      </c>
      <c r="R104" s="19">
        <v>76</v>
      </c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1:109" x14ac:dyDescent="0.25">
      <c r="A105">
        <v>100</v>
      </c>
      <c r="B105" s="82">
        <v>10</v>
      </c>
      <c r="C105" s="106" t="s">
        <v>75</v>
      </c>
      <c r="D105" s="89"/>
      <c r="E105" s="91" t="s">
        <v>76</v>
      </c>
      <c r="F105" s="9">
        <v>76</v>
      </c>
      <c r="G105" s="10">
        <v>75</v>
      </c>
      <c r="H105" s="10">
        <v>83</v>
      </c>
      <c r="I105" s="10">
        <v>75</v>
      </c>
      <c r="J105" s="10">
        <v>77</v>
      </c>
      <c r="K105" s="10">
        <v>76</v>
      </c>
      <c r="L105" s="10">
        <v>79</v>
      </c>
      <c r="M105" s="10">
        <v>86</v>
      </c>
      <c r="N105" s="10">
        <v>83</v>
      </c>
      <c r="O105" s="10">
        <v>83</v>
      </c>
      <c r="P105" s="10">
        <v>77</v>
      </c>
      <c r="Q105" s="10">
        <v>85</v>
      </c>
      <c r="R105" s="10">
        <v>69</v>
      </c>
      <c r="S105" s="11">
        <v>70</v>
      </c>
      <c r="T105" s="14">
        <v>60</v>
      </c>
      <c r="U105" s="15">
        <v>52</v>
      </c>
      <c r="V105" s="15">
        <v>77</v>
      </c>
      <c r="W105" s="15">
        <v>80</v>
      </c>
      <c r="X105" s="15">
        <v>76</v>
      </c>
      <c r="Y105" s="15">
        <v>72</v>
      </c>
      <c r="Z105" s="15">
        <v>70</v>
      </c>
      <c r="AA105" s="15">
        <v>66</v>
      </c>
      <c r="AB105" s="15">
        <v>83</v>
      </c>
      <c r="AC105" s="15">
        <v>65</v>
      </c>
      <c r="AD105" s="15">
        <v>70</v>
      </c>
      <c r="AE105" s="15">
        <v>66</v>
      </c>
      <c r="AF105" s="15">
        <v>79</v>
      </c>
      <c r="AG105" s="16">
        <v>70</v>
      </c>
      <c r="AH105" s="12"/>
      <c r="AI105" s="13"/>
      <c r="AJ105" s="12" t="s">
        <v>60</v>
      </c>
      <c r="AL105" s="82"/>
      <c r="AM105" s="106" t="s">
        <v>75</v>
      </c>
      <c r="AN105" s="89"/>
      <c r="AO105" s="91"/>
      <c r="AP105" s="9">
        <v>65</v>
      </c>
      <c r="AQ105" s="10">
        <v>77</v>
      </c>
      <c r="AR105" s="10">
        <v>80</v>
      </c>
      <c r="AS105" s="10">
        <v>70</v>
      </c>
      <c r="AT105" s="10">
        <v>65</v>
      </c>
      <c r="AU105" s="10">
        <v>73</v>
      </c>
      <c r="AV105" s="10">
        <v>78</v>
      </c>
      <c r="AW105" s="10">
        <v>80</v>
      </c>
      <c r="AX105" s="10">
        <v>80</v>
      </c>
      <c r="AY105" s="10">
        <v>72</v>
      </c>
      <c r="AZ105" s="10">
        <v>72</v>
      </c>
      <c r="BA105" s="10">
        <v>85</v>
      </c>
      <c r="BB105" s="10">
        <v>66</v>
      </c>
      <c r="BC105" s="11">
        <v>71</v>
      </c>
      <c r="BD105" s="14">
        <v>86</v>
      </c>
      <c r="BE105" s="15">
        <v>74</v>
      </c>
      <c r="BF105" s="15">
        <v>50</v>
      </c>
      <c r="BG105" s="15">
        <v>63</v>
      </c>
      <c r="BH105" s="15">
        <v>78</v>
      </c>
      <c r="BI105" s="15">
        <v>74</v>
      </c>
      <c r="BJ105" s="15">
        <v>72</v>
      </c>
      <c r="BK105" s="15">
        <v>72</v>
      </c>
      <c r="BL105" s="15">
        <v>74</v>
      </c>
      <c r="BM105" s="15">
        <v>83</v>
      </c>
      <c r="BN105" s="15">
        <v>75</v>
      </c>
      <c r="BO105" s="15">
        <v>81</v>
      </c>
      <c r="BP105" s="15">
        <v>80</v>
      </c>
      <c r="BQ105" s="16">
        <v>84</v>
      </c>
      <c r="BR105" s="12"/>
      <c r="BS105" s="13"/>
      <c r="BT105" s="12" t="s">
        <v>60</v>
      </c>
      <c r="BW105" s="82"/>
      <c r="BX105" s="106" t="s">
        <v>75</v>
      </c>
      <c r="BY105" s="89"/>
      <c r="BZ105" s="91"/>
      <c r="CA105" s="9">
        <v>61</v>
      </c>
      <c r="CB105" s="10">
        <v>73</v>
      </c>
      <c r="CC105" s="10">
        <v>76</v>
      </c>
      <c r="CD105" s="10">
        <v>66</v>
      </c>
      <c r="CE105" s="10">
        <v>61</v>
      </c>
      <c r="CF105" s="10">
        <v>69</v>
      </c>
      <c r="CG105" s="10">
        <v>74</v>
      </c>
      <c r="CH105" s="10">
        <v>76</v>
      </c>
      <c r="CI105" s="10">
        <v>76</v>
      </c>
      <c r="CJ105" s="10">
        <v>68</v>
      </c>
      <c r="CK105" s="10">
        <v>68</v>
      </c>
      <c r="CL105" s="10">
        <v>81</v>
      </c>
      <c r="CM105" s="10">
        <v>62</v>
      </c>
      <c r="CN105" s="11">
        <v>67</v>
      </c>
      <c r="CO105" s="14">
        <v>86</v>
      </c>
      <c r="CP105" s="15">
        <v>74</v>
      </c>
      <c r="CQ105" s="15">
        <v>78</v>
      </c>
      <c r="CR105" s="15">
        <v>73</v>
      </c>
      <c r="CS105" s="15">
        <v>78</v>
      </c>
      <c r="CT105" s="15">
        <v>74</v>
      </c>
      <c r="CU105" s="15">
        <v>72</v>
      </c>
      <c r="CV105" s="15">
        <v>72</v>
      </c>
      <c r="CW105" s="15">
        <v>74</v>
      </c>
      <c r="CX105" s="15">
        <v>83</v>
      </c>
      <c r="CY105" s="15">
        <v>75</v>
      </c>
      <c r="CZ105" s="15">
        <v>81</v>
      </c>
      <c r="DA105" s="15">
        <v>80</v>
      </c>
      <c r="DB105" s="16">
        <v>84</v>
      </c>
      <c r="DC105" s="12"/>
      <c r="DD105" s="13"/>
      <c r="DE105" s="12" t="s">
        <v>60</v>
      </c>
    </row>
    <row r="106" spans="1:109" x14ac:dyDescent="0.25">
      <c r="A106">
        <v>101</v>
      </c>
      <c r="B106" s="83"/>
      <c r="C106" s="107"/>
      <c r="D106" s="89"/>
      <c r="E106" s="91"/>
      <c r="F106" s="14">
        <v>72</v>
      </c>
      <c r="G106" s="15">
        <v>73</v>
      </c>
      <c r="H106" s="15">
        <v>87</v>
      </c>
      <c r="I106" s="15">
        <v>77</v>
      </c>
      <c r="J106" s="15">
        <v>83</v>
      </c>
      <c r="K106" s="15">
        <v>66</v>
      </c>
      <c r="L106" s="15">
        <v>72</v>
      </c>
      <c r="M106" s="15">
        <v>82</v>
      </c>
      <c r="N106" s="15">
        <v>62</v>
      </c>
      <c r="O106" s="15">
        <v>63</v>
      </c>
      <c r="P106" s="15">
        <v>67</v>
      </c>
      <c r="Q106" s="15">
        <v>75</v>
      </c>
      <c r="R106" s="15">
        <v>66</v>
      </c>
      <c r="S106" s="16">
        <v>75</v>
      </c>
      <c r="T106" s="14">
        <v>63</v>
      </c>
      <c r="U106" s="15">
        <v>77</v>
      </c>
      <c r="V106" s="15">
        <v>84</v>
      </c>
      <c r="W106" s="15">
        <v>86</v>
      </c>
      <c r="X106" s="15">
        <v>70</v>
      </c>
      <c r="Y106" s="15">
        <v>85</v>
      </c>
      <c r="Z106" s="15">
        <v>60</v>
      </c>
      <c r="AA106" s="15">
        <v>86</v>
      </c>
      <c r="AB106" s="15">
        <v>78</v>
      </c>
      <c r="AC106" s="15">
        <v>65</v>
      </c>
      <c r="AD106" s="15">
        <v>62</v>
      </c>
      <c r="AE106" s="15">
        <v>81</v>
      </c>
      <c r="AF106" s="15">
        <v>77</v>
      </c>
      <c r="AG106" s="16">
        <v>75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83</v>
      </c>
      <c r="AQ106" s="15">
        <v>73</v>
      </c>
      <c r="AR106" s="15">
        <v>70</v>
      </c>
      <c r="AS106" s="15">
        <v>74</v>
      </c>
      <c r="AT106" s="15">
        <v>82</v>
      </c>
      <c r="AU106" s="15">
        <v>77</v>
      </c>
      <c r="AV106" s="15">
        <v>86</v>
      </c>
      <c r="AW106" s="15">
        <v>70</v>
      </c>
      <c r="AX106" s="15">
        <v>71</v>
      </c>
      <c r="AY106" s="15">
        <v>86</v>
      </c>
      <c r="AZ106" s="15">
        <v>72</v>
      </c>
      <c r="BA106" s="15">
        <v>71</v>
      </c>
      <c r="BB106" s="15">
        <v>89</v>
      </c>
      <c r="BC106" s="16">
        <v>77</v>
      </c>
      <c r="BD106" s="14">
        <v>79</v>
      </c>
      <c r="BE106" s="15">
        <v>60</v>
      </c>
      <c r="BF106" s="15">
        <v>46</v>
      </c>
      <c r="BG106" s="15">
        <v>71</v>
      </c>
      <c r="BH106" s="15">
        <v>59</v>
      </c>
      <c r="BI106" s="15">
        <v>55</v>
      </c>
      <c r="BJ106" s="15">
        <v>79</v>
      </c>
      <c r="BK106" s="15">
        <v>70</v>
      </c>
      <c r="BL106" s="15">
        <v>64</v>
      </c>
      <c r="BM106" s="15">
        <v>70</v>
      </c>
      <c r="BN106" s="15">
        <v>77</v>
      </c>
      <c r="BO106" s="15">
        <v>80</v>
      </c>
      <c r="BP106" s="15">
        <v>74</v>
      </c>
      <c r="BQ106" s="16">
        <v>79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79</v>
      </c>
      <c r="CB106" s="15">
        <v>69</v>
      </c>
      <c r="CC106" s="15">
        <v>66</v>
      </c>
      <c r="CD106" s="15">
        <v>70</v>
      </c>
      <c r="CE106" s="15">
        <v>78</v>
      </c>
      <c r="CF106" s="15">
        <v>73</v>
      </c>
      <c r="CG106" s="15">
        <v>82</v>
      </c>
      <c r="CH106" s="15">
        <v>66</v>
      </c>
      <c r="CI106" s="15">
        <v>67</v>
      </c>
      <c r="CJ106" s="15">
        <v>82</v>
      </c>
      <c r="CK106" s="15">
        <v>68</v>
      </c>
      <c r="CL106" s="15">
        <v>67</v>
      </c>
      <c r="CM106" s="15">
        <v>85</v>
      </c>
      <c r="CN106" s="16">
        <v>73</v>
      </c>
      <c r="CO106" s="14">
        <v>79</v>
      </c>
      <c r="CP106" s="15">
        <v>65</v>
      </c>
      <c r="CQ106" s="15">
        <v>86</v>
      </c>
      <c r="CR106" s="15">
        <v>71</v>
      </c>
      <c r="CS106" s="15">
        <v>62</v>
      </c>
      <c r="CT106" s="15">
        <v>79</v>
      </c>
      <c r="CU106" s="15">
        <v>82</v>
      </c>
      <c r="CV106" s="15">
        <v>77</v>
      </c>
      <c r="CW106" s="15">
        <v>74</v>
      </c>
      <c r="CX106" s="15">
        <v>75</v>
      </c>
      <c r="CY106" s="15">
        <v>77</v>
      </c>
      <c r="CZ106" s="15">
        <v>82</v>
      </c>
      <c r="DA106" s="15">
        <v>74</v>
      </c>
      <c r="DB106" s="16">
        <v>79</v>
      </c>
      <c r="DC106" s="17"/>
      <c r="DD106" s="13"/>
      <c r="DE106" s="17" t="s">
        <v>60</v>
      </c>
    </row>
    <row r="107" spans="1:109" x14ac:dyDescent="0.25">
      <c r="A107">
        <v>102</v>
      </c>
      <c r="B107" s="83"/>
      <c r="C107" s="107"/>
      <c r="D107" s="89"/>
      <c r="E107" s="91"/>
      <c r="F107" s="14">
        <v>69</v>
      </c>
      <c r="G107" s="15">
        <v>66</v>
      </c>
      <c r="H107" s="15">
        <v>76</v>
      </c>
      <c r="I107" s="15">
        <v>72</v>
      </c>
      <c r="J107" s="15">
        <v>65</v>
      </c>
      <c r="K107" s="15">
        <v>71</v>
      </c>
      <c r="L107" s="15">
        <v>65</v>
      </c>
      <c r="M107" s="15">
        <v>77</v>
      </c>
      <c r="N107" s="15">
        <v>70</v>
      </c>
      <c r="O107" s="15">
        <v>77</v>
      </c>
      <c r="P107" s="15">
        <v>78</v>
      </c>
      <c r="Q107" s="15">
        <v>65</v>
      </c>
      <c r="R107" s="15">
        <v>81</v>
      </c>
      <c r="S107" s="16">
        <v>75</v>
      </c>
      <c r="T107" s="14">
        <v>74</v>
      </c>
      <c r="U107" s="15">
        <v>83</v>
      </c>
      <c r="V107" s="15">
        <v>85</v>
      </c>
      <c r="W107" s="15">
        <v>79</v>
      </c>
      <c r="X107" s="15">
        <v>65</v>
      </c>
      <c r="Y107" s="15">
        <v>86</v>
      </c>
      <c r="Z107" s="15">
        <v>66</v>
      </c>
      <c r="AA107" s="15">
        <v>71</v>
      </c>
      <c r="AB107" s="15">
        <v>70</v>
      </c>
      <c r="AC107" s="15">
        <v>78</v>
      </c>
      <c r="AD107" s="15">
        <v>82</v>
      </c>
      <c r="AE107" s="15">
        <v>75</v>
      </c>
      <c r="AF107" s="15">
        <v>76</v>
      </c>
      <c r="AG107" s="16">
        <v>83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63</v>
      </c>
      <c r="AQ107" s="15">
        <v>78</v>
      </c>
      <c r="AR107" s="15">
        <v>69</v>
      </c>
      <c r="AS107" s="15">
        <v>63</v>
      </c>
      <c r="AT107" s="15">
        <v>86</v>
      </c>
      <c r="AU107" s="15">
        <v>62</v>
      </c>
      <c r="AV107" s="15">
        <v>85</v>
      </c>
      <c r="AW107" s="15">
        <v>73</v>
      </c>
      <c r="AX107" s="15">
        <v>86</v>
      </c>
      <c r="AY107" s="15">
        <v>90</v>
      </c>
      <c r="AZ107" s="15">
        <v>69</v>
      </c>
      <c r="BA107" s="15">
        <v>72</v>
      </c>
      <c r="BB107" s="15">
        <v>83</v>
      </c>
      <c r="BC107" s="16">
        <v>89</v>
      </c>
      <c r="BD107" s="14">
        <v>78</v>
      </c>
      <c r="BE107" s="15">
        <v>73</v>
      </c>
      <c r="BF107" s="15">
        <v>50</v>
      </c>
      <c r="BG107" s="15">
        <v>64</v>
      </c>
      <c r="BH107" s="15">
        <v>60</v>
      </c>
      <c r="BI107" s="15">
        <v>75</v>
      </c>
      <c r="BJ107" s="15">
        <v>77</v>
      </c>
      <c r="BK107" s="15">
        <v>76</v>
      </c>
      <c r="BL107" s="15">
        <v>70</v>
      </c>
      <c r="BM107" s="15">
        <v>78</v>
      </c>
      <c r="BN107" s="15">
        <v>68</v>
      </c>
      <c r="BO107" s="15">
        <v>73</v>
      </c>
      <c r="BP107" s="15">
        <v>70</v>
      </c>
      <c r="BQ107" s="16">
        <v>69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71</v>
      </c>
      <c r="CB107" s="15">
        <v>86</v>
      </c>
      <c r="CC107" s="15">
        <v>77</v>
      </c>
      <c r="CD107" s="15">
        <v>71</v>
      </c>
      <c r="CE107" s="15">
        <v>94</v>
      </c>
      <c r="CF107" s="15">
        <v>70</v>
      </c>
      <c r="CG107" s="15">
        <v>93</v>
      </c>
      <c r="CH107" s="15">
        <v>81</v>
      </c>
      <c r="CI107" s="15">
        <v>94</v>
      </c>
      <c r="CJ107" s="15">
        <v>98</v>
      </c>
      <c r="CK107" s="15">
        <v>77</v>
      </c>
      <c r="CL107" s="15">
        <v>68</v>
      </c>
      <c r="CM107" s="15">
        <v>79</v>
      </c>
      <c r="CN107" s="16">
        <v>85</v>
      </c>
      <c r="CO107" s="14">
        <v>78</v>
      </c>
      <c r="CP107" s="15">
        <v>73</v>
      </c>
      <c r="CQ107" s="15">
        <v>50</v>
      </c>
      <c r="CR107" s="15">
        <v>84</v>
      </c>
      <c r="CS107" s="15">
        <v>60</v>
      </c>
      <c r="CT107" s="15">
        <v>75</v>
      </c>
      <c r="CU107" s="15">
        <v>77</v>
      </c>
      <c r="CV107" s="15">
        <v>76</v>
      </c>
      <c r="CW107" s="15">
        <v>70</v>
      </c>
      <c r="CX107" s="15">
        <v>78</v>
      </c>
      <c r="CY107" s="15">
        <v>80</v>
      </c>
      <c r="CZ107" s="15">
        <v>75</v>
      </c>
      <c r="DA107" s="15">
        <v>70</v>
      </c>
      <c r="DB107" s="16">
        <v>77</v>
      </c>
      <c r="DC107" s="17"/>
      <c r="DD107" s="13"/>
      <c r="DE107" s="17" t="s">
        <v>60</v>
      </c>
    </row>
    <row r="108" spans="1:109" x14ac:dyDescent="0.25">
      <c r="A108">
        <v>103</v>
      </c>
      <c r="B108" s="83"/>
      <c r="C108" s="107"/>
      <c r="D108" s="89"/>
      <c r="E108" s="91"/>
      <c r="F108" s="14">
        <v>77</v>
      </c>
      <c r="G108" s="15">
        <v>68</v>
      </c>
      <c r="H108" s="15">
        <v>73</v>
      </c>
      <c r="I108" s="15">
        <v>78</v>
      </c>
      <c r="J108" s="15">
        <v>73</v>
      </c>
      <c r="K108" s="15">
        <v>76</v>
      </c>
      <c r="L108" s="15">
        <v>74</v>
      </c>
      <c r="M108" s="15">
        <v>63</v>
      </c>
      <c r="N108" s="15">
        <v>77</v>
      </c>
      <c r="O108" s="15">
        <v>63</v>
      </c>
      <c r="P108" s="15">
        <v>81</v>
      </c>
      <c r="Q108" s="15">
        <v>68</v>
      </c>
      <c r="R108" s="15">
        <v>67</v>
      </c>
      <c r="S108" s="16">
        <v>76</v>
      </c>
      <c r="T108" s="14">
        <v>60</v>
      </c>
      <c r="U108" s="15">
        <v>59</v>
      </c>
      <c r="V108" s="15">
        <v>52</v>
      </c>
      <c r="W108" s="15">
        <v>78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78</v>
      </c>
      <c r="AQ108" s="15">
        <v>72</v>
      </c>
      <c r="AR108" s="15">
        <v>70</v>
      </c>
      <c r="AS108" s="15">
        <v>82</v>
      </c>
      <c r="AT108" s="15">
        <v>80</v>
      </c>
      <c r="AU108" s="15">
        <v>87</v>
      </c>
      <c r="AV108" s="15">
        <v>64</v>
      </c>
      <c r="AW108" s="15">
        <v>84</v>
      </c>
      <c r="AX108" s="15">
        <v>74</v>
      </c>
      <c r="AY108" s="15">
        <v>78</v>
      </c>
      <c r="AZ108" s="15">
        <v>87</v>
      </c>
      <c r="BA108" s="15">
        <v>84</v>
      </c>
      <c r="BB108" s="15">
        <v>81</v>
      </c>
      <c r="BC108" s="16">
        <v>70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86</v>
      </c>
      <c r="CB108" s="15">
        <v>80</v>
      </c>
      <c r="CC108" s="15">
        <v>78</v>
      </c>
      <c r="CD108" s="15">
        <v>90</v>
      </c>
      <c r="CE108" s="15">
        <v>88</v>
      </c>
      <c r="CF108" s="15">
        <v>95</v>
      </c>
      <c r="CG108" s="15">
        <v>72</v>
      </c>
      <c r="CH108" s="15">
        <v>92</v>
      </c>
      <c r="CI108" s="15">
        <v>82</v>
      </c>
      <c r="CJ108" s="15">
        <v>86</v>
      </c>
      <c r="CK108" s="15">
        <v>95</v>
      </c>
      <c r="CL108" s="15">
        <v>80</v>
      </c>
      <c r="CM108" s="15">
        <v>77</v>
      </c>
      <c r="CN108" s="16">
        <v>66</v>
      </c>
      <c r="CO108" s="14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1:109" x14ac:dyDescent="0.25">
      <c r="A109">
        <v>104</v>
      </c>
      <c r="B109" s="83"/>
      <c r="C109" s="107"/>
      <c r="D109" s="89"/>
      <c r="E109" s="91"/>
      <c r="F109" s="14">
        <v>73</v>
      </c>
      <c r="G109" s="15">
        <v>76</v>
      </c>
      <c r="H109" s="15">
        <v>84</v>
      </c>
      <c r="I109" s="15">
        <v>63</v>
      </c>
      <c r="J109" s="15">
        <v>75</v>
      </c>
      <c r="K109" s="15">
        <v>65</v>
      </c>
      <c r="L109" s="15">
        <v>78</v>
      </c>
      <c r="M109" s="15">
        <v>66</v>
      </c>
      <c r="N109" s="15">
        <v>73</v>
      </c>
      <c r="O109" s="15">
        <v>65</v>
      </c>
      <c r="P109" s="15">
        <v>66</v>
      </c>
      <c r="Q109" s="15">
        <v>78</v>
      </c>
      <c r="R109" s="15">
        <v>82</v>
      </c>
      <c r="S109" s="16">
        <v>82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72</v>
      </c>
      <c r="AQ109" s="15">
        <v>75</v>
      </c>
      <c r="AR109" s="15">
        <v>72</v>
      </c>
      <c r="AS109" s="15">
        <v>71</v>
      </c>
      <c r="AT109" s="15">
        <v>83</v>
      </c>
      <c r="AU109" s="15">
        <v>87</v>
      </c>
      <c r="AV109" s="15">
        <v>76</v>
      </c>
      <c r="AW109" s="15">
        <v>86</v>
      </c>
      <c r="AX109" s="15">
        <v>68</v>
      </c>
      <c r="AY109" s="15">
        <v>86</v>
      </c>
      <c r="AZ109" s="15">
        <v>85</v>
      </c>
      <c r="BA109" s="15">
        <v>61</v>
      </c>
      <c r="BB109" s="15">
        <v>79</v>
      </c>
      <c r="BC109" s="16">
        <v>74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80</v>
      </c>
      <c r="CB109" s="15">
        <v>83</v>
      </c>
      <c r="CC109" s="15">
        <v>80</v>
      </c>
      <c r="CD109" s="15">
        <v>79</v>
      </c>
      <c r="CE109" s="15">
        <v>91</v>
      </c>
      <c r="CF109" s="15">
        <v>95</v>
      </c>
      <c r="CG109" s="15">
        <v>84</v>
      </c>
      <c r="CH109" s="15">
        <v>94</v>
      </c>
      <c r="CI109" s="15">
        <v>76</v>
      </c>
      <c r="CJ109" s="15">
        <v>94</v>
      </c>
      <c r="CK109" s="15">
        <v>93</v>
      </c>
      <c r="CL109" s="15">
        <v>57</v>
      </c>
      <c r="CM109" s="15">
        <v>75</v>
      </c>
      <c r="CN109" s="16">
        <v>70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1:109" x14ac:dyDescent="0.25">
      <c r="A110">
        <v>105</v>
      </c>
      <c r="B110" s="83"/>
      <c r="C110" s="107"/>
      <c r="D110" s="89"/>
      <c r="E110" s="91"/>
      <c r="F110" s="14">
        <v>64</v>
      </c>
      <c r="G110" s="15">
        <v>76</v>
      </c>
      <c r="H110" s="15">
        <v>87</v>
      </c>
      <c r="I110" s="15">
        <v>80</v>
      </c>
      <c r="J110" s="15">
        <v>79</v>
      </c>
      <c r="K110" s="15">
        <v>83</v>
      </c>
      <c r="L110" s="15">
        <v>79</v>
      </c>
      <c r="M110" s="15">
        <v>82</v>
      </c>
      <c r="N110" s="15">
        <v>67</v>
      </c>
      <c r="O110" s="15">
        <v>74</v>
      </c>
      <c r="P110" s="15">
        <v>71</v>
      </c>
      <c r="Q110" s="15">
        <v>79</v>
      </c>
      <c r="R110" s="15">
        <v>82</v>
      </c>
      <c r="S110" s="16">
        <v>84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54</v>
      </c>
      <c r="AQ110" s="15">
        <v>79</v>
      </c>
      <c r="AR110" s="15">
        <v>74</v>
      </c>
      <c r="AS110" s="15">
        <v>53</v>
      </c>
      <c r="AT110" s="15">
        <v>78</v>
      </c>
      <c r="AU110" s="15">
        <v>61</v>
      </c>
      <c r="AV110" s="15">
        <v>74</v>
      </c>
      <c r="AW110" s="15">
        <v>60</v>
      </c>
      <c r="AX110" s="15">
        <v>71</v>
      </c>
      <c r="AY110" s="15">
        <v>61</v>
      </c>
      <c r="AZ110" s="15">
        <v>57</v>
      </c>
      <c r="BA110" s="15">
        <v>60</v>
      </c>
      <c r="BB110" s="15">
        <v>55</v>
      </c>
      <c r="BC110" s="16">
        <v>75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62</v>
      </c>
      <c r="CB110" s="15">
        <v>87</v>
      </c>
      <c r="CC110" s="15">
        <v>82</v>
      </c>
      <c r="CD110" s="15">
        <v>61</v>
      </c>
      <c r="CE110" s="15">
        <v>86</v>
      </c>
      <c r="CF110" s="15">
        <v>69</v>
      </c>
      <c r="CG110" s="15">
        <v>82</v>
      </c>
      <c r="CH110" s="15">
        <v>68</v>
      </c>
      <c r="CI110" s="15">
        <v>79</v>
      </c>
      <c r="CJ110" s="15">
        <v>69</v>
      </c>
      <c r="CK110" s="15">
        <v>65</v>
      </c>
      <c r="CL110" s="15">
        <v>56</v>
      </c>
      <c r="CM110" s="15">
        <v>51</v>
      </c>
      <c r="CN110" s="16">
        <v>71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1:109" x14ac:dyDescent="0.25">
      <c r="A111">
        <v>106</v>
      </c>
      <c r="B111" s="83"/>
      <c r="C111" s="107"/>
      <c r="D111" s="89"/>
      <c r="E111" s="91"/>
      <c r="F111" s="14">
        <v>76</v>
      </c>
      <c r="G111" s="15">
        <v>71</v>
      </c>
      <c r="H111" s="15">
        <v>77</v>
      </c>
      <c r="I111" s="15">
        <v>79</v>
      </c>
      <c r="J111" s="15">
        <v>72</v>
      </c>
      <c r="K111" s="15">
        <v>73</v>
      </c>
      <c r="L111" s="15">
        <v>67</v>
      </c>
      <c r="M111" s="15">
        <v>78</v>
      </c>
      <c r="N111" s="15">
        <v>69</v>
      </c>
      <c r="O111" s="15">
        <v>69</v>
      </c>
      <c r="P111" s="15">
        <v>83</v>
      </c>
      <c r="Q111" s="15">
        <v>86</v>
      </c>
      <c r="R111" s="15">
        <v>69</v>
      </c>
      <c r="S111" s="16">
        <v>74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79</v>
      </c>
      <c r="AQ111" s="15">
        <v>69</v>
      </c>
      <c r="AR111" s="15">
        <v>78</v>
      </c>
      <c r="AS111" s="15">
        <v>59</v>
      </c>
      <c r="AT111" s="15">
        <v>58</v>
      </c>
      <c r="AU111" s="15">
        <v>79</v>
      </c>
      <c r="AV111" s="15">
        <v>76</v>
      </c>
      <c r="AW111" s="15">
        <v>71</v>
      </c>
      <c r="AX111" s="15">
        <v>64</v>
      </c>
      <c r="AY111" s="15">
        <v>79</v>
      </c>
      <c r="AZ111" s="15">
        <v>66</v>
      </c>
      <c r="BA111" s="15">
        <v>72</v>
      </c>
      <c r="BB111" s="15">
        <v>63</v>
      </c>
      <c r="BC111" s="16">
        <v>55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87</v>
      </c>
      <c r="CB111" s="15">
        <v>77</v>
      </c>
      <c r="CC111" s="15">
        <v>86</v>
      </c>
      <c r="CD111" s="15">
        <v>67</v>
      </c>
      <c r="CE111" s="15">
        <v>66</v>
      </c>
      <c r="CF111" s="15">
        <v>87</v>
      </c>
      <c r="CG111" s="15">
        <v>84</v>
      </c>
      <c r="CH111" s="15">
        <v>79</v>
      </c>
      <c r="CI111" s="15">
        <v>72</v>
      </c>
      <c r="CJ111" s="15">
        <v>87</v>
      </c>
      <c r="CK111" s="15">
        <v>74</v>
      </c>
      <c r="CL111" s="15">
        <v>68</v>
      </c>
      <c r="CM111" s="15">
        <v>59</v>
      </c>
      <c r="CN111" s="16">
        <v>51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1:109" x14ac:dyDescent="0.25">
      <c r="A112">
        <v>107</v>
      </c>
      <c r="B112" s="83"/>
      <c r="C112" s="107"/>
      <c r="D112" s="89"/>
      <c r="E112" s="91"/>
      <c r="F112" s="14">
        <v>84</v>
      </c>
      <c r="G112" s="15">
        <v>78</v>
      </c>
      <c r="H112" s="15">
        <v>63</v>
      </c>
      <c r="I112" s="15">
        <v>65</v>
      </c>
      <c r="J112" s="15">
        <v>74</v>
      </c>
      <c r="K112" s="15">
        <v>76</v>
      </c>
      <c r="L112" s="15">
        <v>64</v>
      </c>
      <c r="M112" s="15">
        <v>78</v>
      </c>
      <c r="N112" s="15">
        <v>77</v>
      </c>
      <c r="O112" s="15">
        <v>82</v>
      </c>
      <c r="P112" s="15">
        <v>65</v>
      </c>
      <c r="Q112" s="15">
        <v>84</v>
      </c>
      <c r="R112" s="15">
        <v>76</v>
      </c>
      <c r="S112" s="16">
        <v>79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65</v>
      </c>
      <c r="AQ112" s="15">
        <v>60</v>
      </c>
      <c r="AR112" s="15">
        <v>71</v>
      </c>
      <c r="AS112" s="15">
        <v>72</v>
      </c>
      <c r="AT112" s="15">
        <v>63</v>
      </c>
      <c r="AU112" s="15">
        <v>51</v>
      </c>
      <c r="AV112" s="15">
        <v>60</v>
      </c>
      <c r="AW112" s="15">
        <v>77</v>
      </c>
      <c r="AX112" s="15">
        <v>79</v>
      </c>
      <c r="AY112" s="15">
        <v>55</v>
      </c>
      <c r="AZ112" s="15">
        <v>66</v>
      </c>
      <c r="BA112" s="15">
        <v>61</v>
      </c>
      <c r="BB112" s="15">
        <v>64</v>
      </c>
      <c r="BC112" s="16">
        <v>57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73</v>
      </c>
      <c r="CB112" s="15">
        <v>68</v>
      </c>
      <c r="CC112" s="15">
        <v>79</v>
      </c>
      <c r="CD112" s="15">
        <v>80</v>
      </c>
      <c r="CE112" s="15">
        <v>75</v>
      </c>
      <c r="CF112" s="15">
        <v>63</v>
      </c>
      <c r="CG112" s="15">
        <v>72</v>
      </c>
      <c r="CH112" s="15">
        <v>89</v>
      </c>
      <c r="CI112" s="15">
        <v>91</v>
      </c>
      <c r="CJ112" s="15">
        <v>67</v>
      </c>
      <c r="CK112" s="15">
        <v>78</v>
      </c>
      <c r="CL112" s="15">
        <v>73</v>
      </c>
      <c r="CM112" s="15">
        <v>76</v>
      </c>
      <c r="CN112" s="16">
        <v>53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1:109" x14ac:dyDescent="0.25">
      <c r="A113">
        <v>108</v>
      </c>
      <c r="B113" s="83"/>
      <c r="C113" s="107"/>
      <c r="D113" s="89"/>
      <c r="E113" s="91"/>
      <c r="F113" s="14">
        <v>84</v>
      </c>
      <c r="G113" s="15">
        <v>78</v>
      </c>
      <c r="H113" s="15">
        <v>78</v>
      </c>
      <c r="I113" s="15">
        <v>64</v>
      </c>
      <c r="J113" s="15">
        <v>86</v>
      </c>
      <c r="K113" s="15">
        <v>66</v>
      </c>
      <c r="L113" s="15">
        <v>77</v>
      </c>
      <c r="M113" s="15">
        <v>71</v>
      </c>
      <c r="N113" s="15">
        <v>65</v>
      </c>
      <c r="O113" s="15">
        <v>66</v>
      </c>
      <c r="P113" s="15">
        <v>85</v>
      </c>
      <c r="Q113" s="15">
        <v>73</v>
      </c>
      <c r="R113" s="15">
        <v>66</v>
      </c>
      <c r="S113" s="16">
        <v>80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65</v>
      </c>
      <c r="AQ113" s="15">
        <v>83</v>
      </c>
      <c r="AR113" s="15">
        <v>83</v>
      </c>
      <c r="AS113" s="15">
        <v>78</v>
      </c>
      <c r="AT113" s="15">
        <v>73</v>
      </c>
      <c r="AU113" s="15">
        <v>68</v>
      </c>
      <c r="AV113" s="15">
        <v>67</v>
      </c>
      <c r="AW113" s="15">
        <v>88</v>
      </c>
      <c r="AX113" s="15">
        <v>70</v>
      </c>
      <c r="AY113" s="15">
        <v>75</v>
      </c>
      <c r="AZ113" s="15">
        <v>65</v>
      </c>
      <c r="BA113" s="15">
        <v>72</v>
      </c>
      <c r="BB113" s="15">
        <v>82</v>
      </c>
      <c r="BC113" s="16">
        <v>82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73</v>
      </c>
      <c r="CB113" s="15">
        <v>91</v>
      </c>
      <c r="CC113" s="15">
        <v>91</v>
      </c>
      <c r="CD113" s="15">
        <v>86</v>
      </c>
      <c r="CE113" s="15">
        <v>81</v>
      </c>
      <c r="CF113" s="15">
        <v>76</v>
      </c>
      <c r="CG113" s="15">
        <v>75</v>
      </c>
      <c r="CH113" s="15">
        <v>96</v>
      </c>
      <c r="CI113" s="15">
        <v>78</v>
      </c>
      <c r="CJ113" s="15">
        <v>83</v>
      </c>
      <c r="CK113" s="15">
        <v>73</v>
      </c>
      <c r="CL113" s="15">
        <v>68</v>
      </c>
      <c r="CM113" s="15">
        <v>78</v>
      </c>
      <c r="CN113" s="16">
        <v>78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1:109" x14ac:dyDescent="0.25">
      <c r="A114">
        <v>109</v>
      </c>
      <c r="B114" s="83"/>
      <c r="C114" s="107"/>
      <c r="D114" s="89"/>
      <c r="E114" s="91"/>
      <c r="F114" s="14">
        <v>73</v>
      </c>
      <c r="G114" s="15">
        <v>67</v>
      </c>
      <c r="H114" s="15">
        <v>66</v>
      </c>
      <c r="I114" s="15">
        <v>81</v>
      </c>
      <c r="J114" s="15">
        <v>87</v>
      </c>
      <c r="K114" s="15">
        <v>83</v>
      </c>
      <c r="L114" s="15">
        <v>62</v>
      </c>
      <c r="M114" s="15">
        <v>79</v>
      </c>
      <c r="N114" s="15">
        <v>87</v>
      </c>
      <c r="O114" s="15">
        <v>71</v>
      </c>
      <c r="P114" s="15">
        <v>71</v>
      </c>
      <c r="Q114" s="15">
        <v>83</v>
      </c>
      <c r="R114" s="15">
        <v>81</v>
      </c>
      <c r="S114" s="16">
        <v>82</v>
      </c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77</v>
      </c>
      <c r="AQ114" s="15">
        <v>74</v>
      </c>
      <c r="AR114" s="15">
        <v>68</v>
      </c>
      <c r="AS114" s="15">
        <v>69</v>
      </c>
      <c r="AT114" s="15">
        <v>65</v>
      </c>
      <c r="AU114" s="15">
        <v>74</v>
      </c>
      <c r="AV114" s="15">
        <v>65</v>
      </c>
      <c r="AW114" s="15">
        <v>90</v>
      </c>
      <c r="AX114" s="15">
        <v>83</v>
      </c>
      <c r="AY114" s="15">
        <v>84</v>
      </c>
      <c r="AZ114" s="15">
        <v>83</v>
      </c>
      <c r="BA114" s="15">
        <v>84</v>
      </c>
      <c r="BB114" s="15">
        <v>68</v>
      </c>
      <c r="BC114" s="16">
        <v>90</v>
      </c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>
        <v>73</v>
      </c>
      <c r="CB114" s="15">
        <v>70</v>
      </c>
      <c r="CC114" s="15">
        <v>64</v>
      </c>
      <c r="CD114" s="15">
        <v>65</v>
      </c>
      <c r="CE114" s="15">
        <v>61</v>
      </c>
      <c r="CF114" s="15">
        <v>70</v>
      </c>
      <c r="CG114" s="15">
        <v>61</v>
      </c>
      <c r="CH114" s="15">
        <v>86</v>
      </c>
      <c r="CI114" s="15">
        <v>79</v>
      </c>
      <c r="CJ114" s="15">
        <v>80</v>
      </c>
      <c r="CK114" s="15">
        <v>79</v>
      </c>
      <c r="CL114" s="15">
        <v>80</v>
      </c>
      <c r="CM114" s="15">
        <v>64</v>
      </c>
      <c r="CN114" s="16">
        <v>86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1:109" ht="15.75" thickBot="1" x14ac:dyDescent="0.3">
      <c r="A115">
        <v>110</v>
      </c>
      <c r="B115" s="83"/>
      <c r="C115" s="108"/>
      <c r="D115" s="89"/>
      <c r="E115" s="92"/>
      <c r="F115" s="18">
        <v>82</v>
      </c>
      <c r="G115" s="19">
        <v>76</v>
      </c>
      <c r="H115" s="19">
        <v>61</v>
      </c>
      <c r="I115" s="19">
        <v>63</v>
      </c>
      <c r="J115" s="19">
        <v>72</v>
      </c>
      <c r="K115" s="19">
        <v>74</v>
      </c>
      <c r="L115" s="19">
        <v>62</v>
      </c>
      <c r="M115" s="19">
        <v>76</v>
      </c>
      <c r="N115" s="19">
        <v>75</v>
      </c>
      <c r="O115" s="19">
        <v>80</v>
      </c>
      <c r="P115" s="19">
        <v>63</v>
      </c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>
        <v>69</v>
      </c>
      <c r="CB115" s="19">
        <v>87</v>
      </c>
      <c r="CC115" s="19">
        <v>87</v>
      </c>
      <c r="CD115" s="19">
        <v>82</v>
      </c>
      <c r="CE115" s="19">
        <v>77</v>
      </c>
      <c r="CF115" s="19">
        <v>72</v>
      </c>
      <c r="CG115" s="19">
        <v>71</v>
      </c>
      <c r="CH115" s="19">
        <v>92</v>
      </c>
      <c r="CI115" s="19">
        <v>74</v>
      </c>
      <c r="CJ115" s="19">
        <v>79</v>
      </c>
      <c r="CK115" s="19">
        <v>69</v>
      </c>
      <c r="CL115" s="19">
        <v>64</v>
      </c>
      <c r="CM115" s="19">
        <v>74</v>
      </c>
      <c r="CN115" s="20">
        <v>74</v>
      </c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1:109" x14ac:dyDescent="0.25">
      <c r="A116">
        <v>111</v>
      </c>
      <c r="B116" s="83">
        <v>11</v>
      </c>
      <c r="C116" s="106" t="s">
        <v>33</v>
      </c>
      <c r="D116" s="89"/>
      <c r="E116" s="91" t="s">
        <v>77</v>
      </c>
      <c r="F116" s="9">
        <v>74</v>
      </c>
      <c r="G116" s="10">
        <v>68</v>
      </c>
      <c r="H116" s="10">
        <v>57</v>
      </c>
      <c r="I116" s="10">
        <v>57</v>
      </c>
      <c r="J116" s="10">
        <v>78</v>
      </c>
      <c r="K116" s="10">
        <v>59</v>
      </c>
      <c r="L116" s="10">
        <v>93</v>
      </c>
      <c r="M116" s="10">
        <v>95</v>
      </c>
      <c r="N116" s="10">
        <v>82</v>
      </c>
      <c r="O116" s="10">
        <v>-3</v>
      </c>
      <c r="P116" s="10">
        <v>63</v>
      </c>
      <c r="Q116" s="10">
        <v>104</v>
      </c>
      <c r="R116" s="10">
        <v>80</v>
      </c>
      <c r="S116" s="11">
        <v>77</v>
      </c>
      <c r="T116" s="14">
        <v>92</v>
      </c>
      <c r="U116" s="15">
        <v>88</v>
      </c>
      <c r="V116" s="15">
        <v>86</v>
      </c>
      <c r="W116" s="15">
        <v>95</v>
      </c>
      <c r="X116" s="15">
        <v>87</v>
      </c>
      <c r="Y116" s="15">
        <v>92</v>
      </c>
      <c r="Z116" s="15">
        <v>79</v>
      </c>
      <c r="AA116" s="15">
        <v>72</v>
      </c>
      <c r="AB116" s="15">
        <v>78</v>
      </c>
      <c r="AC116" s="15">
        <v>87</v>
      </c>
      <c r="AD116" s="15">
        <v>78</v>
      </c>
      <c r="AE116" s="15">
        <v>89</v>
      </c>
      <c r="AF116" s="15">
        <v>84</v>
      </c>
      <c r="AG116" s="16">
        <v>79</v>
      </c>
      <c r="AH116" s="12"/>
      <c r="AI116" s="13"/>
      <c r="AJ116" s="12" t="s">
        <v>60</v>
      </c>
      <c r="AL116" s="83"/>
      <c r="AM116" s="106" t="s">
        <v>33</v>
      </c>
      <c r="AN116" s="89"/>
      <c r="AO116" s="91"/>
      <c r="AP116" s="9">
        <v>77</v>
      </c>
      <c r="AQ116" s="10">
        <v>71</v>
      </c>
      <c r="AR116" s="10">
        <v>60</v>
      </c>
      <c r="AS116" s="10">
        <v>60</v>
      </c>
      <c r="AT116" s="10">
        <v>81</v>
      </c>
      <c r="AU116" s="10">
        <v>62</v>
      </c>
      <c r="AV116" s="10">
        <v>96</v>
      </c>
      <c r="AW116" s="10">
        <v>98</v>
      </c>
      <c r="AX116" s="10">
        <v>85</v>
      </c>
      <c r="AY116" s="10"/>
      <c r="AZ116" s="10">
        <v>66</v>
      </c>
      <c r="BA116" s="10">
        <v>107</v>
      </c>
      <c r="BB116" s="10">
        <v>83</v>
      </c>
      <c r="BC116" s="11">
        <v>80</v>
      </c>
      <c r="BD116" s="14">
        <v>73</v>
      </c>
      <c r="BE116" s="15">
        <v>80</v>
      </c>
      <c r="BF116" s="15">
        <v>76</v>
      </c>
      <c r="BG116" s="15">
        <v>80</v>
      </c>
      <c r="BH116" s="15">
        <v>95</v>
      </c>
      <c r="BI116" s="15">
        <v>76</v>
      </c>
      <c r="BJ116" s="15">
        <v>90</v>
      </c>
      <c r="BK116" s="15">
        <v>75</v>
      </c>
      <c r="BL116" s="15">
        <v>83</v>
      </c>
      <c r="BM116" s="15">
        <v>78</v>
      </c>
      <c r="BN116" s="15">
        <v>86</v>
      </c>
      <c r="BO116" s="15">
        <v>90</v>
      </c>
      <c r="BP116" s="15">
        <v>80</v>
      </c>
      <c r="BQ116" s="16">
        <v>76</v>
      </c>
      <c r="BR116" s="12"/>
      <c r="BS116" s="13"/>
      <c r="BT116" s="12" t="s">
        <v>60</v>
      </c>
      <c r="BW116" s="83"/>
      <c r="BX116" s="106" t="s">
        <v>33</v>
      </c>
      <c r="BY116" s="89"/>
      <c r="BZ116" s="91"/>
      <c r="CA116" s="9">
        <v>83</v>
      </c>
      <c r="CB116" s="10">
        <v>67</v>
      </c>
      <c r="CC116" s="10">
        <v>56</v>
      </c>
      <c r="CD116" s="10">
        <v>56</v>
      </c>
      <c r="CE116" s="10">
        <v>77</v>
      </c>
      <c r="CF116" s="10">
        <v>58</v>
      </c>
      <c r="CG116" s="10">
        <v>92</v>
      </c>
      <c r="CH116" s="10">
        <v>94</v>
      </c>
      <c r="CI116" s="10">
        <v>81</v>
      </c>
      <c r="CJ116" s="10">
        <v>-4</v>
      </c>
      <c r="CK116" s="10">
        <v>62</v>
      </c>
      <c r="CL116" s="10">
        <v>86</v>
      </c>
      <c r="CM116" s="10">
        <v>79</v>
      </c>
      <c r="CN116" s="11">
        <v>76</v>
      </c>
      <c r="CO116" s="14">
        <v>77</v>
      </c>
      <c r="CP116" s="15">
        <v>75</v>
      </c>
      <c r="CQ116" s="15">
        <v>79</v>
      </c>
      <c r="CR116" s="15">
        <v>81</v>
      </c>
      <c r="CS116" s="15">
        <v>72</v>
      </c>
      <c r="CT116" s="15">
        <v>70</v>
      </c>
      <c r="CU116" s="15">
        <v>76</v>
      </c>
      <c r="CV116" s="15">
        <v>76</v>
      </c>
      <c r="CW116" s="15">
        <v>80</v>
      </c>
      <c r="CX116" s="15">
        <v>75</v>
      </c>
      <c r="CY116" s="15">
        <v>89</v>
      </c>
      <c r="CZ116" s="15">
        <v>71</v>
      </c>
      <c r="DA116" s="15">
        <v>85</v>
      </c>
      <c r="DB116" s="16">
        <v>89</v>
      </c>
      <c r="DC116" s="12"/>
      <c r="DD116" s="13"/>
      <c r="DE116" s="12" t="s">
        <v>60</v>
      </c>
    </row>
    <row r="117" spans="1:109" x14ac:dyDescent="0.25">
      <c r="A117">
        <v>112</v>
      </c>
      <c r="B117" s="83"/>
      <c r="C117" s="107"/>
      <c r="D117" s="89"/>
      <c r="E117" s="91"/>
      <c r="F117" s="14">
        <v>78</v>
      </c>
      <c r="G117" s="15">
        <v>83</v>
      </c>
      <c r="H117" s="15">
        <v>105</v>
      </c>
      <c r="I117" s="15">
        <v>89</v>
      </c>
      <c r="J117" s="15">
        <v>97</v>
      </c>
      <c r="K117" s="15">
        <v>111</v>
      </c>
      <c r="L117" s="15">
        <v>90</v>
      </c>
      <c r="M117" s="15">
        <v>106</v>
      </c>
      <c r="N117" s="15">
        <v>68</v>
      </c>
      <c r="O117" s="15">
        <v>6</v>
      </c>
      <c r="P117" s="15">
        <v>109</v>
      </c>
      <c r="Q117" s="15">
        <v>94</v>
      </c>
      <c r="R117" s="15">
        <v>114</v>
      </c>
      <c r="S117" s="16">
        <v>89</v>
      </c>
      <c r="T117" s="14">
        <v>89</v>
      </c>
      <c r="U117" s="15">
        <v>89</v>
      </c>
      <c r="V117" s="15">
        <v>96</v>
      </c>
      <c r="W117" s="15">
        <v>96</v>
      </c>
      <c r="X117" s="15">
        <v>85</v>
      </c>
      <c r="Y117" s="15">
        <v>93</v>
      </c>
      <c r="Z117" s="15">
        <v>80</v>
      </c>
      <c r="AA117" s="15">
        <v>70</v>
      </c>
      <c r="AB117" s="15">
        <v>88</v>
      </c>
      <c r="AC117" s="15">
        <v>87</v>
      </c>
      <c r="AD117" s="15">
        <v>74</v>
      </c>
      <c r="AE117" s="15">
        <v>86</v>
      </c>
      <c r="AF117" s="15">
        <v>80</v>
      </c>
      <c r="AG117" s="16">
        <v>71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81</v>
      </c>
      <c r="AQ117" s="15">
        <v>77</v>
      </c>
      <c r="AR117" s="15">
        <v>90</v>
      </c>
      <c r="AS117" s="15">
        <v>83</v>
      </c>
      <c r="AT117" s="15">
        <v>91</v>
      </c>
      <c r="AU117" s="15">
        <v>105</v>
      </c>
      <c r="AV117" s="15">
        <v>84</v>
      </c>
      <c r="AW117" s="15">
        <v>100</v>
      </c>
      <c r="AX117" s="15">
        <v>62</v>
      </c>
      <c r="AY117" s="15"/>
      <c r="AZ117" s="15">
        <v>103</v>
      </c>
      <c r="BA117" s="15">
        <v>88</v>
      </c>
      <c r="BB117" s="15">
        <v>108</v>
      </c>
      <c r="BC117" s="16">
        <v>83</v>
      </c>
      <c r="BD117" s="14">
        <v>89</v>
      </c>
      <c r="BE117" s="15">
        <v>83</v>
      </c>
      <c r="BF117" s="15">
        <v>63</v>
      </c>
      <c r="BG117" s="15">
        <v>69</v>
      </c>
      <c r="BH117" s="15">
        <v>79</v>
      </c>
      <c r="BI117" s="15">
        <v>86</v>
      </c>
      <c r="BJ117" s="15">
        <v>73</v>
      </c>
      <c r="BK117" s="15">
        <v>83</v>
      </c>
      <c r="BL117" s="15">
        <v>79</v>
      </c>
      <c r="BM117" s="15">
        <v>66</v>
      </c>
      <c r="BN117" s="15">
        <v>77</v>
      </c>
      <c r="BO117" s="15">
        <v>71</v>
      </c>
      <c r="BP117" s="15">
        <v>86</v>
      </c>
      <c r="BQ117" s="16">
        <v>83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77</v>
      </c>
      <c r="CB117" s="15">
        <v>73</v>
      </c>
      <c r="CC117" s="15">
        <v>86</v>
      </c>
      <c r="CD117" s="15">
        <v>79</v>
      </c>
      <c r="CE117" s="15">
        <v>87</v>
      </c>
      <c r="CF117" s="15">
        <v>101</v>
      </c>
      <c r="CG117" s="15">
        <v>80</v>
      </c>
      <c r="CH117" s="15">
        <v>96</v>
      </c>
      <c r="CI117" s="15">
        <v>58</v>
      </c>
      <c r="CJ117" s="15">
        <v>-4</v>
      </c>
      <c r="CK117" s="15">
        <v>99</v>
      </c>
      <c r="CL117" s="15">
        <v>84</v>
      </c>
      <c r="CM117" s="15">
        <v>104</v>
      </c>
      <c r="CN117" s="16">
        <v>79</v>
      </c>
      <c r="CO117" s="14">
        <v>60</v>
      </c>
      <c r="CP117" s="15">
        <v>59</v>
      </c>
      <c r="CQ117" s="15">
        <v>79</v>
      </c>
      <c r="CR117" s="15">
        <v>70</v>
      </c>
      <c r="CS117" s="15">
        <v>81</v>
      </c>
      <c r="CT117" s="15">
        <v>69</v>
      </c>
      <c r="CU117" s="15">
        <v>69</v>
      </c>
      <c r="CV117" s="15">
        <v>77</v>
      </c>
      <c r="CW117" s="15">
        <v>81</v>
      </c>
      <c r="CX117" s="15">
        <v>76</v>
      </c>
      <c r="CY117" s="15">
        <v>82</v>
      </c>
      <c r="CZ117" s="15">
        <v>91</v>
      </c>
      <c r="DA117" s="15">
        <v>79</v>
      </c>
      <c r="DB117" s="16">
        <v>81</v>
      </c>
      <c r="DC117" s="17"/>
      <c r="DD117" s="13"/>
      <c r="DE117" s="17" t="s">
        <v>60</v>
      </c>
    </row>
    <row r="118" spans="1:109" x14ac:dyDescent="0.25">
      <c r="A118">
        <v>113</v>
      </c>
      <c r="B118" s="83"/>
      <c r="C118" s="107"/>
      <c r="D118" s="89"/>
      <c r="E118" s="91"/>
      <c r="F118" s="14">
        <v>99</v>
      </c>
      <c r="G118" s="15">
        <v>69</v>
      </c>
      <c r="H118" s="15">
        <v>97</v>
      </c>
      <c r="I118" s="15">
        <v>66</v>
      </c>
      <c r="J118" s="15">
        <v>96</v>
      </c>
      <c r="K118" s="15">
        <v>79</v>
      </c>
      <c r="L118" s="15">
        <v>103</v>
      </c>
      <c r="M118" s="15">
        <v>99</v>
      </c>
      <c r="N118" s="15">
        <v>104</v>
      </c>
      <c r="O118" s="15">
        <v>6</v>
      </c>
      <c r="P118" s="15">
        <v>109</v>
      </c>
      <c r="Q118" s="15">
        <v>115</v>
      </c>
      <c r="R118" s="15">
        <v>120</v>
      </c>
      <c r="S118" s="16">
        <v>104</v>
      </c>
      <c r="T118" s="14">
        <v>74</v>
      </c>
      <c r="U118" s="15">
        <v>80</v>
      </c>
      <c r="V118" s="15">
        <v>85</v>
      </c>
      <c r="W118" s="15">
        <v>86</v>
      </c>
      <c r="X118" s="15">
        <v>90</v>
      </c>
      <c r="Y118" s="15">
        <v>89</v>
      </c>
      <c r="Z118" s="15">
        <v>89</v>
      </c>
      <c r="AA118" s="15">
        <v>74</v>
      </c>
      <c r="AB118" s="15">
        <v>81</v>
      </c>
      <c r="AC118" s="15">
        <v>90</v>
      </c>
      <c r="AD118" s="15">
        <v>80</v>
      </c>
      <c r="AE118" s="15">
        <v>84</v>
      </c>
      <c r="AF118" s="15">
        <v>92</v>
      </c>
      <c r="AG118" s="16">
        <v>76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87</v>
      </c>
      <c r="AQ118" s="15">
        <v>70</v>
      </c>
      <c r="AR118" s="15">
        <v>91</v>
      </c>
      <c r="AS118" s="15">
        <v>60</v>
      </c>
      <c r="AT118" s="15">
        <v>90</v>
      </c>
      <c r="AU118" s="15">
        <v>73</v>
      </c>
      <c r="AV118" s="15">
        <v>97</v>
      </c>
      <c r="AW118" s="15">
        <v>93</v>
      </c>
      <c r="AX118" s="15">
        <v>98</v>
      </c>
      <c r="AY118" s="15"/>
      <c r="AZ118" s="15">
        <v>103</v>
      </c>
      <c r="BA118" s="15">
        <v>94</v>
      </c>
      <c r="BB118" s="15">
        <v>95</v>
      </c>
      <c r="BC118" s="16">
        <v>98</v>
      </c>
      <c r="BD118" s="14">
        <v>93</v>
      </c>
      <c r="BE118" s="15">
        <v>80</v>
      </c>
      <c r="BF118" s="15">
        <v>91</v>
      </c>
      <c r="BG118" s="15">
        <v>82</v>
      </c>
      <c r="BH118" s="15">
        <v>76</v>
      </c>
      <c r="BI118" s="15">
        <v>67</v>
      </c>
      <c r="BJ118" s="15">
        <v>83</v>
      </c>
      <c r="BK118" s="15">
        <v>97</v>
      </c>
      <c r="BL118" s="15">
        <v>70</v>
      </c>
      <c r="BM118" s="15">
        <v>87</v>
      </c>
      <c r="BN118" s="15">
        <v>79</v>
      </c>
      <c r="BO118" s="15">
        <v>80</v>
      </c>
      <c r="BP118" s="15">
        <v>76</v>
      </c>
      <c r="BQ118" s="16">
        <v>81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83</v>
      </c>
      <c r="CB118" s="15">
        <v>66</v>
      </c>
      <c r="CC118" s="15">
        <v>87</v>
      </c>
      <c r="CD118" s="15">
        <v>56</v>
      </c>
      <c r="CE118" s="15">
        <v>86</v>
      </c>
      <c r="CF118" s="15">
        <v>69</v>
      </c>
      <c r="CG118" s="15">
        <v>93</v>
      </c>
      <c r="CH118" s="15">
        <v>89</v>
      </c>
      <c r="CI118" s="15">
        <v>94</v>
      </c>
      <c r="CJ118" s="15">
        <v>-4</v>
      </c>
      <c r="CK118" s="15">
        <v>99</v>
      </c>
      <c r="CL118" s="15">
        <v>90</v>
      </c>
      <c r="CM118" s="15">
        <v>91</v>
      </c>
      <c r="CN118" s="16">
        <v>94</v>
      </c>
      <c r="CO118" s="14">
        <v>71</v>
      </c>
      <c r="CP118" s="15">
        <v>60</v>
      </c>
      <c r="CQ118" s="15">
        <v>69</v>
      </c>
      <c r="CR118" s="15">
        <v>80</v>
      </c>
      <c r="CS118" s="15">
        <v>69</v>
      </c>
      <c r="CT118" s="15">
        <v>70</v>
      </c>
      <c r="CU118" s="15">
        <v>80</v>
      </c>
      <c r="CV118" s="15">
        <v>85</v>
      </c>
      <c r="CW118" s="15">
        <v>89</v>
      </c>
      <c r="CX118" s="15">
        <v>86</v>
      </c>
      <c r="CY118" s="15">
        <v>79</v>
      </c>
      <c r="CZ118" s="15"/>
      <c r="DA118" s="15"/>
      <c r="DB118" s="16"/>
      <c r="DC118" s="17"/>
      <c r="DD118" s="13"/>
      <c r="DE118" s="17" t="s">
        <v>60</v>
      </c>
    </row>
    <row r="119" spans="1:109" x14ac:dyDescent="0.25">
      <c r="A119">
        <v>114</v>
      </c>
      <c r="B119" s="83"/>
      <c r="C119" s="107"/>
      <c r="D119" s="89"/>
      <c r="E119" s="91"/>
      <c r="F119" s="14">
        <v>76</v>
      </c>
      <c r="G119" s="15">
        <v>85</v>
      </c>
      <c r="H119" s="15">
        <v>91</v>
      </c>
      <c r="I119" s="15">
        <v>111</v>
      </c>
      <c r="J119" s="15">
        <v>110</v>
      </c>
      <c r="K119" s="15">
        <v>105</v>
      </c>
      <c r="L119" s="15">
        <v>98</v>
      </c>
      <c r="M119" s="15">
        <v>78</v>
      </c>
      <c r="N119" s="15">
        <v>95</v>
      </c>
      <c r="O119" s="15">
        <v>87</v>
      </c>
      <c r="P119" s="15">
        <v>90</v>
      </c>
      <c r="Q119" s="15">
        <v>101</v>
      </c>
      <c r="R119" s="15">
        <v>86</v>
      </c>
      <c r="S119" s="16">
        <v>82</v>
      </c>
      <c r="T119" s="14">
        <v>86</v>
      </c>
      <c r="U119" s="15">
        <v>72</v>
      </c>
      <c r="V119" s="15">
        <v>91</v>
      </c>
      <c r="W119" s="15">
        <v>86</v>
      </c>
      <c r="X119" s="15">
        <v>82</v>
      </c>
      <c r="Y119" s="15">
        <v>77</v>
      </c>
      <c r="Z119" s="15">
        <v>77</v>
      </c>
      <c r="AA119" s="15">
        <v>80</v>
      </c>
      <c r="AB119" s="15">
        <v>80</v>
      </c>
      <c r="AC119" s="15">
        <v>86</v>
      </c>
      <c r="AD119" s="15">
        <v>87</v>
      </c>
      <c r="AE119" s="15">
        <v>91</v>
      </c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96</v>
      </c>
      <c r="AQ119" s="15">
        <v>95</v>
      </c>
      <c r="AR119" s="15">
        <v>70</v>
      </c>
      <c r="AS119" s="15">
        <v>86</v>
      </c>
      <c r="AT119" s="15">
        <v>91</v>
      </c>
      <c r="AU119" s="15">
        <v>82</v>
      </c>
      <c r="AV119" s="15">
        <v>66</v>
      </c>
      <c r="AW119" s="15">
        <v>89</v>
      </c>
      <c r="AX119" s="15">
        <v>92</v>
      </c>
      <c r="AY119" s="15">
        <v>99</v>
      </c>
      <c r="AZ119" s="15">
        <v>78</v>
      </c>
      <c r="BA119" s="15">
        <v>71</v>
      </c>
      <c r="BB119" s="15">
        <v>90</v>
      </c>
      <c r="BC119" s="16">
        <v>73</v>
      </c>
      <c r="BD119" s="14">
        <v>90</v>
      </c>
      <c r="BE119" s="15">
        <v>69</v>
      </c>
      <c r="BF119" s="15">
        <v>80</v>
      </c>
      <c r="BG119" s="15">
        <v>80</v>
      </c>
      <c r="BH119" s="15">
        <v>80</v>
      </c>
      <c r="BI119" s="15">
        <v>78</v>
      </c>
      <c r="BJ119" s="15">
        <v>80</v>
      </c>
      <c r="BK119" s="15">
        <v>95</v>
      </c>
      <c r="BL119" s="15">
        <v>90</v>
      </c>
      <c r="BM119" s="15">
        <v>82</v>
      </c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77</v>
      </c>
      <c r="CB119" s="15">
        <v>87</v>
      </c>
      <c r="CC119" s="15">
        <v>78</v>
      </c>
      <c r="CD119" s="15">
        <v>94</v>
      </c>
      <c r="CE119" s="15">
        <v>99</v>
      </c>
      <c r="CF119" s="15">
        <v>90</v>
      </c>
      <c r="CG119" s="15">
        <v>84</v>
      </c>
      <c r="CH119" s="15">
        <v>97</v>
      </c>
      <c r="CI119" s="15">
        <v>96</v>
      </c>
      <c r="CJ119" s="15">
        <v>107</v>
      </c>
      <c r="CK119" s="15">
        <v>86</v>
      </c>
      <c r="CL119" s="15">
        <v>79</v>
      </c>
      <c r="CM119" s="15">
        <v>86</v>
      </c>
      <c r="CN119" s="16">
        <v>69</v>
      </c>
      <c r="CO119" s="14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1:109" x14ac:dyDescent="0.25">
      <c r="A120">
        <v>115</v>
      </c>
      <c r="B120" s="83"/>
      <c r="C120" s="107"/>
      <c r="D120" s="89"/>
      <c r="E120" s="91"/>
      <c r="F120" s="14">
        <v>78</v>
      </c>
      <c r="G120" s="15">
        <v>85</v>
      </c>
      <c r="H120" s="15">
        <v>72</v>
      </c>
      <c r="I120" s="15">
        <v>71</v>
      </c>
      <c r="J120" s="15">
        <v>73</v>
      </c>
      <c r="K120" s="15">
        <v>67</v>
      </c>
      <c r="L120" s="15">
        <v>101</v>
      </c>
      <c r="M120" s="15">
        <v>72</v>
      </c>
      <c r="N120" s="15">
        <v>84</v>
      </c>
      <c r="O120" s="15">
        <v>84</v>
      </c>
      <c r="P120" s="15">
        <v>74</v>
      </c>
      <c r="Q120" s="15">
        <v>83</v>
      </c>
      <c r="R120" s="15">
        <v>101</v>
      </c>
      <c r="S120" s="16">
        <v>80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74</v>
      </c>
      <c r="AQ120" s="15">
        <v>80</v>
      </c>
      <c r="AR120" s="15">
        <v>77</v>
      </c>
      <c r="AS120" s="15">
        <v>67</v>
      </c>
      <c r="AT120" s="15">
        <v>99</v>
      </c>
      <c r="AU120" s="15">
        <v>89</v>
      </c>
      <c r="AV120" s="15">
        <v>93</v>
      </c>
      <c r="AW120" s="15">
        <v>79</v>
      </c>
      <c r="AX120" s="15">
        <v>77</v>
      </c>
      <c r="AY120" s="15">
        <v>76</v>
      </c>
      <c r="AZ120" s="15">
        <v>89</v>
      </c>
      <c r="BA120" s="15">
        <v>80</v>
      </c>
      <c r="BB120" s="15">
        <v>96</v>
      </c>
      <c r="BC120" s="16">
        <v>95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84</v>
      </c>
      <c r="CB120" s="15">
        <v>88</v>
      </c>
      <c r="CC120" s="15">
        <v>85</v>
      </c>
      <c r="CD120" s="15">
        <v>75</v>
      </c>
      <c r="CE120" s="15">
        <v>107</v>
      </c>
      <c r="CF120" s="15">
        <v>97</v>
      </c>
      <c r="CG120" s="15">
        <v>101</v>
      </c>
      <c r="CH120" s="15">
        <v>87</v>
      </c>
      <c r="CI120" s="15">
        <v>85</v>
      </c>
      <c r="CJ120" s="15">
        <v>84</v>
      </c>
      <c r="CK120" s="15">
        <v>97</v>
      </c>
      <c r="CL120" s="15">
        <v>88</v>
      </c>
      <c r="CM120" s="15">
        <v>92</v>
      </c>
      <c r="CN120" s="16">
        <v>91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1:109" x14ac:dyDescent="0.25">
      <c r="A121">
        <v>116</v>
      </c>
      <c r="B121" s="83"/>
      <c r="C121" s="107"/>
      <c r="D121" s="89"/>
      <c r="E121" s="91"/>
      <c r="F121" s="14">
        <v>120</v>
      </c>
      <c r="G121" s="15">
        <v>110</v>
      </c>
      <c r="H121" s="15">
        <v>95</v>
      </c>
      <c r="I121" s="15">
        <v>87</v>
      </c>
      <c r="J121" s="15">
        <v>109</v>
      </c>
      <c r="K121" s="15">
        <v>76</v>
      </c>
      <c r="L121" s="15">
        <v>78</v>
      </c>
      <c r="M121" s="15">
        <v>125</v>
      </c>
      <c r="N121" s="15">
        <v>84</v>
      </c>
      <c r="O121" s="15">
        <v>76</v>
      </c>
      <c r="P121" s="15">
        <v>98</v>
      </c>
      <c r="Q121" s="15">
        <v>91</v>
      </c>
      <c r="R121" s="15">
        <v>95</v>
      </c>
      <c r="S121" s="16">
        <v>74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82</v>
      </c>
      <c r="AQ121" s="15">
        <v>71</v>
      </c>
      <c r="AR121" s="15">
        <v>75</v>
      </c>
      <c r="AS121" s="15">
        <v>67</v>
      </c>
      <c r="AT121" s="15">
        <v>93</v>
      </c>
      <c r="AU121" s="15">
        <v>100</v>
      </c>
      <c r="AV121" s="15">
        <v>98</v>
      </c>
      <c r="AW121" s="15">
        <v>84</v>
      </c>
      <c r="AX121" s="15">
        <v>68</v>
      </c>
      <c r="AY121" s="15">
        <v>79</v>
      </c>
      <c r="AZ121" s="15">
        <v>97</v>
      </c>
      <c r="BA121" s="15">
        <v>73</v>
      </c>
      <c r="BB121" s="15">
        <v>77</v>
      </c>
      <c r="BC121" s="16">
        <v>101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78</v>
      </c>
      <c r="CB121" s="15">
        <v>79</v>
      </c>
      <c r="CC121" s="15">
        <v>83</v>
      </c>
      <c r="CD121" s="15">
        <v>75</v>
      </c>
      <c r="CE121" s="15">
        <v>88</v>
      </c>
      <c r="CF121" s="15">
        <v>95</v>
      </c>
      <c r="CG121" s="15">
        <v>93</v>
      </c>
      <c r="CH121" s="15">
        <v>79</v>
      </c>
      <c r="CI121" s="15">
        <v>63</v>
      </c>
      <c r="CJ121" s="15">
        <v>74</v>
      </c>
      <c r="CK121" s="15">
        <v>92</v>
      </c>
      <c r="CL121" s="15">
        <v>68</v>
      </c>
      <c r="CM121" s="15">
        <v>72</v>
      </c>
      <c r="CN121" s="16">
        <v>62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1:109" x14ac:dyDescent="0.25">
      <c r="A122">
        <v>117</v>
      </c>
      <c r="B122" s="83"/>
      <c r="C122" s="107"/>
      <c r="D122" s="89"/>
      <c r="E122" s="91"/>
      <c r="F122" s="14">
        <v>103</v>
      </c>
      <c r="G122" s="15">
        <v>78</v>
      </c>
      <c r="H122" s="15">
        <v>88</v>
      </c>
      <c r="I122" s="15">
        <v>80</v>
      </c>
      <c r="J122" s="15">
        <v>96</v>
      </c>
      <c r="K122" s="15">
        <v>120</v>
      </c>
      <c r="L122" s="15">
        <v>112</v>
      </c>
      <c r="M122" s="15">
        <v>92</v>
      </c>
      <c r="N122" s="15">
        <v>72</v>
      </c>
      <c r="O122" s="15">
        <v>82</v>
      </c>
      <c r="P122" s="15">
        <v>120</v>
      </c>
      <c r="Q122" s="15">
        <v>87</v>
      </c>
      <c r="R122" s="15">
        <v>81</v>
      </c>
      <c r="S122" s="16">
        <v>73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89</v>
      </c>
      <c r="AQ122" s="15">
        <v>93</v>
      </c>
      <c r="AR122" s="15">
        <v>73</v>
      </c>
      <c r="AS122" s="15">
        <v>74</v>
      </c>
      <c r="AT122" s="15">
        <v>95</v>
      </c>
      <c r="AU122" s="15">
        <v>70</v>
      </c>
      <c r="AV122" s="15">
        <v>80</v>
      </c>
      <c r="AW122" s="15">
        <v>90</v>
      </c>
      <c r="AX122" s="15">
        <v>70</v>
      </c>
      <c r="AY122" s="15">
        <v>73</v>
      </c>
      <c r="AZ122" s="15">
        <v>63</v>
      </c>
      <c r="BA122" s="15">
        <v>91</v>
      </c>
      <c r="BB122" s="15">
        <v>79</v>
      </c>
      <c r="BC122" s="16">
        <v>70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85</v>
      </c>
      <c r="CB122" s="15">
        <v>101</v>
      </c>
      <c r="CC122" s="15">
        <v>81</v>
      </c>
      <c r="CD122" s="15">
        <v>82</v>
      </c>
      <c r="CE122" s="15">
        <v>90</v>
      </c>
      <c r="CF122" s="15">
        <v>65</v>
      </c>
      <c r="CG122" s="15">
        <v>75</v>
      </c>
      <c r="CH122" s="15">
        <v>85</v>
      </c>
      <c r="CI122" s="15">
        <v>88</v>
      </c>
      <c r="CJ122" s="15">
        <v>68</v>
      </c>
      <c r="CK122" s="15">
        <v>58</v>
      </c>
      <c r="CL122" s="15">
        <v>86</v>
      </c>
      <c r="CM122" s="15">
        <v>74</v>
      </c>
      <c r="CN122" s="16">
        <v>66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1:109" x14ac:dyDescent="0.25">
      <c r="A123">
        <v>118</v>
      </c>
      <c r="B123" s="83"/>
      <c r="C123" s="107"/>
      <c r="D123" s="89"/>
      <c r="E123" s="91"/>
      <c r="F123" s="14">
        <v>75</v>
      </c>
      <c r="G123" s="15">
        <v>89</v>
      </c>
      <c r="H123" s="15">
        <v>103</v>
      </c>
      <c r="I123" s="15">
        <v>73</v>
      </c>
      <c r="J123" s="15">
        <v>97</v>
      </c>
      <c r="K123" s="15">
        <v>82</v>
      </c>
      <c r="L123" s="15">
        <v>110</v>
      </c>
      <c r="M123" s="15">
        <v>71</v>
      </c>
      <c r="N123" s="15">
        <v>98</v>
      </c>
      <c r="O123" s="15">
        <v>100</v>
      </c>
      <c r="P123" s="15">
        <v>83</v>
      </c>
      <c r="Q123" s="15">
        <v>99</v>
      </c>
      <c r="R123" s="15">
        <v>91</v>
      </c>
      <c r="S123" s="16">
        <v>105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88</v>
      </c>
      <c r="AQ123" s="15">
        <v>89</v>
      </c>
      <c r="AR123" s="15">
        <v>99</v>
      </c>
      <c r="AS123" s="15">
        <v>92</v>
      </c>
      <c r="AT123" s="15">
        <v>85</v>
      </c>
      <c r="AU123" s="15">
        <v>62</v>
      </c>
      <c r="AV123" s="15">
        <v>88</v>
      </c>
      <c r="AW123" s="15">
        <v>73</v>
      </c>
      <c r="AX123" s="15">
        <v>70</v>
      </c>
      <c r="AY123" s="15">
        <v>91</v>
      </c>
      <c r="AZ123" s="15">
        <v>100</v>
      </c>
      <c r="BA123" s="15">
        <v>89</v>
      </c>
      <c r="BB123" s="15">
        <v>101</v>
      </c>
      <c r="BC123" s="16">
        <v>98</v>
      </c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84</v>
      </c>
      <c r="CB123" s="15">
        <v>97</v>
      </c>
      <c r="CC123" s="15">
        <v>107</v>
      </c>
      <c r="CD123" s="15">
        <v>79</v>
      </c>
      <c r="CE123" s="15">
        <v>80</v>
      </c>
      <c r="CF123" s="15">
        <v>57</v>
      </c>
      <c r="CG123" s="15">
        <v>83</v>
      </c>
      <c r="CH123" s="15">
        <v>68</v>
      </c>
      <c r="CI123" s="15">
        <v>65</v>
      </c>
      <c r="CJ123" s="15">
        <v>86</v>
      </c>
      <c r="CK123" s="15">
        <v>95</v>
      </c>
      <c r="CL123" s="15">
        <v>84</v>
      </c>
      <c r="CM123" s="15">
        <v>96</v>
      </c>
      <c r="CN123" s="16">
        <v>94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1:109" x14ac:dyDescent="0.25">
      <c r="A124">
        <v>119</v>
      </c>
      <c r="B124" s="83"/>
      <c r="C124" s="107"/>
      <c r="D124" s="89"/>
      <c r="E124" s="91"/>
      <c r="F124" s="14">
        <v>83</v>
      </c>
      <c r="G124" s="15">
        <v>50</v>
      </c>
      <c r="H124" s="15">
        <v>89</v>
      </c>
      <c r="I124" s="15">
        <v>83</v>
      </c>
      <c r="J124" s="15">
        <v>99</v>
      </c>
      <c r="K124" s="15">
        <v>85</v>
      </c>
      <c r="L124" s="15">
        <v>75</v>
      </c>
      <c r="M124" s="15">
        <v>104</v>
      </c>
      <c r="N124" s="15">
        <v>69</v>
      </c>
      <c r="O124" s="15">
        <v>73</v>
      </c>
      <c r="P124" s="15">
        <v>96</v>
      </c>
      <c r="Q124" s="15">
        <v>77</v>
      </c>
      <c r="R124" s="15">
        <v>96</v>
      </c>
      <c r="S124" s="16">
        <v>103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>
        <v>100</v>
      </c>
      <c r="AQ124" s="15">
        <v>92</v>
      </c>
      <c r="AR124" s="15">
        <v>73</v>
      </c>
      <c r="AS124" s="15">
        <v>80</v>
      </c>
      <c r="AT124" s="15">
        <v>88</v>
      </c>
      <c r="AU124" s="15">
        <v>84</v>
      </c>
      <c r="AV124" s="15">
        <v>87</v>
      </c>
      <c r="AW124" s="15">
        <v>73</v>
      </c>
      <c r="AX124" s="15">
        <v>86</v>
      </c>
      <c r="AY124" s="15">
        <v>90</v>
      </c>
      <c r="AZ124" s="15">
        <v>79</v>
      </c>
      <c r="BA124" s="15">
        <v>81</v>
      </c>
      <c r="BB124" s="15">
        <v>102</v>
      </c>
      <c r="BC124" s="16">
        <v>88</v>
      </c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96</v>
      </c>
      <c r="CB124" s="15">
        <v>66</v>
      </c>
      <c r="CC124" s="15">
        <v>81</v>
      </c>
      <c r="CD124" s="15">
        <v>88</v>
      </c>
      <c r="CE124" s="15">
        <v>96</v>
      </c>
      <c r="CF124" s="15">
        <v>92</v>
      </c>
      <c r="CG124" s="15">
        <v>95</v>
      </c>
      <c r="CH124" s="15">
        <v>81</v>
      </c>
      <c r="CI124" s="15">
        <v>72</v>
      </c>
      <c r="CJ124" s="15">
        <v>98</v>
      </c>
      <c r="CK124" s="15">
        <v>87</v>
      </c>
      <c r="CL124" s="15">
        <v>89</v>
      </c>
      <c r="CM124" s="15">
        <v>98</v>
      </c>
      <c r="CN124" s="16">
        <v>84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1:109" x14ac:dyDescent="0.25">
      <c r="A125">
        <v>120</v>
      </c>
      <c r="B125" s="83"/>
      <c r="C125" s="107"/>
      <c r="D125" s="89"/>
      <c r="E125" s="91"/>
      <c r="F125" s="14">
        <v>94</v>
      </c>
      <c r="G125" s="15">
        <v>83</v>
      </c>
      <c r="H125" s="15">
        <v>95</v>
      </c>
      <c r="I125" s="15">
        <v>82</v>
      </c>
      <c r="J125" s="15">
        <v>83</v>
      </c>
      <c r="K125" s="15">
        <v>77</v>
      </c>
      <c r="L125" s="15">
        <v>97</v>
      </c>
      <c r="M125" s="15">
        <v>68</v>
      </c>
      <c r="N125" s="15">
        <v>74</v>
      </c>
      <c r="O125" s="15">
        <v>86</v>
      </c>
      <c r="P125" s="15">
        <v>98</v>
      </c>
      <c r="Q125" s="15">
        <v>79</v>
      </c>
      <c r="R125" s="15">
        <v>103</v>
      </c>
      <c r="S125" s="16">
        <v>79</v>
      </c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>
        <v>77</v>
      </c>
      <c r="AQ125" s="15">
        <v>80</v>
      </c>
      <c r="AR125" s="15">
        <v>99</v>
      </c>
      <c r="AS125" s="15">
        <v>75</v>
      </c>
      <c r="AT125" s="15">
        <v>92</v>
      </c>
      <c r="AU125" s="15">
        <v>93</v>
      </c>
      <c r="AV125" s="15">
        <v>91</v>
      </c>
      <c r="AW125" s="15">
        <v>83</v>
      </c>
      <c r="AX125" s="15">
        <v>82</v>
      </c>
      <c r="AY125" s="15">
        <v>67</v>
      </c>
      <c r="AZ125" s="15">
        <v>81</v>
      </c>
      <c r="BA125" s="15">
        <v>62</v>
      </c>
      <c r="BB125" s="15">
        <v>73</v>
      </c>
      <c r="BC125" s="16">
        <v>80</v>
      </c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>
        <v>73</v>
      </c>
      <c r="CB125" s="15">
        <v>88</v>
      </c>
      <c r="CC125" s="15">
        <v>107</v>
      </c>
      <c r="CD125" s="15">
        <v>83</v>
      </c>
      <c r="CE125" s="15">
        <v>99</v>
      </c>
      <c r="CF125" s="15">
        <v>49</v>
      </c>
      <c r="CG125" s="15">
        <v>85</v>
      </c>
      <c r="CH125" s="15">
        <v>91</v>
      </c>
      <c r="CI125" s="15">
        <v>90</v>
      </c>
      <c r="CJ125" s="15">
        <v>75</v>
      </c>
      <c r="CK125" s="15">
        <v>89</v>
      </c>
      <c r="CL125" s="15">
        <v>70</v>
      </c>
      <c r="CM125" s="15">
        <v>69</v>
      </c>
      <c r="CN125" s="16">
        <v>76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1:109" ht="15.75" thickBot="1" x14ac:dyDescent="0.3">
      <c r="A126">
        <v>121</v>
      </c>
      <c r="B126" s="83"/>
      <c r="C126" s="108"/>
      <c r="D126" s="89"/>
      <c r="E126" s="92"/>
      <c r="F126" s="18">
        <v>82</v>
      </c>
      <c r="G126" s="19">
        <v>82</v>
      </c>
      <c r="H126" s="19">
        <v>82</v>
      </c>
      <c r="I126" s="19">
        <v>85</v>
      </c>
      <c r="J126" s="19">
        <v>85</v>
      </c>
      <c r="K126" s="19">
        <v>83</v>
      </c>
      <c r="L126" s="19">
        <v>96</v>
      </c>
      <c r="M126" s="19">
        <v>75</v>
      </c>
      <c r="N126" s="19">
        <v>103</v>
      </c>
      <c r="O126" s="19">
        <v>92</v>
      </c>
      <c r="P126" s="19">
        <v>85</v>
      </c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1:109" x14ac:dyDescent="0.25">
      <c r="A127">
        <v>122</v>
      </c>
      <c r="B127" s="83">
        <v>12</v>
      </c>
      <c r="C127" s="106" t="s">
        <v>36</v>
      </c>
      <c r="D127" s="89"/>
      <c r="E127" s="91" t="s">
        <v>78</v>
      </c>
      <c r="F127" s="9">
        <v>87</v>
      </c>
      <c r="G127" s="10">
        <v>69</v>
      </c>
      <c r="H127" s="10">
        <v>99</v>
      </c>
      <c r="I127" s="10">
        <v>73</v>
      </c>
      <c r="J127" s="10">
        <v>113</v>
      </c>
      <c r="K127" s="10">
        <v>87</v>
      </c>
      <c r="L127" s="10">
        <v>97</v>
      </c>
      <c r="M127" s="10">
        <v>106</v>
      </c>
      <c r="N127" s="10">
        <v>62</v>
      </c>
      <c r="O127" s="10">
        <v>-3</v>
      </c>
      <c r="P127" s="10">
        <v>92</v>
      </c>
      <c r="Q127" s="10">
        <v>60</v>
      </c>
      <c r="R127" s="10">
        <v>102</v>
      </c>
      <c r="S127" s="11">
        <v>72</v>
      </c>
      <c r="T127" s="14">
        <v>85</v>
      </c>
      <c r="U127" s="15">
        <v>88</v>
      </c>
      <c r="V127" s="15">
        <v>78</v>
      </c>
      <c r="W127" s="15">
        <v>89</v>
      </c>
      <c r="X127" s="15">
        <v>89</v>
      </c>
      <c r="Y127" s="15">
        <v>82</v>
      </c>
      <c r="Z127" s="15">
        <v>76</v>
      </c>
      <c r="AA127" s="15">
        <v>90</v>
      </c>
      <c r="AB127" s="15">
        <v>79</v>
      </c>
      <c r="AC127" s="15">
        <v>82</v>
      </c>
      <c r="AD127" s="15">
        <v>80</v>
      </c>
      <c r="AE127" s="15">
        <v>71</v>
      </c>
      <c r="AF127" s="15">
        <v>78</v>
      </c>
      <c r="AG127" s="16">
        <v>84</v>
      </c>
      <c r="AH127" s="12"/>
      <c r="AI127" s="13"/>
      <c r="AJ127" s="12" t="s">
        <v>60</v>
      </c>
      <c r="AL127" s="83"/>
      <c r="AM127" s="106" t="s">
        <v>36</v>
      </c>
      <c r="AN127" s="89"/>
      <c r="AO127" s="91"/>
      <c r="AP127" s="9">
        <v>90</v>
      </c>
      <c r="AQ127" s="10">
        <v>72</v>
      </c>
      <c r="AR127" s="10">
        <v>92</v>
      </c>
      <c r="AS127" s="10">
        <v>76</v>
      </c>
      <c r="AT127" s="10">
        <v>110</v>
      </c>
      <c r="AU127" s="10">
        <v>90</v>
      </c>
      <c r="AV127" s="10">
        <v>95</v>
      </c>
      <c r="AW127" s="10">
        <v>75</v>
      </c>
      <c r="AX127" s="10">
        <v>65</v>
      </c>
      <c r="AY127" s="10"/>
      <c r="AZ127" s="10">
        <v>95</v>
      </c>
      <c r="BA127" s="10">
        <v>63</v>
      </c>
      <c r="BB127" s="10">
        <v>105</v>
      </c>
      <c r="BC127" s="11">
        <v>75</v>
      </c>
      <c r="BD127" s="14">
        <v>77</v>
      </c>
      <c r="BE127" s="15">
        <v>80</v>
      </c>
      <c r="BF127" s="15">
        <v>79</v>
      </c>
      <c r="BG127" s="15">
        <v>80</v>
      </c>
      <c r="BH127" s="15">
        <v>79</v>
      </c>
      <c r="BI127" s="15">
        <v>69</v>
      </c>
      <c r="BJ127" s="15">
        <v>75</v>
      </c>
      <c r="BK127" s="15">
        <v>80</v>
      </c>
      <c r="BL127" s="15">
        <v>69</v>
      </c>
      <c r="BM127" s="15">
        <v>59</v>
      </c>
      <c r="BN127" s="15">
        <v>78</v>
      </c>
      <c r="BO127" s="15">
        <v>69</v>
      </c>
      <c r="BP127" s="15">
        <v>75</v>
      </c>
      <c r="BQ127" s="16">
        <v>82</v>
      </c>
      <c r="BR127" s="12"/>
      <c r="BS127" s="13"/>
      <c r="BT127" s="12" t="s">
        <v>60</v>
      </c>
      <c r="BW127" s="83"/>
      <c r="BX127" s="106" t="s">
        <v>36</v>
      </c>
      <c r="BY127" s="89"/>
      <c r="BZ127" s="91"/>
      <c r="CA127" s="9">
        <v>86</v>
      </c>
      <c r="CB127" s="10">
        <v>84</v>
      </c>
      <c r="CC127" s="10">
        <v>88</v>
      </c>
      <c r="CD127" s="10">
        <v>72</v>
      </c>
      <c r="CE127" s="10">
        <v>106</v>
      </c>
      <c r="CF127" s="10">
        <v>86</v>
      </c>
      <c r="CG127" s="10">
        <v>91</v>
      </c>
      <c r="CH127" s="10">
        <v>71</v>
      </c>
      <c r="CI127" s="10">
        <v>61</v>
      </c>
      <c r="CJ127" s="10">
        <v>-4</v>
      </c>
      <c r="CK127" s="10">
        <v>91</v>
      </c>
      <c r="CL127" s="10">
        <v>59</v>
      </c>
      <c r="CM127" s="10">
        <v>101</v>
      </c>
      <c r="CN127" s="11">
        <v>71</v>
      </c>
      <c r="CO127" s="14">
        <v>73</v>
      </c>
      <c r="CP127" s="15">
        <v>73</v>
      </c>
      <c r="CQ127" s="15">
        <v>80</v>
      </c>
      <c r="CR127" s="15">
        <v>85</v>
      </c>
      <c r="CS127" s="15">
        <v>80</v>
      </c>
      <c r="CT127" s="15">
        <v>70</v>
      </c>
      <c r="CU127" s="15">
        <v>76</v>
      </c>
      <c r="CV127" s="15">
        <v>72</v>
      </c>
      <c r="CW127" s="15">
        <v>70</v>
      </c>
      <c r="CX127" s="15">
        <v>71</v>
      </c>
      <c r="CY127" s="15">
        <v>69</v>
      </c>
      <c r="CZ127" s="15">
        <v>75</v>
      </c>
      <c r="DA127" s="15">
        <v>80</v>
      </c>
      <c r="DB127" s="16">
        <v>85</v>
      </c>
      <c r="DC127" s="12"/>
      <c r="DD127" s="13"/>
      <c r="DE127" s="12" t="s">
        <v>60</v>
      </c>
    </row>
    <row r="128" spans="1:109" x14ac:dyDescent="0.25">
      <c r="A128">
        <v>123</v>
      </c>
      <c r="B128" s="83"/>
      <c r="C128" s="107"/>
      <c r="D128" s="89"/>
      <c r="E128" s="91"/>
      <c r="F128" s="14">
        <v>57</v>
      </c>
      <c r="G128" s="15">
        <v>90</v>
      </c>
      <c r="H128" s="15">
        <v>88</v>
      </c>
      <c r="I128" s="15">
        <v>102</v>
      </c>
      <c r="J128" s="15">
        <v>46</v>
      </c>
      <c r="K128" s="15">
        <v>81</v>
      </c>
      <c r="L128" s="15">
        <v>82</v>
      </c>
      <c r="M128" s="15">
        <v>85</v>
      </c>
      <c r="N128" s="15">
        <v>57</v>
      </c>
      <c r="O128" s="15">
        <v>-3</v>
      </c>
      <c r="P128" s="15">
        <v>97</v>
      </c>
      <c r="Q128" s="15">
        <v>85</v>
      </c>
      <c r="R128" s="15">
        <v>94</v>
      </c>
      <c r="S128" s="16">
        <v>95</v>
      </c>
      <c r="T128" s="14">
        <v>77</v>
      </c>
      <c r="U128" s="15">
        <v>80</v>
      </c>
      <c r="V128" s="15">
        <v>80</v>
      </c>
      <c r="W128" s="15">
        <v>88</v>
      </c>
      <c r="X128" s="15">
        <v>79</v>
      </c>
      <c r="Y128" s="15">
        <v>79</v>
      </c>
      <c r="Z128" s="15">
        <v>70</v>
      </c>
      <c r="AA128" s="15">
        <v>88</v>
      </c>
      <c r="AB128" s="15">
        <v>80</v>
      </c>
      <c r="AC128" s="15">
        <v>84</v>
      </c>
      <c r="AD128" s="15">
        <v>79</v>
      </c>
      <c r="AE128" s="15">
        <v>79</v>
      </c>
      <c r="AF128" s="15">
        <v>82</v>
      </c>
      <c r="AG128" s="16">
        <v>76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60</v>
      </c>
      <c r="AQ128" s="15">
        <v>93</v>
      </c>
      <c r="AR128" s="15">
        <v>91</v>
      </c>
      <c r="AS128" s="15">
        <v>105</v>
      </c>
      <c r="AT128" s="15">
        <v>701</v>
      </c>
      <c r="AU128" s="15">
        <v>84</v>
      </c>
      <c r="AV128" s="15">
        <v>85</v>
      </c>
      <c r="AW128" s="15">
        <v>88</v>
      </c>
      <c r="AX128" s="15">
        <v>60</v>
      </c>
      <c r="AY128" s="15"/>
      <c r="AZ128" s="15">
        <v>100</v>
      </c>
      <c r="BA128" s="15">
        <v>88</v>
      </c>
      <c r="BB128" s="15">
        <v>97</v>
      </c>
      <c r="BC128" s="16">
        <v>98</v>
      </c>
      <c r="BD128" s="14">
        <v>90</v>
      </c>
      <c r="BE128" s="15">
        <v>80</v>
      </c>
      <c r="BF128" s="15">
        <v>79</v>
      </c>
      <c r="BG128" s="15">
        <v>80</v>
      </c>
      <c r="BH128" s="15">
        <v>75</v>
      </c>
      <c r="BI128" s="15">
        <v>79</v>
      </c>
      <c r="BJ128" s="15">
        <v>76</v>
      </c>
      <c r="BK128" s="15">
        <v>79</v>
      </c>
      <c r="BL128" s="15">
        <v>80</v>
      </c>
      <c r="BM128" s="15">
        <v>70</v>
      </c>
      <c r="BN128" s="15">
        <v>79</v>
      </c>
      <c r="BO128" s="15">
        <v>69</v>
      </c>
      <c r="BP128" s="15">
        <v>70</v>
      </c>
      <c r="BQ128" s="16">
        <v>75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84</v>
      </c>
      <c r="CB128" s="15">
        <v>92</v>
      </c>
      <c r="CC128" s="15">
        <v>86</v>
      </c>
      <c r="CD128" s="15">
        <v>101</v>
      </c>
      <c r="CE128" s="15">
        <v>85</v>
      </c>
      <c r="CF128" s="15">
        <v>80</v>
      </c>
      <c r="CG128" s="15">
        <v>81</v>
      </c>
      <c r="CH128" s="15">
        <v>84</v>
      </c>
      <c r="CI128" s="15">
        <v>56</v>
      </c>
      <c r="CJ128" s="15">
        <v>-4</v>
      </c>
      <c r="CK128" s="15">
        <v>96</v>
      </c>
      <c r="CL128" s="15">
        <v>84</v>
      </c>
      <c r="CM128" s="15">
        <v>93</v>
      </c>
      <c r="CN128" s="16">
        <v>94</v>
      </c>
      <c r="CO128" s="14">
        <v>81</v>
      </c>
      <c r="CP128" s="15">
        <v>78</v>
      </c>
      <c r="CQ128" s="15">
        <v>78</v>
      </c>
      <c r="CR128" s="15">
        <v>81</v>
      </c>
      <c r="CS128" s="15">
        <v>70</v>
      </c>
      <c r="CT128" s="15">
        <v>77</v>
      </c>
      <c r="CU128" s="15">
        <v>69</v>
      </c>
      <c r="CV128" s="15">
        <v>68</v>
      </c>
      <c r="CW128" s="15">
        <v>65</v>
      </c>
      <c r="CX128" s="15">
        <v>70</v>
      </c>
      <c r="CY128" s="15">
        <v>72</v>
      </c>
      <c r="CZ128" s="15">
        <v>63</v>
      </c>
      <c r="DA128" s="15">
        <v>65</v>
      </c>
      <c r="DB128" s="16">
        <v>60</v>
      </c>
      <c r="DC128" s="17"/>
      <c r="DD128" s="13"/>
      <c r="DE128" s="17" t="s">
        <v>60</v>
      </c>
    </row>
    <row r="129" spans="1:109" x14ac:dyDescent="0.25">
      <c r="A129">
        <v>124</v>
      </c>
      <c r="B129" s="83"/>
      <c r="C129" s="107"/>
      <c r="D129" s="89"/>
      <c r="E129" s="91"/>
      <c r="F129" s="14">
        <v>95</v>
      </c>
      <c r="G129" s="15">
        <v>88</v>
      </c>
      <c r="H129" s="15">
        <v>80</v>
      </c>
      <c r="I129" s="15">
        <v>82</v>
      </c>
      <c r="J129" s="15">
        <v>120</v>
      </c>
      <c r="K129" s="15">
        <v>110</v>
      </c>
      <c r="L129" s="15">
        <v>92</v>
      </c>
      <c r="M129" s="15">
        <v>72</v>
      </c>
      <c r="N129" s="15">
        <v>82</v>
      </c>
      <c r="O129" s="15">
        <v>-3</v>
      </c>
      <c r="P129" s="15">
        <v>70</v>
      </c>
      <c r="Q129" s="15">
        <v>81</v>
      </c>
      <c r="R129" s="15">
        <v>73</v>
      </c>
      <c r="S129" s="16">
        <v>96</v>
      </c>
      <c r="T129" s="14">
        <v>76</v>
      </c>
      <c r="U129" s="15">
        <v>77</v>
      </c>
      <c r="V129" s="15">
        <v>80</v>
      </c>
      <c r="W129" s="15">
        <v>79</v>
      </c>
      <c r="X129" s="15">
        <v>80</v>
      </c>
      <c r="Y129" s="15">
        <v>82</v>
      </c>
      <c r="Z129" s="15">
        <v>79</v>
      </c>
      <c r="AA129" s="15">
        <v>84</v>
      </c>
      <c r="AB129" s="15">
        <v>84</v>
      </c>
      <c r="AC129" s="15"/>
      <c r="AD129" s="15"/>
      <c r="AE129" s="15"/>
      <c r="AF129" s="15"/>
      <c r="AG129" s="16"/>
      <c r="AH129" s="17"/>
      <c r="AI129" s="13"/>
      <c r="AJ129" s="17" t="s">
        <v>60</v>
      </c>
      <c r="AL129" s="83"/>
      <c r="AM129" s="107"/>
      <c r="AN129" s="89"/>
      <c r="AO129" s="91"/>
      <c r="AP129" s="14">
        <v>98</v>
      </c>
      <c r="AQ129" s="15">
        <v>91</v>
      </c>
      <c r="AR129" s="15">
        <v>83</v>
      </c>
      <c r="AS129" s="15">
        <v>85</v>
      </c>
      <c r="AT129" s="15">
        <v>123</v>
      </c>
      <c r="AU129" s="15">
        <v>113</v>
      </c>
      <c r="AV129" s="15">
        <v>95</v>
      </c>
      <c r="AW129" s="15">
        <v>75</v>
      </c>
      <c r="AX129" s="15">
        <v>85</v>
      </c>
      <c r="AY129" s="15"/>
      <c r="AZ129" s="15">
        <v>90</v>
      </c>
      <c r="BA129" s="15">
        <v>84</v>
      </c>
      <c r="BB129" s="15">
        <v>76</v>
      </c>
      <c r="BC129" s="16">
        <v>99</v>
      </c>
      <c r="BD129" s="14">
        <v>71</v>
      </c>
      <c r="BE129" s="15">
        <v>80</v>
      </c>
      <c r="BF129" s="15">
        <v>60</v>
      </c>
      <c r="BG129" s="15">
        <v>80</v>
      </c>
      <c r="BH129" s="15"/>
      <c r="BI129" s="15"/>
      <c r="BJ129" s="15"/>
      <c r="BK129" s="15"/>
      <c r="BL129" s="15"/>
      <c r="BM129" s="15"/>
      <c r="BN129" s="15"/>
      <c r="BO129" s="15"/>
      <c r="BP129" s="15"/>
      <c r="BQ129" s="16"/>
      <c r="BR129" s="17"/>
      <c r="BS129" s="13"/>
      <c r="BT129" s="17" t="s">
        <v>60</v>
      </c>
      <c r="BW129" s="83"/>
      <c r="BX129" s="107"/>
      <c r="BY129" s="89"/>
      <c r="BZ129" s="91"/>
      <c r="CA129" s="14">
        <v>94</v>
      </c>
      <c r="CB129" s="15">
        <v>87</v>
      </c>
      <c r="CC129" s="15">
        <v>79</v>
      </c>
      <c r="CD129" s="15">
        <v>81</v>
      </c>
      <c r="CE129" s="15">
        <v>119</v>
      </c>
      <c r="CF129" s="15">
        <v>109</v>
      </c>
      <c r="CG129" s="15">
        <v>91</v>
      </c>
      <c r="CH129" s="15">
        <v>71</v>
      </c>
      <c r="CI129" s="15">
        <v>81</v>
      </c>
      <c r="CJ129" s="15">
        <v>-4</v>
      </c>
      <c r="CK129" s="15">
        <v>86</v>
      </c>
      <c r="CL129" s="15">
        <v>80</v>
      </c>
      <c r="CM129" s="15">
        <v>72</v>
      </c>
      <c r="CN129" s="16">
        <v>95</v>
      </c>
      <c r="CO129" s="14">
        <v>71</v>
      </c>
      <c r="CP129" s="15">
        <v>80</v>
      </c>
      <c r="CQ129" s="15">
        <v>70</v>
      </c>
      <c r="CR129" s="15">
        <v>75</v>
      </c>
      <c r="CS129" s="15"/>
      <c r="CT129" s="15"/>
      <c r="CU129" s="15"/>
      <c r="CV129" s="15"/>
      <c r="CW129" s="15"/>
      <c r="CX129" s="15"/>
      <c r="CY129" s="15"/>
      <c r="CZ129" s="15"/>
      <c r="DA129" s="15"/>
      <c r="DB129" s="16"/>
      <c r="DC129" s="17"/>
      <c r="DD129" s="13"/>
      <c r="DE129" s="17" t="s">
        <v>60</v>
      </c>
    </row>
    <row r="130" spans="1:109" x14ac:dyDescent="0.25">
      <c r="A130">
        <v>125</v>
      </c>
      <c r="B130" s="83"/>
      <c r="C130" s="107"/>
      <c r="D130" s="89"/>
      <c r="E130" s="91"/>
      <c r="F130" s="14">
        <v>81</v>
      </c>
      <c r="G130" s="15">
        <v>60</v>
      </c>
      <c r="H130" s="15">
        <v>73</v>
      </c>
      <c r="I130" s="15">
        <v>97</v>
      </c>
      <c r="J130" s="15">
        <v>82</v>
      </c>
      <c r="K130" s="15">
        <v>69</v>
      </c>
      <c r="L130" s="15">
        <v>71</v>
      </c>
      <c r="M130" s="15">
        <v>98</v>
      </c>
      <c r="N130" s="15">
        <v>60</v>
      </c>
      <c r="O130" s="15">
        <v>83</v>
      </c>
      <c r="P130" s="15">
        <v>79</v>
      </c>
      <c r="Q130" s="15">
        <v>91</v>
      </c>
      <c r="R130" s="15">
        <v>63</v>
      </c>
      <c r="S130" s="16">
        <v>80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60</v>
      </c>
      <c r="AQ130" s="15">
        <v>54</v>
      </c>
      <c r="AR130" s="15">
        <v>54</v>
      </c>
      <c r="AS130" s="15">
        <v>54</v>
      </c>
      <c r="AT130" s="15">
        <v>82</v>
      </c>
      <c r="AU130" s="15">
        <v>57</v>
      </c>
      <c r="AV130" s="15">
        <v>65</v>
      </c>
      <c r="AW130" s="15">
        <v>81</v>
      </c>
      <c r="AX130" s="15">
        <v>62</v>
      </c>
      <c r="AY130" s="15">
        <v>64</v>
      </c>
      <c r="AZ130" s="15">
        <v>50</v>
      </c>
      <c r="BA130" s="15">
        <v>58</v>
      </c>
      <c r="BB130" s="15">
        <v>82</v>
      </c>
      <c r="BC130" s="16">
        <v>93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96</v>
      </c>
      <c r="CB130" s="15">
        <v>87</v>
      </c>
      <c r="CC130" s="15">
        <v>78</v>
      </c>
      <c r="CD130" s="15">
        <v>94</v>
      </c>
      <c r="CE130" s="15">
        <v>99</v>
      </c>
      <c r="CF130" s="15">
        <v>90</v>
      </c>
      <c r="CG130" s="15">
        <v>84</v>
      </c>
      <c r="CH130" s="15">
        <v>97</v>
      </c>
      <c r="CI130" s="15">
        <v>96</v>
      </c>
      <c r="CJ130" s="15">
        <v>107</v>
      </c>
      <c r="CK130" s="15">
        <v>86</v>
      </c>
      <c r="CL130" s="15">
        <v>79</v>
      </c>
      <c r="CM130" s="15">
        <v>86</v>
      </c>
      <c r="CN130" s="16">
        <v>69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1:109" x14ac:dyDescent="0.25">
      <c r="A131">
        <v>126</v>
      </c>
      <c r="B131" s="83"/>
      <c r="C131" s="107"/>
      <c r="D131" s="89"/>
      <c r="E131" s="91"/>
      <c r="F131" s="14">
        <v>73</v>
      </c>
      <c r="G131" s="15">
        <v>55</v>
      </c>
      <c r="H131" s="15">
        <v>83</v>
      </c>
      <c r="I131" s="15">
        <v>74</v>
      </c>
      <c r="J131" s="15">
        <v>71</v>
      </c>
      <c r="K131" s="15">
        <v>75</v>
      </c>
      <c r="L131" s="15">
        <v>104</v>
      </c>
      <c r="M131" s="15">
        <v>69</v>
      </c>
      <c r="N131" s="15">
        <v>73</v>
      </c>
      <c r="O131" s="15">
        <v>96</v>
      </c>
      <c r="P131" s="15">
        <v>77</v>
      </c>
      <c r="Q131" s="15">
        <v>96</v>
      </c>
      <c r="R131" s="15">
        <v>103</v>
      </c>
      <c r="S131" s="16">
        <v>91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69</v>
      </c>
      <c r="AQ131" s="15">
        <v>60</v>
      </c>
      <c r="AR131" s="15">
        <v>50</v>
      </c>
      <c r="AS131" s="15">
        <v>73</v>
      </c>
      <c r="AT131" s="15">
        <v>53</v>
      </c>
      <c r="AU131" s="15">
        <v>81</v>
      </c>
      <c r="AV131" s="15">
        <v>73</v>
      </c>
      <c r="AW131" s="15">
        <v>50</v>
      </c>
      <c r="AX131" s="15">
        <v>60</v>
      </c>
      <c r="AY131" s="15">
        <v>65</v>
      </c>
      <c r="AZ131" s="15">
        <v>63</v>
      </c>
      <c r="BA131" s="15">
        <v>57</v>
      </c>
      <c r="BB131" s="15">
        <v>60</v>
      </c>
      <c r="BC131" s="16">
        <v>89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84</v>
      </c>
      <c r="CB131" s="15">
        <v>88</v>
      </c>
      <c r="CC131" s="15">
        <v>85</v>
      </c>
      <c r="CD131" s="15">
        <v>75</v>
      </c>
      <c r="CE131" s="15">
        <v>107</v>
      </c>
      <c r="CF131" s="15">
        <v>97</v>
      </c>
      <c r="CG131" s="15">
        <v>98</v>
      </c>
      <c r="CH131" s="15">
        <v>87</v>
      </c>
      <c r="CI131" s="15">
        <v>85</v>
      </c>
      <c r="CJ131" s="15">
        <v>84</v>
      </c>
      <c r="CK131" s="15">
        <v>97</v>
      </c>
      <c r="CL131" s="15">
        <v>88</v>
      </c>
      <c r="CM131" s="15">
        <v>92</v>
      </c>
      <c r="CN131" s="16">
        <v>91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1:109" x14ac:dyDescent="0.25">
      <c r="A132">
        <v>127</v>
      </c>
      <c r="B132" s="83"/>
      <c r="C132" s="107"/>
      <c r="D132" s="89"/>
      <c r="E132" s="91"/>
      <c r="F132" s="14">
        <v>75</v>
      </c>
      <c r="G132" s="15">
        <v>83</v>
      </c>
      <c r="H132" s="15">
        <v>98</v>
      </c>
      <c r="I132" s="15">
        <v>67</v>
      </c>
      <c r="J132" s="15">
        <v>80</v>
      </c>
      <c r="K132" s="15">
        <v>77</v>
      </c>
      <c r="L132" s="15">
        <v>85</v>
      </c>
      <c r="M132" s="15">
        <v>96</v>
      </c>
      <c r="N132" s="15">
        <v>93</v>
      </c>
      <c r="O132" s="15">
        <v>94</v>
      </c>
      <c r="P132" s="15">
        <v>89</v>
      </c>
      <c r="Q132" s="15">
        <v>97</v>
      </c>
      <c r="R132" s="15">
        <v>91</v>
      </c>
      <c r="S132" s="16">
        <v>83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74</v>
      </c>
      <c r="AQ132" s="15">
        <v>71</v>
      </c>
      <c r="AR132" s="15">
        <v>80</v>
      </c>
      <c r="AS132" s="15">
        <v>50</v>
      </c>
      <c r="AT132" s="15">
        <v>66</v>
      </c>
      <c r="AU132" s="15">
        <v>67</v>
      </c>
      <c r="AV132" s="15">
        <v>85</v>
      </c>
      <c r="AW132" s="15">
        <v>101</v>
      </c>
      <c r="AX132" s="15">
        <v>75</v>
      </c>
      <c r="AY132" s="15">
        <v>55</v>
      </c>
      <c r="AZ132" s="15">
        <v>80</v>
      </c>
      <c r="BA132" s="15">
        <v>83</v>
      </c>
      <c r="BB132" s="15">
        <v>93</v>
      </c>
      <c r="BC132" s="16">
        <v>89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78</v>
      </c>
      <c r="CB132" s="15">
        <v>79</v>
      </c>
      <c r="CC132" s="15">
        <v>83</v>
      </c>
      <c r="CD132" s="15">
        <v>75</v>
      </c>
      <c r="CE132" s="15">
        <v>88</v>
      </c>
      <c r="CF132" s="15">
        <v>95</v>
      </c>
      <c r="CG132" s="15">
        <v>93</v>
      </c>
      <c r="CH132" s="15">
        <v>79</v>
      </c>
      <c r="CI132" s="15">
        <v>72</v>
      </c>
      <c r="CJ132" s="15">
        <v>74</v>
      </c>
      <c r="CK132" s="15">
        <v>92</v>
      </c>
      <c r="CL132" s="15">
        <v>78</v>
      </c>
      <c r="CM132" s="15">
        <v>72</v>
      </c>
      <c r="CN132" s="16">
        <v>62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1:109" x14ac:dyDescent="0.25">
      <c r="A133">
        <v>128</v>
      </c>
      <c r="B133" s="83"/>
      <c r="C133" s="107"/>
      <c r="D133" s="89"/>
      <c r="E133" s="91"/>
      <c r="F133" s="14">
        <v>85</v>
      </c>
      <c r="G133" s="15">
        <v>99</v>
      </c>
      <c r="H133" s="15">
        <v>79</v>
      </c>
      <c r="I133" s="15">
        <v>67</v>
      </c>
      <c r="J133" s="15">
        <v>98</v>
      </c>
      <c r="K133" s="15">
        <v>97</v>
      </c>
      <c r="L133" s="15">
        <v>75</v>
      </c>
      <c r="M133" s="15">
        <v>91</v>
      </c>
      <c r="N133" s="15">
        <v>87</v>
      </c>
      <c r="O133" s="15">
        <v>85</v>
      </c>
      <c r="P133" s="15">
        <v>83</v>
      </c>
      <c r="Q133" s="15">
        <v>82</v>
      </c>
      <c r="R133" s="15">
        <v>75</v>
      </c>
      <c r="S133" s="16">
        <v>74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82</v>
      </c>
      <c r="AQ133" s="15">
        <v>55</v>
      </c>
      <c r="AR133" s="15">
        <v>72</v>
      </c>
      <c r="AS133" s="15">
        <v>60</v>
      </c>
      <c r="AT133" s="15">
        <v>70</v>
      </c>
      <c r="AU133" s="15">
        <v>55</v>
      </c>
      <c r="AV133" s="15">
        <v>85</v>
      </c>
      <c r="AW133" s="15">
        <v>69</v>
      </c>
      <c r="AX133" s="15">
        <v>53</v>
      </c>
      <c r="AY133" s="15">
        <v>58</v>
      </c>
      <c r="AZ133" s="15">
        <v>78</v>
      </c>
      <c r="BA133" s="15">
        <v>64</v>
      </c>
      <c r="BB133" s="15">
        <v>90</v>
      </c>
      <c r="BC133" s="16">
        <v>62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94</v>
      </c>
      <c r="CB133" s="15">
        <v>67</v>
      </c>
      <c r="CC133" s="15">
        <v>84</v>
      </c>
      <c r="CD133" s="15">
        <v>72</v>
      </c>
      <c r="CE133" s="15">
        <v>82</v>
      </c>
      <c r="CF133" s="15">
        <v>86</v>
      </c>
      <c r="CG133" s="15">
        <v>97</v>
      </c>
      <c r="CH133" s="15">
        <v>81</v>
      </c>
      <c r="CI133" s="15">
        <v>65</v>
      </c>
      <c r="CJ133" s="15">
        <v>70</v>
      </c>
      <c r="CK133" s="15">
        <v>90</v>
      </c>
      <c r="CL133" s="15">
        <v>76</v>
      </c>
      <c r="CM133" s="15">
        <v>102</v>
      </c>
      <c r="CN133" s="16">
        <v>79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1:109" x14ac:dyDescent="0.25">
      <c r="A134">
        <v>129</v>
      </c>
      <c r="B134" s="83"/>
      <c r="C134" s="107"/>
      <c r="D134" s="89"/>
      <c r="E134" s="91"/>
      <c r="F134" s="14">
        <v>82</v>
      </c>
      <c r="G134" s="15">
        <v>69</v>
      </c>
      <c r="H134" s="15">
        <v>60</v>
      </c>
      <c r="I134" s="15">
        <v>75</v>
      </c>
      <c r="J134" s="15">
        <v>93</v>
      </c>
      <c r="K134" s="15">
        <v>65</v>
      </c>
      <c r="L134" s="15">
        <v>80</v>
      </c>
      <c r="M134" s="15">
        <v>96</v>
      </c>
      <c r="N134" s="15">
        <v>93</v>
      </c>
      <c r="O134" s="15">
        <v>70</v>
      </c>
      <c r="P134" s="15">
        <v>95</v>
      </c>
      <c r="Q134" s="15">
        <v>95</v>
      </c>
      <c r="R134" s="15">
        <v>79</v>
      </c>
      <c r="S134" s="16">
        <v>68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51</v>
      </c>
      <c r="AQ134" s="15">
        <v>109</v>
      </c>
      <c r="AR134" s="15">
        <v>57</v>
      </c>
      <c r="AS134" s="15">
        <v>75</v>
      </c>
      <c r="AT134" s="15">
        <v>55</v>
      </c>
      <c r="AU134" s="15">
        <v>69</v>
      </c>
      <c r="AV134" s="15">
        <v>51</v>
      </c>
      <c r="AW134" s="15">
        <v>60</v>
      </c>
      <c r="AX134" s="15">
        <v>67</v>
      </c>
      <c r="AY134" s="15">
        <v>62</v>
      </c>
      <c r="AZ134" s="15">
        <v>73</v>
      </c>
      <c r="BA134" s="15">
        <v>55</v>
      </c>
      <c r="BB134" s="15">
        <v>92</v>
      </c>
      <c r="BC134" s="16">
        <v>88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78</v>
      </c>
      <c r="CB134" s="15">
        <v>99</v>
      </c>
      <c r="CC134" s="15">
        <v>53</v>
      </c>
      <c r="CD134" s="15">
        <v>71</v>
      </c>
      <c r="CE134" s="15">
        <v>51</v>
      </c>
      <c r="CF134" s="15">
        <v>65</v>
      </c>
      <c r="CG134" s="15">
        <v>74</v>
      </c>
      <c r="CH134" s="15">
        <v>56</v>
      </c>
      <c r="CI134" s="15">
        <v>63</v>
      </c>
      <c r="CJ134" s="15">
        <v>58</v>
      </c>
      <c r="CK134" s="15">
        <v>69</v>
      </c>
      <c r="CL134" s="15">
        <v>79</v>
      </c>
      <c r="CM134" s="15">
        <v>88</v>
      </c>
      <c r="CN134" s="16">
        <v>84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1:109" x14ac:dyDescent="0.25">
      <c r="A135">
        <v>130</v>
      </c>
      <c r="B135" s="83"/>
      <c r="C135" s="107"/>
      <c r="D135" s="89"/>
      <c r="E135" s="91"/>
      <c r="F135" s="14">
        <v>88</v>
      </c>
      <c r="G135" s="15">
        <v>105</v>
      </c>
      <c r="H135" s="15">
        <v>81</v>
      </c>
      <c r="I135" s="15">
        <v>78</v>
      </c>
      <c r="J135" s="15">
        <v>72</v>
      </c>
      <c r="K135" s="15">
        <v>90</v>
      </c>
      <c r="L135" s="15">
        <v>80</v>
      </c>
      <c r="M135" s="15">
        <v>84</v>
      </c>
      <c r="N135" s="15">
        <v>74</v>
      </c>
      <c r="O135" s="15">
        <v>69</v>
      </c>
      <c r="P135" s="15">
        <v>92</v>
      </c>
      <c r="Q135" s="15">
        <v>92</v>
      </c>
      <c r="R135" s="15">
        <v>104</v>
      </c>
      <c r="S135" s="16">
        <v>90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51</v>
      </c>
      <c r="AQ135" s="15">
        <v>81</v>
      </c>
      <c r="AR135" s="15">
        <v>65</v>
      </c>
      <c r="AS135" s="15">
        <v>71</v>
      </c>
      <c r="AT135" s="15">
        <v>57</v>
      </c>
      <c r="AU135" s="15">
        <v>77</v>
      </c>
      <c r="AV135" s="15">
        <v>78</v>
      </c>
      <c r="AW135" s="15">
        <v>70</v>
      </c>
      <c r="AX135" s="15">
        <v>85</v>
      </c>
      <c r="AY135" s="15">
        <v>80</v>
      </c>
      <c r="AZ135" s="15">
        <v>76</v>
      </c>
      <c r="BA135" s="15">
        <v>60</v>
      </c>
      <c r="BB135" s="15">
        <v>84</v>
      </c>
      <c r="BC135" s="16">
        <v>105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69</v>
      </c>
      <c r="CB135" s="15">
        <v>77</v>
      </c>
      <c r="CC135" s="15">
        <v>61</v>
      </c>
      <c r="CD135" s="15">
        <v>72</v>
      </c>
      <c r="CE135" s="15">
        <v>53</v>
      </c>
      <c r="CF135" s="15">
        <v>73</v>
      </c>
      <c r="CG135" s="15">
        <v>74</v>
      </c>
      <c r="CH135" s="15">
        <v>86</v>
      </c>
      <c r="CI135" s="15">
        <v>81</v>
      </c>
      <c r="CJ135" s="15">
        <v>76</v>
      </c>
      <c r="CK135" s="15">
        <v>72</v>
      </c>
      <c r="CL135" s="15">
        <v>56</v>
      </c>
      <c r="CM135" s="15">
        <v>80</v>
      </c>
      <c r="CN135" s="16">
        <v>101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1:109" x14ac:dyDescent="0.25">
      <c r="A136">
        <v>131</v>
      </c>
      <c r="B136" s="83"/>
      <c r="C136" s="107"/>
      <c r="D136" s="89"/>
      <c r="E136" s="91"/>
      <c r="F136" s="14">
        <v>92</v>
      </c>
      <c r="G136" s="15">
        <v>74</v>
      </c>
      <c r="H136" s="15">
        <v>72</v>
      </c>
      <c r="I136" s="15">
        <v>73</v>
      </c>
      <c r="J136" s="15">
        <v>72</v>
      </c>
      <c r="K136" s="15">
        <v>73</v>
      </c>
      <c r="L136" s="15">
        <v>77</v>
      </c>
      <c r="M136" s="15">
        <v>81</v>
      </c>
      <c r="N136" s="15">
        <v>93</v>
      </c>
      <c r="O136" s="15">
        <v>81</v>
      </c>
      <c r="P136" s="15">
        <v>85</v>
      </c>
      <c r="Q136" s="15">
        <v>86</v>
      </c>
      <c r="R136" s="15">
        <v>104</v>
      </c>
      <c r="S136" s="16">
        <v>89</v>
      </c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>
        <v>50</v>
      </c>
      <c r="AQ136" s="15">
        <v>88</v>
      </c>
      <c r="AR136" s="15">
        <v>59</v>
      </c>
      <c r="AS136" s="15">
        <v>58</v>
      </c>
      <c r="AT136" s="15">
        <v>72</v>
      </c>
      <c r="AU136" s="15">
        <v>58</v>
      </c>
      <c r="AV136" s="15">
        <v>76</v>
      </c>
      <c r="AW136" s="15">
        <v>79</v>
      </c>
      <c r="AX136" s="15">
        <v>63</v>
      </c>
      <c r="AY136" s="15">
        <v>54</v>
      </c>
      <c r="AZ136" s="15">
        <v>82</v>
      </c>
      <c r="BA136" s="15">
        <v>82</v>
      </c>
      <c r="BB136" s="15">
        <v>75</v>
      </c>
      <c r="BC136" s="16">
        <v>106</v>
      </c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>
        <v>81</v>
      </c>
      <c r="CB136" s="15">
        <v>84</v>
      </c>
      <c r="CC136" s="15">
        <v>65</v>
      </c>
      <c r="CD136" s="15">
        <v>69</v>
      </c>
      <c r="CE136" s="15">
        <v>68</v>
      </c>
      <c r="CF136" s="15">
        <v>74</v>
      </c>
      <c r="CG136" s="15">
        <v>85</v>
      </c>
      <c r="CH136" s="15">
        <v>75</v>
      </c>
      <c r="CI136" s="15">
        <v>86</v>
      </c>
      <c r="CJ136" s="15">
        <v>50</v>
      </c>
      <c r="CK136" s="15">
        <v>78</v>
      </c>
      <c r="CL136" s="15">
        <v>78</v>
      </c>
      <c r="CM136" s="15">
        <v>71</v>
      </c>
      <c r="CN136" s="16">
        <v>102</v>
      </c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1:109" ht="15.75" thickBot="1" x14ac:dyDescent="0.3">
      <c r="A137">
        <v>132</v>
      </c>
      <c r="B137" s="83"/>
      <c r="C137" s="108"/>
      <c r="D137" s="89"/>
      <c r="E137" s="92"/>
      <c r="F137" s="18">
        <v>82</v>
      </c>
      <c r="G137" s="19">
        <v>96</v>
      </c>
      <c r="H137" s="19">
        <v>76</v>
      </c>
      <c r="I137" s="19">
        <v>64</v>
      </c>
      <c r="J137" s="19">
        <v>95</v>
      </c>
      <c r="K137" s="19">
        <v>102</v>
      </c>
      <c r="L137" s="19">
        <v>102</v>
      </c>
      <c r="M137" s="19">
        <v>88</v>
      </c>
      <c r="N137" s="19">
        <v>84</v>
      </c>
      <c r="O137" s="19">
        <v>82</v>
      </c>
      <c r="P137" s="19">
        <v>80</v>
      </c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>
        <v>63</v>
      </c>
      <c r="AQ137" s="19">
        <v>86</v>
      </c>
      <c r="AR137" s="19">
        <v>55</v>
      </c>
      <c r="AS137" s="19">
        <v>93</v>
      </c>
      <c r="AT137" s="19">
        <v>84</v>
      </c>
      <c r="AU137" s="19">
        <v>63</v>
      </c>
      <c r="AV137" s="19">
        <v>60</v>
      </c>
      <c r="AW137" s="19">
        <v>93</v>
      </c>
      <c r="AX137" s="19">
        <v>67</v>
      </c>
      <c r="AY137" s="19">
        <v>65</v>
      </c>
      <c r="AZ137" s="19">
        <v>56</v>
      </c>
      <c r="BA137" s="19">
        <v>62</v>
      </c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>
        <v>95</v>
      </c>
      <c r="CB137" s="19">
        <v>73</v>
      </c>
      <c r="CC137" s="19">
        <v>57</v>
      </c>
      <c r="CD137" s="19">
        <v>75</v>
      </c>
      <c r="CE137" s="19">
        <v>80</v>
      </c>
      <c r="CF137" s="19">
        <v>69</v>
      </c>
      <c r="CG137" s="19">
        <v>70</v>
      </c>
      <c r="CH137" s="19">
        <v>82</v>
      </c>
      <c r="CI137" s="19">
        <v>77</v>
      </c>
      <c r="CJ137" s="19">
        <v>72</v>
      </c>
      <c r="CK137" s="19">
        <v>99</v>
      </c>
      <c r="CL137" s="19">
        <v>52</v>
      </c>
      <c r="CM137" s="19">
        <v>76</v>
      </c>
      <c r="CN137" s="20">
        <v>97</v>
      </c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1:109" x14ac:dyDescent="0.25">
      <c r="A138">
        <v>133</v>
      </c>
      <c r="B138" s="83">
        <v>13</v>
      </c>
      <c r="C138" s="106" t="s">
        <v>79</v>
      </c>
      <c r="D138" s="89"/>
      <c r="E138" s="93" t="s">
        <v>77</v>
      </c>
      <c r="F138" s="9">
        <v>91</v>
      </c>
      <c r="G138" s="10">
        <v>85</v>
      </c>
      <c r="H138" s="10">
        <v>82</v>
      </c>
      <c r="I138" s="10">
        <v>86</v>
      </c>
      <c r="J138" s="10">
        <v>83</v>
      </c>
      <c r="K138" s="10">
        <v>88</v>
      </c>
      <c r="L138" s="10">
        <v>93</v>
      </c>
      <c r="M138" s="10">
        <v>81</v>
      </c>
      <c r="N138" s="10">
        <v>90</v>
      </c>
      <c r="O138" s="10">
        <v>91</v>
      </c>
      <c r="P138" s="10">
        <v>80</v>
      </c>
      <c r="Q138" s="10">
        <v>77</v>
      </c>
      <c r="R138" s="10">
        <v>93</v>
      </c>
      <c r="S138" s="11">
        <v>89</v>
      </c>
      <c r="T138" s="14">
        <v>84</v>
      </c>
      <c r="U138" s="15">
        <v>95</v>
      </c>
      <c r="V138" s="15">
        <v>83</v>
      </c>
      <c r="W138" s="15">
        <v>93</v>
      </c>
      <c r="X138" s="15">
        <v>79</v>
      </c>
      <c r="Y138" s="15">
        <v>82</v>
      </c>
      <c r="Z138" s="15">
        <v>89</v>
      </c>
      <c r="AA138" s="15">
        <v>80</v>
      </c>
      <c r="AB138" s="15">
        <v>76</v>
      </c>
      <c r="AC138" s="15">
        <v>68</v>
      </c>
      <c r="AD138" s="15">
        <v>78</v>
      </c>
      <c r="AE138" s="15">
        <v>72</v>
      </c>
      <c r="AF138" s="15">
        <v>79</v>
      </c>
      <c r="AG138" s="16">
        <v>82</v>
      </c>
      <c r="AH138" s="12"/>
      <c r="AI138" s="13"/>
      <c r="AJ138" s="12" t="s">
        <v>60</v>
      </c>
      <c r="AL138" s="83"/>
      <c r="AM138" s="106" t="s">
        <v>79</v>
      </c>
      <c r="AN138" s="89"/>
      <c r="AO138" s="93"/>
      <c r="AP138" s="9">
        <v>95</v>
      </c>
      <c r="AQ138" s="10">
        <v>82</v>
      </c>
      <c r="AR138" s="10">
        <v>88</v>
      </c>
      <c r="AS138" s="10">
        <v>80</v>
      </c>
      <c r="AT138" s="10">
        <v>87</v>
      </c>
      <c r="AU138" s="10">
        <v>91</v>
      </c>
      <c r="AV138" s="10">
        <v>81</v>
      </c>
      <c r="AW138" s="10">
        <v>83</v>
      </c>
      <c r="AX138" s="10">
        <v>90</v>
      </c>
      <c r="AY138" s="10">
        <v>88</v>
      </c>
      <c r="AZ138" s="10">
        <v>87</v>
      </c>
      <c r="BA138" s="10">
        <v>85</v>
      </c>
      <c r="BB138" s="10">
        <v>82</v>
      </c>
      <c r="BC138" s="11">
        <v>97</v>
      </c>
      <c r="BD138" s="14">
        <v>80</v>
      </c>
      <c r="BE138" s="15">
        <v>89</v>
      </c>
      <c r="BF138" s="15">
        <v>90</v>
      </c>
      <c r="BG138" s="15">
        <v>80</v>
      </c>
      <c r="BH138" s="15">
        <v>81</v>
      </c>
      <c r="BI138" s="15">
        <v>85</v>
      </c>
      <c r="BJ138" s="15">
        <v>86</v>
      </c>
      <c r="BK138" s="15">
        <v>79</v>
      </c>
      <c r="BL138" s="15">
        <v>84</v>
      </c>
      <c r="BM138" s="15">
        <v>75</v>
      </c>
      <c r="BN138" s="15">
        <v>77</v>
      </c>
      <c r="BO138" s="15">
        <v>76</v>
      </c>
      <c r="BP138" s="15">
        <v>70</v>
      </c>
      <c r="BQ138" s="16">
        <v>73</v>
      </c>
      <c r="BR138" s="12"/>
      <c r="BS138" s="13"/>
      <c r="BT138" s="12" t="s">
        <v>60</v>
      </c>
      <c r="BW138" s="83"/>
      <c r="BX138" s="106" t="s">
        <v>79</v>
      </c>
      <c r="BY138" s="89"/>
      <c r="BZ138" s="93"/>
      <c r="CA138" s="9">
        <v>91</v>
      </c>
      <c r="CB138" s="10">
        <v>78</v>
      </c>
      <c r="CC138" s="10">
        <v>84</v>
      </c>
      <c r="CD138" s="10">
        <v>76</v>
      </c>
      <c r="CE138" s="10">
        <v>83</v>
      </c>
      <c r="CF138" s="10">
        <v>87</v>
      </c>
      <c r="CG138" s="10">
        <v>77</v>
      </c>
      <c r="CH138" s="10">
        <v>79</v>
      </c>
      <c r="CI138" s="10">
        <v>86</v>
      </c>
      <c r="CJ138" s="10">
        <v>84</v>
      </c>
      <c r="CK138" s="10">
        <v>83</v>
      </c>
      <c r="CL138" s="10">
        <v>81</v>
      </c>
      <c r="CM138" s="10">
        <v>78</v>
      </c>
      <c r="CN138" s="11">
        <v>93</v>
      </c>
      <c r="CO138" s="14">
        <v>64</v>
      </c>
      <c r="CP138" s="15">
        <v>89</v>
      </c>
      <c r="CQ138" s="15">
        <v>80</v>
      </c>
      <c r="CR138" s="15">
        <v>75</v>
      </c>
      <c r="CS138" s="15">
        <v>79</v>
      </c>
      <c r="CT138" s="15">
        <v>80</v>
      </c>
      <c r="CU138" s="15">
        <v>79</v>
      </c>
      <c r="CV138" s="15">
        <v>80</v>
      </c>
      <c r="CW138" s="15">
        <v>85</v>
      </c>
      <c r="CX138" s="15">
        <v>70</v>
      </c>
      <c r="CY138" s="15">
        <v>76</v>
      </c>
      <c r="CZ138" s="15">
        <v>73</v>
      </c>
      <c r="DA138" s="15">
        <v>69</v>
      </c>
      <c r="DB138" s="16">
        <v>61</v>
      </c>
      <c r="DC138" s="12"/>
      <c r="DD138" s="13"/>
      <c r="DE138" s="12" t="s">
        <v>60</v>
      </c>
    </row>
    <row r="139" spans="1:109" x14ac:dyDescent="0.25">
      <c r="A139">
        <v>134</v>
      </c>
      <c r="B139" s="83"/>
      <c r="C139" s="107"/>
      <c r="D139" s="89"/>
      <c r="E139" s="91"/>
      <c r="F139" s="14">
        <v>90</v>
      </c>
      <c r="G139" s="15">
        <v>79</v>
      </c>
      <c r="H139" s="15">
        <v>82</v>
      </c>
      <c r="I139" s="15">
        <v>77</v>
      </c>
      <c r="J139" s="15">
        <v>50</v>
      </c>
      <c r="K139" s="15">
        <v>80</v>
      </c>
      <c r="L139" s="15">
        <v>77</v>
      </c>
      <c r="M139" s="15">
        <v>79</v>
      </c>
      <c r="N139" s="15">
        <v>91</v>
      </c>
      <c r="O139" s="15">
        <v>95</v>
      </c>
      <c r="P139" s="15">
        <v>85</v>
      </c>
      <c r="Q139" s="15">
        <v>89</v>
      </c>
      <c r="R139" s="15">
        <v>88</v>
      </c>
      <c r="S139" s="16">
        <v>84</v>
      </c>
      <c r="T139" s="14">
        <v>84</v>
      </c>
      <c r="U139" s="15">
        <v>93</v>
      </c>
      <c r="V139" s="15">
        <v>77</v>
      </c>
      <c r="W139" s="15">
        <v>93</v>
      </c>
      <c r="X139" s="15">
        <v>75</v>
      </c>
      <c r="Y139" s="15">
        <v>80</v>
      </c>
      <c r="Z139" s="15">
        <v>77</v>
      </c>
      <c r="AA139" s="15">
        <v>79</v>
      </c>
      <c r="AB139" s="15">
        <v>80</v>
      </c>
      <c r="AC139" s="15">
        <v>82</v>
      </c>
      <c r="AD139" s="15">
        <v>77</v>
      </c>
      <c r="AE139" s="15">
        <v>79</v>
      </c>
      <c r="AF139" s="15">
        <v>82</v>
      </c>
      <c r="AG139" s="16">
        <v>83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79</v>
      </c>
      <c r="AQ139" s="15">
        <v>78</v>
      </c>
      <c r="AR139" s="15">
        <v>74</v>
      </c>
      <c r="AS139" s="15">
        <v>74</v>
      </c>
      <c r="AT139" s="15">
        <v>79</v>
      </c>
      <c r="AU139" s="15">
        <v>68</v>
      </c>
      <c r="AV139" s="15">
        <v>71</v>
      </c>
      <c r="AW139" s="15">
        <v>71</v>
      </c>
      <c r="AX139" s="15">
        <v>68</v>
      </c>
      <c r="AY139" s="15">
        <v>78</v>
      </c>
      <c r="AZ139" s="15">
        <v>81</v>
      </c>
      <c r="BA139" s="15">
        <v>96</v>
      </c>
      <c r="BB139" s="15">
        <v>83</v>
      </c>
      <c r="BC139" s="16">
        <v>97</v>
      </c>
      <c r="BD139" s="14">
        <v>64</v>
      </c>
      <c r="BE139" s="15">
        <v>72</v>
      </c>
      <c r="BF139" s="15">
        <v>70</v>
      </c>
      <c r="BG139" s="15">
        <v>79</v>
      </c>
      <c r="BH139" s="15">
        <v>60</v>
      </c>
      <c r="BI139" s="15">
        <v>75</v>
      </c>
      <c r="BJ139" s="15">
        <v>84</v>
      </c>
      <c r="BK139" s="15">
        <v>80</v>
      </c>
      <c r="BL139" s="15">
        <v>80</v>
      </c>
      <c r="BM139" s="15">
        <v>69</v>
      </c>
      <c r="BN139" s="15">
        <v>60</v>
      </c>
      <c r="BO139" s="15">
        <v>85</v>
      </c>
      <c r="BP139" s="15">
        <v>92</v>
      </c>
      <c r="BQ139" s="16">
        <v>78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75</v>
      </c>
      <c r="CB139" s="15">
        <v>74</v>
      </c>
      <c r="CC139" s="15">
        <v>70</v>
      </c>
      <c r="CD139" s="15">
        <v>70</v>
      </c>
      <c r="CE139" s="15">
        <v>75</v>
      </c>
      <c r="CF139" s="15">
        <v>64</v>
      </c>
      <c r="CG139" s="15">
        <v>67</v>
      </c>
      <c r="CH139" s="15">
        <v>67</v>
      </c>
      <c r="CI139" s="15">
        <v>64</v>
      </c>
      <c r="CJ139" s="15">
        <v>74</v>
      </c>
      <c r="CK139" s="15">
        <v>77</v>
      </c>
      <c r="CL139" s="15">
        <v>92</v>
      </c>
      <c r="CM139" s="15">
        <v>79</v>
      </c>
      <c r="CN139" s="16">
        <v>93</v>
      </c>
      <c r="CO139" s="14">
        <v>54</v>
      </c>
      <c r="CP139" s="15">
        <v>69</v>
      </c>
      <c r="CQ139" s="15">
        <v>72</v>
      </c>
      <c r="CR139" s="15">
        <v>80</v>
      </c>
      <c r="CS139" s="15">
        <v>69</v>
      </c>
      <c r="CT139" s="15">
        <v>71</v>
      </c>
      <c r="CU139" s="15">
        <v>83</v>
      </c>
      <c r="CV139" s="15">
        <v>81</v>
      </c>
      <c r="CW139" s="15">
        <v>79</v>
      </c>
      <c r="CX139" s="15">
        <v>80</v>
      </c>
      <c r="CY139" s="15">
        <v>77</v>
      </c>
      <c r="CZ139" s="15">
        <v>60</v>
      </c>
      <c r="DA139" s="15">
        <v>71</v>
      </c>
      <c r="DB139" s="16">
        <v>69</v>
      </c>
      <c r="DC139" s="17"/>
      <c r="DD139" s="13"/>
      <c r="DE139" s="17" t="s">
        <v>60</v>
      </c>
    </row>
    <row r="140" spans="1:109" x14ac:dyDescent="0.25">
      <c r="A140">
        <v>135</v>
      </c>
      <c r="B140" s="83"/>
      <c r="C140" s="107"/>
      <c r="D140" s="89"/>
      <c r="E140" s="91"/>
      <c r="F140" s="14">
        <v>82</v>
      </c>
      <c r="G140" s="15">
        <v>95</v>
      </c>
      <c r="H140" s="15">
        <v>81</v>
      </c>
      <c r="I140" s="15">
        <v>90</v>
      </c>
      <c r="J140" s="15">
        <v>79</v>
      </c>
      <c r="K140" s="15">
        <v>81</v>
      </c>
      <c r="L140" s="15">
        <v>87</v>
      </c>
      <c r="M140" s="15">
        <v>93</v>
      </c>
      <c r="N140" s="15">
        <v>78</v>
      </c>
      <c r="O140" s="15">
        <v>94</v>
      </c>
      <c r="P140" s="15">
        <v>62</v>
      </c>
      <c r="Q140" s="15">
        <v>55</v>
      </c>
      <c r="R140" s="15">
        <v>83</v>
      </c>
      <c r="S140" s="16">
        <v>82</v>
      </c>
      <c r="T140" s="14">
        <v>85</v>
      </c>
      <c r="U140" s="15">
        <v>90</v>
      </c>
      <c r="V140" s="15">
        <v>71</v>
      </c>
      <c r="W140" s="15">
        <v>72</v>
      </c>
      <c r="X140" s="15">
        <v>69</v>
      </c>
      <c r="Y140" s="15">
        <v>73</v>
      </c>
      <c r="Z140" s="15"/>
      <c r="AA140" s="15"/>
      <c r="AB140" s="15"/>
      <c r="AC140" s="15"/>
      <c r="AD140" s="15"/>
      <c r="AE140" s="15"/>
      <c r="AF140" s="15"/>
      <c r="AG140" s="16"/>
      <c r="AH140" s="17"/>
      <c r="AI140" s="13"/>
      <c r="AJ140" s="17" t="s">
        <v>60</v>
      </c>
      <c r="AL140" s="83"/>
      <c r="AM140" s="107"/>
      <c r="AN140" s="89"/>
      <c r="AO140" s="91"/>
      <c r="AP140" s="14">
        <v>87</v>
      </c>
      <c r="AQ140" s="15">
        <v>83</v>
      </c>
      <c r="AR140" s="15">
        <v>90</v>
      </c>
      <c r="AS140" s="15">
        <v>84</v>
      </c>
      <c r="AT140" s="15">
        <v>96</v>
      </c>
      <c r="AU140" s="15">
        <v>95</v>
      </c>
      <c r="AV140" s="15">
        <v>83</v>
      </c>
      <c r="AW140" s="15">
        <v>87</v>
      </c>
      <c r="AX140" s="15">
        <v>87</v>
      </c>
      <c r="AY140" s="15">
        <v>83</v>
      </c>
      <c r="AZ140" s="15">
        <v>84</v>
      </c>
      <c r="BA140" s="15">
        <v>96</v>
      </c>
      <c r="BB140" s="15">
        <v>83</v>
      </c>
      <c r="BC140" s="16">
        <v>95</v>
      </c>
      <c r="BD140" s="14">
        <v>95</v>
      </c>
      <c r="BE140" s="15">
        <v>78</v>
      </c>
      <c r="BF140" s="15">
        <v>60</v>
      </c>
      <c r="BG140" s="15">
        <v>77</v>
      </c>
      <c r="BH140" s="15">
        <v>80</v>
      </c>
      <c r="BI140" s="15">
        <v>85</v>
      </c>
      <c r="BJ140" s="15">
        <v>75</v>
      </c>
      <c r="BK140" s="15">
        <v>60</v>
      </c>
      <c r="BL140" s="15"/>
      <c r="BM140" s="15"/>
      <c r="BN140" s="15"/>
      <c r="BO140" s="15"/>
      <c r="BP140" s="15"/>
      <c r="BQ140" s="16"/>
      <c r="BR140" s="17"/>
      <c r="BS140" s="13"/>
      <c r="BT140" s="17" t="s">
        <v>60</v>
      </c>
      <c r="BW140" s="83"/>
      <c r="BX140" s="107"/>
      <c r="BY140" s="89"/>
      <c r="BZ140" s="91"/>
      <c r="CA140" s="14">
        <v>83</v>
      </c>
      <c r="CB140" s="15">
        <v>79</v>
      </c>
      <c r="CC140" s="15">
        <v>86</v>
      </c>
      <c r="CD140" s="15">
        <v>80</v>
      </c>
      <c r="CE140" s="15">
        <v>92</v>
      </c>
      <c r="CF140" s="15">
        <v>91</v>
      </c>
      <c r="CG140" s="15">
        <v>79</v>
      </c>
      <c r="CH140" s="15">
        <v>83</v>
      </c>
      <c r="CI140" s="15">
        <v>83</v>
      </c>
      <c r="CJ140" s="15">
        <v>79</v>
      </c>
      <c r="CK140" s="15">
        <v>80</v>
      </c>
      <c r="CL140" s="15">
        <v>92</v>
      </c>
      <c r="CM140" s="15">
        <v>79</v>
      </c>
      <c r="CN140" s="16">
        <v>91</v>
      </c>
      <c r="CO140" s="14">
        <v>59</v>
      </c>
      <c r="CP140" s="15">
        <v>60</v>
      </c>
      <c r="CQ140" s="15">
        <v>52</v>
      </c>
      <c r="CR140" s="15">
        <v>49</v>
      </c>
      <c r="CS140" s="15">
        <v>60</v>
      </c>
      <c r="CT140" s="15">
        <v>65</v>
      </c>
      <c r="CU140" s="15">
        <v>60</v>
      </c>
      <c r="CV140" s="15">
        <v>55</v>
      </c>
      <c r="CW140" s="15"/>
      <c r="CX140" s="15"/>
      <c r="CY140" s="15"/>
      <c r="CZ140" s="15"/>
      <c r="DA140" s="15"/>
      <c r="DB140" s="16"/>
      <c r="DC140" s="17"/>
      <c r="DD140" s="13"/>
      <c r="DE140" s="17" t="s">
        <v>60</v>
      </c>
    </row>
    <row r="141" spans="1:109" x14ac:dyDescent="0.25">
      <c r="A141">
        <v>136</v>
      </c>
      <c r="B141" s="83"/>
      <c r="C141" s="107"/>
      <c r="D141" s="89"/>
      <c r="E141" s="91"/>
      <c r="F141" s="14">
        <v>80</v>
      </c>
      <c r="G141" s="15">
        <v>87</v>
      </c>
      <c r="H141" s="15">
        <v>80</v>
      </c>
      <c r="I141" s="15">
        <v>81</v>
      </c>
      <c r="J141" s="15">
        <v>73</v>
      </c>
      <c r="K141" s="15">
        <v>94</v>
      </c>
      <c r="L141" s="15">
        <v>89</v>
      </c>
      <c r="M141" s="15">
        <v>87</v>
      </c>
      <c r="N141" s="15">
        <v>86</v>
      </c>
      <c r="O141" s="15">
        <v>90</v>
      </c>
      <c r="P141" s="15">
        <v>83</v>
      </c>
      <c r="Q141" s="15">
        <v>91</v>
      </c>
      <c r="R141" s="15">
        <v>95</v>
      </c>
      <c r="S141" s="16">
        <v>77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52</v>
      </c>
      <c r="AQ141" s="15">
        <v>71</v>
      </c>
      <c r="AR141" s="15">
        <v>63</v>
      </c>
      <c r="AS141" s="15">
        <v>56</v>
      </c>
      <c r="AT141" s="15">
        <v>60</v>
      </c>
      <c r="AU141" s="15">
        <v>74</v>
      </c>
      <c r="AV141" s="15">
        <v>79</v>
      </c>
      <c r="AW141" s="15">
        <v>83</v>
      </c>
      <c r="AX141" s="15">
        <v>80</v>
      </c>
      <c r="AY141" s="15">
        <v>50</v>
      </c>
      <c r="AZ141" s="15">
        <v>51</v>
      </c>
      <c r="BA141" s="15">
        <v>80</v>
      </c>
      <c r="BB141" s="15">
        <v>93</v>
      </c>
      <c r="BC141" s="16">
        <v>87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48</v>
      </c>
      <c r="CB141" s="15">
        <v>67</v>
      </c>
      <c r="CC141" s="15">
        <v>59</v>
      </c>
      <c r="CD141" s="15">
        <v>52</v>
      </c>
      <c r="CE141" s="15">
        <v>56</v>
      </c>
      <c r="CF141" s="15">
        <v>70</v>
      </c>
      <c r="CG141" s="15">
        <v>75</v>
      </c>
      <c r="CH141" s="15">
        <v>79</v>
      </c>
      <c r="CI141" s="15">
        <v>76</v>
      </c>
      <c r="CJ141" s="15">
        <v>46</v>
      </c>
      <c r="CK141" s="15">
        <v>47</v>
      </c>
      <c r="CL141" s="15">
        <v>76</v>
      </c>
      <c r="CM141" s="15">
        <v>89</v>
      </c>
      <c r="CN141" s="16">
        <v>83</v>
      </c>
      <c r="CO141" s="14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1:109" x14ac:dyDescent="0.25">
      <c r="A142">
        <v>137</v>
      </c>
      <c r="B142" s="83"/>
      <c r="C142" s="107"/>
      <c r="D142" s="89"/>
      <c r="E142" s="91"/>
      <c r="F142" s="14">
        <v>89</v>
      </c>
      <c r="G142" s="15">
        <v>60</v>
      </c>
      <c r="H142" s="15">
        <v>45</v>
      </c>
      <c r="I142" s="15">
        <v>94</v>
      </c>
      <c r="J142" s="15">
        <v>92</v>
      </c>
      <c r="K142" s="15">
        <v>76</v>
      </c>
      <c r="L142" s="15">
        <v>95</v>
      </c>
      <c r="M142" s="15">
        <v>91</v>
      </c>
      <c r="N142" s="15">
        <v>88</v>
      </c>
      <c r="O142" s="15">
        <v>92</v>
      </c>
      <c r="P142" s="15">
        <v>70</v>
      </c>
      <c r="Q142" s="15">
        <v>80</v>
      </c>
      <c r="R142" s="15">
        <v>76</v>
      </c>
      <c r="S142" s="16">
        <v>91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57</v>
      </c>
      <c r="AQ142" s="15">
        <v>52</v>
      </c>
      <c r="AR142" s="15">
        <v>79</v>
      </c>
      <c r="AS142" s="15">
        <v>74</v>
      </c>
      <c r="AT142" s="15">
        <v>74</v>
      </c>
      <c r="AU142" s="15">
        <v>74</v>
      </c>
      <c r="AV142" s="15">
        <v>69</v>
      </c>
      <c r="AW142" s="15">
        <v>56</v>
      </c>
      <c r="AX142" s="15">
        <v>77</v>
      </c>
      <c r="AY142" s="15">
        <v>80</v>
      </c>
      <c r="AZ142" s="15">
        <v>52</v>
      </c>
      <c r="BA142" s="15">
        <v>61</v>
      </c>
      <c r="BB142" s="15">
        <v>54</v>
      </c>
      <c r="BC142" s="16">
        <v>55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53</v>
      </c>
      <c r="CB142" s="15">
        <v>48</v>
      </c>
      <c r="CC142" s="15">
        <v>75</v>
      </c>
      <c r="CD142" s="15">
        <v>70</v>
      </c>
      <c r="CE142" s="15">
        <v>70</v>
      </c>
      <c r="CF142" s="15">
        <v>70</v>
      </c>
      <c r="CG142" s="15">
        <v>65</v>
      </c>
      <c r="CH142" s="15">
        <v>52</v>
      </c>
      <c r="CI142" s="15">
        <v>73</v>
      </c>
      <c r="CJ142" s="15">
        <v>76</v>
      </c>
      <c r="CK142" s="15">
        <v>48</v>
      </c>
      <c r="CL142" s="15">
        <v>57</v>
      </c>
      <c r="CM142" s="15">
        <v>50</v>
      </c>
      <c r="CN142" s="16">
        <v>51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1:109" x14ac:dyDescent="0.25">
      <c r="A143">
        <v>138</v>
      </c>
      <c r="B143" s="83"/>
      <c r="C143" s="107"/>
      <c r="D143" s="89"/>
      <c r="E143" s="91"/>
      <c r="F143" s="14">
        <v>85</v>
      </c>
      <c r="G143" s="15">
        <v>66</v>
      </c>
      <c r="H143" s="15">
        <v>55</v>
      </c>
      <c r="I143" s="15">
        <v>55</v>
      </c>
      <c r="J143" s="15">
        <v>60</v>
      </c>
      <c r="K143" s="15">
        <v>83</v>
      </c>
      <c r="L143" s="15">
        <v>90</v>
      </c>
      <c r="M143" s="15">
        <v>80</v>
      </c>
      <c r="N143" s="15">
        <v>91</v>
      </c>
      <c r="O143" s="15">
        <v>90</v>
      </c>
      <c r="P143" s="15">
        <v>94</v>
      </c>
      <c r="Q143" s="15">
        <v>83</v>
      </c>
      <c r="R143" s="15">
        <v>77</v>
      </c>
      <c r="S143" s="16">
        <v>88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69</v>
      </c>
      <c r="AQ143" s="15">
        <v>57</v>
      </c>
      <c r="AR143" s="15">
        <v>65</v>
      </c>
      <c r="AS143" s="15">
        <v>51</v>
      </c>
      <c r="AT143" s="15">
        <v>82</v>
      </c>
      <c r="AU143" s="15">
        <v>75</v>
      </c>
      <c r="AV143" s="15">
        <v>60</v>
      </c>
      <c r="AW143" s="15">
        <v>54</v>
      </c>
      <c r="AX143" s="15">
        <v>58</v>
      </c>
      <c r="AY143" s="15">
        <v>79</v>
      </c>
      <c r="AZ143" s="15">
        <v>66</v>
      </c>
      <c r="BA143" s="15">
        <v>60</v>
      </c>
      <c r="BB143" s="15">
        <v>84</v>
      </c>
      <c r="BC143" s="16">
        <v>82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65</v>
      </c>
      <c r="CB143" s="15">
        <v>53</v>
      </c>
      <c r="CC143" s="15">
        <v>61</v>
      </c>
      <c r="CD143" s="15">
        <v>47</v>
      </c>
      <c r="CE143" s="15">
        <v>78</v>
      </c>
      <c r="CF143" s="15">
        <v>71</v>
      </c>
      <c r="CG143" s="15">
        <v>56</v>
      </c>
      <c r="CH143" s="15">
        <v>50</v>
      </c>
      <c r="CI143" s="15">
        <v>54</v>
      </c>
      <c r="CJ143" s="15">
        <v>75</v>
      </c>
      <c r="CK143" s="15">
        <v>62</v>
      </c>
      <c r="CL143" s="15">
        <v>56</v>
      </c>
      <c r="CM143" s="15">
        <v>80</v>
      </c>
      <c r="CN143" s="16">
        <v>78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1:109" x14ac:dyDescent="0.25">
      <c r="A144">
        <v>139</v>
      </c>
      <c r="B144" s="83"/>
      <c r="C144" s="107"/>
      <c r="D144" s="89"/>
      <c r="E144" s="91"/>
      <c r="F144" s="14">
        <v>78</v>
      </c>
      <c r="G144" s="15">
        <v>85</v>
      </c>
      <c r="H144" s="15">
        <v>91</v>
      </c>
      <c r="I144" s="15">
        <v>80</v>
      </c>
      <c r="J144" s="15">
        <v>71</v>
      </c>
      <c r="K144" s="15">
        <v>94</v>
      </c>
      <c r="L144" s="15">
        <v>87</v>
      </c>
      <c r="M144" s="15">
        <v>82</v>
      </c>
      <c r="N144" s="15">
        <v>93</v>
      </c>
      <c r="O144" s="15">
        <v>86</v>
      </c>
      <c r="P144" s="15">
        <v>93</v>
      </c>
      <c r="Q144" s="15">
        <v>69</v>
      </c>
      <c r="R144" s="15">
        <v>92</v>
      </c>
      <c r="S144" s="16">
        <v>78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68</v>
      </c>
      <c r="AQ144" s="15">
        <v>69</v>
      </c>
      <c r="AR144" s="15">
        <v>59</v>
      </c>
      <c r="AS144" s="15">
        <v>67</v>
      </c>
      <c r="AT144" s="15">
        <v>72</v>
      </c>
      <c r="AU144" s="15">
        <v>53</v>
      </c>
      <c r="AV144" s="15">
        <v>60</v>
      </c>
      <c r="AW144" s="15">
        <v>77</v>
      </c>
      <c r="AX144" s="15">
        <v>67</v>
      </c>
      <c r="AY144" s="15">
        <v>67</v>
      </c>
      <c r="AZ144" s="15">
        <v>67</v>
      </c>
      <c r="BA144" s="15">
        <v>73</v>
      </c>
      <c r="BB144" s="15">
        <v>84</v>
      </c>
      <c r="BC144" s="16">
        <v>80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64</v>
      </c>
      <c r="CB144" s="15">
        <v>65</v>
      </c>
      <c r="CC144" s="15">
        <v>55</v>
      </c>
      <c r="CD144" s="15">
        <v>63</v>
      </c>
      <c r="CE144" s="15">
        <v>68</v>
      </c>
      <c r="CF144" s="15">
        <v>49</v>
      </c>
      <c r="CG144" s="15">
        <v>56</v>
      </c>
      <c r="CH144" s="15">
        <v>73</v>
      </c>
      <c r="CI144" s="15">
        <v>63</v>
      </c>
      <c r="CJ144" s="15">
        <v>63</v>
      </c>
      <c r="CK144" s="15">
        <v>63</v>
      </c>
      <c r="CL144" s="15">
        <v>69</v>
      </c>
      <c r="CM144" s="15">
        <v>80</v>
      </c>
      <c r="CN144" s="16">
        <v>76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1:109" x14ac:dyDescent="0.25">
      <c r="A145">
        <v>140</v>
      </c>
      <c r="B145" s="83"/>
      <c r="C145" s="107"/>
      <c r="D145" s="89"/>
      <c r="E145" s="91"/>
      <c r="F145" s="14">
        <v>86</v>
      </c>
      <c r="G145" s="15">
        <v>70</v>
      </c>
      <c r="H145" s="15">
        <v>88</v>
      </c>
      <c r="I145" s="15">
        <v>60</v>
      </c>
      <c r="J145" s="15">
        <v>49</v>
      </c>
      <c r="K145" s="15">
        <v>85</v>
      </c>
      <c r="L145" s="15">
        <v>79</v>
      </c>
      <c r="M145" s="15">
        <v>66</v>
      </c>
      <c r="N145" s="15">
        <v>80</v>
      </c>
      <c r="O145" s="15">
        <v>95</v>
      </c>
      <c r="P145" s="15">
        <v>65</v>
      </c>
      <c r="Q145" s="15">
        <v>94</v>
      </c>
      <c r="R145" s="15">
        <v>94</v>
      </c>
      <c r="S145" s="16">
        <v>84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61</v>
      </c>
      <c r="AQ145" s="15">
        <v>63</v>
      </c>
      <c r="AR145" s="15">
        <v>63</v>
      </c>
      <c r="AS145" s="15">
        <v>77</v>
      </c>
      <c r="AT145" s="15">
        <v>64</v>
      </c>
      <c r="AU145" s="15">
        <v>76</v>
      </c>
      <c r="AV145" s="15">
        <v>77</v>
      </c>
      <c r="AW145" s="15">
        <v>60</v>
      </c>
      <c r="AX145" s="15">
        <v>60</v>
      </c>
      <c r="AY145" s="15">
        <v>61</v>
      </c>
      <c r="AZ145" s="15">
        <v>63</v>
      </c>
      <c r="BA145" s="15">
        <v>74</v>
      </c>
      <c r="BB145" s="15">
        <v>73</v>
      </c>
      <c r="BC145" s="16">
        <v>62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57</v>
      </c>
      <c r="CB145" s="15">
        <v>59</v>
      </c>
      <c r="CC145" s="15">
        <v>59</v>
      </c>
      <c r="CD145" s="15">
        <v>73</v>
      </c>
      <c r="CE145" s="15">
        <v>60</v>
      </c>
      <c r="CF145" s="15">
        <v>72</v>
      </c>
      <c r="CG145" s="15">
        <v>73</v>
      </c>
      <c r="CH145" s="15">
        <v>56</v>
      </c>
      <c r="CI145" s="15">
        <v>56</v>
      </c>
      <c r="CJ145" s="15">
        <v>57</v>
      </c>
      <c r="CK145" s="15">
        <v>59</v>
      </c>
      <c r="CL145" s="15">
        <v>70</v>
      </c>
      <c r="CM145" s="15">
        <v>69</v>
      </c>
      <c r="CN145" s="16">
        <v>58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1:109" x14ac:dyDescent="0.25">
      <c r="A146">
        <v>141</v>
      </c>
      <c r="B146" s="83"/>
      <c r="C146" s="107"/>
      <c r="D146" s="89"/>
      <c r="E146" s="91"/>
      <c r="F146" s="14">
        <v>82</v>
      </c>
      <c r="G146" s="15">
        <v>81</v>
      </c>
      <c r="H146" s="15">
        <v>78</v>
      </c>
      <c r="I146" s="15">
        <v>55</v>
      </c>
      <c r="J146" s="15">
        <v>78</v>
      </c>
      <c r="K146" s="15">
        <v>89</v>
      </c>
      <c r="L146" s="15">
        <v>70</v>
      </c>
      <c r="M146" s="15">
        <v>91</v>
      </c>
      <c r="N146" s="15">
        <v>91</v>
      </c>
      <c r="O146" s="15">
        <v>92</v>
      </c>
      <c r="P146" s="15">
        <v>90</v>
      </c>
      <c r="Q146" s="15">
        <v>83</v>
      </c>
      <c r="R146" s="15">
        <v>85</v>
      </c>
      <c r="S146" s="16">
        <v>95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91</v>
      </c>
      <c r="AQ146" s="15">
        <v>83</v>
      </c>
      <c r="AR146" s="15">
        <v>81</v>
      </c>
      <c r="AS146" s="15">
        <v>92</v>
      </c>
      <c r="AT146" s="15">
        <v>80</v>
      </c>
      <c r="AU146" s="15">
        <v>82</v>
      </c>
      <c r="AV146" s="15">
        <v>81</v>
      </c>
      <c r="AW146" s="15">
        <v>80</v>
      </c>
      <c r="AX146" s="15">
        <v>85</v>
      </c>
      <c r="AY146" s="15">
        <v>94</v>
      </c>
      <c r="AZ146" s="15">
        <v>82</v>
      </c>
      <c r="BA146" s="15">
        <v>80</v>
      </c>
      <c r="BB146" s="15">
        <v>88</v>
      </c>
      <c r="BC146" s="16">
        <v>85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87</v>
      </c>
      <c r="CB146" s="15">
        <v>79</v>
      </c>
      <c r="CC146" s="15">
        <v>77</v>
      </c>
      <c r="CD146" s="15">
        <v>88</v>
      </c>
      <c r="CE146" s="15">
        <v>76</v>
      </c>
      <c r="CF146" s="15">
        <v>78</v>
      </c>
      <c r="CG146" s="15">
        <v>77</v>
      </c>
      <c r="CH146" s="15">
        <v>76</v>
      </c>
      <c r="CI146" s="15">
        <v>81</v>
      </c>
      <c r="CJ146" s="15">
        <v>90</v>
      </c>
      <c r="CK146" s="15">
        <v>78</v>
      </c>
      <c r="CL146" s="15">
        <v>76</v>
      </c>
      <c r="CM146" s="15">
        <v>84</v>
      </c>
      <c r="CN146" s="16">
        <v>81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1:109" x14ac:dyDescent="0.25">
      <c r="A147">
        <v>142</v>
      </c>
      <c r="B147" s="83"/>
      <c r="C147" s="107"/>
      <c r="D147" s="89"/>
      <c r="E147" s="91"/>
      <c r="F147" s="14">
        <v>79</v>
      </c>
      <c r="G147" s="15">
        <v>78</v>
      </c>
      <c r="H147" s="15">
        <v>92</v>
      </c>
      <c r="I147" s="15">
        <v>89</v>
      </c>
      <c r="J147" s="15">
        <v>94</v>
      </c>
      <c r="K147" s="15">
        <v>82</v>
      </c>
      <c r="L147" s="15">
        <v>82</v>
      </c>
      <c r="M147" s="15">
        <v>78</v>
      </c>
      <c r="N147" s="15">
        <v>95</v>
      </c>
      <c r="O147" s="15">
        <v>77</v>
      </c>
      <c r="P147" s="15">
        <v>85</v>
      </c>
      <c r="Q147" s="15">
        <v>92</v>
      </c>
      <c r="R147" s="15">
        <v>93</v>
      </c>
      <c r="S147" s="16">
        <v>83</v>
      </c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>
        <v>89</v>
      </c>
      <c r="AQ147" s="15">
        <v>93</v>
      </c>
      <c r="AR147" s="15">
        <v>93</v>
      </c>
      <c r="AS147" s="15">
        <v>98</v>
      </c>
      <c r="AT147" s="15">
        <v>94</v>
      </c>
      <c r="AU147" s="15">
        <v>98</v>
      </c>
      <c r="AV147" s="15">
        <v>86</v>
      </c>
      <c r="AW147" s="15">
        <v>81</v>
      </c>
      <c r="AX147" s="15">
        <v>89</v>
      </c>
      <c r="AY147" s="15">
        <v>98</v>
      </c>
      <c r="AZ147" s="15">
        <v>83</v>
      </c>
      <c r="BA147" s="15">
        <v>85</v>
      </c>
      <c r="BB147" s="15">
        <v>81</v>
      </c>
      <c r="BC147" s="16">
        <v>97</v>
      </c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>
        <v>85</v>
      </c>
      <c r="CB147" s="15">
        <v>89</v>
      </c>
      <c r="CC147" s="15">
        <v>89</v>
      </c>
      <c r="CD147" s="15">
        <v>94</v>
      </c>
      <c r="CE147" s="15">
        <v>90</v>
      </c>
      <c r="CF147" s="15">
        <v>94</v>
      </c>
      <c r="CG147" s="15">
        <v>82</v>
      </c>
      <c r="CH147" s="15">
        <v>77</v>
      </c>
      <c r="CI147" s="15">
        <v>85</v>
      </c>
      <c r="CJ147" s="15">
        <v>94</v>
      </c>
      <c r="CK147" s="15">
        <v>79</v>
      </c>
      <c r="CL147" s="15">
        <v>81</v>
      </c>
      <c r="CM147" s="15">
        <v>77</v>
      </c>
      <c r="CN147" s="16">
        <v>93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1:109" ht="15.75" thickBot="1" x14ac:dyDescent="0.3">
      <c r="A148">
        <v>143</v>
      </c>
      <c r="B148" s="84"/>
      <c r="C148" s="108"/>
      <c r="D148" s="90"/>
      <c r="E148" s="92"/>
      <c r="F148" s="18">
        <v>76</v>
      </c>
      <c r="G148" s="19">
        <v>75</v>
      </c>
      <c r="H148" s="19">
        <v>89</v>
      </c>
      <c r="I148" s="19">
        <v>86</v>
      </c>
      <c r="J148" s="19">
        <v>91</v>
      </c>
      <c r="K148" s="19">
        <v>79</v>
      </c>
      <c r="L148" s="19">
        <v>79</v>
      </c>
      <c r="M148" s="19">
        <v>75</v>
      </c>
      <c r="N148" s="19">
        <v>92</v>
      </c>
      <c r="O148" s="19">
        <v>74</v>
      </c>
      <c r="P148" s="19">
        <v>82</v>
      </c>
      <c r="Q148" s="19">
        <v>89</v>
      </c>
      <c r="R148" s="19">
        <v>90</v>
      </c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>
        <v>97</v>
      </c>
      <c r="AQ148" s="19">
        <v>86</v>
      </c>
      <c r="AR148" s="19">
        <v>81</v>
      </c>
      <c r="AS148" s="19">
        <v>92</v>
      </c>
      <c r="AT148" s="19">
        <v>97</v>
      </c>
      <c r="AU148" s="19">
        <v>85</v>
      </c>
      <c r="AV148" s="19">
        <v>95</v>
      </c>
      <c r="AW148" s="19">
        <v>95</v>
      </c>
      <c r="AX148" s="19">
        <v>81</v>
      </c>
      <c r="AY148" s="19">
        <v>92</v>
      </c>
      <c r="AZ148" s="19">
        <v>92</v>
      </c>
      <c r="BA148" s="19">
        <v>86</v>
      </c>
      <c r="BB148" s="19">
        <v>84</v>
      </c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>
        <v>93</v>
      </c>
      <c r="CB148" s="19">
        <v>82</v>
      </c>
      <c r="CC148" s="19">
        <v>77</v>
      </c>
      <c r="CD148" s="19">
        <v>88</v>
      </c>
      <c r="CE148" s="19">
        <v>93</v>
      </c>
      <c r="CF148" s="19">
        <v>81</v>
      </c>
      <c r="CG148" s="19">
        <v>91</v>
      </c>
      <c r="CH148" s="19">
        <v>91</v>
      </c>
      <c r="CI148" s="19">
        <v>77</v>
      </c>
      <c r="CJ148" s="19">
        <v>88</v>
      </c>
      <c r="CK148" s="19">
        <v>88</v>
      </c>
      <c r="CL148" s="19">
        <v>82</v>
      </c>
      <c r="CM148" s="19">
        <v>80</v>
      </c>
      <c r="CN148" s="20">
        <v>78</v>
      </c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1:109" x14ac:dyDescent="0.25">
      <c r="A149">
        <v>144</v>
      </c>
      <c r="B149" s="82">
        <v>14</v>
      </c>
      <c r="C149" s="109" t="s">
        <v>80</v>
      </c>
      <c r="D149" s="88"/>
      <c r="E149" s="91" t="s">
        <v>78</v>
      </c>
      <c r="F149" s="9">
        <v>79</v>
      </c>
      <c r="G149" s="10">
        <v>85</v>
      </c>
      <c r="H149" s="10">
        <v>85</v>
      </c>
      <c r="I149" s="10">
        <v>82</v>
      </c>
      <c r="J149" s="10">
        <v>79</v>
      </c>
      <c r="K149" s="10">
        <v>86</v>
      </c>
      <c r="L149" s="10">
        <v>87</v>
      </c>
      <c r="M149" s="10">
        <v>81</v>
      </c>
      <c r="N149" s="10">
        <v>78</v>
      </c>
      <c r="O149" s="10">
        <v>78</v>
      </c>
      <c r="P149" s="10">
        <v>86</v>
      </c>
      <c r="Q149" s="10">
        <v>82</v>
      </c>
      <c r="R149" s="10">
        <v>80</v>
      </c>
      <c r="S149" s="11">
        <v>87</v>
      </c>
      <c r="T149" s="14">
        <v>85</v>
      </c>
      <c r="U149" s="15">
        <v>84</v>
      </c>
      <c r="V149" s="15">
        <v>85</v>
      </c>
      <c r="W149" s="15">
        <v>84</v>
      </c>
      <c r="X149" s="15">
        <v>83</v>
      </c>
      <c r="Y149" s="15">
        <v>83</v>
      </c>
      <c r="Z149" s="15">
        <v>77</v>
      </c>
      <c r="AA149" s="15">
        <v>76</v>
      </c>
      <c r="AB149" s="15">
        <v>73</v>
      </c>
      <c r="AC149" s="15">
        <v>69</v>
      </c>
      <c r="AD149" s="15">
        <v>79</v>
      </c>
      <c r="AE149" s="15">
        <v>70</v>
      </c>
      <c r="AF149" s="15">
        <v>75</v>
      </c>
      <c r="AG149" s="16">
        <v>74</v>
      </c>
      <c r="AH149" s="12"/>
      <c r="AI149" s="13"/>
      <c r="AJ149" s="12" t="s">
        <v>60</v>
      </c>
      <c r="AL149" s="82"/>
      <c r="AM149" s="109" t="s">
        <v>80</v>
      </c>
      <c r="AN149" s="88"/>
      <c r="AO149" s="91"/>
      <c r="AP149" s="9">
        <v>77</v>
      </c>
      <c r="AQ149" s="10">
        <v>78</v>
      </c>
      <c r="AR149" s="10">
        <v>79</v>
      </c>
      <c r="AS149" s="10">
        <v>76</v>
      </c>
      <c r="AT149" s="10">
        <v>82</v>
      </c>
      <c r="AU149" s="10">
        <v>80</v>
      </c>
      <c r="AV149" s="10">
        <v>75</v>
      </c>
      <c r="AW149" s="10">
        <v>82</v>
      </c>
      <c r="AX149" s="10">
        <v>82</v>
      </c>
      <c r="AY149" s="10">
        <v>80</v>
      </c>
      <c r="AZ149" s="10">
        <v>76</v>
      </c>
      <c r="BA149" s="10">
        <v>78</v>
      </c>
      <c r="BB149" s="10">
        <v>79</v>
      </c>
      <c r="BC149" s="11">
        <v>77</v>
      </c>
      <c r="BD149" s="14">
        <v>80</v>
      </c>
      <c r="BE149" s="15">
        <v>90</v>
      </c>
      <c r="BF149" s="15">
        <v>71</v>
      </c>
      <c r="BG149" s="15">
        <v>80</v>
      </c>
      <c r="BH149" s="15">
        <v>69</v>
      </c>
      <c r="BI149" s="15">
        <v>75</v>
      </c>
      <c r="BJ149" s="15">
        <v>75</v>
      </c>
      <c r="BK149" s="15">
        <v>76</v>
      </c>
      <c r="BL149" s="15">
        <v>80</v>
      </c>
      <c r="BM149" s="15">
        <v>76</v>
      </c>
      <c r="BN149" s="15">
        <v>80</v>
      </c>
      <c r="BO149" s="15">
        <v>79</v>
      </c>
      <c r="BP149" s="15">
        <v>84</v>
      </c>
      <c r="BQ149" s="16">
        <v>85</v>
      </c>
      <c r="BR149" s="12"/>
      <c r="BS149" s="13"/>
      <c r="BT149" s="12" t="s">
        <v>60</v>
      </c>
      <c r="BW149" s="82"/>
      <c r="BX149" s="109" t="s">
        <v>80</v>
      </c>
      <c r="BY149" s="88"/>
      <c r="BZ149" s="91"/>
      <c r="CA149" s="9">
        <v>73</v>
      </c>
      <c r="CB149" s="10">
        <v>74</v>
      </c>
      <c r="CC149" s="10">
        <v>75</v>
      </c>
      <c r="CD149" s="10">
        <v>72</v>
      </c>
      <c r="CE149" s="10">
        <v>78</v>
      </c>
      <c r="CF149" s="10">
        <v>76</v>
      </c>
      <c r="CG149" s="10">
        <v>71</v>
      </c>
      <c r="CH149" s="10">
        <v>78</v>
      </c>
      <c r="CI149" s="10">
        <v>78</v>
      </c>
      <c r="CJ149" s="10">
        <v>76</v>
      </c>
      <c r="CK149" s="10">
        <v>72</v>
      </c>
      <c r="CL149" s="10">
        <v>74</v>
      </c>
      <c r="CM149" s="10">
        <v>75</v>
      </c>
      <c r="CN149" s="11">
        <v>73</v>
      </c>
      <c r="CO149" s="14">
        <v>77</v>
      </c>
      <c r="CP149" s="15">
        <v>80</v>
      </c>
      <c r="CQ149" s="15">
        <v>69</v>
      </c>
      <c r="CR149" s="15">
        <v>78</v>
      </c>
      <c r="CS149" s="15">
        <v>59</v>
      </c>
      <c r="CT149" s="15">
        <v>63</v>
      </c>
      <c r="CU149" s="15">
        <v>80</v>
      </c>
      <c r="CV149" s="15">
        <v>70</v>
      </c>
      <c r="CW149" s="15">
        <v>75</v>
      </c>
      <c r="CX149" s="15">
        <v>74</v>
      </c>
      <c r="CY149" s="15">
        <v>79</v>
      </c>
      <c r="CZ149" s="15">
        <v>80</v>
      </c>
      <c r="DA149" s="15">
        <v>75</v>
      </c>
      <c r="DB149" s="16">
        <v>80</v>
      </c>
      <c r="DC149" s="12"/>
      <c r="DD149" s="13"/>
      <c r="DE149" s="12" t="s">
        <v>60</v>
      </c>
    </row>
    <row r="150" spans="1:109" x14ac:dyDescent="0.25">
      <c r="A150">
        <v>145</v>
      </c>
      <c r="B150" s="83"/>
      <c r="C150" s="110"/>
      <c r="D150" s="89"/>
      <c r="E150" s="91"/>
      <c r="F150" s="14">
        <v>82</v>
      </c>
      <c r="G150" s="15">
        <v>87</v>
      </c>
      <c r="H150" s="15">
        <v>65</v>
      </c>
      <c r="I150" s="15">
        <v>84</v>
      </c>
      <c r="J150" s="15">
        <v>78</v>
      </c>
      <c r="K150" s="15">
        <v>88</v>
      </c>
      <c r="L150" s="15">
        <v>79</v>
      </c>
      <c r="M150" s="15">
        <v>83</v>
      </c>
      <c r="N150" s="15">
        <v>83</v>
      </c>
      <c r="O150" s="15">
        <v>86</v>
      </c>
      <c r="P150" s="15">
        <v>78</v>
      </c>
      <c r="Q150" s="15">
        <v>83</v>
      </c>
      <c r="R150" s="15">
        <v>82</v>
      </c>
      <c r="S150" s="16">
        <v>87</v>
      </c>
      <c r="T150" s="14">
        <v>80</v>
      </c>
      <c r="U150" s="15">
        <v>84</v>
      </c>
      <c r="V150" s="15">
        <v>87</v>
      </c>
      <c r="W150" s="15">
        <v>85</v>
      </c>
      <c r="X150" s="15">
        <v>80</v>
      </c>
      <c r="Y150" s="15">
        <v>77</v>
      </c>
      <c r="Z150" s="15">
        <v>78</v>
      </c>
      <c r="AA150" s="15">
        <v>70</v>
      </c>
      <c r="AB150" s="15">
        <v>86</v>
      </c>
      <c r="AC150" s="15">
        <v>79</v>
      </c>
      <c r="AD150" s="15">
        <v>81</v>
      </c>
      <c r="AE150" s="15">
        <v>75</v>
      </c>
      <c r="AF150" s="15">
        <v>80</v>
      </c>
      <c r="AG150" s="16">
        <v>79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82</v>
      </c>
      <c r="AQ150" s="15">
        <v>77</v>
      </c>
      <c r="AR150" s="15">
        <v>83</v>
      </c>
      <c r="AS150" s="15">
        <v>83</v>
      </c>
      <c r="AT150" s="15">
        <v>74</v>
      </c>
      <c r="AU150" s="15">
        <v>81</v>
      </c>
      <c r="AV150" s="15">
        <v>84</v>
      </c>
      <c r="AW150" s="15">
        <v>81</v>
      </c>
      <c r="AX150" s="15">
        <v>74</v>
      </c>
      <c r="AY150" s="15">
        <v>80</v>
      </c>
      <c r="AZ150" s="15">
        <v>82</v>
      </c>
      <c r="BA150" s="15">
        <v>74</v>
      </c>
      <c r="BB150" s="15">
        <v>80</v>
      </c>
      <c r="BC150" s="16">
        <v>76</v>
      </c>
      <c r="BD150" s="14">
        <v>75</v>
      </c>
      <c r="BE150" s="15">
        <v>72</v>
      </c>
      <c r="BF150" s="15">
        <v>86</v>
      </c>
      <c r="BG150" s="15">
        <v>78</v>
      </c>
      <c r="BH150" s="15">
        <v>86</v>
      </c>
      <c r="BI150" s="15">
        <v>80</v>
      </c>
      <c r="BJ150" s="15">
        <v>76</v>
      </c>
      <c r="BK150" s="15">
        <v>79</v>
      </c>
      <c r="BL150" s="15">
        <v>60</v>
      </c>
      <c r="BM150" s="15">
        <v>62</v>
      </c>
      <c r="BN150" s="15">
        <v>76</v>
      </c>
      <c r="BO150" s="15">
        <v>60</v>
      </c>
      <c r="BP150" s="15">
        <v>59</v>
      </c>
      <c r="BQ150" s="16">
        <v>66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78</v>
      </c>
      <c r="CB150" s="15">
        <v>73</v>
      </c>
      <c r="CC150" s="15">
        <v>79</v>
      </c>
      <c r="CD150" s="15">
        <v>79</v>
      </c>
      <c r="CE150" s="15">
        <v>70</v>
      </c>
      <c r="CF150" s="15">
        <v>77</v>
      </c>
      <c r="CG150" s="15">
        <v>80</v>
      </c>
      <c r="CH150" s="15">
        <v>77</v>
      </c>
      <c r="CI150" s="15">
        <v>70</v>
      </c>
      <c r="CJ150" s="15">
        <v>76</v>
      </c>
      <c r="CK150" s="15">
        <v>78</v>
      </c>
      <c r="CL150" s="15">
        <v>70</v>
      </c>
      <c r="CM150" s="15">
        <v>76</v>
      </c>
      <c r="CN150" s="16">
        <v>72</v>
      </c>
      <c r="CO150" s="14">
        <v>80</v>
      </c>
      <c r="CP150" s="15">
        <v>72</v>
      </c>
      <c r="CQ150" s="15">
        <v>86</v>
      </c>
      <c r="CR150" s="15">
        <v>78</v>
      </c>
      <c r="CS150" s="15">
        <v>86</v>
      </c>
      <c r="CT150" s="15">
        <v>80</v>
      </c>
      <c r="CU150" s="15">
        <v>76</v>
      </c>
      <c r="CV150" s="15">
        <v>79</v>
      </c>
      <c r="CW150" s="15">
        <v>80</v>
      </c>
      <c r="CX150" s="15">
        <v>62</v>
      </c>
      <c r="CY150" s="15">
        <v>76</v>
      </c>
      <c r="CZ150" s="15">
        <v>60</v>
      </c>
      <c r="DA150" s="15">
        <v>59</v>
      </c>
      <c r="DB150" s="16">
        <v>42</v>
      </c>
      <c r="DC150" s="17"/>
      <c r="DD150" s="13"/>
      <c r="DE150" s="17" t="s">
        <v>60</v>
      </c>
    </row>
    <row r="151" spans="1:109" x14ac:dyDescent="0.25">
      <c r="A151">
        <v>146</v>
      </c>
      <c r="B151" s="83"/>
      <c r="C151" s="110"/>
      <c r="D151" s="89"/>
      <c r="E151" s="91"/>
      <c r="F151" s="14">
        <v>86</v>
      </c>
      <c r="G151" s="15">
        <v>83</v>
      </c>
      <c r="H151" s="15">
        <v>72</v>
      </c>
      <c r="I151" s="15">
        <v>88</v>
      </c>
      <c r="J151" s="15">
        <v>84</v>
      </c>
      <c r="K151" s="15">
        <v>82</v>
      </c>
      <c r="L151" s="15">
        <v>86</v>
      </c>
      <c r="M151" s="15">
        <v>85</v>
      </c>
      <c r="N151" s="15">
        <v>87</v>
      </c>
      <c r="O151" s="15">
        <v>88</v>
      </c>
      <c r="P151" s="15">
        <v>82</v>
      </c>
      <c r="Q151" s="15">
        <v>88</v>
      </c>
      <c r="R151" s="15">
        <v>86</v>
      </c>
      <c r="S151" s="16">
        <v>86</v>
      </c>
      <c r="T151" s="14">
        <v>79</v>
      </c>
      <c r="U151" s="15">
        <v>80</v>
      </c>
      <c r="V151" s="15">
        <v>75</v>
      </c>
      <c r="W151" s="15">
        <v>77</v>
      </c>
      <c r="X151" s="15">
        <v>79</v>
      </c>
      <c r="Y151" s="15">
        <v>83</v>
      </c>
      <c r="Z151" s="15">
        <v>85</v>
      </c>
      <c r="AA151" s="15"/>
      <c r="AB151" s="15"/>
      <c r="AC151" s="15"/>
      <c r="AD151" s="15"/>
      <c r="AE151" s="15"/>
      <c r="AF151" s="15"/>
      <c r="AG151" s="16"/>
      <c r="AH151" s="17"/>
      <c r="AI151" s="13"/>
      <c r="AJ151" s="17" t="s">
        <v>60</v>
      </c>
      <c r="AL151" s="83"/>
      <c r="AM151" s="110"/>
      <c r="AN151" s="89"/>
      <c r="AO151" s="91"/>
      <c r="AP151" s="14">
        <v>63</v>
      </c>
      <c r="AQ151" s="15">
        <v>68</v>
      </c>
      <c r="AR151" s="15">
        <v>71</v>
      </c>
      <c r="AS151" s="15">
        <v>63</v>
      </c>
      <c r="AT151" s="15">
        <v>69</v>
      </c>
      <c r="AU151" s="15">
        <v>66</v>
      </c>
      <c r="AV151" s="15">
        <v>72</v>
      </c>
      <c r="AW151" s="15">
        <v>76</v>
      </c>
      <c r="AX151" s="15">
        <v>84</v>
      </c>
      <c r="AY151" s="15">
        <v>77</v>
      </c>
      <c r="AZ151" s="15">
        <v>75</v>
      </c>
      <c r="BA151" s="15">
        <v>78</v>
      </c>
      <c r="BB151" s="15">
        <v>77</v>
      </c>
      <c r="BC151" s="16">
        <v>76</v>
      </c>
      <c r="BD151" s="14">
        <v>69</v>
      </c>
      <c r="BE151" s="15">
        <v>62</v>
      </c>
      <c r="BF151" s="15">
        <v>76</v>
      </c>
      <c r="BG151" s="15">
        <v>89</v>
      </c>
      <c r="BH151" s="15">
        <v>75</v>
      </c>
      <c r="BI151" s="15">
        <v>69</v>
      </c>
      <c r="BJ151" s="15">
        <v>59</v>
      </c>
      <c r="BK151" s="15">
        <v>60</v>
      </c>
      <c r="BL151" s="15"/>
      <c r="BM151" s="15"/>
      <c r="BN151" s="15"/>
      <c r="BO151" s="15"/>
      <c r="BP151" s="15"/>
      <c r="BQ151" s="16"/>
      <c r="BR151" s="17"/>
      <c r="BS151" s="13"/>
      <c r="BT151" s="17" t="s">
        <v>60</v>
      </c>
      <c r="BW151" s="83"/>
      <c r="BX151" s="110"/>
      <c r="BY151" s="89"/>
      <c r="BZ151" s="91"/>
      <c r="CA151" s="14">
        <v>69</v>
      </c>
      <c r="CB151" s="15">
        <v>74</v>
      </c>
      <c r="CC151" s="15">
        <v>77</v>
      </c>
      <c r="CD151" s="15">
        <v>69</v>
      </c>
      <c r="CE151" s="15">
        <v>75</v>
      </c>
      <c r="CF151" s="15">
        <v>72</v>
      </c>
      <c r="CG151" s="15">
        <v>78</v>
      </c>
      <c r="CH151" s="15">
        <v>82</v>
      </c>
      <c r="CI151" s="15">
        <v>90</v>
      </c>
      <c r="CJ151" s="15">
        <v>83</v>
      </c>
      <c r="CK151" s="15">
        <v>81</v>
      </c>
      <c r="CL151" s="15">
        <v>84</v>
      </c>
      <c r="CM151" s="15">
        <v>73</v>
      </c>
      <c r="CN151" s="16">
        <v>72</v>
      </c>
      <c r="CO151" s="14">
        <v>50</v>
      </c>
      <c r="CP151" s="15">
        <v>52</v>
      </c>
      <c r="CQ151" s="15">
        <v>59</v>
      </c>
      <c r="CR151" s="15">
        <v>62</v>
      </c>
      <c r="CS151" s="15">
        <v>50</v>
      </c>
      <c r="CT151" s="15">
        <v>49</v>
      </c>
      <c r="CU151" s="15">
        <v>47</v>
      </c>
      <c r="CV151" s="15"/>
      <c r="CW151" s="15"/>
      <c r="CX151" s="15"/>
      <c r="CY151" s="15"/>
      <c r="CZ151" s="15"/>
      <c r="DA151" s="15"/>
      <c r="DB151" s="16"/>
      <c r="DC151" s="17"/>
      <c r="DD151" s="13"/>
      <c r="DE151" s="17" t="s">
        <v>60</v>
      </c>
    </row>
    <row r="152" spans="1:109" x14ac:dyDescent="0.25">
      <c r="A152">
        <v>147</v>
      </c>
      <c r="B152" s="83"/>
      <c r="C152" s="110"/>
      <c r="D152" s="89"/>
      <c r="E152" s="91"/>
      <c r="F152" s="14">
        <v>79</v>
      </c>
      <c r="G152" s="15">
        <v>81</v>
      </c>
      <c r="H152" s="15">
        <v>78</v>
      </c>
      <c r="I152" s="15">
        <v>76</v>
      </c>
      <c r="J152" s="15">
        <v>78</v>
      </c>
      <c r="K152" s="15">
        <v>55</v>
      </c>
      <c r="L152" s="15">
        <v>77</v>
      </c>
      <c r="M152" s="15">
        <v>81</v>
      </c>
      <c r="N152" s="15">
        <v>75</v>
      </c>
      <c r="O152" s="15">
        <v>78</v>
      </c>
      <c r="P152" s="15">
        <v>80</v>
      </c>
      <c r="Q152" s="15">
        <v>83</v>
      </c>
      <c r="R152" s="15">
        <v>81</v>
      </c>
      <c r="S152" s="16">
        <v>85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72</v>
      </c>
      <c r="AQ152" s="15">
        <v>73</v>
      </c>
      <c r="AR152" s="15">
        <v>71</v>
      </c>
      <c r="AS152" s="15">
        <v>68</v>
      </c>
      <c r="AT152" s="15">
        <v>70</v>
      </c>
      <c r="AU152" s="15">
        <v>66</v>
      </c>
      <c r="AV152" s="15">
        <v>73</v>
      </c>
      <c r="AW152" s="15">
        <v>55</v>
      </c>
      <c r="AX152" s="15">
        <v>83</v>
      </c>
      <c r="AY152" s="15">
        <v>84</v>
      </c>
      <c r="AZ152" s="15">
        <v>64</v>
      </c>
      <c r="BA152" s="15">
        <v>81</v>
      </c>
      <c r="BB152" s="15">
        <v>77</v>
      </c>
      <c r="BC152" s="16">
        <v>76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78</v>
      </c>
      <c r="CB152" s="15">
        <v>79</v>
      </c>
      <c r="CC152" s="15">
        <v>77</v>
      </c>
      <c r="CD152" s="15">
        <v>74</v>
      </c>
      <c r="CE152" s="15">
        <v>76</v>
      </c>
      <c r="CF152" s="15">
        <v>72</v>
      </c>
      <c r="CG152" s="15">
        <v>79</v>
      </c>
      <c r="CH152" s="15">
        <v>61</v>
      </c>
      <c r="CI152" s="15">
        <v>89</v>
      </c>
      <c r="CJ152" s="15">
        <v>90</v>
      </c>
      <c r="CK152" s="15">
        <v>70</v>
      </c>
      <c r="CL152" s="15">
        <v>87</v>
      </c>
      <c r="CM152" s="15">
        <v>73</v>
      </c>
      <c r="CN152" s="16">
        <v>72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1:109" x14ac:dyDescent="0.25">
      <c r="A153">
        <v>148</v>
      </c>
      <c r="B153" s="83"/>
      <c r="C153" s="110"/>
      <c r="D153" s="89"/>
      <c r="E153" s="91"/>
      <c r="F153" s="14">
        <v>84</v>
      </c>
      <c r="G153" s="15">
        <v>79</v>
      </c>
      <c r="H153" s="15">
        <v>77</v>
      </c>
      <c r="I153" s="15">
        <v>83</v>
      </c>
      <c r="J153" s="15">
        <v>84</v>
      </c>
      <c r="K153" s="15">
        <v>83</v>
      </c>
      <c r="L153" s="15">
        <v>76</v>
      </c>
      <c r="M153" s="15">
        <v>84</v>
      </c>
      <c r="N153" s="15">
        <v>81</v>
      </c>
      <c r="O153" s="15">
        <v>79</v>
      </c>
      <c r="P153" s="15">
        <v>79</v>
      </c>
      <c r="Q153" s="15">
        <v>78</v>
      </c>
      <c r="R153" s="15">
        <v>81</v>
      </c>
      <c r="S153" s="16">
        <v>82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65</v>
      </c>
      <c r="AQ153" s="15">
        <v>62</v>
      </c>
      <c r="AR153" s="15">
        <v>60</v>
      </c>
      <c r="AS153" s="15">
        <v>70</v>
      </c>
      <c r="AT153" s="15">
        <v>72</v>
      </c>
      <c r="AU153" s="15">
        <v>64</v>
      </c>
      <c r="AV153" s="15">
        <v>73</v>
      </c>
      <c r="AW153" s="15">
        <v>74</v>
      </c>
      <c r="AX153" s="15">
        <v>74</v>
      </c>
      <c r="AY153" s="15">
        <v>78</v>
      </c>
      <c r="AZ153" s="15">
        <v>83</v>
      </c>
      <c r="BA153" s="15">
        <v>81</v>
      </c>
      <c r="BB153" s="15">
        <v>75</v>
      </c>
      <c r="BC153" s="16">
        <v>84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71</v>
      </c>
      <c r="CB153" s="15">
        <v>68</v>
      </c>
      <c r="CC153" s="15">
        <v>66</v>
      </c>
      <c r="CD153" s="15">
        <v>76</v>
      </c>
      <c r="CE153" s="15">
        <v>78</v>
      </c>
      <c r="CF153" s="15">
        <v>70</v>
      </c>
      <c r="CG153" s="15">
        <v>79</v>
      </c>
      <c r="CH153" s="15">
        <v>80</v>
      </c>
      <c r="CI153" s="15">
        <v>80</v>
      </c>
      <c r="CJ153" s="15">
        <v>84</v>
      </c>
      <c r="CK153" s="15">
        <v>89</v>
      </c>
      <c r="CL153" s="15">
        <v>87</v>
      </c>
      <c r="CM153" s="15">
        <v>71</v>
      </c>
      <c r="CN153" s="16">
        <v>80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1:109" x14ac:dyDescent="0.25">
      <c r="A154">
        <v>149</v>
      </c>
      <c r="B154" s="83"/>
      <c r="C154" s="110"/>
      <c r="D154" s="89"/>
      <c r="E154" s="91"/>
      <c r="F154" s="14">
        <v>70</v>
      </c>
      <c r="G154" s="15">
        <v>80</v>
      </c>
      <c r="H154" s="15">
        <v>81</v>
      </c>
      <c r="I154" s="15">
        <v>74</v>
      </c>
      <c r="J154" s="15">
        <v>74</v>
      </c>
      <c r="K154" s="15">
        <v>60</v>
      </c>
      <c r="L154" s="15">
        <v>79</v>
      </c>
      <c r="M154" s="15">
        <v>81</v>
      </c>
      <c r="N154" s="15">
        <v>84</v>
      </c>
      <c r="O154" s="15">
        <v>77</v>
      </c>
      <c r="P154" s="15">
        <v>84</v>
      </c>
      <c r="Q154" s="15">
        <v>75</v>
      </c>
      <c r="R154" s="15">
        <v>84</v>
      </c>
      <c r="S154" s="16">
        <v>87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80</v>
      </c>
      <c r="AQ154" s="15">
        <v>84</v>
      </c>
      <c r="AR154" s="15">
        <v>84</v>
      </c>
      <c r="AS154" s="15">
        <v>74</v>
      </c>
      <c r="AT154" s="15">
        <v>78</v>
      </c>
      <c r="AU154" s="15">
        <v>81</v>
      </c>
      <c r="AV154" s="15">
        <v>82</v>
      </c>
      <c r="AW154" s="15">
        <v>77</v>
      </c>
      <c r="AX154" s="15">
        <v>76</v>
      </c>
      <c r="AY154" s="15">
        <v>76</v>
      </c>
      <c r="AZ154" s="15">
        <v>74</v>
      </c>
      <c r="BA154" s="15">
        <v>79</v>
      </c>
      <c r="BB154" s="15">
        <v>79</v>
      </c>
      <c r="BC154" s="16">
        <v>77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86</v>
      </c>
      <c r="CB154" s="15">
        <v>90</v>
      </c>
      <c r="CC154" s="15">
        <v>90</v>
      </c>
      <c r="CD154" s="15">
        <v>80</v>
      </c>
      <c r="CE154" s="15">
        <v>84</v>
      </c>
      <c r="CF154" s="15">
        <v>87</v>
      </c>
      <c r="CG154" s="15">
        <v>88</v>
      </c>
      <c r="CH154" s="15">
        <v>83</v>
      </c>
      <c r="CI154" s="15">
        <v>82</v>
      </c>
      <c r="CJ154" s="15">
        <v>82</v>
      </c>
      <c r="CK154" s="15">
        <v>80</v>
      </c>
      <c r="CL154" s="15">
        <v>85</v>
      </c>
      <c r="CM154" s="15">
        <v>75</v>
      </c>
      <c r="CN154" s="16">
        <v>73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1:109" x14ac:dyDescent="0.25">
      <c r="A155">
        <v>150</v>
      </c>
      <c r="B155" s="83"/>
      <c r="C155" s="110"/>
      <c r="D155" s="89"/>
      <c r="E155" s="91"/>
      <c r="F155" s="14">
        <v>78</v>
      </c>
      <c r="G155" s="15">
        <v>83</v>
      </c>
      <c r="H155" s="15">
        <v>83</v>
      </c>
      <c r="I155" s="15">
        <v>81</v>
      </c>
      <c r="J155" s="15">
        <v>80</v>
      </c>
      <c r="K155" s="15">
        <v>45</v>
      </c>
      <c r="L155" s="15">
        <v>77</v>
      </c>
      <c r="M155" s="15">
        <v>75</v>
      </c>
      <c r="N155" s="15">
        <v>83</v>
      </c>
      <c r="O155" s="15">
        <v>84</v>
      </c>
      <c r="P155" s="15">
        <v>81</v>
      </c>
      <c r="Q155" s="15">
        <v>78</v>
      </c>
      <c r="R155" s="15">
        <v>80</v>
      </c>
      <c r="S155" s="16">
        <v>89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74</v>
      </c>
      <c r="AQ155" s="15">
        <v>61</v>
      </c>
      <c r="AR155" s="15">
        <v>70</v>
      </c>
      <c r="AS155" s="15">
        <v>76</v>
      </c>
      <c r="AT155" s="15">
        <v>79</v>
      </c>
      <c r="AU155" s="15">
        <v>54</v>
      </c>
      <c r="AV155" s="15">
        <v>55</v>
      </c>
      <c r="AW155" s="15">
        <v>62</v>
      </c>
      <c r="AX155" s="15">
        <v>67</v>
      </c>
      <c r="AY155" s="15">
        <v>74</v>
      </c>
      <c r="AZ155" s="15">
        <v>56</v>
      </c>
      <c r="BA155" s="15">
        <v>84</v>
      </c>
      <c r="BB155" s="15">
        <v>81</v>
      </c>
      <c r="BC155" s="16">
        <v>74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80</v>
      </c>
      <c r="CB155" s="15">
        <v>67</v>
      </c>
      <c r="CC155" s="15">
        <v>76</v>
      </c>
      <c r="CD155" s="15">
        <v>82</v>
      </c>
      <c r="CE155" s="15">
        <v>85</v>
      </c>
      <c r="CF155" s="15">
        <v>60</v>
      </c>
      <c r="CG155" s="15">
        <v>61</v>
      </c>
      <c r="CH155" s="15">
        <v>68</v>
      </c>
      <c r="CI155" s="15">
        <v>73</v>
      </c>
      <c r="CJ155" s="15">
        <v>80</v>
      </c>
      <c r="CK155" s="15">
        <v>62</v>
      </c>
      <c r="CL155" s="15">
        <v>90</v>
      </c>
      <c r="CM155" s="15">
        <v>77</v>
      </c>
      <c r="CN155" s="16">
        <v>70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1:109" x14ac:dyDescent="0.25">
      <c r="A156">
        <v>151</v>
      </c>
      <c r="B156" s="83"/>
      <c r="C156" s="110"/>
      <c r="D156" s="89"/>
      <c r="E156" s="91"/>
      <c r="F156" s="14">
        <v>85</v>
      </c>
      <c r="G156" s="15">
        <v>81</v>
      </c>
      <c r="H156" s="15">
        <v>80</v>
      </c>
      <c r="I156" s="15">
        <v>81</v>
      </c>
      <c r="J156" s="15">
        <v>79</v>
      </c>
      <c r="K156" s="15">
        <v>79</v>
      </c>
      <c r="L156" s="15">
        <v>82</v>
      </c>
      <c r="M156" s="15">
        <v>75</v>
      </c>
      <c r="N156" s="15">
        <v>83</v>
      </c>
      <c r="O156" s="15">
        <v>80</v>
      </c>
      <c r="P156" s="15">
        <v>80</v>
      </c>
      <c r="Q156" s="15">
        <v>81</v>
      </c>
      <c r="R156" s="15">
        <v>86</v>
      </c>
      <c r="S156" s="16">
        <v>82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70</v>
      </c>
      <c r="AQ156" s="15">
        <v>64</v>
      </c>
      <c r="AR156" s="15">
        <v>83</v>
      </c>
      <c r="AS156" s="15">
        <v>84</v>
      </c>
      <c r="AT156" s="15">
        <v>61</v>
      </c>
      <c r="AU156" s="15">
        <v>84</v>
      </c>
      <c r="AV156" s="15">
        <v>78</v>
      </c>
      <c r="AW156" s="15">
        <v>64</v>
      </c>
      <c r="AX156" s="15">
        <v>79</v>
      </c>
      <c r="AY156" s="15">
        <v>59</v>
      </c>
      <c r="AZ156" s="15">
        <v>60</v>
      </c>
      <c r="BA156" s="15">
        <v>74</v>
      </c>
      <c r="BB156" s="15">
        <v>75</v>
      </c>
      <c r="BC156" s="16">
        <v>81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76</v>
      </c>
      <c r="CB156" s="15">
        <v>70</v>
      </c>
      <c r="CC156" s="15">
        <v>89</v>
      </c>
      <c r="CD156" s="15">
        <v>90</v>
      </c>
      <c r="CE156" s="15">
        <v>67</v>
      </c>
      <c r="CF156" s="15">
        <v>90</v>
      </c>
      <c r="CG156" s="15">
        <v>84</v>
      </c>
      <c r="CH156" s="15">
        <v>70</v>
      </c>
      <c r="CI156" s="15">
        <v>85</v>
      </c>
      <c r="CJ156" s="15">
        <v>65</v>
      </c>
      <c r="CK156" s="15">
        <v>66</v>
      </c>
      <c r="CL156" s="15">
        <v>80</v>
      </c>
      <c r="CM156" s="15">
        <v>71</v>
      </c>
      <c r="CN156" s="16">
        <v>77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1:109" x14ac:dyDescent="0.25">
      <c r="A157">
        <v>152</v>
      </c>
      <c r="B157" s="83"/>
      <c r="C157" s="110"/>
      <c r="D157" s="89"/>
      <c r="E157" s="91"/>
      <c r="F157" s="14">
        <v>83</v>
      </c>
      <c r="G157" s="15">
        <v>85</v>
      </c>
      <c r="H157" s="15">
        <v>85</v>
      </c>
      <c r="I157" s="15">
        <v>87</v>
      </c>
      <c r="J157" s="15">
        <v>85</v>
      </c>
      <c r="K157" s="15">
        <v>78</v>
      </c>
      <c r="L157" s="15">
        <v>78</v>
      </c>
      <c r="M157" s="15">
        <v>80</v>
      </c>
      <c r="N157" s="15">
        <v>79</v>
      </c>
      <c r="O157" s="15">
        <v>78</v>
      </c>
      <c r="P157" s="15">
        <v>82</v>
      </c>
      <c r="Q157" s="15">
        <v>81</v>
      </c>
      <c r="R157" s="15">
        <v>85</v>
      </c>
      <c r="S157" s="16">
        <v>89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64</v>
      </c>
      <c r="AQ157" s="15">
        <v>74</v>
      </c>
      <c r="AR157" s="15">
        <v>59</v>
      </c>
      <c r="AS157" s="15">
        <v>83</v>
      </c>
      <c r="AT157" s="15">
        <v>68</v>
      </c>
      <c r="AU157" s="15">
        <v>55</v>
      </c>
      <c r="AV157" s="15">
        <v>62</v>
      </c>
      <c r="AW157" s="15">
        <v>68</v>
      </c>
      <c r="AX157" s="15">
        <v>71</v>
      </c>
      <c r="AY157" s="15">
        <v>78</v>
      </c>
      <c r="AZ157" s="15">
        <v>72</v>
      </c>
      <c r="BA157" s="15">
        <v>77</v>
      </c>
      <c r="BB157" s="15">
        <v>75</v>
      </c>
      <c r="BC157" s="16">
        <v>81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60</v>
      </c>
      <c r="CB157" s="15">
        <v>70</v>
      </c>
      <c r="CC157" s="15">
        <v>55</v>
      </c>
      <c r="CD157" s="15">
        <v>79</v>
      </c>
      <c r="CE157" s="15">
        <v>64</v>
      </c>
      <c r="CF157" s="15">
        <v>51</v>
      </c>
      <c r="CG157" s="15">
        <v>58</v>
      </c>
      <c r="CH157" s="15">
        <v>64</v>
      </c>
      <c r="CI157" s="15">
        <v>67</v>
      </c>
      <c r="CJ157" s="15">
        <v>74</v>
      </c>
      <c r="CK157" s="15">
        <v>68</v>
      </c>
      <c r="CL157" s="15">
        <v>73</v>
      </c>
      <c r="CM157" s="15">
        <v>71</v>
      </c>
      <c r="CN157" s="16">
        <v>77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1:109" x14ac:dyDescent="0.25">
      <c r="A158">
        <v>153</v>
      </c>
      <c r="B158" s="83"/>
      <c r="C158" s="110"/>
      <c r="D158" s="89"/>
      <c r="E158" s="91"/>
      <c r="F158" s="14">
        <v>91</v>
      </c>
      <c r="G158" s="15">
        <v>90</v>
      </c>
      <c r="H158" s="15">
        <v>63</v>
      </c>
      <c r="I158" s="15">
        <v>88</v>
      </c>
      <c r="J158" s="15">
        <v>87</v>
      </c>
      <c r="K158" s="15">
        <v>83</v>
      </c>
      <c r="L158" s="15">
        <v>82</v>
      </c>
      <c r="M158" s="15">
        <v>86</v>
      </c>
      <c r="N158" s="15">
        <v>87</v>
      </c>
      <c r="O158" s="15">
        <v>83</v>
      </c>
      <c r="P158" s="15">
        <v>88</v>
      </c>
      <c r="Q158" s="15">
        <v>83</v>
      </c>
      <c r="R158" s="15">
        <v>88</v>
      </c>
      <c r="S158" s="16">
        <v>82</v>
      </c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>
        <v>78</v>
      </c>
      <c r="AQ158" s="15">
        <v>81</v>
      </c>
      <c r="AR158" s="15">
        <v>81</v>
      </c>
      <c r="AS158" s="15">
        <v>82</v>
      </c>
      <c r="AT158" s="15">
        <v>79</v>
      </c>
      <c r="AU158" s="15">
        <v>77</v>
      </c>
      <c r="AV158" s="15">
        <v>84</v>
      </c>
      <c r="AW158" s="15">
        <v>81</v>
      </c>
      <c r="AX158" s="15">
        <v>80</v>
      </c>
      <c r="AY158" s="15">
        <v>74</v>
      </c>
      <c r="AZ158" s="15">
        <v>76</v>
      </c>
      <c r="BA158" s="15">
        <v>75</v>
      </c>
      <c r="BB158" s="15">
        <v>76</v>
      </c>
      <c r="BC158" s="16">
        <v>76</v>
      </c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>
        <v>74</v>
      </c>
      <c r="CB158" s="15">
        <v>77</v>
      </c>
      <c r="CC158" s="15">
        <v>77</v>
      </c>
      <c r="CD158" s="15">
        <v>78</v>
      </c>
      <c r="CE158" s="15">
        <v>75</v>
      </c>
      <c r="CF158" s="15">
        <v>73</v>
      </c>
      <c r="CG158" s="15">
        <v>80</v>
      </c>
      <c r="CH158" s="15">
        <v>77</v>
      </c>
      <c r="CI158" s="15">
        <v>76</v>
      </c>
      <c r="CJ158" s="15">
        <v>70</v>
      </c>
      <c r="CK158" s="15">
        <v>72</v>
      </c>
      <c r="CL158" s="15">
        <v>71</v>
      </c>
      <c r="CM158" s="15">
        <v>72</v>
      </c>
      <c r="CN158" s="16">
        <v>72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1:109" ht="15.75" thickBot="1" x14ac:dyDescent="0.3">
      <c r="A159">
        <v>154</v>
      </c>
      <c r="B159" s="83"/>
      <c r="C159" s="111"/>
      <c r="D159" s="89"/>
      <c r="E159" s="92"/>
      <c r="F159" s="18">
        <v>80</v>
      </c>
      <c r="G159" s="19">
        <v>82</v>
      </c>
      <c r="H159" s="19">
        <v>82</v>
      </c>
      <c r="I159" s="19">
        <v>84</v>
      </c>
      <c r="J159" s="19">
        <v>82</v>
      </c>
      <c r="K159" s="19">
        <v>75</v>
      </c>
      <c r="L159" s="19">
        <v>75</v>
      </c>
      <c r="M159" s="19">
        <v>77</v>
      </c>
      <c r="N159" s="19">
        <v>76</v>
      </c>
      <c r="O159" s="19">
        <v>75</v>
      </c>
      <c r="P159" s="19">
        <v>79</v>
      </c>
      <c r="Q159" s="19">
        <v>78</v>
      </c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>
        <v>97</v>
      </c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>
        <v>56</v>
      </c>
      <c r="CB159" s="19">
        <v>66</v>
      </c>
      <c r="CC159" s="19">
        <v>51</v>
      </c>
      <c r="CD159" s="19">
        <v>75</v>
      </c>
      <c r="CE159" s="19">
        <v>60</v>
      </c>
      <c r="CF159" s="19">
        <v>47</v>
      </c>
      <c r="CG159" s="19">
        <v>54</v>
      </c>
      <c r="CH159" s="19">
        <v>60</v>
      </c>
      <c r="CI159" s="19">
        <v>63</v>
      </c>
      <c r="CJ159" s="19">
        <v>70</v>
      </c>
      <c r="CK159" s="19">
        <v>64</v>
      </c>
      <c r="CL159" s="19">
        <v>69</v>
      </c>
      <c r="CM159" s="19">
        <v>67</v>
      </c>
      <c r="CN159" s="20">
        <v>73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1:109" x14ac:dyDescent="0.25">
      <c r="A160">
        <v>155</v>
      </c>
      <c r="B160" s="83">
        <v>15</v>
      </c>
      <c r="C160" s="109" t="s">
        <v>81</v>
      </c>
      <c r="D160" s="89"/>
      <c r="E160" s="91" t="s">
        <v>78</v>
      </c>
      <c r="F160" s="9">
        <v>67</v>
      </c>
      <c r="G160" s="10">
        <v>57</v>
      </c>
      <c r="H160" s="10">
        <v>99</v>
      </c>
      <c r="I160" s="10">
        <v>81</v>
      </c>
      <c r="J160" s="10">
        <v>77</v>
      </c>
      <c r="K160" s="10">
        <v>84</v>
      </c>
      <c r="L160" s="10">
        <v>57</v>
      </c>
      <c r="M160" s="10">
        <v>93</v>
      </c>
      <c r="N160" s="10">
        <v>78</v>
      </c>
      <c r="O160" s="10">
        <v>-3</v>
      </c>
      <c r="P160" s="10">
        <v>87</v>
      </c>
      <c r="Q160" s="10">
        <v>86</v>
      </c>
      <c r="R160" s="10">
        <v>90</v>
      </c>
      <c r="S160" s="11">
        <v>76</v>
      </c>
      <c r="T160" s="14">
        <v>90</v>
      </c>
      <c r="U160" s="15">
        <v>80</v>
      </c>
      <c r="V160" s="15">
        <v>84</v>
      </c>
      <c r="W160" s="15">
        <v>83</v>
      </c>
      <c r="X160" s="15">
        <v>70</v>
      </c>
      <c r="Y160" s="15">
        <v>85</v>
      </c>
      <c r="Z160" s="15">
        <v>70</v>
      </c>
      <c r="AA160" s="15">
        <v>68</v>
      </c>
      <c r="AB160" s="15">
        <v>71</v>
      </c>
      <c r="AC160" s="15">
        <v>73</v>
      </c>
      <c r="AD160" s="15">
        <v>89</v>
      </c>
      <c r="AE160" s="15">
        <v>90</v>
      </c>
      <c r="AF160" s="15">
        <v>92</v>
      </c>
      <c r="AG160" s="16">
        <v>95</v>
      </c>
      <c r="AH160" s="12"/>
      <c r="AI160" s="13"/>
      <c r="AJ160" s="12" t="s">
        <v>60</v>
      </c>
      <c r="AL160" s="83"/>
      <c r="AM160" s="109" t="s">
        <v>81</v>
      </c>
      <c r="AN160" s="89"/>
      <c r="AO160" s="91"/>
      <c r="AP160" s="9">
        <v>70</v>
      </c>
      <c r="AQ160" s="10">
        <v>60</v>
      </c>
      <c r="AR160" s="10">
        <v>85</v>
      </c>
      <c r="AS160" s="10">
        <v>84</v>
      </c>
      <c r="AT160" s="10">
        <v>80</v>
      </c>
      <c r="AU160" s="10">
        <v>87</v>
      </c>
      <c r="AV160" s="10">
        <v>60</v>
      </c>
      <c r="AW160" s="10">
        <v>96</v>
      </c>
      <c r="AX160" s="10">
        <v>81</v>
      </c>
      <c r="AY160" s="10"/>
      <c r="AZ160" s="10">
        <v>90</v>
      </c>
      <c r="BA160" s="10">
        <v>89</v>
      </c>
      <c r="BB160" s="10">
        <v>93</v>
      </c>
      <c r="BC160" s="11">
        <v>79</v>
      </c>
      <c r="BD160" s="14">
        <v>71</v>
      </c>
      <c r="BE160" s="15">
        <v>76</v>
      </c>
      <c r="BF160" s="15">
        <v>80</v>
      </c>
      <c r="BG160" s="15">
        <v>80</v>
      </c>
      <c r="BH160" s="15">
        <v>70</v>
      </c>
      <c r="BI160" s="15">
        <v>79</v>
      </c>
      <c r="BJ160" s="15">
        <v>72</v>
      </c>
      <c r="BK160" s="15">
        <v>58</v>
      </c>
      <c r="BL160" s="15">
        <v>62</v>
      </c>
      <c r="BM160" s="15">
        <v>59</v>
      </c>
      <c r="BN160" s="15">
        <v>69</v>
      </c>
      <c r="BO160" s="15">
        <v>70</v>
      </c>
      <c r="BP160" s="15">
        <v>72</v>
      </c>
      <c r="BQ160" s="16">
        <v>75</v>
      </c>
      <c r="BR160" s="12"/>
      <c r="BS160" s="13"/>
      <c r="BT160" s="12" t="s">
        <v>60</v>
      </c>
      <c r="BW160" s="83"/>
      <c r="BX160" s="109" t="s">
        <v>81</v>
      </c>
      <c r="BY160" s="89"/>
      <c r="BZ160" s="91"/>
      <c r="CA160" s="9">
        <v>66</v>
      </c>
      <c r="CB160" s="10">
        <v>56</v>
      </c>
      <c r="CC160" s="10">
        <v>81</v>
      </c>
      <c r="CD160" s="10">
        <v>80</v>
      </c>
      <c r="CE160" s="10">
        <v>76</v>
      </c>
      <c r="CF160" s="10">
        <v>83</v>
      </c>
      <c r="CG160" s="10">
        <v>56</v>
      </c>
      <c r="CH160" s="10">
        <v>92</v>
      </c>
      <c r="CI160" s="10">
        <v>77</v>
      </c>
      <c r="CJ160" s="10">
        <v>-4</v>
      </c>
      <c r="CK160" s="10">
        <v>86</v>
      </c>
      <c r="CL160" s="10">
        <v>85</v>
      </c>
      <c r="CM160" s="10">
        <v>89</v>
      </c>
      <c r="CN160" s="11">
        <v>75</v>
      </c>
      <c r="CO160" s="14">
        <v>70</v>
      </c>
      <c r="CP160" s="15">
        <v>75</v>
      </c>
      <c r="CQ160" s="15">
        <v>74</v>
      </c>
      <c r="CR160" s="15">
        <v>80</v>
      </c>
      <c r="CS160" s="15">
        <v>70</v>
      </c>
      <c r="CT160" s="15">
        <v>79</v>
      </c>
      <c r="CU160" s="15">
        <v>72</v>
      </c>
      <c r="CV160" s="15">
        <v>58</v>
      </c>
      <c r="CW160" s="15">
        <v>62</v>
      </c>
      <c r="CX160" s="15">
        <v>59</v>
      </c>
      <c r="CY160" s="15">
        <v>69</v>
      </c>
      <c r="CZ160" s="15">
        <v>70</v>
      </c>
      <c r="DA160" s="15">
        <v>72</v>
      </c>
      <c r="DB160" s="16">
        <v>75</v>
      </c>
      <c r="DC160" s="12"/>
      <c r="DD160" s="13"/>
      <c r="DE160" s="12" t="s">
        <v>60</v>
      </c>
    </row>
    <row r="161" spans="1:109" x14ac:dyDescent="0.25">
      <c r="A161">
        <v>156</v>
      </c>
      <c r="B161" s="83"/>
      <c r="C161" s="110"/>
      <c r="D161" s="89"/>
      <c r="E161" s="91"/>
      <c r="F161" s="14">
        <v>85</v>
      </c>
      <c r="G161" s="15">
        <v>47</v>
      </c>
      <c r="H161" s="15">
        <v>74</v>
      </c>
      <c r="I161" s="15">
        <v>89</v>
      </c>
      <c r="J161" s="15">
        <v>67</v>
      </c>
      <c r="K161" s="15">
        <v>68</v>
      </c>
      <c r="L161" s="15">
        <v>63</v>
      </c>
      <c r="M161" s="15">
        <v>68</v>
      </c>
      <c r="N161" s="15">
        <v>40</v>
      </c>
      <c r="O161" s="15">
        <v>-3</v>
      </c>
      <c r="P161" s="15">
        <v>103</v>
      </c>
      <c r="Q161" s="15">
        <v>75</v>
      </c>
      <c r="R161" s="15">
        <v>88</v>
      </c>
      <c r="S161" s="16">
        <v>67</v>
      </c>
      <c r="T161" s="14">
        <v>66</v>
      </c>
      <c r="U161" s="15">
        <v>75</v>
      </c>
      <c r="V161" s="15">
        <v>80</v>
      </c>
      <c r="W161" s="15">
        <v>70</v>
      </c>
      <c r="X161" s="15">
        <v>69</v>
      </c>
      <c r="Y161" s="15">
        <v>75</v>
      </c>
      <c r="Z161" s="15">
        <v>71</v>
      </c>
      <c r="AA161" s="15">
        <v>80</v>
      </c>
      <c r="AB161" s="15">
        <v>79</v>
      </c>
      <c r="AC161" s="15">
        <v>75</v>
      </c>
      <c r="AD161" s="15">
        <v>80</v>
      </c>
      <c r="AE161" s="15">
        <v>82</v>
      </c>
      <c r="AF161" s="15">
        <v>85</v>
      </c>
      <c r="AG161" s="16">
        <v>74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68</v>
      </c>
      <c r="AQ161" s="15">
        <v>50</v>
      </c>
      <c r="AR161" s="15">
        <v>77</v>
      </c>
      <c r="AS161" s="15">
        <v>92</v>
      </c>
      <c r="AT161" s="15">
        <v>70</v>
      </c>
      <c r="AU161" s="15">
        <v>71</v>
      </c>
      <c r="AV161" s="15">
        <v>66</v>
      </c>
      <c r="AW161" s="15">
        <v>71</v>
      </c>
      <c r="AX161" s="15">
        <v>43</v>
      </c>
      <c r="AY161" s="15"/>
      <c r="AZ161" s="15">
        <v>63</v>
      </c>
      <c r="BA161" s="15">
        <v>78</v>
      </c>
      <c r="BB161" s="15">
        <v>72</v>
      </c>
      <c r="BC161" s="16">
        <v>70</v>
      </c>
      <c r="BD161" s="14">
        <v>73</v>
      </c>
      <c r="BE161" s="15">
        <v>72</v>
      </c>
      <c r="BF161" s="15">
        <v>66</v>
      </c>
      <c r="BG161" s="15">
        <v>72</v>
      </c>
      <c r="BH161" s="15">
        <v>71</v>
      </c>
      <c r="BI161" s="15">
        <v>69</v>
      </c>
      <c r="BJ161" s="15">
        <v>75</v>
      </c>
      <c r="BK161" s="15">
        <v>74</v>
      </c>
      <c r="BL161" s="15">
        <v>75</v>
      </c>
      <c r="BM161" s="15">
        <v>77</v>
      </c>
      <c r="BN161" s="15">
        <v>69</v>
      </c>
      <c r="BO161" s="15">
        <v>70</v>
      </c>
      <c r="BP161" s="15">
        <v>72</v>
      </c>
      <c r="BQ161" s="16">
        <v>72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64</v>
      </c>
      <c r="CB161" s="15">
        <v>46</v>
      </c>
      <c r="CC161" s="15">
        <v>73</v>
      </c>
      <c r="CD161" s="15">
        <v>88</v>
      </c>
      <c r="CE161" s="15">
        <v>66</v>
      </c>
      <c r="CF161" s="15">
        <v>67</v>
      </c>
      <c r="CG161" s="15">
        <v>62</v>
      </c>
      <c r="CH161" s="15">
        <v>67</v>
      </c>
      <c r="CI161" s="15">
        <v>39</v>
      </c>
      <c r="CJ161" s="15">
        <v>-4</v>
      </c>
      <c r="CK161" s="15">
        <v>59</v>
      </c>
      <c r="CL161" s="15">
        <v>74</v>
      </c>
      <c r="CM161" s="15">
        <v>68</v>
      </c>
      <c r="CN161" s="16">
        <v>66</v>
      </c>
      <c r="CO161" s="14">
        <v>73</v>
      </c>
      <c r="CP161" s="15">
        <v>72</v>
      </c>
      <c r="CQ161" s="15">
        <v>66</v>
      </c>
      <c r="CR161" s="15">
        <v>72</v>
      </c>
      <c r="CS161" s="15">
        <v>71</v>
      </c>
      <c r="CT161" s="15">
        <v>69</v>
      </c>
      <c r="CU161" s="15">
        <v>75</v>
      </c>
      <c r="CV161" s="15">
        <v>74</v>
      </c>
      <c r="CW161" s="15">
        <v>75</v>
      </c>
      <c r="CX161" s="15">
        <v>77</v>
      </c>
      <c r="CY161" s="15">
        <v>69</v>
      </c>
      <c r="CZ161" s="15">
        <v>70</v>
      </c>
      <c r="DA161" s="15">
        <v>72</v>
      </c>
      <c r="DB161" s="16">
        <v>72</v>
      </c>
      <c r="DC161" s="17"/>
      <c r="DD161" s="13"/>
      <c r="DE161" s="17" t="s">
        <v>60</v>
      </c>
    </row>
    <row r="162" spans="1:109" x14ac:dyDescent="0.25">
      <c r="A162">
        <v>157</v>
      </c>
      <c r="B162" s="83"/>
      <c r="C162" s="110"/>
      <c r="D162" s="89"/>
      <c r="E162" s="91"/>
      <c r="F162" s="14">
        <v>75</v>
      </c>
      <c r="G162" s="15">
        <v>73</v>
      </c>
      <c r="H162" s="15">
        <v>76</v>
      </c>
      <c r="I162" s="15">
        <v>69</v>
      </c>
      <c r="J162" s="15">
        <v>68</v>
      </c>
      <c r="K162" s="15">
        <v>85</v>
      </c>
      <c r="L162" s="15">
        <v>92</v>
      </c>
      <c r="M162" s="15">
        <v>78</v>
      </c>
      <c r="N162" s="15">
        <v>76</v>
      </c>
      <c r="O162" s="15">
        <v>6</v>
      </c>
      <c r="P162" s="15">
        <v>82</v>
      </c>
      <c r="Q162" s="15">
        <v>76</v>
      </c>
      <c r="R162" s="15">
        <v>72</v>
      </c>
      <c r="S162" s="16">
        <v>71</v>
      </c>
      <c r="T162" s="14">
        <v>82</v>
      </c>
      <c r="U162" s="15">
        <v>86</v>
      </c>
      <c r="V162" s="15">
        <v>90</v>
      </c>
      <c r="W162" s="15">
        <v>85</v>
      </c>
      <c r="X162" s="15"/>
      <c r="Y162" s="15"/>
      <c r="Z162" s="15"/>
      <c r="AA162" s="15"/>
      <c r="AB162" s="15"/>
      <c r="AC162" s="15"/>
      <c r="AD162" s="15"/>
      <c r="AE162" s="15"/>
      <c r="AF162" s="15"/>
      <c r="AG162" s="16"/>
      <c r="AH162" s="17"/>
      <c r="AI162" s="13"/>
      <c r="AJ162" s="17" t="s">
        <v>60</v>
      </c>
      <c r="AL162" s="83"/>
      <c r="AM162" s="110"/>
      <c r="AN162" s="89"/>
      <c r="AO162" s="91"/>
      <c r="AP162" s="14">
        <v>69</v>
      </c>
      <c r="AQ162" s="15">
        <v>67</v>
      </c>
      <c r="AR162" s="15">
        <v>70</v>
      </c>
      <c r="AS162" s="15">
        <v>63</v>
      </c>
      <c r="AT162" s="15">
        <v>62</v>
      </c>
      <c r="AU162" s="15">
        <v>79</v>
      </c>
      <c r="AV162" s="15">
        <v>86</v>
      </c>
      <c r="AW162" s="15">
        <v>72</v>
      </c>
      <c r="AX162" s="15">
        <v>70</v>
      </c>
      <c r="AY162" s="15"/>
      <c r="AZ162" s="15">
        <v>76</v>
      </c>
      <c r="BA162" s="15">
        <v>70</v>
      </c>
      <c r="BB162" s="15">
        <v>75</v>
      </c>
      <c r="BC162" s="16">
        <v>74</v>
      </c>
      <c r="BD162" s="14">
        <v>74</v>
      </c>
      <c r="BE162" s="15">
        <v>59</v>
      </c>
      <c r="BF162" s="15">
        <v>67</v>
      </c>
      <c r="BG162" s="15">
        <v>70</v>
      </c>
      <c r="BH162" s="15">
        <v>62</v>
      </c>
      <c r="BI162" s="15">
        <v>71</v>
      </c>
      <c r="BJ162" s="15">
        <v>70</v>
      </c>
      <c r="BK162" s="15">
        <v>70</v>
      </c>
      <c r="BL162" s="15">
        <v>76</v>
      </c>
      <c r="BM162" s="15">
        <v>67</v>
      </c>
      <c r="BN162" s="15">
        <v>73</v>
      </c>
      <c r="BO162" s="15">
        <v>68</v>
      </c>
      <c r="BP162" s="15">
        <v>77</v>
      </c>
      <c r="BQ162" s="16">
        <v>78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65</v>
      </c>
      <c r="CB162" s="15">
        <v>63</v>
      </c>
      <c r="CC162" s="15">
        <v>66</v>
      </c>
      <c r="CD162" s="15">
        <v>59</v>
      </c>
      <c r="CE162" s="15">
        <v>58</v>
      </c>
      <c r="CF162" s="15">
        <v>75</v>
      </c>
      <c r="CG162" s="15">
        <v>82</v>
      </c>
      <c r="CH162" s="15">
        <v>68</v>
      </c>
      <c r="CI162" s="15">
        <v>66</v>
      </c>
      <c r="CJ162" s="15">
        <v>-4</v>
      </c>
      <c r="CK162" s="15">
        <v>72</v>
      </c>
      <c r="CL162" s="15">
        <v>66</v>
      </c>
      <c r="CM162" s="15">
        <v>71</v>
      </c>
      <c r="CN162" s="16">
        <v>70</v>
      </c>
      <c r="CO162" s="14">
        <v>74</v>
      </c>
      <c r="CP162" s="15">
        <v>59</v>
      </c>
      <c r="CQ162" s="15">
        <v>67</v>
      </c>
      <c r="CR162" s="15">
        <v>70</v>
      </c>
      <c r="CS162" s="15">
        <v>62</v>
      </c>
      <c r="CT162" s="15">
        <v>71</v>
      </c>
      <c r="CU162" s="15">
        <v>70</v>
      </c>
      <c r="CV162" s="15">
        <v>70</v>
      </c>
      <c r="CW162" s="15">
        <v>76</v>
      </c>
      <c r="CX162" s="15">
        <v>67</v>
      </c>
      <c r="CY162" s="15">
        <v>73</v>
      </c>
      <c r="CZ162" s="15">
        <v>68</v>
      </c>
      <c r="DA162" s="15">
        <v>77</v>
      </c>
      <c r="DB162" s="16">
        <v>78</v>
      </c>
      <c r="DC162" s="17"/>
      <c r="DD162" s="13"/>
      <c r="DE162" s="17" t="s">
        <v>60</v>
      </c>
    </row>
    <row r="163" spans="1:109" x14ac:dyDescent="0.25">
      <c r="A163">
        <v>158</v>
      </c>
      <c r="B163" s="83"/>
      <c r="C163" s="110"/>
      <c r="D163" s="89"/>
      <c r="E163" s="91"/>
      <c r="F163" s="14">
        <v>98</v>
      </c>
      <c r="G163" s="15">
        <v>101</v>
      </c>
      <c r="H163" s="15">
        <v>94</v>
      </c>
      <c r="I163" s="15">
        <v>90</v>
      </c>
      <c r="J163" s="15">
        <v>65</v>
      </c>
      <c r="K163" s="15">
        <v>80</v>
      </c>
      <c r="L163" s="15">
        <v>75</v>
      </c>
      <c r="M163" s="15">
        <v>78</v>
      </c>
      <c r="N163" s="15">
        <v>100</v>
      </c>
      <c r="O163" s="15">
        <v>95</v>
      </c>
      <c r="P163" s="15">
        <v>94</v>
      </c>
      <c r="Q163" s="15">
        <v>103</v>
      </c>
      <c r="R163" s="15">
        <v>75</v>
      </c>
      <c r="S163" s="16">
        <v>76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80</v>
      </c>
      <c r="AQ163" s="15">
        <v>71</v>
      </c>
      <c r="AR163" s="15">
        <v>79</v>
      </c>
      <c r="AS163" s="15">
        <v>78</v>
      </c>
      <c r="AT163" s="15">
        <v>85</v>
      </c>
      <c r="AU163" s="15">
        <v>55</v>
      </c>
      <c r="AV163" s="15">
        <v>60</v>
      </c>
      <c r="AW163" s="15">
        <v>66</v>
      </c>
      <c r="AX163" s="15">
        <v>60</v>
      </c>
      <c r="AY163" s="15">
        <v>68</v>
      </c>
      <c r="AZ163" s="15">
        <v>55</v>
      </c>
      <c r="BA163" s="15">
        <v>68</v>
      </c>
      <c r="BB163" s="15">
        <v>70</v>
      </c>
      <c r="BC163" s="16">
        <v>95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88</v>
      </c>
      <c r="CB163" s="15">
        <v>79</v>
      </c>
      <c r="CC163" s="15">
        <v>87</v>
      </c>
      <c r="CD163" s="15">
        <v>86</v>
      </c>
      <c r="CE163" s="15">
        <v>93</v>
      </c>
      <c r="CF163" s="15">
        <v>63</v>
      </c>
      <c r="CG163" s="15">
        <v>68</v>
      </c>
      <c r="CH163" s="15">
        <v>62</v>
      </c>
      <c r="CI163" s="15">
        <v>56</v>
      </c>
      <c r="CJ163" s="15">
        <v>64</v>
      </c>
      <c r="CK163" s="15">
        <v>51</v>
      </c>
      <c r="CL163" s="15">
        <v>64</v>
      </c>
      <c r="CM163" s="15">
        <v>66</v>
      </c>
      <c r="CN163" s="16">
        <v>91</v>
      </c>
      <c r="CO163" s="14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</row>
    <row r="164" spans="1:109" x14ac:dyDescent="0.25">
      <c r="A164">
        <v>159</v>
      </c>
      <c r="B164" s="83"/>
      <c r="C164" s="110"/>
      <c r="D164" s="89"/>
      <c r="E164" s="91"/>
      <c r="F164" s="14">
        <v>86</v>
      </c>
      <c r="G164" s="15">
        <v>90</v>
      </c>
      <c r="H164" s="15">
        <v>95</v>
      </c>
      <c r="I164" s="15">
        <v>94</v>
      </c>
      <c r="J164" s="15">
        <v>72</v>
      </c>
      <c r="K164" s="15">
        <v>83</v>
      </c>
      <c r="L164" s="15">
        <v>84</v>
      </c>
      <c r="M164" s="15">
        <v>79</v>
      </c>
      <c r="N164" s="15">
        <v>87</v>
      </c>
      <c r="O164" s="15">
        <v>92</v>
      </c>
      <c r="P164" s="15">
        <v>100</v>
      </c>
      <c r="Q164" s="15">
        <v>90</v>
      </c>
      <c r="R164" s="15">
        <v>81</v>
      </c>
      <c r="S164" s="16">
        <v>72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67</v>
      </c>
      <c r="AQ164" s="15">
        <v>82</v>
      </c>
      <c r="AR164" s="15">
        <v>83</v>
      </c>
      <c r="AS164" s="15">
        <v>71</v>
      </c>
      <c r="AT164" s="15">
        <v>69</v>
      </c>
      <c r="AU164" s="15">
        <v>82</v>
      </c>
      <c r="AV164" s="15">
        <v>77</v>
      </c>
      <c r="AW164" s="15">
        <v>83</v>
      </c>
      <c r="AX164" s="15">
        <v>74</v>
      </c>
      <c r="AY164" s="15">
        <v>77</v>
      </c>
      <c r="AZ164" s="15">
        <v>61</v>
      </c>
      <c r="BA164" s="15">
        <v>69</v>
      </c>
      <c r="BB164" s="15">
        <v>74</v>
      </c>
      <c r="BC164" s="16">
        <v>72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75</v>
      </c>
      <c r="CB164" s="15">
        <v>90</v>
      </c>
      <c r="CC164" s="15">
        <v>91</v>
      </c>
      <c r="CD164" s="15">
        <v>79</v>
      </c>
      <c r="CE164" s="15">
        <v>77</v>
      </c>
      <c r="CF164" s="15">
        <v>90</v>
      </c>
      <c r="CG164" s="15">
        <v>85</v>
      </c>
      <c r="CH164" s="15">
        <v>79</v>
      </c>
      <c r="CI164" s="15">
        <v>70</v>
      </c>
      <c r="CJ164" s="15">
        <v>73</v>
      </c>
      <c r="CK164" s="15">
        <v>57</v>
      </c>
      <c r="CL164" s="15">
        <v>65</v>
      </c>
      <c r="CM164" s="15">
        <v>70</v>
      </c>
      <c r="CN164" s="16">
        <v>68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1:109" x14ac:dyDescent="0.25">
      <c r="A165">
        <v>160</v>
      </c>
      <c r="B165" s="83"/>
      <c r="C165" s="110"/>
      <c r="D165" s="89"/>
      <c r="E165" s="91"/>
      <c r="F165" s="14">
        <v>80</v>
      </c>
      <c r="G165" s="15">
        <v>81</v>
      </c>
      <c r="H165" s="15">
        <v>98</v>
      </c>
      <c r="I165" s="15">
        <v>75</v>
      </c>
      <c r="J165" s="15">
        <v>104</v>
      </c>
      <c r="K165" s="15">
        <v>99</v>
      </c>
      <c r="L165" s="15">
        <v>74</v>
      </c>
      <c r="M165" s="15">
        <v>97</v>
      </c>
      <c r="N165" s="15">
        <v>84</v>
      </c>
      <c r="O165" s="15">
        <v>76</v>
      </c>
      <c r="P165" s="15">
        <v>101</v>
      </c>
      <c r="Q165" s="15">
        <v>89</v>
      </c>
      <c r="R165" s="15">
        <v>91</v>
      </c>
      <c r="S165" s="16">
        <v>80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80</v>
      </c>
      <c r="AQ165" s="15">
        <v>79</v>
      </c>
      <c r="AR165" s="15">
        <v>82</v>
      </c>
      <c r="AS165" s="15">
        <v>65</v>
      </c>
      <c r="AT165" s="15">
        <v>82</v>
      </c>
      <c r="AU165" s="15">
        <v>62</v>
      </c>
      <c r="AV165" s="15">
        <v>61</v>
      </c>
      <c r="AW165" s="15">
        <v>70</v>
      </c>
      <c r="AX165" s="15">
        <v>65</v>
      </c>
      <c r="AY165" s="15">
        <v>76</v>
      </c>
      <c r="AZ165" s="15">
        <v>63</v>
      </c>
      <c r="BA165" s="15">
        <v>78</v>
      </c>
      <c r="BB165" s="15">
        <v>85</v>
      </c>
      <c r="BC165" s="16">
        <v>68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88</v>
      </c>
      <c r="CB165" s="15">
        <v>87</v>
      </c>
      <c r="CC165" s="15">
        <v>90</v>
      </c>
      <c r="CD165" s="15">
        <v>73</v>
      </c>
      <c r="CE165" s="15">
        <v>90</v>
      </c>
      <c r="CF165" s="15">
        <v>70</v>
      </c>
      <c r="CG165" s="15">
        <v>69</v>
      </c>
      <c r="CH165" s="15">
        <v>66</v>
      </c>
      <c r="CI165" s="15">
        <v>61</v>
      </c>
      <c r="CJ165" s="15">
        <v>72</v>
      </c>
      <c r="CK165" s="15">
        <v>59</v>
      </c>
      <c r="CL165" s="15">
        <v>74</v>
      </c>
      <c r="CM165" s="15">
        <v>81</v>
      </c>
      <c r="CN165" s="16">
        <v>64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1:109" x14ac:dyDescent="0.25">
      <c r="A166">
        <v>161</v>
      </c>
      <c r="B166" s="83"/>
      <c r="C166" s="110"/>
      <c r="D166" s="89"/>
      <c r="E166" s="91"/>
      <c r="F166" s="14">
        <v>98</v>
      </c>
      <c r="G166" s="15">
        <v>101</v>
      </c>
      <c r="H166" s="15">
        <v>96</v>
      </c>
      <c r="I166" s="15">
        <v>73</v>
      </c>
      <c r="J166" s="15">
        <v>77</v>
      </c>
      <c r="K166" s="15">
        <v>94</v>
      </c>
      <c r="L166" s="15">
        <v>68</v>
      </c>
      <c r="M166" s="15">
        <v>81</v>
      </c>
      <c r="N166" s="15">
        <v>80</v>
      </c>
      <c r="O166" s="15">
        <v>78</v>
      </c>
      <c r="P166" s="15">
        <v>104</v>
      </c>
      <c r="Q166" s="15">
        <v>96</v>
      </c>
      <c r="R166" s="15">
        <v>84</v>
      </c>
      <c r="S166" s="16">
        <v>78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82</v>
      </c>
      <c r="AQ166" s="15">
        <v>78</v>
      </c>
      <c r="AR166" s="15">
        <v>66</v>
      </c>
      <c r="AS166" s="15">
        <v>61</v>
      </c>
      <c r="AT166" s="15">
        <v>62</v>
      </c>
      <c r="AU166" s="15">
        <v>92</v>
      </c>
      <c r="AV166" s="15">
        <v>63</v>
      </c>
      <c r="AW166" s="15">
        <v>63</v>
      </c>
      <c r="AX166" s="15">
        <v>81</v>
      </c>
      <c r="AY166" s="15">
        <v>80</v>
      </c>
      <c r="AZ166" s="15">
        <v>71</v>
      </c>
      <c r="BA166" s="15">
        <v>66</v>
      </c>
      <c r="BB166" s="15">
        <v>57</v>
      </c>
      <c r="BC166" s="16">
        <v>88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90</v>
      </c>
      <c r="CB166" s="15">
        <v>86</v>
      </c>
      <c r="CC166" s="15">
        <v>74</v>
      </c>
      <c r="CD166" s="15">
        <v>69</v>
      </c>
      <c r="CE166" s="15">
        <v>70</v>
      </c>
      <c r="CF166" s="15">
        <v>92</v>
      </c>
      <c r="CG166" s="15">
        <v>71</v>
      </c>
      <c r="CH166" s="15">
        <v>59</v>
      </c>
      <c r="CI166" s="15">
        <v>77</v>
      </c>
      <c r="CJ166" s="15">
        <v>76</v>
      </c>
      <c r="CK166" s="15">
        <v>67</v>
      </c>
      <c r="CL166" s="15">
        <v>62</v>
      </c>
      <c r="CM166" s="15">
        <v>53</v>
      </c>
      <c r="CN166" s="16">
        <v>84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1:109" x14ac:dyDescent="0.25">
      <c r="A167">
        <v>162</v>
      </c>
      <c r="B167" s="83"/>
      <c r="C167" s="110"/>
      <c r="D167" s="89"/>
      <c r="E167" s="91"/>
      <c r="F167" s="14">
        <v>95</v>
      </c>
      <c r="G167" s="15">
        <v>89</v>
      </c>
      <c r="H167" s="15">
        <v>99</v>
      </c>
      <c r="I167" s="15">
        <v>104</v>
      </c>
      <c r="J167" s="15">
        <v>96</v>
      </c>
      <c r="K167" s="15">
        <v>79</v>
      </c>
      <c r="L167" s="15">
        <v>83</v>
      </c>
      <c r="M167" s="15">
        <v>88</v>
      </c>
      <c r="N167" s="15">
        <v>91</v>
      </c>
      <c r="O167" s="15">
        <v>92</v>
      </c>
      <c r="P167" s="15">
        <v>84</v>
      </c>
      <c r="Q167" s="15">
        <v>104</v>
      </c>
      <c r="R167" s="15">
        <v>93</v>
      </c>
      <c r="S167" s="16">
        <v>79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85</v>
      </c>
      <c r="AQ167" s="15">
        <v>82</v>
      </c>
      <c r="AR167" s="15">
        <v>71</v>
      </c>
      <c r="AS167" s="15">
        <v>60</v>
      </c>
      <c r="AT167" s="15">
        <v>79</v>
      </c>
      <c r="AU167" s="15">
        <v>84</v>
      </c>
      <c r="AV167" s="15">
        <v>70</v>
      </c>
      <c r="AW167" s="15">
        <v>82</v>
      </c>
      <c r="AX167" s="15">
        <v>75</v>
      </c>
      <c r="AY167" s="15">
        <v>91</v>
      </c>
      <c r="AZ167" s="15">
        <v>63</v>
      </c>
      <c r="BA167" s="15">
        <v>60</v>
      </c>
      <c r="BB167" s="15">
        <v>79</v>
      </c>
      <c r="BC167" s="16">
        <v>72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93</v>
      </c>
      <c r="CB167" s="15">
        <v>90</v>
      </c>
      <c r="CC167" s="15">
        <v>79</v>
      </c>
      <c r="CD167" s="15">
        <v>68</v>
      </c>
      <c r="CE167" s="15">
        <v>87</v>
      </c>
      <c r="CF167" s="15">
        <v>92</v>
      </c>
      <c r="CG167" s="15">
        <v>78</v>
      </c>
      <c r="CH167" s="15">
        <v>78</v>
      </c>
      <c r="CI167" s="15">
        <v>71</v>
      </c>
      <c r="CJ167" s="15">
        <v>87</v>
      </c>
      <c r="CK167" s="15">
        <v>59</v>
      </c>
      <c r="CL167" s="15">
        <v>56</v>
      </c>
      <c r="CM167" s="15">
        <v>75</v>
      </c>
      <c r="CN167" s="16">
        <v>68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1:109" x14ac:dyDescent="0.25">
      <c r="A168">
        <v>163</v>
      </c>
      <c r="B168" s="83"/>
      <c r="C168" s="110"/>
      <c r="D168" s="89"/>
      <c r="E168" s="91"/>
      <c r="F168" s="14">
        <v>90</v>
      </c>
      <c r="G168" s="15">
        <v>66</v>
      </c>
      <c r="H168" s="15">
        <v>81</v>
      </c>
      <c r="I168" s="15">
        <v>70</v>
      </c>
      <c r="J168" s="15">
        <v>95</v>
      </c>
      <c r="K168" s="15">
        <v>67</v>
      </c>
      <c r="L168" s="15">
        <v>91</v>
      </c>
      <c r="M168" s="15">
        <v>77</v>
      </c>
      <c r="N168" s="15">
        <v>73</v>
      </c>
      <c r="O168" s="15">
        <v>89</v>
      </c>
      <c r="P168" s="15">
        <v>89</v>
      </c>
      <c r="Q168" s="15">
        <v>64</v>
      </c>
      <c r="R168" s="15">
        <v>88</v>
      </c>
      <c r="S168" s="16">
        <v>80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87</v>
      </c>
      <c r="AQ168" s="15">
        <v>90</v>
      </c>
      <c r="AR168" s="15">
        <v>63</v>
      </c>
      <c r="AS168" s="15">
        <v>78</v>
      </c>
      <c r="AT168" s="15">
        <v>80</v>
      </c>
      <c r="AU168" s="15">
        <v>64</v>
      </c>
      <c r="AV168" s="15">
        <v>83</v>
      </c>
      <c r="AW168" s="15">
        <v>59</v>
      </c>
      <c r="AX168" s="15">
        <v>84</v>
      </c>
      <c r="AY168" s="15">
        <v>65</v>
      </c>
      <c r="AZ168" s="15">
        <v>71</v>
      </c>
      <c r="BA168" s="15">
        <v>67</v>
      </c>
      <c r="BB168" s="15">
        <v>89</v>
      </c>
      <c r="BC168" s="16">
        <v>79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>
        <v>83</v>
      </c>
      <c r="CB168" s="15">
        <v>86</v>
      </c>
      <c r="CC168" s="15">
        <v>59</v>
      </c>
      <c r="CD168" s="15">
        <v>74</v>
      </c>
      <c r="CE168" s="15">
        <v>76</v>
      </c>
      <c r="CF168" s="15">
        <v>60</v>
      </c>
      <c r="CG168" s="15">
        <v>79</v>
      </c>
      <c r="CH168" s="15">
        <v>55</v>
      </c>
      <c r="CI168" s="15">
        <v>80</v>
      </c>
      <c r="CJ168" s="15">
        <v>61</v>
      </c>
      <c r="CK168" s="15">
        <v>67</v>
      </c>
      <c r="CL168" s="15">
        <v>63</v>
      </c>
      <c r="CM168" s="15">
        <v>85</v>
      </c>
      <c r="CN168" s="16">
        <v>75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1:109" x14ac:dyDescent="0.25">
      <c r="A169">
        <v>164</v>
      </c>
      <c r="B169" s="83"/>
      <c r="C169" s="110"/>
      <c r="D169" s="89"/>
      <c r="E169" s="91"/>
      <c r="F169" s="14">
        <v>89</v>
      </c>
      <c r="G169" s="15">
        <v>63</v>
      </c>
      <c r="H169" s="15">
        <v>75</v>
      </c>
      <c r="I169" s="15">
        <v>68</v>
      </c>
      <c r="J169" s="15">
        <v>71</v>
      </c>
      <c r="K169" s="15">
        <v>76</v>
      </c>
      <c r="L169" s="15">
        <v>78</v>
      </c>
      <c r="M169" s="15">
        <v>66</v>
      </c>
      <c r="N169" s="15">
        <v>62</v>
      </c>
      <c r="O169" s="15">
        <v>84</v>
      </c>
      <c r="P169" s="15">
        <v>81</v>
      </c>
      <c r="Q169" s="15">
        <v>69</v>
      </c>
      <c r="R169" s="15">
        <v>84</v>
      </c>
      <c r="S169" s="16">
        <v>65</v>
      </c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81</v>
      </c>
      <c r="AQ169" s="15">
        <v>70</v>
      </c>
      <c r="AR169" s="15">
        <v>98</v>
      </c>
      <c r="AS169" s="15">
        <v>88</v>
      </c>
      <c r="AT169" s="15">
        <v>65</v>
      </c>
      <c r="AU169" s="15">
        <v>94</v>
      </c>
      <c r="AV169" s="15">
        <v>75</v>
      </c>
      <c r="AW169" s="15">
        <v>78</v>
      </c>
      <c r="AX169" s="15">
        <v>70</v>
      </c>
      <c r="AY169" s="15">
        <v>79</v>
      </c>
      <c r="AZ169" s="15">
        <v>67</v>
      </c>
      <c r="BA169" s="15">
        <v>95</v>
      </c>
      <c r="BB169" s="15">
        <v>86</v>
      </c>
      <c r="BC169" s="16">
        <v>88</v>
      </c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>
        <v>77</v>
      </c>
      <c r="CB169" s="15">
        <v>66</v>
      </c>
      <c r="CC169" s="15">
        <v>94</v>
      </c>
      <c r="CD169" s="15">
        <v>84</v>
      </c>
      <c r="CE169" s="15">
        <v>61</v>
      </c>
      <c r="CF169" s="15">
        <v>90</v>
      </c>
      <c r="CG169" s="15">
        <v>71</v>
      </c>
      <c r="CH169" s="15">
        <v>74</v>
      </c>
      <c r="CI169" s="15">
        <v>66</v>
      </c>
      <c r="CJ169" s="15">
        <v>75</v>
      </c>
      <c r="CK169" s="15">
        <v>63</v>
      </c>
      <c r="CL169" s="15">
        <v>91</v>
      </c>
      <c r="CM169" s="15">
        <v>82</v>
      </c>
      <c r="CN169" s="16">
        <v>84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1:109" ht="15.75" thickBot="1" x14ac:dyDescent="0.3">
      <c r="A170">
        <v>165</v>
      </c>
      <c r="B170" s="83"/>
      <c r="C170" s="111"/>
      <c r="D170" s="90"/>
      <c r="E170" s="92"/>
      <c r="F170" s="18">
        <v>92</v>
      </c>
      <c r="G170" s="19">
        <v>86</v>
      </c>
      <c r="H170" s="19">
        <v>96</v>
      </c>
      <c r="I170" s="19">
        <v>101</v>
      </c>
      <c r="J170" s="19">
        <v>93</v>
      </c>
      <c r="K170" s="19">
        <v>76</v>
      </c>
      <c r="L170" s="19">
        <v>80</v>
      </c>
      <c r="M170" s="19">
        <v>85</v>
      </c>
      <c r="N170" s="19">
        <v>88</v>
      </c>
      <c r="O170" s="19">
        <v>89</v>
      </c>
      <c r="P170" s="19">
        <v>81</v>
      </c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>
        <v>71</v>
      </c>
      <c r="AQ170" s="19">
        <v>72</v>
      </c>
      <c r="AR170" s="19">
        <v>79</v>
      </c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>
        <v>89</v>
      </c>
      <c r="CB170" s="19">
        <v>86</v>
      </c>
      <c r="CC170" s="19">
        <v>75</v>
      </c>
      <c r="CD170" s="19">
        <v>64</v>
      </c>
      <c r="CE170" s="19">
        <v>83</v>
      </c>
      <c r="CF170" s="19">
        <v>88</v>
      </c>
      <c r="CG170" s="19">
        <v>74</v>
      </c>
      <c r="CH170" s="19">
        <v>74</v>
      </c>
      <c r="CI170" s="19">
        <v>67</v>
      </c>
      <c r="CJ170" s="19">
        <v>83</v>
      </c>
      <c r="CK170" s="19">
        <v>55</v>
      </c>
      <c r="CL170" s="19">
        <v>52</v>
      </c>
      <c r="CM170" s="19">
        <v>71</v>
      </c>
      <c r="CN170" s="20">
        <v>64</v>
      </c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1:109" x14ac:dyDescent="0.25">
      <c r="A171">
        <v>166</v>
      </c>
      <c r="B171" s="83">
        <v>16</v>
      </c>
      <c r="C171" s="109" t="s">
        <v>82</v>
      </c>
      <c r="D171" s="88"/>
      <c r="E171" s="91" t="s">
        <v>77</v>
      </c>
      <c r="F171" s="9">
        <v>84</v>
      </c>
      <c r="G171" s="10">
        <v>77</v>
      </c>
      <c r="H171" s="10">
        <v>80</v>
      </c>
      <c r="I171" s="10">
        <v>76</v>
      </c>
      <c r="J171" s="10">
        <v>81</v>
      </c>
      <c r="K171" s="10">
        <v>75</v>
      </c>
      <c r="L171" s="10">
        <v>88</v>
      </c>
      <c r="M171" s="10">
        <v>75</v>
      </c>
      <c r="N171" s="10">
        <v>79</v>
      </c>
      <c r="O171" s="10">
        <v>76</v>
      </c>
      <c r="P171" s="10">
        <v>88</v>
      </c>
      <c r="Q171" s="10">
        <v>87</v>
      </c>
      <c r="R171" s="10">
        <v>79</v>
      </c>
      <c r="S171" s="11">
        <v>81</v>
      </c>
      <c r="T171" s="14">
        <v>83</v>
      </c>
      <c r="U171" s="15">
        <v>81</v>
      </c>
      <c r="V171" s="15">
        <v>86</v>
      </c>
      <c r="W171" s="15">
        <v>80</v>
      </c>
      <c r="X171" s="15">
        <v>86</v>
      </c>
      <c r="Y171" s="15">
        <v>88</v>
      </c>
      <c r="Z171" s="15">
        <v>77</v>
      </c>
      <c r="AA171" s="15">
        <v>86</v>
      </c>
      <c r="AB171" s="15">
        <v>75</v>
      </c>
      <c r="AC171" s="15">
        <v>71</v>
      </c>
      <c r="AD171" s="15">
        <v>81</v>
      </c>
      <c r="AE171" s="15">
        <v>73</v>
      </c>
      <c r="AF171" s="15">
        <v>84</v>
      </c>
      <c r="AG171" s="16">
        <v>72</v>
      </c>
      <c r="AH171" s="12"/>
      <c r="AI171" s="13"/>
      <c r="AJ171" s="12" t="s">
        <v>60</v>
      </c>
      <c r="AL171" s="83"/>
      <c r="AM171" s="109" t="s">
        <v>82</v>
      </c>
      <c r="AN171" s="88"/>
      <c r="AO171" s="91"/>
      <c r="AP171" s="9">
        <v>72</v>
      </c>
      <c r="AQ171" s="10">
        <v>73</v>
      </c>
      <c r="AR171" s="10">
        <v>70</v>
      </c>
      <c r="AS171" s="10">
        <v>72</v>
      </c>
      <c r="AT171" s="10">
        <v>79</v>
      </c>
      <c r="AU171" s="10">
        <v>85</v>
      </c>
      <c r="AV171" s="10">
        <v>69</v>
      </c>
      <c r="AW171" s="10">
        <v>79</v>
      </c>
      <c r="AX171" s="10">
        <v>62</v>
      </c>
      <c r="AY171" s="10">
        <v>79</v>
      </c>
      <c r="AZ171" s="10">
        <v>85</v>
      </c>
      <c r="BA171" s="10">
        <v>81</v>
      </c>
      <c r="BB171" s="10">
        <v>82</v>
      </c>
      <c r="BC171" s="11">
        <v>94</v>
      </c>
      <c r="BD171" s="14">
        <v>75</v>
      </c>
      <c r="BE171" s="15">
        <v>80</v>
      </c>
      <c r="BF171" s="15">
        <v>70</v>
      </c>
      <c r="BG171" s="15">
        <v>71</v>
      </c>
      <c r="BH171" s="15">
        <v>75</v>
      </c>
      <c r="BI171" s="15">
        <v>70</v>
      </c>
      <c r="BJ171" s="15">
        <v>55</v>
      </c>
      <c r="BK171" s="15">
        <v>81</v>
      </c>
      <c r="BL171" s="15">
        <v>68</v>
      </c>
      <c r="BM171" s="15">
        <v>57</v>
      </c>
      <c r="BN171" s="15">
        <v>70</v>
      </c>
      <c r="BO171" s="15">
        <v>81</v>
      </c>
      <c r="BP171" s="15">
        <v>76</v>
      </c>
      <c r="BQ171" s="16">
        <v>78</v>
      </c>
      <c r="BR171" s="12"/>
      <c r="BS171" s="13"/>
      <c r="BT171" s="12" t="s">
        <v>60</v>
      </c>
      <c r="BW171" s="83"/>
      <c r="BX171" s="109" t="s">
        <v>82</v>
      </c>
      <c r="BY171" s="88"/>
      <c r="BZ171" s="91"/>
      <c r="CA171" s="9">
        <v>68</v>
      </c>
      <c r="CB171" s="10">
        <v>69</v>
      </c>
      <c r="CC171" s="10">
        <v>66</v>
      </c>
      <c r="CD171" s="10">
        <v>68</v>
      </c>
      <c r="CE171" s="10">
        <v>75</v>
      </c>
      <c r="CF171" s="10">
        <v>81</v>
      </c>
      <c r="CG171" s="10">
        <v>65</v>
      </c>
      <c r="CH171" s="10">
        <v>75</v>
      </c>
      <c r="CI171" s="10">
        <v>58</v>
      </c>
      <c r="CJ171" s="10">
        <v>75</v>
      </c>
      <c r="CK171" s="10">
        <v>81</v>
      </c>
      <c r="CL171" s="10">
        <v>77</v>
      </c>
      <c r="CM171" s="10">
        <v>78</v>
      </c>
      <c r="CN171" s="11">
        <v>90</v>
      </c>
      <c r="CO171" s="14">
        <v>65</v>
      </c>
      <c r="CP171" s="15">
        <v>62</v>
      </c>
      <c r="CQ171" s="15">
        <v>70</v>
      </c>
      <c r="CR171" s="15">
        <v>71</v>
      </c>
      <c r="CS171" s="15">
        <v>60</v>
      </c>
      <c r="CT171" s="15">
        <v>61</v>
      </c>
      <c r="CU171" s="15">
        <v>55</v>
      </c>
      <c r="CV171" s="15">
        <v>61</v>
      </c>
      <c r="CW171" s="15">
        <v>58</v>
      </c>
      <c r="CX171" s="15">
        <v>57</v>
      </c>
      <c r="CY171" s="15">
        <v>69</v>
      </c>
      <c r="CZ171" s="15">
        <v>71</v>
      </c>
      <c r="DA171" s="15">
        <v>73</v>
      </c>
      <c r="DB171" s="16">
        <v>68</v>
      </c>
      <c r="DC171" s="12"/>
      <c r="DD171" s="13"/>
      <c r="DE171" s="12" t="s">
        <v>60</v>
      </c>
    </row>
    <row r="172" spans="1:109" x14ac:dyDescent="0.25">
      <c r="A172">
        <v>167</v>
      </c>
      <c r="B172" s="83"/>
      <c r="C172" s="110"/>
      <c r="D172" s="89"/>
      <c r="E172" s="91"/>
      <c r="F172" s="14">
        <v>89</v>
      </c>
      <c r="G172" s="15">
        <v>72</v>
      </c>
      <c r="H172" s="15">
        <v>86</v>
      </c>
      <c r="I172" s="15">
        <v>81</v>
      </c>
      <c r="J172" s="15">
        <v>78</v>
      </c>
      <c r="K172" s="15">
        <v>83</v>
      </c>
      <c r="L172" s="15">
        <v>81</v>
      </c>
      <c r="M172" s="15">
        <v>88</v>
      </c>
      <c r="N172" s="15">
        <v>89</v>
      </c>
      <c r="O172" s="15">
        <v>92</v>
      </c>
      <c r="P172" s="15">
        <v>87</v>
      </c>
      <c r="Q172" s="15">
        <v>83</v>
      </c>
      <c r="R172" s="15">
        <v>72</v>
      </c>
      <c r="S172" s="16">
        <v>88</v>
      </c>
      <c r="T172" s="14">
        <v>87</v>
      </c>
      <c r="U172" s="15">
        <v>86</v>
      </c>
      <c r="V172" s="15">
        <v>68</v>
      </c>
      <c r="W172" s="15">
        <v>73</v>
      </c>
      <c r="X172" s="15">
        <v>70</v>
      </c>
      <c r="Y172" s="15">
        <v>84</v>
      </c>
      <c r="Z172" s="15">
        <v>97</v>
      </c>
      <c r="AA172" s="15">
        <v>70</v>
      </c>
      <c r="AB172" s="15">
        <v>66</v>
      </c>
      <c r="AC172" s="15">
        <v>77</v>
      </c>
      <c r="AD172" s="15">
        <v>80</v>
      </c>
      <c r="AE172" s="15">
        <v>87</v>
      </c>
      <c r="AF172" s="15">
        <v>75</v>
      </c>
      <c r="AG172" s="16">
        <v>80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66</v>
      </c>
      <c r="AQ172" s="15">
        <v>70</v>
      </c>
      <c r="AR172" s="15">
        <v>68</v>
      </c>
      <c r="AS172" s="15">
        <v>79</v>
      </c>
      <c r="AT172" s="15">
        <v>75</v>
      </c>
      <c r="AU172" s="15">
        <v>73</v>
      </c>
      <c r="AV172" s="15">
        <v>83</v>
      </c>
      <c r="AW172" s="15">
        <v>78</v>
      </c>
      <c r="AX172" s="15">
        <v>85</v>
      </c>
      <c r="AY172" s="15">
        <v>88</v>
      </c>
      <c r="AZ172" s="15">
        <v>82</v>
      </c>
      <c r="BA172" s="15">
        <v>76</v>
      </c>
      <c r="BB172" s="15">
        <v>80</v>
      </c>
      <c r="BC172" s="16">
        <v>92</v>
      </c>
      <c r="BD172" s="14">
        <v>70</v>
      </c>
      <c r="BE172" s="15">
        <v>74</v>
      </c>
      <c r="BF172" s="15">
        <v>65</v>
      </c>
      <c r="BG172" s="15">
        <v>65</v>
      </c>
      <c r="BH172" s="15">
        <v>65</v>
      </c>
      <c r="BI172" s="15">
        <v>50</v>
      </c>
      <c r="BJ172" s="15">
        <v>70</v>
      </c>
      <c r="BK172" s="15">
        <v>85</v>
      </c>
      <c r="BL172" s="15">
        <v>70</v>
      </c>
      <c r="BM172" s="15">
        <v>77</v>
      </c>
      <c r="BN172" s="15">
        <v>79</v>
      </c>
      <c r="BO172" s="15">
        <v>70</v>
      </c>
      <c r="BP172" s="15">
        <v>80</v>
      </c>
      <c r="BQ172" s="16">
        <v>71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62</v>
      </c>
      <c r="CB172" s="15">
        <v>66</v>
      </c>
      <c r="CC172" s="15">
        <v>64</v>
      </c>
      <c r="CD172" s="15">
        <v>75</v>
      </c>
      <c r="CE172" s="15">
        <v>71</v>
      </c>
      <c r="CF172" s="15">
        <v>69</v>
      </c>
      <c r="CG172" s="15">
        <v>79</v>
      </c>
      <c r="CH172" s="15">
        <v>74</v>
      </c>
      <c r="CI172" s="15">
        <v>81</v>
      </c>
      <c r="CJ172" s="15">
        <v>84</v>
      </c>
      <c r="CK172" s="15">
        <v>78</v>
      </c>
      <c r="CL172" s="15">
        <v>72</v>
      </c>
      <c r="CM172" s="15">
        <v>76</v>
      </c>
      <c r="CN172" s="16">
        <v>88</v>
      </c>
      <c r="CO172" s="14">
        <v>70</v>
      </c>
      <c r="CP172" s="15">
        <v>74</v>
      </c>
      <c r="CQ172" s="15">
        <v>65</v>
      </c>
      <c r="CR172" s="15">
        <v>65</v>
      </c>
      <c r="CS172" s="15">
        <v>65</v>
      </c>
      <c r="CT172" s="15">
        <v>50</v>
      </c>
      <c r="CU172" s="15">
        <v>70</v>
      </c>
      <c r="CV172" s="15">
        <v>85</v>
      </c>
      <c r="CW172" s="15">
        <v>70</v>
      </c>
      <c r="CX172" s="15">
        <v>77</v>
      </c>
      <c r="CY172" s="15">
        <v>79</v>
      </c>
      <c r="CZ172" s="15">
        <v>70</v>
      </c>
      <c r="DA172" s="15">
        <v>80</v>
      </c>
      <c r="DB172" s="16">
        <v>71</v>
      </c>
      <c r="DC172" s="17"/>
      <c r="DD172" s="13"/>
      <c r="DE172" s="17" t="s">
        <v>60</v>
      </c>
    </row>
    <row r="173" spans="1:109" x14ac:dyDescent="0.25">
      <c r="A173">
        <v>168</v>
      </c>
      <c r="B173" s="83"/>
      <c r="C173" s="110"/>
      <c r="D173" s="89"/>
      <c r="E173" s="91"/>
      <c r="F173" s="14">
        <v>87</v>
      </c>
      <c r="G173" s="15">
        <v>81</v>
      </c>
      <c r="H173" s="15">
        <v>75</v>
      </c>
      <c r="I173" s="15">
        <v>82</v>
      </c>
      <c r="J173" s="15">
        <v>83</v>
      </c>
      <c r="K173" s="15">
        <v>82</v>
      </c>
      <c r="L173" s="15">
        <v>86</v>
      </c>
      <c r="M173" s="15">
        <v>72</v>
      </c>
      <c r="N173" s="15">
        <v>88</v>
      </c>
      <c r="O173" s="15">
        <v>88</v>
      </c>
      <c r="P173" s="15">
        <v>86</v>
      </c>
      <c r="Q173" s="15">
        <v>77</v>
      </c>
      <c r="R173" s="15">
        <v>92</v>
      </c>
      <c r="S173" s="16">
        <v>78</v>
      </c>
      <c r="T173" s="14">
        <v>67</v>
      </c>
      <c r="U173" s="15">
        <v>81</v>
      </c>
      <c r="V173" s="15">
        <v>72</v>
      </c>
      <c r="W173" s="15">
        <v>89</v>
      </c>
      <c r="X173" s="15">
        <v>70</v>
      </c>
      <c r="Y173" s="15">
        <v>76</v>
      </c>
      <c r="Z173" s="15">
        <v>74</v>
      </c>
      <c r="AA173" s="15">
        <v>67</v>
      </c>
      <c r="AB173" s="15">
        <v>80</v>
      </c>
      <c r="AC173" s="15">
        <v>77</v>
      </c>
      <c r="AD173" s="15">
        <v>85</v>
      </c>
      <c r="AE173" s="15">
        <v>72</v>
      </c>
      <c r="AF173" s="15">
        <v>81</v>
      </c>
      <c r="AG173" s="16">
        <v>88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65</v>
      </c>
      <c r="AQ173" s="15">
        <v>72</v>
      </c>
      <c r="AR173" s="15">
        <v>68</v>
      </c>
      <c r="AS173" s="15">
        <v>58</v>
      </c>
      <c r="AT173" s="15">
        <v>57</v>
      </c>
      <c r="AU173" s="15">
        <v>72</v>
      </c>
      <c r="AV173" s="15">
        <v>55</v>
      </c>
      <c r="AW173" s="15">
        <v>63</v>
      </c>
      <c r="AX173" s="15">
        <v>56</v>
      </c>
      <c r="AY173" s="15">
        <v>60</v>
      </c>
      <c r="AZ173" s="15">
        <v>61</v>
      </c>
      <c r="BA173" s="15">
        <v>59</v>
      </c>
      <c r="BB173" s="15">
        <v>60</v>
      </c>
      <c r="BC173" s="16">
        <v>59</v>
      </c>
      <c r="BD173" s="14">
        <v>65</v>
      </c>
      <c r="BE173" s="15">
        <v>81</v>
      </c>
      <c r="BF173" s="15">
        <v>64</v>
      </c>
      <c r="BG173" s="15">
        <v>85</v>
      </c>
      <c r="BH173" s="15">
        <v>81</v>
      </c>
      <c r="BI173" s="15">
        <v>82</v>
      </c>
      <c r="BJ173" s="15">
        <v>83</v>
      </c>
      <c r="BK173" s="15"/>
      <c r="BL173" s="15"/>
      <c r="BM173" s="15"/>
      <c r="BN173" s="15"/>
      <c r="BO173" s="15"/>
      <c r="BP173" s="15"/>
      <c r="BQ173" s="16"/>
      <c r="BR173" s="17"/>
      <c r="BS173" s="13"/>
      <c r="BT173" s="17" t="s">
        <v>60</v>
      </c>
      <c r="BW173" s="83"/>
      <c r="BX173" s="110"/>
      <c r="BY173" s="89"/>
      <c r="BZ173" s="91"/>
      <c r="CA173" s="14">
        <v>61</v>
      </c>
      <c r="CB173" s="15">
        <v>68</v>
      </c>
      <c r="CC173" s="15">
        <v>64</v>
      </c>
      <c r="CD173" s="15">
        <v>54</v>
      </c>
      <c r="CE173" s="15">
        <v>53</v>
      </c>
      <c r="CF173" s="15">
        <v>68</v>
      </c>
      <c r="CG173" s="15">
        <v>51</v>
      </c>
      <c r="CH173" s="15">
        <v>59</v>
      </c>
      <c r="CI173" s="15">
        <v>52</v>
      </c>
      <c r="CJ173" s="15">
        <v>56</v>
      </c>
      <c r="CK173" s="15">
        <v>57</v>
      </c>
      <c r="CL173" s="15">
        <v>55</v>
      </c>
      <c r="CM173" s="15">
        <v>56</v>
      </c>
      <c r="CN173" s="16">
        <v>55</v>
      </c>
      <c r="CO173" s="14">
        <v>65</v>
      </c>
      <c r="CP173" s="15">
        <v>81</v>
      </c>
      <c r="CQ173" s="15">
        <v>64</v>
      </c>
      <c r="CR173" s="15">
        <v>85</v>
      </c>
      <c r="CS173" s="15">
        <v>81</v>
      </c>
      <c r="CT173" s="15">
        <v>82</v>
      </c>
      <c r="CU173" s="15">
        <v>83</v>
      </c>
      <c r="CV173" s="15"/>
      <c r="CW173" s="15"/>
      <c r="CX173" s="15"/>
      <c r="CY173" s="15"/>
      <c r="CZ173" s="15"/>
      <c r="DA173" s="15"/>
      <c r="DB173" s="16"/>
      <c r="DC173" s="17"/>
      <c r="DD173" s="13"/>
      <c r="DE173" s="17" t="s">
        <v>60</v>
      </c>
    </row>
    <row r="174" spans="1:109" x14ac:dyDescent="0.25">
      <c r="A174">
        <v>169</v>
      </c>
      <c r="B174" s="83"/>
      <c r="C174" s="110"/>
      <c r="D174" s="89"/>
      <c r="E174" s="91"/>
      <c r="F174" s="14">
        <v>72</v>
      </c>
      <c r="G174" s="15">
        <v>86</v>
      </c>
      <c r="H174" s="15">
        <v>81</v>
      </c>
      <c r="I174" s="15">
        <v>86</v>
      </c>
      <c r="J174" s="15">
        <v>86</v>
      </c>
      <c r="K174" s="15">
        <v>72</v>
      </c>
      <c r="L174" s="15">
        <v>72</v>
      </c>
      <c r="M174" s="15">
        <v>88</v>
      </c>
      <c r="N174" s="15">
        <v>90</v>
      </c>
      <c r="O174" s="15">
        <v>75</v>
      </c>
      <c r="P174" s="15">
        <v>91</v>
      </c>
      <c r="Q174" s="15">
        <v>80</v>
      </c>
      <c r="R174" s="15">
        <v>78</v>
      </c>
      <c r="S174" s="16">
        <v>86</v>
      </c>
      <c r="T174" s="14">
        <v>87</v>
      </c>
      <c r="U174" s="15">
        <v>70</v>
      </c>
      <c r="V174" s="15">
        <v>80</v>
      </c>
      <c r="W174" s="15">
        <v>86</v>
      </c>
      <c r="X174" s="15">
        <v>81</v>
      </c>
      <c r="Y174" s="15">
        <v>88</v>
      </c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57</v>
      </c>
      <c r="AQ174" s="15">
        <v>95</v>
      </c>
      <c r="AR174" s="15">
        <v>77</v>
      </c>
      <c r="AS174" s="15">
        <v>88</v>
      </c>
      <c r="AT174" s="15">
        <v>87</v>
      </c>
      <c r="AU174" s="15">
        <v>79</v>
      </c>
      <c r="AV174" s="15">
        <v>73</v>
      </c>
      <c r="AW174" s="15">
        <v>81</v>
      </c>
      <c r="AX174" s="15">
        <v>60</v>
      </c>
      <c r="AY174" s="15">
        <v>78</v>
      </c>
      <c r="AZ174" s="15">
        <v>84</v>
      </c>
      <c r="BA174" s="15">
        <v>76</v>
      </c>
      <c r="BB174" s="15">
        <v>93</v>
      </c>
      <c r="BC174" s="16">
        <v>92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53</v>
      </c>
      <c r="CB174" s="15">
        <v>91</v>
      </c>
      <c r="CC174" s="15">
        <v>73</v>
      </c>
      <c r="CD174" s="15">
        <v>84</v>
      </c>
      <c r="CE174" s="15">
        <v>83</v>
      </c>
      <c r="CF174" s="15">
        <v>75</v>
      </c>
      <c r="CG174" s="15">
        <v>69</v>
      </c>
      <c r="CH174" s="15">
        <v>77</v>
      </c>
      <c r="CI174" s="15">
        <v>56</v>
      </c>
      <c r="CJ174" s="15">
        <v>74</v>
      </c>
      <c r="CK174" s="15">
        <v>80</v>
      </c>
      <c r="CL174" s="15">
        <v>72</v>
      </c>
      <c r="CM174" s="15">
        <v>89</v>
      </c>
      <c r="CN174" s="16">
        <v>88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1:109" x14ac:dyDescent="0.25">
      <c r="A175">
        <v>170</v>
      </c>
      <c r="B175" s="83"/>
      <c r="C175" s="110"/>
      <c r="D175" s="89"/>
      <c r="E175" s="91"/>
      <c r="F175" s="14">
        <v>72</v>
      </c>
      <c r="G175" s="15">
        <v>83</v>
      </c>
      <c r="H175" s="15">
        <v>75</v>
      </c>
      <c r="I175" s="15">
        <v>82</v>
      </c>
      <c r="J175" s="15">
        <v>90</v>
      </c>
      <c r="K175" s="15">
        <v>77</v>
      </c>
      <c r="L175" s="15">
        <v>75</v>
      </c>
      <c r="M175" s="15">
        <v>72</v>
      </c>
      <c r="N175" s="15">
        <v>87</v>
      </c>
      <c r="O175" s="15">
        <v>77</v>
      </c>
      <c r="P175" s="15">
        <v>84</v>
      </c>
      <c r="Q175" s="15">
        <v>90</v>
      </c>
      <c r="R175" s="15">
        <v>74</v>
      </c>
      <c r="S175" s="16">
        <v>79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73</v>
      </c>
      <c r="AQ175" s="15">
        <v>63</v>
      </c>
      <c r="AR175" s="15">
        <v>80</v>
      </c>
      <c r="AS175" s="15">
        <v>70</v>
      </c>
      <c r="AT175" s="15">
        <v>79</v>
      </c>
      <c r="AU175" s="15">
        <v>90</v>
      </c>
      <c r="AV175" s="15">
        <v>72</v>
      </c>
      <c r="AW175" s="15">
        <v>75</v>
      </c>
      <c r="AX175" s="15">
        <v>90</v>
      </c>
      <c r="AY175" s="15">
        <v>78</v>
      </c>
      <c r="AZ175" s="15">
        <v>81</v>
      </c>
      <c r="BA175" s="15">
        <v>87</v>
      </c>
      <c r="BB175" s="15">
        <v>90</v>
      </c>
      <c r="BC175" s="16">
        <v>65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69</v>
      </c>
      <c r="CB175" s="15">
        <v>59</v>
      </c>
      <c r="CC175" s="15">
        <v>76</v>
      </c>
      <c r="CD175" s="15">
        <v>66</v>
      </c>
      <c r="CE175" s="15">
        <v>75</v>
      </c>
      <c r="CF175" s="15">
        <v>86</v>
      </c>
      <c r="CG175" s="15">
        <v>68</v>
      </c>
      <c r="CH175" s="15">
        <v>71</v>
      </c>
      <c r="CI175" s="15">
        <v>86</v>
      </c>
      <c r="CJ175" s="15">
        <v>74</v>
      </c>
      <c r="CK175" s="15">
        <v>77</v>
      </c>
      <c r="CL175" s="15">
        <v>83</v>
      </c>
      <c r="CM175" s="15">
        <v>86</v>
      </c>
      <c r="CN175" s="16">
        <v>61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1:109" x14ac:dyDescent="0.25">
      <c r="A176">
        <v>171</v>
      </c>
      <c r="B176" s="83"/>
      <c r="C176" s="110"/>
      <c r="D176" s="89"/>
      <c r="E176" s="91"/>
      <c r="F176" s="14">
        <v>91</v>
      </c>
      <c r="G176" s="15">
        <v>78</v>
      </c>
      <c r="H176" s="15">
        <v>88</v>
      </c>
      <c r="I176" s="15">
        <v>84</v>
      </c>
      <c r="J176" s="15">
        <v>84</v>
      </c>
      <c r="K176" s="15">
        <v>78</v>
      </c>
      <c r="L176" s="15">
        <v>75</v>
      </c>
      <c r="M176" s="15">
        <v>73</v>
      </c>
      <c r="N176" s="15">
        <v>80</v>
      </c>
      <c r="O176" s="15">
        <v>83</v>
      </c>
      <c r="P176" s="15">
        <v>90</v>
      </c>
      <c r="Q176" s="15">
        <v>81</v>
      </c>
      <c r="R176" s="15">
        <v>88</v>
      </c>
      <c r="S176" s="16">
        <v>77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65</v>
      </c>
      <c r="AQ176" s="15">
        <v>83</v>
      </c>
      <c r="AR176" s="15">
        <v>74</v>
      </c>
      <c r="AS176" s="15">
        <v>85</v>
      </c>
      <c r="AT176" s="15">
        <v>69</v>
      </c>
      <c r="AU176" s="15">
        <v>83</v>
      </c>
      <c r="AV176" s="15">
        <v>68</v>
      </c>
      <c r="AW176" s="15">
        <v>74</v>
      </c>
      <c r="AX176" s="15">
        <v>79</v>
      </c>
      <c r="AY176" s="15">
        <v>85</v>
      </c>
      <c r="AZ176" s="15">
        <v>75</v>
      </c>
      <c r="BA176" s="15">
        <v>87</v>
      </c>
      <c r="BB176" s="15">
        <v>85</v>
      </c>
      <c r="BC176" s="16">
        <v>75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57</v>
      </c>
      <c r="CB176" s="15">
        <v>75</v>
      </c>
      <c r="CC176" s="15">
        <v>66</v>
      </c>
      <c r="CD176" s="15">
        <v>77</v>
      </c>
      <c r="CE176" s="15">
        <v>61</v>
      </c>
      <c r="CF176" s="15">
        <v>75</v>
      </c>
      <c r="CG176" s="15">
        <v>60</v>
      </c>
      <c r="CH176" s="15">
        <v>66</v>
      </c>
      <c r="CI176" s="15">
        <v>71</v>
      </c>
      <c r="CJ176" s="15">
        <v>77</v>
      </c>
      <c r="CK176" s="15">
        <v>71</v>
      </c>
      <c r="CL176" s="15">
        <v>83</v>
      </c>
      <c r="CM176" s="15">
        <v>81</v>
      </c>
      <c r="CN176" s="16">
        <v>71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1:109" x14ac:dyDescent="0.25">
      <c r="A177">
        <v>172</v>
      </c>
      <c r="B177" s="83"/>
      <c r="C177" s="110"/>
      <c r="D177" s="89"/>
      <c r="E177" s="91"/>
      <c r="F177" s="14">
        <v>91</v>
      </c>
      <c r="G177" s="15">
        <v>72</v>
      </c>
      <c r="H177" s="15">
        <v>80</v>
      </c>
      <c r="I177" s="15">
        <v>83</v>
      </c>
      <c r="J177" s="15">
        <v>78</v>
      </c>
      <c r="K177" s="15">
        <v>77</v>
      </c>
      <c r="L177" s="15">
        <v>76</v>
      </c>
      <c r="M177" s="15">
        <v>76</v>
      </c>
      <c r="N177" s="15">
        <v>83</v>
      </c>
      <c r="O177" s="15">
        <v>89</v>
      </c>
      <c r="P177" s="15">
        <v>73</v>
      </c>
      <c r="Q177" s="15">
        <v>84</v>
      </c>
      <c r="R177" s="15">
        <v>82</v>
      </c>
      <c r="S177" s="16">
        <v>86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55</v>
      </c>
      <c r="AQ177" s="15">
        <v>79</v>
      </c>
      <c r="AR177" s="15">
        <v>69</v>
      </c>
      <c r="AS177" s="15">
        <v>79</v>
      </c>
      <c r="AT177" s="15">
        <v>85</v>
      </c>
      <c r="AU177" s="15">
        <v>80</v>
      </c>
      <c r="AV177" s="15">
        <v>58</v>
      </c>
      <c r="AW177" s="15">
        <v>68</v>
      </c>
      <c r="AX177" s="15">
        <v>77</v>
      </c>
      <c r="AY177" s="15">
        <v>70</v>
      </c>
      <c r="AZ177" s="15">
        <v>71</v>
      </c>
      <c r="BA177" s="15">
        <v>68</v>
      </c>
      <c r="BB177" s="15">
        <v>78</v>
      </c>
      <c r="BC177" s="16">
        <v>85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51</v>
      </c>
      <c r="CB177" s="15">
        <v>75</v>
      </c>
      <c r="CC177" s="15">
        <v>65</v>
      </c>
      <c r="CD177" s="15">
        <v>75</v>
      </c>
      <c r="CE177" s="15">
        <v>81</v>
      </c>
      <c r="CF177" s="15">
        <v>76</v>
      </c>
      <c r="CG177" s="15">
        <v>54</v>
      </c>
      <c r="CH177" s="15">
        <v>64</v>
      </c>
      <c r="CI177" s="15">
        <v>73</v>
      </c>
      <c r="CJ177" s="15">
        <v>66</v>
      </c>
      <c r="CK177" s="15">
        <v>67</v>
      </c>
      <c r="CL177" s="15">
        <v>64</v>
      </c>
      <c r="CM177" s="15">
        <v>74</v>
      </c>
      <c r="CN177" s="16">
        <v>81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1:109" x14ac:dyDescent="0.25">
      <c r="A178">
        <v>173</v>
      </c>
      <c r="B178" s="83"/>
      <c r="C178" s="110"/>
      <c r="D178" s="89"/>
      <c r="E178" s="91"/>
      <c r="F178" s="14">
        <v>90</v>
      </c>
      <c r="G178" s="15">
        <v>79</v>
      </c>
      <c r="H178" s="15">
        <v>82</v>
      </c>
      <c r="I178" s="15">
        <v>80</v>
      </c>
      <c r="J178" s="15">
        <v>82</v>
      </c>
      <c r="K178" s="15">
        <v>78</v>
      </c>
      <c r="L178" s="15">
        <v>75</v>
      </c>
      <c r="M178" s="15">
        <v>81</v>
      </c>
      <c r="N178" s="15">
        <v>81</v>
      </c>
      <c r="O178" s="15">
        <v>78</v>
      </c>
      <c r="P178" s="15">
        <v>82</v>
      </c>
      <c r="Q178" s="15">
        <v>85</v>
      </c>
      <c r="R178" s="15">
        <v>85</v>
      </c>
      <c r="S178" s="16">
        <v>80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72</v>
      </c>
      <c r="AQ178" s="15">
        <v>82</v>
      </c>
      <c r="AR178" s="15">
        <v>68</v>
      </c>
      <c r="AS178" s="15">
        <v>75</v>
      </c>
      <c r="AT178" s="15">
        <v>79</v>
      </c>
      <c r="AU178" s="15">
        <v>75</v>
      </c>
      <c r="AV178" s="15">
        <v>75</v>
      </c>
      <c r="AW178" s="15">
        <v>60</v>
      </c>
      <c r="AX178" s="15">
        <v>67</v>
      </c>
      <c r="AY178" s="15">
        <v>73</v>
      </c>
      <c r="AZ178" s="15">
        <v>78</v>
      </c>
      <c r="BA178" s="15">
        <v>78</v>
      </c>
      <c r="BB178" s="15">
        <v>77</v>
      </c>
      <c r="BC178" s="16">
        <v>91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63</v>
      </c>
      <c r="CB178" s="15">
        <v>73</v>
      </c>
      <c r="CC178" s="15">
        <v>59</v>
      </c>
      <c r="CD178" s="15">
        <v>66</v>
      </c>
      <c r="CE178" s="15">
        <v>70</v>
      </c>
      <c r="CF178" s="15">
        <v>66</v>
      </c>
      <c r="CG178" s="15">
        <v>66</v>
      </c>
      <c r="CH178" s="15">
        <v>51</v>
      </c>
      <c r="CI178" s="15">
        <v>58</v>
      </c>
      <c r="CJ178" s="15">
        <v>64</v>
      </c>
      <c r="CK178" s="15">
        <v>69</v>
      </c>
      <c r="CL178" s="15">
        <v>74</v>
      </c>
      <c r="CM178" s="15">
        <v>73</v>
      </c>
      <c r="CN178" s="16">
        <v>87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1:109" x14ac:dyDescent="0.25">
      <c r="A179">
        <v>174</v>
      </c>
      <c r="B179" s="83"/>
      <c r="C179" s="110"/>
      <c r="D179" s="89"/>
      <c r="E179" s="91"/>
      <c r="F179" s="14">
        <v>83</v>
      </c>
      <c r="G179" s="15">
        <v>82</v>
      </c>
      <c r="H179" s="15">
        <v>81</v>
      </c>
      <c r="I179" s="15">
        <v>91</v>
      </c>
      <c r="J179" s="15">
        <v>92</v>
      </c>
      <c r="K179" s="15">
        <v>86</v>
      </c>
      <c r="L179" s="15">
        <v>83</v>
      </c>
      <c r="M179" s="15">
        <v>90</v>
      </c>
      <c r="N179" s="15">
        <v>76</v>
      </c>
      <c r="O179" s="15">
        <v>89</v>
      </c>
      <c r="P179" s="15">
        <v>87</v>
      </c>
      <c r="Q179" s="15">
        <v>77</v>
      </c>
      <c r="R179" s="15">
        <v>80</v>
      </c>
      <c r="S179" s="16">
        <v>86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70</v>
      </c>
      <c r="AQ179" s="15">
        <v>67</v>
      </c>
      <c r="AR179" s="15">
        <v>87</v>
      </c>
      <c r="AS179" s="15">
        <v>71</v>
      </c>
      <c r="AT179" s="15">
        <v>84</v>
      </c>
      <c r="AU179" s="15">
        <v>82</v>
      </c>
      <c r="AV179" s="15">
        <v>69</v>
      </c>
      <c r="AW179" s="15">
        <v>82</v>
      </c>
      <c r="AX179" s="15">
        <v>70</v>
      </c>
      <c r="AY179" s="15">
        <v>76</v>
      </c>
      <c r="AZ179" s="15">
        <v>87</v>
      </c>
      <c r="BA179" s="15">
        <v>83</v>
      </c>
      <c r="BB179" s="15">
        <v>79</v>
      </c>
      <c r="BC179" s="16">
        <v>93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61</v>
      </c>
      <c r="CB179" s="15">
        <v>58</v>
      </c>
      <c r="CC179" s="15">
        <v>78</v>
      </c>
      <c r="CD179" s="15">
        <v>62</v>
      </c>
      <c r="CE179" s="15">
        <v>75</v>
      </c>
      <c r="CF179" s="15">
        <v>73</v>
      </c>
      <c r="CG179" s="15">
        <v>60</v>
      </c>
      <c r="CH179" s="15">
        <v>73</v>
      </c>
      <c r="CI179" s="15">
        <v>61</v>
      </c>
      <c r="CJ179" s="15">
        <v>67</v>
      </c>
      <c r="CK179" s="15">
        <v>78</v>
      </c>
      <c r="CL179" s="15">
        <v>79</v>
      </c>
      <c r="CM179" s="15">
        <v>75</v>
      </c>
      <c r="CN179" s="16">
        <v>89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1:109" x14ac:dyDescent="0.25">
      <c r="A180">
        <v>175</v>
      </c>
      <c r="B180" s="83"/>
      <c r="C180" s="110"/>
      <c r="D180" s="89"/>
      <c r="E180" s="91"/>
      <c r="F180" s="14">
        <v>75</v>
      </c>
      <c r="G180" s="15">
        <v>76</v>
      </c>
      <c r="H180" s="15">
        <v>90</v>
      </c>
      <c r="I180" s="15">
        <v>79</v>
      </c>
      <c r="J180" s="15">
        <v>84</v>
      </c>
      <c r="K180" s="15">
        <v>81</v>
      </c>
      <c r="L180" s="15">
        <v>83</v>
      </c>
      <c r="M180" s="15">
        <v>80</v>
      </c>
      <c r="N180" s="15">
        <v>77</v>
      </c>
      <c r="O180" s="15">
        <v>80</v>
      </c>
      <c r="P180" s="15">
        <v>91</v>
      </c>
      <c r="Q180" s="15">
        <v>81</v>
      </c>
      <c r="R180" s="15">
        <v>78</v>
      </c>
      <c r="S180" s="16">
        <v>80</v>
      </c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90</v>
      </c>
      <c r="AQ180" s="15">
        <v>77</v>
      </c>
      <c r="AR180" s="15">
        <v>80</v>
      </c>
      <c r="AS180" s="15">
        <v>90</v>
      </c>
      <c r="AT180" s="15">
        <v>89</v>
      </c>
      <c r="AU180" s="15">
        <v>83</v>
      </c>
      <c r="AV180" s="15">
        <v>81</v>
      </c>
      <c r="AW180" s="15">
        <v>90</v>
      </c>
      <c r="AX180" s="15">
        <v>83</v>
      </c>
      <c r="AY180" s="15">
        <v>76</v>
      </c>
      <c r="AZ180" s="15">
        <v>77</v>
      </c>
      <c r="BA180" s="15">
        <v>94</v>
      </c>
      <c r="BB180" s="15">
        <v>75</v>
      </c>
      <c r="BC180" s="16">
        <v>78</v>
      </c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>
        <v>81</v>
      </c>
      <c r="CB180" s="15">
        <v>68</v>
      </c>
      <c r="CC180" s="15">
        <v>71</v>
      </c>
      <c r="CD180" s="15">
        <v>81</v>
      </c>
      <c r="CE180" s="15">
        <v>80</v>
      </c>
      <c r="CF180" s="15">
        <v>74</v>
      </c>
      <c r="CG180" s="15">
        <v>72</v>
      </c>
      <c r="CH180" s="15">
        <v>81</v>
      </c>
      <c r="CI180" s="15">
        <v>74</v>
      </c>
      <c r="CJ180" s="15">
        <v>67</v>
      </c>
      <c r="CK180" s="15">
        <v>68</v>
      </c>
      <c r="CL180" s="15">
        <v>90</v>
      </c>
      <c r="CM180" s="15">
        <v>71</v>
      </c>
      <c r="CN180" s="16">
        <v>74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1:109" ht="15.75" thickBot="1" x14ac:dyDescent="0.3">
      <c r="A181">
        <v>176</v>
      </c>
      <c r="B181" s="83"/>
      <c r="C181" s="111"/>
      <c r="D181" s="89"/>
      <c r="E181" s="92"/>
      <c r="F181" s="18">
        <v>87</v>
      </c>
      <c r="G181" s="19">
        <v>76</v>
      </c>
      <c r="H181" s="19">
        <v>79</v>
      </c>
      <c r="I181" s="19">
        <v>77</v>
      </c>
      <c r="J181" s="19">
        <v>79</v>
      </c>
      <c r="K181" s="19">
        <v>75</v>
      </c>
      <c r="L181" s="19">
        <v>72</v>
      </c>
      <c r="M181" s="19">
        <v>78</v>
      </c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>
        <v>83</v>
      </c>
      <c r="AQ181" s="19">
        <v>84</v>
      </c>
      <c r="AR181" s="19">
        <v>76</v>
      </c>
      <c r="AS181" s="19">
        <v>94</v>
      </c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>
        <v>59</v>
      </c>
      <c r="CB181" s="19">
        <v>69</v>
      </c>
      <c r="CC181" s="19">
        <v>55</v>
      </c>
      <c r="CD181" s="19">
        <v>62</v>
      </c>
      <c r="CE181" s="19">
        <v>66</v>
      </c>
      <c r="CF181" s="19">
        <v>62</v>
      </c>
      <c r="CG181" s="19">
        <v>62</v>
      </c>
      <c r="CH181" s="19">
        <v>47</v>
      </c>
      <c r="CI181" s="19">
        <v>54</v>
      </c>
      <c r="CJ181" s="19">
        <v>60</v>
      </c>
      <c r="CK181" s="19">
        <v>65</v>
      </c>
      <c r="CL181" s="19">
        <v>70</v>
      </c>
      <c r="CM181" s="19">
        <v>69</v>
      </c>
      <c r="CN181" s="20">
        <v>83</v>
      </c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1:109" x14ac:dyDescent="0.25">
      <c r="A182">
        <v>177</v>
      </c>
      <c r="B182" s="83">
        <v>17</v>
      </c>
      <c r="C182" s="109" t="s">
        <v>83</v>
      </c>
      <c r="D182" s="89"/>
      <c r="E182" s="91" t="s">
        <v>78</v>
      </c>
      <c r="F182" s="9">
        <v>90</v>
      </c>
      <c r="G182" s="10">
        <v>87</v>
      </c>
      <c r="H182" s="10">
        <v>98</v>
      </c>
      <c r="I182" s="10">
        <v>106</v>
      </c>
      <c r="J182" s="10">
        <v>67</v>
      </c>
      <c r="K182" s="10">
        <v>65</v>
      </c>
      <c r="L182" s="10">
        <v>83</v>
      </c>
      <c r="M182" s="10">
        <v>96</v>
      </c>
      <c r="N182" s="10">
        <v>72</v>
      </c>
      <c r="O182" s="10">
        <v>-3</v>
      </c>
      <c r="P182" s="10">
        <v>87</v>
      </c>
      <c r="Q182" s="10">
        <v>96</v>
      </c>
      <c r="R182" s="10">
        <v>57</v>
      </c>
      <c r="S182" s="11">
        <v>49</v>
      </c>
      <c r="T182" s="14">
        <v>80</v>
      </c>
      <c r="U182" s="15">
        <v>79</v>
      </c>
      <c r="V182" s="15">
        <f>BF182-3</f>
        <v>83</v>
      </c>
      <c r="W182" s="15">
        <v>80</v>
      </c>
      <c r="X182" s="15">
        <v>85</v>
      </c>
      <c r="Y182" s="15">
        <v>74</v>
      </c>
      <c r="Z182" s="15">
        <v>82</v>
      </c>
      <c r="AA182" s="15">
        <v>82</v>
      </c>
      <c r="AB182" s="15">
        <v>85</v>
      </c>
      <c r="AC182" s="15">
        <v>86</v>
      </c>
      <c r="AD182" s="15">
        <v>93</v>
      </c>
      <c r="AE182" s="15">
        <v>91</v>
      </c>
      <c r="AF182" s="15">
        <v>88</v>
      </c>
      <c r="AG182" s="16">
        <v>82</v>
      </c>
      <c r="AH182" s="12"/>
      <c r="AI182" s="13"/>
      <c r="AJ182" s="12" t="s">
        <v>60</v>
      </c>
      <c r="AL182" s="83"/>
      <c r="AM182" s="109" t="s">
        <v>83</v>
      </c>
      <c r="AN182" s="89"/>
      <c r="AO182" s="91"/>
      <c r="AP182" s="9">
        <v>93</v>
      </c>
      <c r="AQ182" s="10">
        <v>90</v>
      </c>
      <c r="AR182" s="10">
        <v>95</v>
      </c>
      <c r="AS182" s="10">
        <v>100</v>
      </c>
      <c r="AT182" s="10">
        <v>70</v>
      </c>
      <c r="AU182" s="10">
        <v>68</v>
      </c>
      <c r="AV182" s="10">
        <v>86</v>
      </c>
      <c r="AW182" s="10">
        <v>99</v>
      </c>
      <c r="AX182" s="10">
        <v>75</v>
      </c>
      <c r="AY182" s="10"/>
      <c r="AZ182" s="10">
        <v>90</v>
      </c>
      <c r="BA182" s="10">
        <v>99</v>
      </c>
      <c r="BB182" s="10">
        <v>60</v>
      </c>
      <c r="BC182" s="11">
        <v>52</v>
      </c>
      <c r="BD182" s="14">
        <v>80</v>
      </c>
      <c r="BE182" s="15">
        <v>70</v>
      </c>
      <c r="BF182" s="15">
        <v>86</v>
      </c>
      <c r="BG182" s="15">
        <v>75</v>
      </c>
      <c r="BH182" s="15">
        <v>70</v>
      </c>
      <c r="BI182" s="15">
        <v>87</v>
      </c>
      <c r="BJ182" s="15">
        <v>80</v>
      </c>
      <c r="BK182" s="15">
        <v>70</v>
      </c>
      <c r="BL182" s="15">
        <v>81</v>
      </c>
      <c r="BM182" s="15">
        <v>71</v>
      </c>
      <c r="BN182" s="15">
        <v>74</v>
      </c>
      <c r="BO182" s="15">
        <v>73</v>
      </c>
      <c r="BP182" s="15">
        <v>70</v>
      </c>
      <c r="BQ182" s="16">
        <v>80</v>
      </c>
      <c r="BR182" s="12"/>
      <c r="BS182" s="13"/>
      <c r="BT182" s="12" t="s">
        <v>60</v>
      </c>
      <c r="BW182" s="83"/>
      <c r="BX182" s="109" t="s">
        <v>83</v>
      </c>
      <c r="BY182" s="89"/>
      <c r="BZ182" s="91"/>
      <c r="CA182" s="9">
        <v>89</v>
      </c>
      <c r="CB182" s="10">
        <v>86</v>
      </c>
      <c r="CC182" s="10">
        <v>91</v>
      </c>
      <c r="CD182" s="10">
        <v>96</v>
      </c>
      <c r="CE182" s="10">
        <v>66</v>
      </c>
      <c r="CF182" s="10">
        <v>64</v>
      </c>
      <c r="CG182" s="10">
        <v>82</v>
      </c>
      <c r="CH182" s="10">
        <v>95</v>
      </c>
      <c r="CI182" s="10">
        <v>71</v>
      </c>
      <c r="CJ182" s="10">
        <v>-4</v>
      </c>
      <c r="CK182" s="10">
        <v>86</v>
      </c>
      <c r="CL182" s="10">
        <v>95</v>
      </c>
      <c r="CM182" s="10">
        <v>56</v>
      </c>
      <c r="CN182" s="11">
        <v>48</v>
      </c>
      <c r="CO182" s="14">
        <v>80</v>
      </c>
      <c r="CP182" s="15">
        <v>80</v>
      </c>
      <c r="CQ182" s="15">
        <v>76</v>
      </c>
      <c r="CR182" s="15">
        <v>75</v>
      </c>
      <c r="CS182" s="15">
        <v>70</v>
      </c>
      <c r="CT182" s="15">
        <v>87</v>
      </c>
      <c r="CU182" s="15">
        <v>80</v>
      </c>
      <c r="CV182" s="15">
        <v>70</v>
      </c>
      <c r="CW182" s="15">
        <v>81</v>
      </c>
      <c r="CX182" s="15">
        <v>71</v>
      </c>
      <c r="CY182" s="15">
        <v>74</v>
      </c>
      <c r="CZ182" s="15">
        <v>73</v>
      </c>
      <c r="DA182" s="15">
        <v>70</v>
      </c>
      <c r="DB182" s="16">
        <v>80</v>
      </c>
      <c r="DC182" s="12"/>
      <c r="DD182" s="13"/>
      <c r="DE182" s="12" t="s">
        <v>60</v>
      </c>
    </row>
    <row r="183" spans="1:109" x14ac:dyDescent="0.25">
      <c r="A183">
        <v>178</v>
      </c>
      <c r="B183" s="83"/>
      <c r="C183" s="110"/>
      <c r="D183" s="89"/>
      <c r="E183" s="91"/>
      <c r="F183" s="14">
        <v>77</v>
      </c>
      <c r="G183" s="15">
        <v>74</v>
      </c>
      <c r="H183" s="15">
        <v>81</v>
      </c>
      <c r="I183" s="15">
        <v>91</v>
      </c>
      <c r="J183" s="15">
        <v>73</v>
      </c>
      <c r="K183" s="15">
        <v>84</v>
      </c>
      <c r="L183" s="15">
        <v>107</v>
      </c>
      <c r="M183" s="15">
        <v>109</v>
      </c>
      <c r="N183" s="15">
        <v>64</v>
      </c>
      <c r="O183" s="15">
        <v>-6</v>
      </c>
      <c r="P183" s="15">
        <v>84</v>
      </c>
      <c r="Q183" s="15">
        <v>87</v>
      </c>
      <c r="R183" s="15">
        <v>78</v>
      </c>
      <c r="S183" s="16">
        <v>94</v>
      </c>
      <c r="T183" s="14">
        <v>89</v>
      </c>
      <c r="U183" s="15">
        <v>86</v>
      </c>
      <c r="V183" s="15">
        <v>88</v>
      </c>
      <c r="W183" s="15">
        <v>85</v>
      </c>
      <c r="X183" s="15">
        <v>85</v>
      </c>
      <c r="Y183" s="15">
        <v>79</v>
      </c>
      <c r="Z183" s="15">
        <v>85</v>
      </c>
      <c r="AA183" s="15">
        <v>79</v>
      </c>
      <c r="AB183" s="15">
        <v>80</v>
      </c>
      <c r="AC183" s="15">
        <v>87</v>
      </c>
      <c r="AD183" s="15">
        <v>86</v>
      </c>
      <c r="AE183" s="15">
        <v>88</v>
      </c>
      <c r="AF183" s="15">
        <v>90</v>
      </c>
      <c r="AG183" s="16">
        <v>70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83</v>
      </c>
      <c r="AQ183" s="15">
        <v>80</v>
      </c>
      <c r="AR183" s="15">
        <v>87</v>
      </c>
      <c r="AS183" s="15">
        <v>97</v>
      </c>
      <c r="AT183" s="15">
        <v>79</v>
      </c>
      <c r="AU183" s="15">
        <v>90</v>
      </c>
      <c r="AV183" s="15">
        <v>103</v>
      </c>
      <c r="AW183" s="15">
        <v>115</v>
      </c>
      <c r="AX183" s="15">
        <v>70</v>
      </c>
      <c r="AY183" s="15"/>
      <c r="AZ183" s="15">
        <v>90</v>
      </c>
      <c r="BA183" s="15">
        <v>93</v>
      </c>
      <c r="BB183" s="15">
        <v>84</v>
      </c>
      <c r="BC183" s="16">
        <v>79</v>
      </c>
      <c r="BD183" s="14">
        <v>86</v>
      </c>
      <c r="BE183" s="15">
        <v>88</v>
      </c>
      <c r="BF183" s="15">
        <v>81</v>
      </c>
      <c r="BG183" s="15">
        <v>80</v>
      </c>
      <c r="BH183" s="15">
        <v>90</v>
      </c>
      <c r="BI183" s="15">
        <v>87</v>
      </c>
      <c r="BJ183" s="15">
        <v>79</v>
      </c>
      <c r="BK183" s="15">
        <v>81</v>
      </c>
      <c r="BL183" s="15">
        <v>90</v>
      </c>
      <c r="BM183" s="15">
        <v>76</v>
      </c>
      <c r="BN183" s="15">
        <v>82</v>
      </c>
      <c r="BO183" s="15">
        <v>90</v>
      </c>
      <c r="BP183" s="15">
        <v>87</v>
      </c>
      <c r="BQ183" s="16">
        <v>82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79</v>
      </c>
      <c r="CB183" s="15">
        <v>76</v>
      </c>
      <c r="CC183" s="15">
        <v>83</v>
      </c>
      <c r="CD183" s="15">
        <v>93</v>
      </c>
      <c r="CE183" s="15">
        <v>75</v>
      </c>
      <c r="CF183" s="15">
        <v>86</v>
      </c>
      <c r="CG183" s="15">
        <v>99</v>
      </c>
      <c r="CH183" s="15">
        <v>111</v>
      </c>
      <c r="CI183" s="15">
        <v>66</v>
      </c>
      <c r="CJ183" s="15">
        <v>-4</v>
      </c>
      <c r="CK183" s="15">
        <v>86</v>
      </c>
      <c r="CL183" s="15">
        <v>89</v>
      </c>
      <c r="CM183" s="15">
        <v>80</v>
      </c>
      <c r="CN183" s="16">
        <v>75</v>
      </c>
      <c r="CO183" s="14">
        <v>76</v>
      </c>
      <c r="CP183" s="15">
        <v>88</v>
      </c>
      <c r="CQ183" s="15">
        <v>81</v>
      </c>
      <c r="CR183" s="15">
        <v>80</v>
      </c>
      <c r="CS183" s="15">
        <v>76</v>
      </c>
      <c r="CT183" s="15">
        <v>87</v>
      </c>
      <c r="CU183" s="15">
        <v>78</v>
      </c>
      <c r="CV183" s="15">
        <v>81</v>
      </c>
      <c r="CW183" s="15">
        <v>74</v>
      </c>
      <c r="CX183" s="15">
        <v>72</v>
      </c>
      <c r="CY183" s="15">
        <v>82</v>
      </c>
      <c r="CZ183" s="15">
        <v>90</v>
      </c>
      <c r="DA183" s="15">
        <v>87</v>
      </c>
      <c r="DB183" s="16">
        <v>82</v>
      </c>
      <c r="DC183" s="17"/>
      <c r="DD183" s="13"/>
      <c r="DE183" s="17" t="s">
        <v>60</v>
      </c>
    </row>
    <row r="184" spans="1:109" x14ac:dyDescent="0.25">
      <c r="A184">
        <v>179</v>
      </c>
      <c r="B184" s="83"/>
      <c r="C184" s="110"/>
      <c r="D184" s="89"/>
      <c r="E184" s="91"/>
      <c r="F184" s="14">
        <v>81</v>
      </c>
      <c r="G184" s="15">
        <v>64</v>
      </c>
      <c r="H184" s="15">
        <v>81</v>
      </c>
      <c r="I184" s="15">
        <v>99</v>
      </c>
      <c r="J184" s="15">
        <v>106</v>
      </c>
      <c r="K184" s="15">
        <v>90</v>
      </c>
      <c r="L184" s="15">
        <v>92</v>
      </c>
      <c r="M184" s="15">
        <v>67</v>
      </c>
      <c r="N184" s="15">
        <v>65</v>
      </c>
      <c r="O184" s="15">
        <v>-6</v>
      </c>
      <c r="P184" s="15">
        <v>75</v>
      </c>
      <c r="Q184" s="15">
        <v>84</v>
      </c>
      <c r="R184" s="15">
        <v>88</v>
      </c>
      <c r="S184" s="16">
        <v>106</v>
      </c>
      <c r="T184" s="14">
        <v>90</v>
      </c>
      <c r="U184" s="15">
        <v>85</v>
      </c>
      <c r="V184" s="15">
        <v>79</v>
      </c>
      <c r="W184" s="15">
        <v>95</v>
      </c>
      <c r="X184" s="15">
        <v>83</v>
      </c>
      <c r="Y184" s="15">
        <v>89</v>
      </c>
      <c r="Z184" s="15">
        <v>90</v>
      </c>
      <c r="AA184" s="15">
        <v>92</v>
      </c>
      <c r="AB184" s="15">
        <v>87</v>
      </c>
      <c r="AC184" s="15">
        <v>96</v>
      </c>
      <c r="AD184" s="15">
        <v>90</v>
      </c>
      <c r="AE184" s="15">
        <v>93</v>
      </c>
      <c r="AF184" s="15">
        <v>85</v>
      </c>
      <c r="AG184" s="16">
        <v>84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87</v>
      </c>
      <c r="AQ184" s="15">
        <v>70</v>
      </c>
      <c r="AR184" s="15">
        <v>87</v>
      </c>
      <c r="AS184" s="15">
        <v>91</v>
      </c>
      <c r="AT184" s="15">
        <v>80</v>
      </c>
      <c r="AU184" s="15">
        <v>96</v>
      </c>
      <c r="AV184" s="15">
        <v>98</v>
      </c>
      <c r="AW184" s="15">
        <v>73</v>
      </c>
      <c r="AX184" s="15">
        <v>71</v>
      </c>
      <c r="AY184" s="15"/>
      <c r="AZ184" s="15">
        <v>81</v>
      </c>
      <c r="BA184" s="15">
        <v>68</v>
      </c>
      <c r="BB184" s="15">
        <v>94</v>
      </c>
      <c r="BC184" s="16">
        <v>112</v>
      </c>
      <c r="BD184" s="14">
        <v>50</v>
      </c>
      <c r="BE184" s="15">
        <v>82</v>
      </c>
      <c r="BF184" s="15">
        <v>91</v>
      </c>
      <c r="BG184" s="15">
        <v>69</v>
      </c>
      <c r="BH184" s="15">
        <v>74</v>
      </c>
      <c r="BI184" s="15">
        <v>89</v>
      </c>
      <c r="BJ184" s="15">
        <v>92</v>
      </c>
      <c r="BK184" s="15">
        <v>78</v>
      </c>
      <c r="BL184" s="15">
        <v>70</v>
      </c>
      <c r="BM184" s="15">
        <v>80</v>
      </c>
      <c r="BN184" s="15">
        <v>85</v>
      </c>
      <c r="BO184" s="15">
        <v>90</v>
      </c>
      <c r="BP184" s="15">
        <v>69</v>
      </c>
      <c r="BQ184" s="16">
        <v>70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83</v>
      </c>
      <c r="CB184" s="15">
        <v>66</v>
      </c>
      <c r="CC184" s="15">
        <v>83</v>
      </c>
      <c r="CD184" s="15">
        <v>87</v>
      </c>
      <c r="CE184" s="15">
        <v>76</v>
      </c>
      <c r="CF184" s="15">
        <v>92</v>
      </c>
      <c r="CG184" s="15">
        <v>94</v>
      </c>
      <c r="CH184" s="15">
        <v>69</v>
      </c>
      <c r="CI184" s="15">
        <v>67</v>
      </c>
      <c r="CJ184" s="15">
        <v>-4</v>
      </c>
      <c r="CK184" s="15">
        <v>77</v>
      </c>
      <c r="CL184" s="15">
        <v>64</v>
      </c>
      <c r="CM184" s="15">
        <v>90</v>
      </c>
      <c r="CN184" s="16">
        <v>83</v>
      </c>
      <c r="CO184" s="14">
        <v>70</v>
      </c>
      <c r="CP184" s="15">
        <v>82</v>
      </c>
      <c r="CQ184" s="15">
        <v>91</v>
      </c>
      <c r="CR184" s="15">
        <v>65</v>
      </c>
      <c r="CS184" s="15">
        <v>74</v>
      </c>
      <c r="CT184" s="15">
        <v>89</v>
      </c>
      <c r="CU184" s="15">
        <v>92</v>
      </c>
      <c r="CV184" s="15">
        <v>78</v>
      </c>
      <c r="CW184" s="15">
        <v>70</v>
      </c>
      <c r="CX184" s="15">
        <v>72</v>
      </c>
      <c r="CY184" s="15">
        <v>80</v>
      </c>
      <c r="CZ184" s="15">
        <v>61</v>
      </c>
      <c r="DA184" s="15">
        <v>55</v>
      </c>
      <c r="DB184" s="16">
        <v>50</v>
      </c>
      <c r="DC184" s="17"/>
      <c r="DD184" s="13"/>
      <c r="DE184" s="17" t="s">
        <v>60</v>
      </c>
    </row>
    <row r="185" spans="1:109" x14ac:dyDescent="0.25">
      <c r="A185">
        <v>180</v>
      </c>
      <c r="B185" s="83"/>
      <c r="C185" s="110"/>
      <c r="D185" s="89"/>
      <c r="E185" s="91"/>
      <c r="F185" s="14">
        <v>99</v>
      </c>
      <c r="G185" s="15">
        <v>95</v>
      </c>
      <c r="H185" s="15">
        <v>96</v>
      </c>
      <c r="I185" s="15">
        <v>90</v>
      </c>
      <c r="J185" s="15">
        <v>86</v>
      </c>
      <c r="K185" s="15">
        <v>93</v>
      </c>
      <c r="L185" s="15">
        <v>102</v>
      </c>
      <c r="M185" s="15">
        <v>101</v>
      </c>
      <c r="N185" s="15">
        <v>100</v>
      </c>
      <c r="O185" s="15">
        <v>100</v>
      </c>
      <c r="P185" s="15">
        <v>92</v>
      </c>
      <c r="Q185" s="15">
        <v>103</v>
      </c>
      <c r="R185" s="15">
        <v>103</v>
      </c>
      <c r="S185" s="16">
        <v>101</v>
      </c>
      <c r="T185" s="14">
        <v>94</v>
      </c>
      <c r="U185" s="15">
        <v>87</v>
      </c>
      <c r="V185" s="15">
        <v>90</v>
      </c>
      <c r="W185" s="15">
        <v>92</v>
      </c>
      <c r="X185" s="15">
        <v>99</v>
      </c>
      <c r="Y185" s="15">
        <v>84</v>
      </c>
      <c r="Z185" s="15">
        <v>88</v>
      </c>
      <c r="AA185" s="15">
        <v>90</v>
      </c>
      <c r="AB185" s="15">
        <v>92</v>
      </c>
      <c r="AC185" s="15">
        <v>80</v>
      </c>
      <c r="AD185" s="15">
        <v>95</v>
      </c>
      <c r="AE185" s="15">
        <v>93</v>
      </c>
      <c r="AF185" s="15">
        <v>97</v>
      </c>
      <c r="AG185" s="16">
        <v>86</v>
      </c>
      <c r="AH185" s="17"/>
      <c r="AI185" s="13"/>
      <c r="AJ185" s="17" t="s">
        <v>60</v>
      </c>
      <c r="AL185" s="83"/>
      <c r="AM185" s="110"/>
      <c r="AN185" s="89"/>
      <c r="AO185" s="91"/>
      <c r="AP185" s="14">
        <v>99</v>
      </c>
      <c r="AQ185" s="15">
        <v>80</v>
      </c>
      <c r="AR185" s="15">
        <v>70</v>
      </c>
      <c r="AS185" s="15">
        <v>90</v>
      </c>
      <c r="AT185" s="15">
        <v>85</v>
      </c>
      <c r="AU185" s="15">
        <v>94</v>
      </c>
      <c r="AV185" s="15">
        <v>88</v>
      </c>
      <c r="AW185" s="15">
        <v>81</v>
      </c>
      <c r="AX185" s="15">
        <v>91</v>
      </c>
      <c r="AY185" s="15">
        <v>93</v>
      </c>
      <c r="AZ185" s="15">
        <v>85</v>
      </c>
      <c r="BA185" s="15">
        <v>92</v>
      </c>
      <c r="BB185" s="15">
        <v>85</v>
      </c>
      <c r="BC185" s="16">
        <v>87</v>
      </c>
      <c r="BD185" s="14">
        <v>61</v>
      </c>
      <c r="BE185" s="15">
        <v>75</v>
      </c>
      <c r="BF185" s="15">
        <v>86</v>
      </c>
      <c r="BG185" s="15">
        <v>89</v>
      </c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95</v>
      </c>
      <c r="CB185" s="15">
        <v>76</v>
      </c>
      <c r="CC185" s="15">
        <v>66</v>
      </c>
      <c r="CD185" s="15">
        <v>86</v>
      </c>
      <c r="CE185" s="15">
        <v>81</v>
      </c>
      <c r="CF185" s="15">
        <v>90</v>
      </c>
      <c r="CG185" s="15">
        <v>84</v>
      </c>
      <c r="CH185" s="15">
        <v>77</v>
      </c>
      <c r="CI185" s="15">
        <v>87</v>
      </c>
      <c r="CJ185" s="15">
        <v>89</v>
      </c>
      <c r="CK185" s="15">
        <v>81</v>
      </c>
      <c r="CL185" s="15">
        <v>88</v>
      </c>
      <c r="CM185" s="15">
        <v>81</v>
      </c>
      <c r="CN185" s="16">
        <v>83</v>
      </c>
      <c r="CO185" s="14">
        <v>61</v>
      </c>
      <c r="CP185" s="15">
        <v>65</v>
      </c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1:109" x14ac:dyDescent="0.25">
      <c r="A186">
        <v>181</v>
      </c>
      <c r="B186" s="83"/>
      <c r="C186" s="110"/>
      <c r="D186" s="89"/>
      <c r="E186" s="91"/>
      <c r="F186" s="14">
        <v>95</v>
      </c>
      <c r="G186" s="15">
        <v>90</v>
      </c>
      <c r="H186" s="15">
        <v>99</v>
      </c>
      <c r="I186" s="15">
        <v>86</v>
      </c>
      <c r="J186" s="15">
        <v>103</v>
      </c>
      <c r="K186" s="15">
        <v>98</v>
      </c>
      <c r="L186" s="15">
        <v>99</v>
      </c>
      <c r="M186" s="15">
        <v>90</v>
      </c>
      <c r="N186" s="15">
        <v>89</v>
      </c>
      <c r="O186" s="15">
        <v>100</v>
      </c>
      <c r="P186" s="15">
        <v>102</v>
      </c>
      <c r="Q186" s="15">
        <v>92</v>
      </c>
      <c r="R186" s="15">
        <v>92</v>
      </c>
      <c r="S186" s="16">
        <v>90</v>
      </c>
      <c r="T186" s="14">
        <v>90</v>
      </c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70</v>
      </c>
      <c r="AQ186" s="15">
        <v>68</v>
      </c>
      <c r="AR186" s="15">
        <v>77</v>
      </c>
      <c r="AS186" s="15">
        <v>73</v>
      </c>
      <c r="AT186" s="15">
        <v>68</v>
      </c>
      <c r="AU186" s="15">
        <v>65</v>
      </c>
      <c r="AV186" s="15">
        <v>72</v>
      </c>
      <c r="AW186" s="15">
        <v>80</v>
      </c>
      <c r="AX186" s="15">
        <v>68</v>
      </c>
      <c r="AY186" s="15">
        <v>77</v>
      </c>
      <c r="AZ186" s="15">
        <v>75</v>
      </c>
      <c r="BA186" s="15">
        <v>69</v>
      </c>
      <c r="BB186" s="15">
        <v>93</v>
      </c>
      <c r="BC186" s="16">
        <v>100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76</v>
      </c>
      <c r="CB186" s="15">
        <v>74</v>
      </c>
      <c r="CC186" s="15">
        <v>83</v>
      </c>
      <c r="CD186" s="15">
        <v>79</v>
      </c>
      <c r="CE186" s="15">
        <v>74</v>
      </c>
      <c r="CF186" s="15">
        <v>71</v>
      </c>
      <c r="CG186" s="15">
        <v>78</v>
      </c>
      <c r="CH186" s="15">
        <v>86</v>
      </c>
      <c r="CI186" s="15">
        <v>74</v>
      </c>
      <c r="CJ186" s="15">
        <v>83</v>
      </c>
      <c r="CK186" s="15">
        <v>81</v>
      </c>
      <c r="CL186" s="15">
        <v>75</v>
      </c>
      <c r="CM186" s="15">
        <v>89</v>
      </c>
      <c r="CN186" s="16">
        <v>96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1:109" x14ac:dyDescent="0.25">
      <c r="A187">
        <v>182</v>
      </c>
      <c r="B187" s="83"/>
      <c r="C187" s="110"/>
      <c r="D187" s="89"/>
      <c r="E187" s="91"/>
      <c r="F187" s="14">
        <v>85</v>
      </c>
      <c r="G187" s="15">
        <v>88</v>
      </c>
      <c r="H187" s="15">
        <v>101</v>
      </c>
      <c r="I187" s="15">
        <v>94</v>
      </c>
      <c r="J187" s="15">
        <v>101</v>
      </c>
      <c r="K187" s="15">
        <v>91</v>
      </c>
      <c r="L187" s="15">
        <v>84</v>
      </c>
      <c r="M187" s="15">
        <v>91</v>
      </c>
      <c r="N187" s="15">
        <v>90</v>
      </c>
      <c r="O187" s="15">
        <v>92</v>
      </c>
      <c r="P187" s="15">
        <v>91</v>
      </c>
      <c r="Q187" s="15">
        <v>85</v>
      </c>
      <c r="R187" s="15">
        <v>98</v>
      </c>
      <c r="S187" s="16">
        <v>100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75</v>
      </c>
      <c r="AQ187" s="15">
        <v>64</v>
      </c>
      <c r="AR187" s="15">
        <v>70</v>
      </c>
      <c r="AS187" s="15">
        <v>68</v>
      </c>
      <c r="AT187" s="15">
        <v>62</v>
      </c>
      <c r="AU187" s="15">
        <v>64</v>
      </c>
      <c r="AV187" s="15">
        <v>72</v>
      </c>
      <c r="AW187" s="15">
        <v>60</v>
      </c>
      <c r="AX187" s="15">
        <v>77</v>
      </c>
      <c r="AY187" s="15">
        <v>77</v>
      </c>
      <c r="AZ187" s="15">
        <v>70</v>
      </c>
      <c r="BA187" s="15">
        <v>66</v>
      </c>
      <c r="BB187" s="15">
        <v>77</v>
      </c>
      <c r="BC187" s="16">
        <v>85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81</v>
      </c>
      <c r="CB187" s="15">
        <v>70</v>
      </c>
      <c r="CC187" s="15">
        <v>55</v>
      </c>
      <c r="CD187" s="15">
        <v>74</v>
      </c>
      <c r="CE187" s="15">
        <v>68</v>
      </c>
      <c r="CF187" s="15">
        <v>70</v>
      </c>
      <c r="CG187" s="15">
        <v>78</v>
      </c>
      <c r="CH187" s="15">
        <v>66</v>
      </c>
      <c r="CI187" s="15">
        <v>83</v>
      </c>
      <c r="CJ187" s="15">
        <v>83</v>
      </c>
      <c r="CK187" s="15">
        <v>76</v>
      </c>
      <c r="CL187" s="15">
        <v>72</v>
      </c>
      <c r="CM187" s="15">
        <v>73</v>
      </c>
      <c r="CN187" s="16">
        <v>81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1:109" x14ac:dyDescent="0.25">
      <c r="A188">
        <v>183</v>
      </c>
      <c r="B188" s="83"/>
      <c r="C188" s="110"/>
      <c r="D188" s="89"/>
      <c r="E188" s="91"/>
      <c r="F188" s="14">
        <v>87</v>
      </c>
      <c r="G188" s="15">
        <v>85</v>
      </c>
      <c r="H188" s="15">
        <v>89</v>
      </c>
      <c r="I188" s="15">
        <v>104</v>
      </c>
      <c r="J188" s="15">
        <v>104</v>
      </c>
      <c r="K188" s="15">
        <v>96</v>
      </c>
      <c r="L188" s="15">
        <v>86</v>
      </c>
      <c r="M188" s="15">
        <v>90</v>
      </c>
      <c r="N188" s="15">
        <v>93</v>
      </c>
      <c r="O188" s="15">
        <v>103</v>
      </c>
      <c r="P188" s="15">
        <v>99</v>
      </c>
      <c r="Q188" s="15">
        <v>109</v>
      </c>
      <c r="R188" s="15">
        <v>86</v>
      </c>
      <c r="S188" s="16">
        <v>85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76</v>
      </c>
      <c r="AQ188" s="15">
        <v>71</v>
      </c>
      <c r="AR188" s="15">
        <v>74</v>
      </c>
      <c r="AS188" s="15">
        <v>68</v>
      </c>
      <c r="AT188" s="15">
        <v>68</v>
      </c>
      <c r="AU188" s="15">
        <v>65</v>
      </c>
      <c r="AV188" s="15">
        <v>73</v>
      </c>
      <c r="AW188" s="15">
        <v>72</v>
      </c>
      <c r="AX188" s="15">
        <v>76</v>
      </c>
      <c r="AY188" s="15">
        <v>74</v>
      </c>
      <c r="AZ188" s="15">
        <v>75</v>
      </c>
      <c r="BA188" s="15">
        <v>74</v>
      </c>
      <c r="BB188" s="15">
        <v>87</v>
      </c>
      <c r="BC188" s="16">
        <v>79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82</v>
      </c>
      <c r="CB188" s="15">
        <v>77</v>
      </c>
      <c r="CC188" s="15">
        <v>80</v>
      </c>
      <c r="CD188" s="15">
        <v>74</v>
      </c>
      <c r="CE188" s="15">
        <v>74</v>
      </c>
      <c r="CF188" s="15">
        <v>71</v>
      </c>
      <c r="CG188" s="15">
        <v>79</v>
      </c>
      <c r="CH188" s="15">
        <v>78</v>
      </c>
      <c r="CI188" s="15">
        <v>82</v>
      </c>
      <c r="CJ188" s="15">
        <v>80</v>
      </c>
      <c r="CK188" s="15">
        <v>81</v>
      </c>
      <c r="CL188" s="15">
        <v>80</v>
      </c>
      <c r="CM188" s="15">
        <v>83</v>
      </c>
      <c r="CN188" s="16">
        <v>75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1:109" x14ac:dyDescent="0.25">
      <c r="A189">
        <v>184</v>
      </c>
      <c r="B189" s="83"/>
      <c r="C189" s="110"/>
      <c r="D189" s="89"/>
      <c r="E189" s="91"/>
      <c r="F189" s="14">
        <v>98</v>
      </c>
      <c r="G189" s="15">
        <v>84</v>
      </c>
      <c r="H189" s="15">
        <v>84</v>
      </c>
      <c r="I189" s="15">
        <v>99</v>
      </c>
      <c r="J189" s="15">
        <v>90</v>
      </c>
      <c r="K189" s="15">
        <v>87</v>
      </c>
      <c r="L189" s="15">
        <v>90</v>
      </c>
      <c r="M189" s="15">
        <v>96</v>
      </c>
      <c r="N189" s="15">
        <v>104</v>
      </c>
      <c r="O189" s="15">
        <v>100</v>
      </c>
      <c r="P189" s="15">
        <v>86</v>
      </c>
      <c r="Q189" s="15">
        <v>99</v>
      </c>
      <c r="R189" s="15">
        <v>99</v>
      </c>
      <c r="S189" s="16">
        <v>93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73</v>
      </c>
      <c r="AQ189" s="15">
        <v>81</v>
      </c>
      <c r="AR189" s="15">
        <v>84</v>
      </c>
      <c r="AS189" s="15">
        <v>50</v>
      </c>
      <c r="AT189" s="15">
        <v>93</v>
      </c>
      <c r="AU189" s="15">
        <v>87</v>
      </c>
      <c r="AV189" s="15">
        <v>90</v>
      </c>
      <c r="AW189" s="15">
        <v>91</v>
      </c>
      <c r="AX189" s="15">
        <v>90</v>
      </c>
      <c r="AY189" s="15">
        <v>85</v>
      </c>
      <c r="AZ189" s="15">
        <v>93</v>
      </c>
      <c r="BA189" s="15">
        <v>87</v>
      </c>
      <c r="BB189" s="15">
        <v>87</v>
      </c>
      <c r="BC189" s="16">
        <v>75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79</v>
      </c>
      <c r="CB189" s="15">
        <v>87</v>
      </c>
      <c r="CC189" s="15">
        <v>90</v>
      </c>
      <c r="CD189" s="15">
        <v>56</v>
      </c>
      <c r="CE189" s="15">
        <v>99</v>
      </c>
      <c r="CF189" s="15">
        <v>93</v>
      </c>
      <c r="CG189" s="15">
        <v>96</v>
      </c>
      <c r="CH189" s="15">
        <v>97</v>
      </c>
      <c r="CI189" s="15">
        <v>96</v>
      </c>
      <c r="CJ189" s="15">
        <v>91</v>
      </c>
      <c r="CK189" s="15">
        <v>77</v>
      </c>
      <c r="CL189" s="15">
        <v>77</v>
      </c>
      <c r="CM189" s="15">
        <v>83</v>
      </c>
      <c r="CN189" s="16">
        <v>71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1:109" x14ac:dyDescent="0.25">
      <c r="A190">
        <v>185</v>
      </c>
      <c r="B190" s="83"/>
      <c r="C190" s="110"/>
      <c r="D190" s="89"/>
      <c r="E190" s="91"/>
      <c r="F190" s="14">
        <v>88</v>
      </c>
      <c r="G190" s="15">
        <v>92</v>
      </c>
      <c r="H190" s="15">
        <v>94</v>
      </c>
      <c r="I190" s="15">
        <v>96</v>
      </c>
      <c r="J190" s="15">
        <v>87</v>
      </c>
      <c r="K190" s="15">
        <v>95</v>
      </c>
      <c r="L190" s="15">
        <v>97</v>
      </c>
      <c r="M190" s="15">
        <v>102</v>
      </c>
      <c r="N190" s="15">
        <v>89</v>
      </c>
      <c r="O190" s="15">
        <v>84</v>
      </c>
      <c r="P190" s="15">
        <v>85</v>
      </c>
      <c r="Q190" s="15">
        <v>91</v>
      </c>
      <c r="R190" s="15">
        <v>97</v>
      </c>
      <c r="S190" s="16">
        <v>95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84</v>
      </c>
      <c r="AQ190" s="15">
        <v>83</v>
      </c>
      <c r="AR190" s="15">
        <v>81</v>
      </c>
      <c r="AS190" s="15">
        <v>90</v>
      </c>
      <c r="AT190" s="15">
        <v>86</v>
      </c>
      <c r="AU190" s="15">
        <v>85</v>
      </c>
      <c r="AV190" s="15">
        <v>81</v>
      </c>
      <c r="AW190" s="15">
        <v>81</v>
      </c>
      <c r="AX190" s="15">
        <v>82</v>
      </c>
      <c r="AY190" s="15">
        <v>90</v>
      </c>
      <c r="AZ190" s="15">
        <v>89</v>
      </c>
      <c r="BA190" s="15">
        <v>82</v>
      </c>
      <c r="BB190" s="15">
        <v>86</v>
      </c>
      <c r="BC190" s="16">
        <v>100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80</v>
      </c>
      <c r="CB190" s="15">
        <v>79</v>
      </c>
      <c r="CC190" s="15">
        <v>77</v>
      </c>
      <c r="CD190" s="15">
        <v>86</v>
      </c>
      <c r="CE190" s="15">
        <v>82</v>
      </c>
      <c r="CF190" s="15">
        <v>81</v>
      </c>
      <c r="CG190" s="15">
        <v>77</v>
      </c>
      <c r="CH190" s="15">
        <v>77</v>
      </c>
      <c r="CI190" s="15">
        <v>78</v>
      </c>
      <c r="CJ190" s="15">
        <v>86</v>
      </c>
      <c r="CK190" s="15">
        <v>85</v>
      </c>
      <c r="CL190" s="15">
        <v>78</v>
      </c>
      <c r="CM190" s="15">
        <v>82</v>
      </c>
      <c r="CN190" s="16">
        <v>96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1:109" x14ac:dyDescent="0.25">
      <c r="A191">
        <v>186</v>
      </c>
      <c r="B191" s="83"/>
      <c r="C191" s="110"/>
      <c r="D191" s="89"/>
      <c r="E191" s="91"/>
      <c r="F191" s="14">
        <v>101</v>
      </c>
      <c r="G191" s="15">
        <v>100</v>
      </c>
      <c r="H191" s="15">
        <v>101</v>
      </c>
      <c r="I191" s="15">
        <v>98</v>
      </c>
      <c r="J191" s="15">
        <v>103</v>
      </c>
      <c r="K191" s="15">
        <v>97</v>
      </c>
      <c r="L191" s="15">
        <v>98</v>
      </c>
      <c r="M191" s="15">
        <v>85</v>
      </c>
      <c r="N191" s="15">
        <v>96</v>
      </c>
      <c r="O191" s="15">
        <v>101</v>
      </c>
      <c r="P191" s="15">
        <v>88</v>
      </c>
      <c r="Q191" s="15">
        <v>88</v>
      </c>
      <c r="R191" s="15">
        <v>86</v>
      </c>
      <c r="S191" s="16">
        <v>89</v>
      </c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101</v>
      </c>
      <c r="AQ191" s="15">
        <v>95</v>
      </c>
      <c r="AR191" s="15">
        <v>94</v>
      </c>
      <c r="AS191" s="15">
        <v>79</v>
      </c>
      <c r="AT191" s="15">
        <v>106</v>
      </c>
      <c r="AU191" s="15">
        <v>70</v>
      </c>
      <c r="AV191" s="15">
        <v>106</v>
      </c>
      <c r="AW191" s="15">
        <v>96</v>
      </c>
      <c r="AX191" s="15">
        <v>62</v>
      </c>
      <c r="AY191" s="15">
        <v>94</v>
      </c>
      <c r="AZ191" s="15">
        <v>99</v>
      </c>
      <c r="BA191" s="15">
        <v>90</v>
      </c>
      <c r="BB191" s="15">
        <v>97</v>
      </c>
      <c r="BC191" s="16">
        <v>99</v>
      </c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>
        <v>97</v>
      </c>
      <c r="CB191" s="15">
        <v>91</v>
      </c>
      <c r="CC191" s="15">
        <v>90</v>
      </c>
      <c r="CD191" s="15">
        <v>75</v>
      </c>
      <c r="CE191" s="15">
        <v>102</v>
      </c>
      <c r="CF191" s="15">
        <v>66</v>
      </c>
      <c r="CG191" s="15">
        <v>102</v>
      </c>
      <c r="CH191" s="15">
        <v>92</v>
      </c>
      <c r="CI191" s="15">
        <v>58</v>
      </c>
      <c r="CJ191" s="15">
        <v>90</v>
      </c>
      <c r="CK191" s="15">
        <v>95</v>
      </c>
      <c r="CL191" s="15">
        <v>77</v>
      </c>
      <c r="CM191" s="15">
        <v>93</v>
      </c>
      <c r="CN191" s="16">
        <v>95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1:109" ht="15.75" thickBot="1" x14ac:dyDescent="0.3">
      <c r="A192">
        <v>187</v>
      </c>
      <c r="B192" s="84"/>
      <c r="C192" s="111"/>
      <c r="D192" s="90"/>
      <c r="E192" s="92"/>
      <c r="F192" s="18">
        <v>89</v>
      </c>
      <c r="G192" s="19">
        <v>90</v>
      </c>
      <c r="H192" s="19">
        <v>97</v>
      </c>
      <c r="I192" s="19">
        <v>96</v>
      </c>
      <c r="J192" s="19">
        <v>95</v>
      </c>
      <c r="K192" s="19">
        <v>97</v>
      </c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>
        <v>86</v>
      </c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1:109" x14ac:dyDescent="0.25">
      <c r="A193">
        <v>188</v>
      </c>
      <c r="B193" s="82">
        <v>18</v>
      </c>
      <c r="C193" s="112" t="s">
        <v>84</v>
      </c>
      <c r="D193" s="27"/>
      <c r="E193" s="91" t="s">
        <v>77</v>
      </c>
      <c r="F193" s="9">
        <v>72</v>
      </c>
      <c r="G193" s="10">
        <v>100</v>
      </c>
      <c r="H193" s="10">
        <v>87</v>
      </c>
      <c r="I193" s="10">
        <v>107</v>
      </c>
      <c r="J193" s="10">
        <v>99</v>
      </c>
      <c r="K193" s="10">
        <v>87</v>
      </c>
      <c r="L193" s="10">
        <v>108</v>
      </c>
      <c r="M193" s="10">
        <v>72</v>
      </c>
      <c r="N193" s="10">
        <v>107</v>
      </c>
      <c r="O193" s="10">
        <v>-3</v>
      </c>
      <c r="P193" s="10">
        <v>104</v>
      </c>
      <c r="Q193" s="10">
        <v>63</v>
      </c>
      <c r="R193" s="10">
        <v>62</v>
      </c>
      <c r="S193" s="11">
        <v>89</v>
      </c>
      <c r="T193" s="14">
        <v>77</v>
      </c>
      <c r="U193" s="15">
        <v>79</v>
      </c>
      <c r="V193" s="15">
        <v>94</v>
      </c>
      <c r="W193" s="15">
        <v>80</v>
      </c>
      <c r="X193" s="15">
        <v>92</v>
      </c>
      <c r="Y193" s="15">
        <v>87</v>
      </c>
      <c r="Z193" s="15">
        <v>72</v>
      </c>
      <c r="AA193" s="15">
        <v>78</v>
      </c>
      <c r="AB193" s="15">
        <v>85</v>
      </c>
      <c r="AC193" s="15">
        <v>75</v>
      </c>
      <c r="AD193" s="15">
        <v>79</v>
      </c>
      <c r="AE193" s="15">
        <v>80</v>
      </c>
      <c r="AF193" s="15">
        <v>80</v>
      </c>
      <c r="AG193" s="16">
        <v>75</v>
      </c>
      <c r="AH193" s="12"/>
      <c r="AI193" s="13"/>
      <c r="AJ193" s="12" t="s">
        <v>60</v>
      </c>
      <c r="AL193" s="82"/>
      <c r="AM193" s="112" t="s">
        <v>84</v>
      </c>
      <c r="AN193" s="27"/>
      <c r="AO193" s="91"/>
      <c r="AP193" s="9">
        <v>80</v>
      </c>
      <c r="AQ193" s="10">
        <v>99</v>
      </c>
      <c r="AR193" s="10">
        <v>90</v>
      </c>
      <c r="AS193" s="10">
        <v>102</v>
      </c>
      <c r="AT193" s="10">
        <v>99</v>
      </c>
      <c r="AU193" s="10">
        <v>83</v>
      </c>
      <c r="AV193" s="10">
        <v>91</v>
      </c>
      <c r="AW193" s="10">
        <v>75</v>
      </c>
      <c r="AX193" s="10">
        <v>110</v>
      </c>
      <c r="AY193" s="10"/>
      <c r="AZ193" s="10">
        <v>107</v>
      </c>
      <c r="BA193" s="10">
        <v>66</v>
      </c>
      <c r="BB193" s="10">
        <v>65</v>
      </c>
      <c r="BC193" s="11">
        <v>92</v>
      </c>
      <c r="BD193" s="14">
        <v>70</v>
      </c>
      <c r="BE193" s="15">
        <v>62</v>
      </c>
      <c r="BF193" s="15">
        <v>84</v>
      </c>
      <c r="BG193" s="15">
        <v>64</v>
      </c>
      <c r="BH193" s="15">
        <v>90</v>
      </c>
      <c r="BI193" s="15">
        <v>54</v>
      </c>
      <c r="BJ193" s="15">
        <v>84</v>
      </c>
      <c r="BK193" s="15">
        <v>60</v>
      </c>
      <c r="BL193" s="15">
        <v>84</v>
      </c>
      <c r="BM193" s="15">
        <v>77</v>
      </c>
      <c r="BN193" s="15">
        <v>83</v>
      </c>
      <c r="BO193" s="15">
        <v>84</v>
      </c>
      <c r="BP193" s="15">
        <v>76</v>
      </c>
      <c r="BQ193" s="16">
        <v>75</v>
      </c>
      <c r="BR193" s="12"/>
      <c r="BS193" s="13"/>
      <c r="BT193" s="12" t="s">
        <v>60</v>
      </c>
      <c r="BW193" s="82"/>
      <c r="BX193" s="112" t="s">
        <v>84</v>
      </c>
      <c r="BY193" s="27"/>
      <c r="BZ193" s="91"/>
      <c r="CA193" s="9">
        <v>76</v>
      </c>
      <c r="CB193" s="10">
        <v>95</v>
      </c>
      <c r="CC193" s="10">
        <v>86</v>
      </c>
      <c r="CD193" s="10">
        <v>98</v>
      </c>
      <c r="CE193" s="10">
        <v>95</v>
      </c>
      <c r="CF193" s="10">
        <v>79</v>
      </c>
      <c r="CG193" s="10">
        <v>87</v>
      </c>
      <c r="CH193" s="10">
        <v>71</v>
      </c>
      <c r="CI193" s="10">
        <v>106</v>
      </c>
      <c r="CJ193" s="10">
        <v>-4</v>
      </c>
      <c r="CK193" s="10">
        <v>103</v>
      </c>
      <c r="CL193" s="10">
        <v>62</v>
      </c>
      <c r="CM193" s="10">
        <v>61</v>
      </c>
      <c r="CN193" s="11">
        <v>88</v>
      </c>
      <c r="CO193" s="14">
        <v>76</v>
      </c>
      <c r="CP193" s="15">
        <v>70</v>
      </c>
      <c r="CQ193" s="15">
        <v>80</v>
      </c>
      <c r="CR193" s="15">
        <v>84</v>
      </c>
      <c r="CS193" s="15">
        <v>85</v>
      </c>
      <c r="CT193" s="15">
        <v>74</v>
      </c>
      <c r="CU193" s="15">
        <v>94</v>
      </c>
      <c r="CV193" s="15">
        <v>71</v>
      </c>
      <c r="CW193" s="15">
        <v>74</v>
      </c>
      <c r="CX193" s="15">
        <v>67</v>
      </c>
      <c r="CY193" s="15">
        <v>83</v>
      </c>
      <c r="CZ193" s="15">
        <v>84</v>
      </c>
      <c r="DA193" s="15">
        <v>67</v>
      </c>
      <c r="DB193" s="16">
        <v>75</v>
      </c>
      <c r="DC193" s="12"/>
      <c r="DD193" s="13"/>
      <c r="DE193" s="12" t="s">
        <v>60</v>
      </c>
    </row>
    <row r="194" spans="1:109" x14ac:dyDescent="0.25">
      <c r="A194">
        <v>189</v>
      </c>
      <c r="B194" s="83"/>
      <c r="C194" s="113"/>
      <c r="D194" s="27"/>
      <c r="E194" s="91"/>
      <c r="F194" s="14">
        <v>78</v>
      </c>
      <c r="G194" s="15">
        <v>89</v>
      </c>
      <c r="H194" s="15">
        <v>74</v>
      </c>
      <c r="I194" s="15">
        <v>87</v>
      </c>
      <c r="J194" s="15">
        <v>72</v>
      </c>
      <c r="K194" s="15">
        <v>72</v>
      </c>
      <c r="L194" s="15">
        <v>80</v>
      </c>
      <c r="M194" s="15">
        <v>92</v>
      </c>
      <c r="N194" s="15">
        <v>95</v>
      </c>
      <c r="O194" s="15">
        <v>84</v>
      </c>
      <c r="P194" s="15">
        <v>93</v>
      </c>
      <c r="Q194" s="15">
        <v>78</v>
      </c>
      <c r="R194" s="15">
        <v>74</v>
      </c>
      <c r="S194" s="16">
        <v>82</v>
      </c>
      <c r="T194" s="14">
        <v>75</v>
      </c>
      <c r="U194" s="15">
        <v>88</v>
      </c>
      <c r="V194" s="15">
        <v>71</v>
      </c>
      <c r="W194" s="15">
        <v>90</v>
      </c>
      <c r="X194" s="15">
        <v>91</v>
      </c>
      <c r="Y194" s="15">
        <v>86</v>
      </c>
      <c r="Z194" s="15">
        <v>80</v>
      </c>
      <c r="AA194" s="15">
        <v>71</v>
      </c>
      <c r="AB194" s="15">
        <v>90</v>
      </c>
      <c r="AC194" s="15">
        <v>88</v>
      </c>
      <c r="AD194" s="15">
        <v>80</v>
      </c>
      <c r="AE194" s="15">
        <v>70</v>
      </c>
      <c r="AF194" s="15">
        <v>82</v>
      </c>
      <c r="AG194" s="16">
        <v>76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68</v>
      </c>
      <c r="AQ194" s="15">
        <v>98</v>
      </c>
      <c r="AR194" s="15">
        <v>89</v>
      </c>
      <c r="AS194" s="15">
        <v>77</v>
      </c>
      <c r="AT194" s="15">
        <v>86</v>
      </c>
      <c r="AU194" s="15">
        <v>65</v>
      </c>
      <c r="AV194" s="15">
        <v>82</v>
      </c>
      <c r="AW194" s="15">
        <v>83</v>
      </c>
      <c r="AX194" s="15">
        <v>84</v>
      </c>
      <c r="AY194" s="15">
        <v>82</v>
      </c>
      <c r="AZ194" s="15">
        <v>84</v>
      </c>
      <c r="BA194" s="15">
        <v>77</v>
      </c>
      <c r="BB194" s="15">
        <v>94</v>
      </c>
      <c r="BC194" s="16">
        <v>86</v>
      </c>
      <c r="BD194" s="14">
        <v>71</v>
      </c>
      <c r="BE194" s="15">
        <v>76</v>
      </c>
      <c r="BF194" s="15">
        <v>80</v>
      </c>
      <c r="BG194" s="15">
        <v>81</v>
      </c>
      <c r="BH194" s="15">
        <v>79</v>
      </c>
      <c r="BI194" s="15">
        <v>75</v>
      </c>
      <c r="BJ194" s="15">
        <v>61</v>
      </c>
      <c r="BK194" s="15">
        <v>77</v>
      </c>
      <c r="BL194" s="15">
        <v>74</v>
      </c>
      <c r="BM194" s="15">
        <v>69</v>
      </c>
      <c r="BN194" s="15">
        <v>70</v>
      </c>
      <c r="BO194" s="15">
        <v>78</v>
      </c>
      <c r="BP194" s="15">
        <v>73</v>
      </c>
      <c r="BQ194" s="16">
        <v>69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76</v>
      </c>
      <c r="CB194" s="15">
        <v>74</v>
      </c>
      <c r="CC194" s="15">
        <v>83</v>
      </c>
      <c r="CD194" s="15">
        <v>79</v>
      </c>
      <c r="CE194" s="15">
        <v>74</v>
      </c>
      <c r="CF194" s="15">
        <v>71</v>
      </c>
      <c r="CG194" s="15">
        <v>78</v>
      </c>
      <c r="CH194" s="15">
        <v>86</v>
      </c>
      <c r="CI194" s="15">
        <v>74</v>
      </c>
      <c r="CJ194" s="15">
        <v>83</v>
      </c>
      <c r="CK194" s="15">
        <v>81</v>
      </c>
      <c r="CL194" s="15">
        <v>75</v>
      </c>
      <c r="CM194" s="15">
        <v>90</v>
      </c>
      <c r="CN194" s="16">
        <v>82</v>
      </c>
      <c r="CO194" s="14">
        <v>90</v>
      </c>
      <c r="CP194" s="15">
        <v>80</v>
      </c>
      <c r="CQ194" s="15">
        <v>80</v>
      </c>
      <c r="CR194" s="15">
        <v>81</v>
      </c>
      <c r="CS194" s="15">
        <v>79</v>
      </c>
      <c r="CT194" s="15">
        <v>87</v>
      </c>
      <c r="CU194" s="15">
        <v>81</v>
      </c>
      <c r="CV194" s="15">
        <v>67</v>
      </c>
      <c r="CW194" s="15">
        <v>75</v>
      </c>
      <c r="CX194" s="15">
        <v>91</v>
      </c>
      <c r="CY194" s="15">
        <v>90</v>
      </c>
      <c r="CZ194" s="15">
        <v>88</v>
      </c>
      <c r="DA194" s="15">
        <v>76</v>
      </c>
      <c r="DB194" s="16">
        <v>79</v>
      </c>
      <c r="DC194" s="17"/>
      <c r="DD194" s="13"/>
      <c r="DE194" s="17" t="s">
        <v>60</v>
      </c>
    </row>
    <row r="195" spans="1:109" x14ac:dyDescent="0.25">
      <c r="A195">
        <v>190</v>
      </c>
      <c r="B195" s="83"/>
      <c r="C195" s="113"/>
      <c r="D195" s="27"/>
      <c r="E195" s="91"/>
      <c r="F195" s="14">
        <v>93</v>
      </c>
      <c r="G195" s="15">
        <v>95</v>
      </c>
      <c r="H195" s="15">
        <v>78</v>
      </c>
      <c r="I195" s="15">
        <v>77</v>
      </c>
      <c r="J195" s="15">
        <v>83</v>
      </c>
      <c r="K195" s="15">
        <v>72</v>
      </c>
      <c r="L195" s="15">
        <v>80</v>
      </c>
      <c r="M195" s="15">
        <v>89</v>
      </c>
      <c r="N195" s="15">
        <v>82</v>
      </c>
      <c r="O195" s="15">
        <v>88</v>
      </c>
      <c r="P195" s="15">
        <v>83</v>
      </c>
      <c r="Q195" s="15">
        <v>72</v>
      </c>
      <c r="R195" s="15">
        <v>83</v>
      </c>
      <c r="S195" s="16">
        <v>94</v>
      </c>
      <c r="T195" s="14">
        <v>80</v>
      </c>
      <c r="U195" s="15">
        <v>84</v>
      </c>
      <c r="V195" s="15">
        <v>76</v>
      </c>
      <c r="W195" s="15">
        <v>84</v>
      </c>
      <c r="X195" s="15">
        <v>87</v>
      </c>
      <c r="Y195" s="15">
        <v>90</v>
      </c>
      <c r="Z195" s="15"/>
      <c r="AA195" s="15"/>
      <c r="AB195" s="15"/>
      <c r="AC195" s="15"/>
      <c r="AD195" s="15"/>
      <c r="AE195" s="15"/>
      <c r="AF195" s="15"/>
      <c r="AG195" s="16"/>
      <c r="AH195" s="17"/>
      <c r="AI195" s="13"/>
      <c r="AJ195" s="17" t="s">
        <v>60</v>
      </c>
      <c r="AL195" s="83"/>
      <c r="AM195" s="113"/>
      <c r="AN195" s="27"/>
      <c r="AO195" s="91"/>
      <c r="AP195" s="14">
        <v>66</v>
      </c>
      <c r="AQ195" s="15">
        <v>79</v>
      </c>
      <c r="AR195" s="15">
        <v>77</v>
      </c>
      <c r="AS195" s="15">
        <v>50</v>
      </c>
      <c r="AT195" s="15">
        <v>80</v>
      </c>
      <c r="AU195" s="15">
        <v>72</v>
      </c>
      <c r="AV195" s="15">
        <v>79</v>
      </c>
      <c r="AW195" s="15">
        <v>80</v>
      </c>
      <c r="AX195" s="15">
        <v>68</v>
      </c>
      <c r="AY195" s="15">
        <v>61</v>
      </c>
      <c r="AZ195" s="15">
        <v>73</v>
      </c>
      <c r="BA195" s="15">
        <v>82</v>
      </c>
      <c r="BB195" s="15">
        <v>85</v>
      </c>
      <c r="BC195" s="16">
        <v>80</v>
      </c>
      <c r="BD195" s="14">
        <v>80</v>
      </c>
      <c r="BE195" s="15">
        <v>72</v>
      </c>
      <c r="BF195" s="15">
        <v>70</v>
      </c>
      <c r="BG195" s="15">
        <v>63</v>
      </c>
      <c r="BH195" s="15">
        <v>80</v>
      </c>
      <c r="BI195" s="15">
        <v>69</v>
      </c>
      <c r="BJ195" s="15">
        <v>92</v>
      </c>
      <c r="BK195" s="15">
        <v>79</v>
      </c>
      <c r="BL195" s="15">
        <v>88</v>
      </c>
      <c r="BM195" s="15">
        <v>65</v>
      </c>
      <c r="BN195" s="15">
        <v>50</v>
      </c>
      <c r="BO195" s="15">
        <v>84</v>
      </c>
      <c r="BP195" s="15">
        <v>80</v>
      </c>
      <c r="BQ195" s="16">
        <v>73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81</v>
      </c>
      <c r="CB195" s="15">
        <v>70</v>
      </c>
      <c r="CC195" s="15">
        <v>95</v>
      </c>
      <c r="CD195" s="15">
        <v>74</v>
      </c>
      <c r="CE195" s="15">
        <v>68</v>
      </c>
      <c r="CF195" s="15">
        <v>70</v>
      </c>
      <c r="CG195" s="15">
        <v>78</v>
      </c>
      <c r="CH195" s="15">
        <v>66</v>
      </c>
      <c r="CI195" s="15">
        <v>83</v>
      </c>
      <c r="CJ195" s="15">
        <v>83</v>
      </c>
      <c r="CK195" s="15">
        <v>76</v>
      </c>
      <c r="CL195" s="15">
        <v>72</v>
      </c>
      <c r="CM195" s="15">
        <v>81</v>
      </c>
      <c r="CN195" s="16">
        <v>76</v>
      </c>
      <c r="CO195" s="14">
        <v>88</v>
      </c>
      <c r="CP195" s="15">
        <v>92</v>
      </c>
      <c r="CQ195" s="15">
        <v>70</v>
      </c>
      <c r="CR195" s="15">
        <v>83</v>
      </c>
      <c r="CS195" s="15">
        <v>92</v>
      </c>
      <c r="CT195" s="15">
        <v>69</v>
      </c>
      <c r="CU195" s="15">
        <v>92</v>
      </c>
      <c r="CV195" s="15">
        <v>68</v>
      </c>
      <c r="CW195" s="15">
        <v>88</v>
      </c>
      <c r="CX195" s="15">
        <v>65</v>
      </c>
      <c r="CY195" s="15">
        <v>80</v>
      </c>
      <c r="CZ195" s="15">
        <v>92</v>
      </c>
      <c r="DA195" s="15">
        <v>86</v>
      </c>
      <c r="DB195" s="16">
        <v>73</v>
      </c>
      <c r="DC195" s="17"/>
      <c r="DD195" s="13"/>
      <c r="DE195" s="17" t="s">
        <v>60</v>
      </c>
    </row>
    <row r="196" spans="1:109" x14ac:dyDescent="0.25">
      <c r="A196">
        <v>191</v>
      </c>
      <c r="B196" s="83"/>
      <c r="C196" s="113"/>
      <c r="D196" s="27"/>
      <c r="E196" s="91"/>
      <c r="F196" s="14">
        <v>87</v>
      </c>
      <c r="G196" s="15">
        <v>90</v>
      </c>
      <c r="H196" s="15">
        <v>73</v>
      </c>
      <c r="I196" s="15">
        <v>94</v>
      </c>
      <c r="J196" s="15">
        <v>92</v>
      </c>
      <c r="K196" s="15">
        <v>81</v>
      </c>
      <c r="L196" s="15">
        <v>88</v>
      </c>
      <c r="M196" s="15">
        <v>79</v>
      </c>
      <c r="N196" s="15">
        <v>75</v>
      </c>
      <c r="O196" s="15">
        <v>93</v>
      </c>
      <c r="P196" s="15">
        <v>77</v>
      </c>
      <c r="Q196" s="15">
        <v>80</v>
      </c>
      <c r="R196" s="15">
        <v>77</v>
      </c>
      <c r="S196" s="16">
        <v>86</v>
      </c>
      <c r="T196" s="1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83</v>
      </c>
      <c r="AQ196" s="15">
        <v>75</v>
      </c>
      <c r="AR196" s="15">
        <v>62</v>
      </c>
      <c r="AS196" s="15">
        <v>92</v>
      </c>
      <c r="AT196" s="15">
        <v>68</v>
      </c>
      <c r="AU196" s="15">
        <v>64</v>
      </c>
      <c r="AV196" s="15">
        <v>59</v>
      </c>
      <c r="AW196" s="15">
        <v>97</v>
      </c>
      <c r="AX196" s="15">
        <v>62</v>
      </c>
      <c r="AY196" s="15">
        <v>70</v>
      </c>
      <c r="AZ196" s="15">
        <v>71</v>
      </c>
      <c r="BA196" s="15">
        <v>67</v>
      </c>
      <c r="BB196" s="15">
        <v>87</v>
      </c>
      <c r="BC196" s="16">
        <v>95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82</v>
      </c>
      <c r="CB196" s="15">
        <v>77</v>
      </c>
      <c r="CC196" s="15">
        <v>80</v>
      </c>
      <c r="CD196" s="15">
        <v>74</v>
      </c>
      <c r="CE196" s="15">
        <v>74</v>
      </c>
      <c r="CF196" s="15">
        <v>71</v>
      </c>
      <c r="CG196" s="15">
        <v>98</v>
      </c>
      <c r="CH196" s="15">
        <v>78</v>
      </c>
      <c r="CI196" s="15">
        <v>99</v>
      </c>
      <c r="CJ196" s="15">
        <v>80</v>
      </c>
      <c r="CK196" s="15">
        <v>81</v>
      </c>
      <c r="CL196" s="15">
        <v>80</v>
      </c>
      <c r="CM196" s="15">
        <v>83</v>
      </c>
      <c r="CN196" s="16">
        <v>91</v>
      </c>
      <c r="CO196" s="14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1:109" x14ac:dyDescent="0.25">
      <c r="A197">
        <v>192</v>
      </c>
      <c r="B197" s="83"/>
      <c r="C197" s="113"/>
      <c r="D197" s="27"/>
      <c r="E197" s="91"/>
      <c r="F197" s="14">
        <v>87</v>
      </c>
      <c r="G197" s="15">
        <v>77</v>
      </c>
      <c r="H197" s="15">
        <v>83</v>
      </c>
      <c r="I197" s="15">
        <v>94</v>
      </c>
      <c r="J197" s="15">
        <v>84</v>
      </c>
      <c r="K197" s="15">
        <v>79</v>
      </c>
      <c r="L197" s="15">
        <v>81</v>
      </c>
      <c r="M197" s="15">
        <v>84</v>
      </c>
      <c r="N197" s="15">
        <v>85</v>
      </c>
      <c r="O197" s="15">
        <v>87</v>
      </c>
      <c r="P197" s="15">
        <v>70</v>
      </c>
      <c r="Q197" s="15">
        <v>95</v>
      </c>
      <c r="R197" s="15">
        <v>88</v>
      </c>
      <c r="S197" s="16">
        <v>95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77</v>
      </c>
      <c r="AQ197" s="15">
        <v>57</v>
      </c>
      <c r="AR197" s="15">
        <v>69</v>
      </c>
      <c r="AS197" s="15">
        <v>55</v>
      </c>
      <c r="AT197" s="15">
        <v>80</v>
      </c>
      <c r="AU197" s="15">
        <v>65</v>
      </c>
      <c r="AV197" s="15">
        <v>66</v>
      </c>
      <c r="AW197" s="15">
        <v>91</v>
      </c>
      <c r="AX197" s="15">
        <v>63</v>
      </c>
      <c r="AY197" s="15">
        <v>51</v>
      </c>
      <c r="AZ197" s="15">
        <v>59</v>
      </c>
      <c r="BA197" s="15">
        <v>78</v>
      </c>
      <c r="BB197" s="15">
        <v>87</v>
      </c>
      <c r="BC197" s="16">
        <v>96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79</v>
      </c>
      <c r="CB197" s="15">
        <v>87</v>
      </c>
      <c r="CC197" s="15">
        <v>90</v>
      </c>
      <c r="CD197" s="15">
        <v>56</v>
      </c>
      <c r="CE197" s="15">
        <v>99</v>
      </c>
      <c r="CF197" s="15">
        <v>93</v>
      </c>
      <c r="CG197" s="15">
        <v>96</v>
      </c>
      <c r="CH197" s="15">
        <v>97</v>
      </c>
      <c r="CI197" s="15">
        <v>96</v>
      </c>
      <c r="CJ197" s="15">
        <v>91</v>
      </c>
      <c r="CK197" s="15">
        <v>77</v>
      </c>
      <c r="CL197" s="15">
        <v>77</v>
      </c>
      <c r="CM197" s="15">
        <v>83</v>
      </c>
      <c r="CN197" s="16">
        <v>92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1:109" x14ac:dyDescent="0.25">
      <c r="A198">
        <v>193</v>
      </c>
      <c r="B198" s="83"/>
      <c r="C198" s="113"/>
      <c r="D198" s="27"/>
      <c r="E198" s="91"/>
      <c r="F198" s="14">
        <v>90</v>
      </c>
      <c r="G198" s="15">
        <v>76</v>
      </c>
      <c r="H198" s="15">
        <v>73</v>
      </c>
      <c r="I198" s="15">
        <v>74</v>
      </c>
      <c r="J198" s="15">
        <v>90</v>
      </c>
      <c r="K198" s="15">
        <v>92</v>
      </c>
      <c r="L198" s="15">
        <v>87</v>
      </c>
      <c r="M198" s="15">
        <v>93</v>
      </c>
      <c r="N198" s="15">
        <v>73</v>
      </c>
      <c r="O198" s="15">
        <v>76</v>
      </c>
      <c r="P198" s="15">
        <v>95</v>
      </c>
      <c r="Q198" s="15">
        <v>81</v>
      </c>
      <c r="R198" s="15">
        <v>88</v>
      </c>
      <c r="S198" s="16">
        <v>74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102</v>
      </c>
      <c r="AQ198" s="15">
        <v>90</v>
      </c>
      <c r="AR198" s="15">
        <v>75</v>
      </c>
      <c r="AS198" s="15">
        <v>105</v>
      </c>
      <c r="AT198" s="15">
        <v>77</v>
      </c>
      <c r="AU198" s="15">
        <v>79</v>
      </c>
      <c r="AV198" s="15">
        <v>77</v>
      </c>
      <c r="AW198" s="15">
        <v>68</v>
      </c>
      <c r="AX198" s="15">
        <v>61</v>
      </c>
      <c r="AY198" s="15">
        <v>64</v>
      </c>
      <c r="AZ198" s="15">
        <v>62</v>
      </c>
      <c r="BA198" s="15">
        <v>68</v>
      </c>
      <c r="BB198" s="15">
        <v>85</v>
      </c>
      <c r="BC198" s="16">
        <v>81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80</v>
      </c>
      <c r="CB198" s="15">
        <v>79</v>
      </c>
      <c r="CC198" s="15">
        <v>77</v>
      </c>
      <c r="CD198" s="15">
        <v>86</v>
      </c>
      <c r="CE198" s="15">
        <v>82</v>
      </c>
      <c r="CF198" s="15">
        <v>81</v>
      </c>
      <c r="CG198" s="15">
        <v>77</v>
      </c>
      <c r="CH198" s="15">
        <v>77</v>
      </c>
      <c r="CI198" s="15">
        <v>78</v>
      </c>
      <c r="CJ198" s="15">
        <v>86</v>
      </c>
      <c r="CK198" s="15">
        <v>85</v>
      </c>
      <c r="CL198" s="15">
        <v>78</v>
      </c>
      <c r="CM198" s="15">
        <v>81</v>
      </c>
      <c r="CN198" s="16">
        <v>77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1:109" x14ac:dyDescent="0.25">
      <c r="A199">
        <v>194</v>
      </c>
      <c r="B199" s="83"/>
      <c r="C199" s="113"/>
      <c r="D199" s="27"/>
      <c r="E199" s="91"/>
      <c r="F199" s="14">
        <v>94</v>
      </c>
      <c r="G199" s="15">
        <v>74</v>
      </c>
      <c r="H199" s="15">
        <v>87</v>
      </c>
      <c r="I199" s="15">
        <v>74</v>
      </c>
      <c r="J199" s="15">
        <v>75</v>
      </c>
      <c r="K199" s="15">
        <v>86</v>
      </c>
      <c r="L199" s="15">
        <v>80</v>
      </c>
      <c r="M199" s="15">
        <v>87</v>
      </c>
      <c r="N199" s="15">
        <v>88</v>
      </c>
      <c r="O199" s="15">
        <v>77</v>
      </c>
      <c r="P199" s="15">
        <v>85</v>
      </c>
      <c r="Q199" s="15">
        <v>83</v>
      </c>
      <c r="R199" s="15">
        <v>90</v>
      </c>
      <c r="S199" s="16">
        <v>87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74</v>
      </c>
      <c r="AQ199" s="15">
        <v>71</v>
      </c>
      <c r="AR199" s="15">
        <v>82</v>
      </c>
      <c r="AS199" s="15">
        <v>59</v>
      </c>
      <c r="AT199" s="15">
        <v>80</v>
      </c>
      <c r="AU199" s="15">
        <v>51</v>
      </c>
      <c r="AV199" s="15">
        <v>62</v>
      </c>
      <c r="AW199" s="15">
        <v>75</v>
      </c>
      <c r="AX199" s="15">
        <v>86</v>
      </c>
      <c r="AY199" s="15">
        <v>92</v>
      </c>
      <c r="AZ199" s="15">
        <v>90</v>
      </c>
      <c r="BA199" s="15">
        <v>82</v>
      </c>
      <c r="BB199" s="15">
        <v>95</v>
      </c>
      <c r="BC199" s="16">
        <v>89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85</v>
      </c>
      <c r="CB199" s="15">
        <v>82</v>
      </c>
      <c r="CC199" s="15">
        <v>93</v>
      </c>
      <c r="CD199" s="15">
        <v>70</v>
      </c>
      <c r="CE199" s="15">
        <v>91</v>
      </c>
      <c r="CF199" s="15">
        <v>62</v>
      </c>
      <c r="CG199" s="15">
        <v>73</v>
      </c>
      <c r="CH199" s="15">
        <v>86</v>
      </c>
      <c r="CI199" s="15">
        <v>97</v>
      </c>
      <c r="CJ199" s="15">
        <v>103</v>
      </c>
      <c r="CK199" s="15">
        <v>101</v>
      </c>
      <c r="CL199" s="15">
        <v>78</v>
      </c>
      <c r="CM199" s="15">
        <v>91</v>
      </c>
      <c r="CN199" s="16">
        <v>85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1:109" x14ac:dyDescent="0.25">
      <c r="A200">
        <v>195</v>
      </c>
      <c r="B200" s="83"/>
      <c r="C200" s="113"/>
      <c r="D200" s="27"/>
      <c r="E200" s="91"/>
      <c r="F200" s="14">
        <v>85</v>
      </c>
      <c r="G200" s="15">
        <v>91</v>
      </c>
      <c r="H200" s="15">
        <v>95</v>
      </c>
      <c r="I200" s="15">
        <v>88</v>
      </c>
      <c r="J200" s="15">
        <v>89</v>
      </c>
      <c r="K200" s="15">
        <v>76</v>
      </c>
      <c r="L200" s="15">
        <v>75</v>
      </c>
      <c r="M200" s="15">
        <v>89</v>
      </c>
      <c r="N200" s="15">
        <v>85</v>
      </c>
      <c r="O200" s="15">
        <v>72</v>
      </c>
      <c r="P200" s="15">
        <v>90</v>
      </c>
      <c r="Q200" s="15">
        <v>85</v>
      </c>
      <c r="R200" s="15">
        <v>84</v>
      </c>
      <c r="S200" s="16">
        <v>85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79</v>
      </c>
      <c r="AQ200" s="15">
        <v>58</v>
      </c>
      <c r="AR200" s="15">
        <v>80</v>
      </c>
      <c r="AS200" s="15">
        <v>50</v>
      </c>
      <c r="AT200" s="15">
        <v>73</v>
      </c>
      <c r="AU200" s="15">
        <v>50</v>
      </c>
      <c r="AV200" s="15">
        <v>60</v>
      </c>
      <c r="AW200" s="15">
        <v>94</v>
      </c>
      <c r="AX200" s="15">
        <v>94</v>
      </c>
      <c r="AY200" s="15">
        <v>92</v>
      </c>
      <c r="AZ200" s="15">
        <v>98</v>
      </c>
      <c r="BA200" s="15">
        <v>91</v>
      </c>
      <c r="BB200" s="15">
        <v>86</v>
      </c>
      <c r="BC200" s="16">
        <v>93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90</v>
      </c>
      <c r="CB200" s="15">
        <v>69</v>
      </c>
      <c r="CC200" s="15">
        <v>91</v>
      </c>
      <c r="CD200" s="15">
        <v>61</v>
      </c>
      <c r="CE200" s="15">
        <v>84</v>
      </c>
      <c r="CF200" s="15">
        <v>61</v>
      </c>
      <c r="CG200" s="15">
        <v>71</v>
      </c>
      <c r="CH200" s="15">
        <v>105</v>
      </c>
      <c r="CI200" s="15">
        <v>105</v>
      </c>
      <c r="CJ200" s="15">
        <v>103</v>
      </c>
      <c r="CK200" s="15">
        <v>109</v>
      </c>
      <c r="CL200" s="15">
        <v>87</v>
      </c>
      <c r="CM200" s="15">
        <v>82</v>
      </c>
      <c r="CN200" s="16">
        <v>89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1:109" x14ac:dyDescent="0.25">
      <c r="A201">
        <v>196</v>
      </c>
      <c r="B201" s="83"/>
      <c r="C201" s="113"/>
      <c r="D201" s="27"/>
      <c r="E201" s="91"/>
      <c r="F201" s="14">
        <v>80</v>
      </c>
      <c r="G201" s="15">
        <v>93</v>
      </c>
      <c r="H201" s="15">
        <v>81</v>
      </c>
      <c r="I201" s="15">
        <v>88</v>
      </c>
      <c r="J201" s="15">
        <v>92</v>
      </c>
      <c r="K201" s="15">
        <v>83</v>
      </c>
      <c r="L201" s="15">
        <v>81</v>
      </c>
      <c r="M201" s="15">
        <v>93</v>
      </c>
      <c r="N201" s="15">
        <v>83</v>
      </c>
      <c r="O201" s="15">
        <v>94</v>
      </c>
      <c r="P201" s="15">
        <v>87</v>
      </c>
      <c r="Q201" s="15">
        <v>82</v>
      </c>
      <c r="R201" s="15">
        <v>77</v>
      </c>
      <c r="S201" s="16">
        <v>73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79</v>
      </c>
      <c r="AQ201" s="15">
        <v>59</v>
      </c>
      <c r="AR201" s="15">
        <v>54</v>
      </c>
      <c r="AS201" s="15">
        <v>83</v>
      </c>
      <c r="AT201" s="15">
        <v>71</v>
      </c>
      <c r="AU201" s="15">
        <v>67</v>
      </c>
      <c r="AV201" s="15">
        <v>60</v>
      </c>
      <c r="AW201" s="15">
        <v>96</v>
      </c>
      <c r="AX201" s="15">
        <v>97</v>
      </c>
      <c r="AY201" s="15">
        <v>79</v>
      </c>
      <c r="AZ201" s="15">
        <v>97</v>
      </c>
      <c r="BA201" s="15">
        <v>84</v>
      </c>
      <c r="BB201" s="15">
        <v>93</v>
      </c>
      <c r="BC201" s="16">
        <v>96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90</v>
      </c>
      <c r="CB201" s="15">
        <v>70</v>
      </c>
      <c r="CC201" s="15">
        <v>65</v>
      </c>
      <c r="CD201" s="15">
        <v>94</v>
      </c>
      <c r="CE201" s="15">
        <v>82</v>
      </c>
      <c r="CF201" s="15">
        <v>78</v>
      </c>
      <c r="CG201" s="15">
        <v>71</v>
      </c>
      <c r="CH201" s="15">
        <v>107</v>
      </c>
      <c r="CI201" s="15">
        <v>108</v>
      </c>
      <c r="CJ201" s="15">
        <v>90</v>
      </c>
      <c r="CK201" s="15">
        <v>108</v>
      </c>
      <c r="CL201" s="15">
        <v>80</v>
      </c>
      <c r="CM201" s="15">
        <v>89</v>
      </c>
      <c r="CN201" s="16">
        <v>92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1:109" x14ac:dyDescent="0.25">
      <c r="A202">
        <v>197</v>
      </c>
      <c r="B202" s="83"/>
      <c r="C202" s="113"/>
      <c r="D202" s="27"/>
      <c r="E202" s="91"/>
      <c r="F202" s="14">
        <v>78</v>
      </c>
      <c r="G202" s="15">
        <v>95</v>
      </c>
      <c r="H202" s="15">
        <v>76</v>
      </c>
      <c r="I202" s="15">
        <v>83</v>
      </c>
      <c r="J202" s="15">
        <v>89</v>
      </c>
      <c r="K202" s="15">
        <v>85</v>
      </c>
      <c r="L202" s="15">
        <v>89</v>
      </c>
      <c r="M202" s="15">
        <v>79</v>
      </c>
      <c r="N202" s="15">
        <v>91</v>
      </c>
      <c r="O202" s="15">
        <v>73</v>
      </c>
      <c r="P202" s="15">
        <v>92</v>
      </c>
      <c r="Q202" s="15">
        <v>90</v>
      </c>
      <c r="R202" s="15">
        <v>77</v>
      </c>
      <c r="S202" s="16">
        <v>79</v>
      </c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67</v>
      </c>
      <c r="AQ202" s="15">
        <v>55</v>
      </c>
      <c r="AR202" s="15">
        <v>76</v>
      </c>
      <c r="AS202" s="15">
        <v>72</v>
      </c>
      <c r="AT202" s="15">
        <v>78</v>
      </c>
      <c r="AU202" s="15">
        <v>72</v>
      </c>
      <c r="AV202" s="15">
        <v>73</v>
      </c>
      <c r="AW202" s="15">
        <v>77</v>
      </c>
      <c r="AX202" s="15">
        <v>68</v>
      </c>
      <c r="AY202" s="15">
        <v>98</v>
      </c>
      <c r="AZ202" s="15">
        <v>92</v>
      </c>
      <c r="BA202" s="15">
        <v>76</v>
      </c>
      <c r="BB202" s="15">
        <v>90</v>
      </c>
      <c r="BC202" s="16">
        <v>81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>
        <v>63</v>
      </c>
      <c r="CB202" s="15">
        <v>51</v>
      </c>
      <c r="CC202" s="15">
        <v>72</v>
      </c>
      <c r="CD202" s="15">
        <v>68</v>
      </c>
      <c r="CE202" s="15">
        <v>74</v>
      </c>
      <c r="CF202" s="15">
        <v>68</v>
      </c>
      <c r="CG202" s="15">
        <v>69</v>
      </c>
      <c r="CH202" s="15">
        <v>73</v>
      </c>
      <c r="CI202" s="15">
        <v>64</v>
      </c>
      <c r="CJ202" s="15">
        <v>94</v>
      </c>
      <c r="CK202" s="15">
        <v>88</v>
      </c>
      <c r="CL202" s="15">
        <v>72</v>
      </c>
      <c r="CM202" s="15">
        <v>86</v>
      </c>
      <c r="CN202" s="16">
        <v>77</v>
      </c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1:109" ht="15.75" thickBot="1" x14ac:dyDescent="0.3">
      <c r="A203">
        <v>198</v>
      </c>
      <c r="B203" s="83"/>
      <c r="C203" s="114"/>
      <c r="D203" s="27"/>
      <c r="E203" s="92"/>
      <c r="F203" s="18">
        <v>76</v>
      </c>
      <c r="G203" s="19">
        <v>72</v>
      </c>
      <c r="H203" s="19">
        <v>90</v>
      </c>
      <c r="I203" s="19">
        <v>79</v>
      </c>
      <c r="J203" s="19">
        <v>89</v>
      </c>
      <c r="K203" s="19">
        <v>86</v>
      </c>
      <c r="L203" s="19">
        <v>80</v>
      </c>
      <c r="M203" s="19">
        <v>86</v>
      </c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>
        <v>86</v>
      </c>
      <c r="CB203" s="19">
        <v>65</v>
      </c>
      <c r="CC203" s="19">
        <v>87</v>
      </c>
      <c r="CD203" s="19">
        <v>57</v>
      </c>
      <c r="CE203" s="19">
        <v>80</v>
      </c>
      <c r="CF203" s="19">
        <v>57</v>
      </c>
      <c r="CG203" s="19">
        <v>67</v>
      </c>
      <c r="CH203" s="19">
        <v>101</v>
      </c>
      <c r="CI203" s="19">
        <v>101</v>
      </c>
      <c r="CJ203" s="19">
        <v>99</v>
      </c>
      <c r="CK203" s="19">
        <v>105</v>
      </c>
      <c r="CL203" s="19">
        <v>83</v>
      </c>
      <c r="CM203" s="19">
        <v>78</v>
      </c>
      <c r="CN203" s="20">
        <v>85</v>
      </c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1:109" x14ac:dyDescent="0.25">
      <c r="A204">
        <v>199</v>
      </c>
      <c r="B204" s="83">
        <v>19</v>
      </c>
      <c r="C204" s="112" t="s">
        <v>85</v>
      </c>
      <c r="D204" s="88"/>
      <c r="E204" s="91" t="s">
        <v>78</v>
      </c>
      <c r="F204" s="9">
        <v>80</v>
      </c>
      <c r="G204" s="10">
        <v>78</v>
      </c>
      <c r="H204" s="10">
        <v>77</v>
      </c>
      <c r="I204" s="10">
        <v>79</v>
      </c>
      <c r="J204" s="10">
        <v>85</v>
      </c>
      <c r="K204" s="10">
        <v>85</v>
      </c>
      <c r="L204" s="10">
        <v>76</v>
      </c>
      <c r="M204" s="10">
        <v>78</v>
      </c>
      <c r="N204" s="10">
        <v>80</v>
      </c>
      <c r="O204" s="10">
        <v>89</v>
      </c>
      <c r="P204" s="10">
        <v>93</v>
      </c>
      <c r="Q204" s="10">
        <v>92</v>
      </c>
      <c r="R204" s="10">
        <v>78</v>
      </c>
      <c r="S204" s="11">
        <v>79</v>
      </c>
      <c r="T204" s="14">
        <v>81</v>
      </c>
      <c r="U204" s="15">
        <v>82</v>
      </c>
      <c r="V204" s="15">
        <v>80</v>
      </c>
      <c r="W204" s="15">
        <v>81</v>
      </c>
      <c r="X204" s="15">
        <v>81</v>
      </c>
      <c r="Y204" s="15">
        <v>77</v>
      </c>
      <c r="Z204" s="15">
        <v>67</v>
      </c>
      <c r="AA204" s="15">
        <v>80</v>
      </c>
      <c r="AB204" s="15">
        <v>64</v>
      </c>
      <c r="AC204" s="15">
        <v>77</v>
      </c>
      <c r="AD204" s="15">
        <v>69</v>
      </c>
      <c r="AE204" s="15">
        <v>67</v>
      </c>
      <c r="AF204" s="15">
        <v>59</v>
      </c>
      <c r="AG204" s="16">
        <v>60</v>
      </c>
      <c r="AH204" s="12"/>
      <c r="AI204" s="13"/>
      <c r="AJ204" s="12" t="s">
        <v>60</v>
      </c>
      <c r="AL204" s="83"/>
      <c r="AM204" s="112" t="s">
        <v>85</v>
      </c>
      <c r="AN204" s="88"/>
      <c r="AO204" s="91"/>
      <c r="AP204" s="9">
        <v>68</v>
      </c>
      <c r="AQ204" s="10">
        <v>75</v>
      </c>
      <c r="AR204" s="10">
        <v>80</v>
      </c>
      <c r="AS204" s="10">
        <v>76</v>
      </c>
      <c r="AT204" s="10">
        <v>99</v>
      </c>
      <c r="AU204" s="10">
        <v>90</v>
      </c>
      <c r="AV204" s="10">
        <v>62</v>
      </c>
      <c r="AW204" s="10">
        <v>82</v>
      </c>
      <c r="AX204" s="10">
        <v>80</v>
      </c>
      <c r="AY204" s="10">
        <v>90</v>
      </c>
      <c r="AZ204" s="10">
        <v>98</v>
      </c>
      <c r="BA204" s="10">
        <v>91</v>
      </c>
      <c r="BB204" s="10">
        <v>92</v>
      </c>
      <c r="BC204" s="11">
        <v>80</v>
      </c>
      <c r="BD204" s="14">
        <v>72</v>
      </c>
      <c r="BE204" s="15">
        <v>66</v>
      </c>
      <c r="BF204" s="15">
        <v>75</v>
      </c>
      <c r="BG204" s="15">
        <v>79</v>
      </c>
      <c r="BH204" s="15">
        <v>60</v>
      </c>
      <c r="BI204" s="15">
        <v>66</v>
      </c>
      <c r="BJ204" s="15">
        <v>69</v>
      </c>
      <c r="BK204" s="15">
        <v>61</v>
      </c>
      <c r="BL204" s="15">
        <v>55</v>
      </c>
      <c r="BM204" s="15">
        <v>71</v>
      </c>
      <c r="BN204" s="15">
        <v>62</v>
      </c>
      <c r="BO204" s="15">
        <v>79</v>
      </c>
      <c r="BP204" s="15">
        <v>70</v>
      </c>
      <c r="BQ204" s="16">
        <v>60</v>
      </c>
      <c r="BR204" s="12"/>
      <c r="BS204" s="13"/>
      <c r="BT204" s="12" t="s">
        <v>60</v>
      </c>
      <c r="BW204" s="83"/>
      <c r="BX204" s="112" t="s">
        <v>85</v>
      </c>
      <c r="BY204" s="88"/>
      <c r="BZ204" s="91"/>
      <c r="CA204" s="9">
        <f>AP204-4</f>
        <v>64</v>
      </c>
      <c r="CB204" s="10">
        <f t="shared" ref="CB204:CN213" si="4">AQ204-4</f>
        <v>71</v>
      </c>
      <c r="CC204" s="10">
        <f t="shared" si="4"/>
        <v>76</v>
      </c>
      <c r="CD204" s="10">
        <f t="shared" si="4"/>
        <v>72</v>
      </c>
      <c r="CE204" s="10">
        <f t="shared" si="4"/>
        <v>95</v>
      </c>
      <c r="CF204" s="10">
        <f t="shared" si="4"/>
        <v>86</v>
      </c>
      <c r="CG204" s="10">
        <f t="shared" si="4"/>
        <v>58</v>
      </c>
      <c r="CH204" s="10">
        <f t="shared" si="4"/>
        <v>78</v>
      </c>
      <c r="CI204" s="10">
        <f t="shared" si="4"/>
        <v>76</v>
      </c>
      <c r="CJ204" s="10">
        <f t="shared" si="4"/>
        <v>86</v>
      </c>
      <c r="CK204" s="10">
        <f t="shared" si="4"/>
        <v>94</v>
      </c>
      <c r="CL204" s="10">
        <f t="shared" si="4"/>
        <v>87</v>
      </c>
      <c r="CM204" s="10">
        <f t="shared" si="4"/>
        <v>88</v>
      </c>
      <c r="CN204" s="11">
        <f t="shared" si="4"/>
        <v>76</v>
      </c>
      <c r="CO204" s="14">
        <v>71</v>
      </c>
      <c r="CP204" s="15">
        <v>74</v>
      </c>
      <c r="CQ204" s="15">
        <v>72</v>
      </c>
      <c r="CR204" s="15">
        <v>69</v>
      </c>
      <c r="CS204" s="15">
        <v>70</v>
      </c>
      <c r="CT204" s="15">
        <v>75</v>
      </c>
      <c r="CU204" s="15">
        <v>69</v>
      </c>
      <c r="CV204" s="15">
        <v>71</v>
      </c>
      <c r="CW204" s="15">
        <v>74</v>
      </c>
      <c r="CX204" s="15">
        <v>71</v>
      </c>
      <c r="CY204" s="15">
        <v>75</v>
      </c>
      <c r="CZ204" s="15">
        <v>74</v>
      </c>
      <c r="DA204" s="15">
        <v>71</v>
      </c>
      <c r="DB204" s="16">
        <v>68</v>
      </c>
      <c r="DC204" s="12"/>
      <c r="DD204" s="13"/>
      <c r="DE204" s="12" t="s">
        <v>60</v>
      </c>
    </row>
    <row r="205" spans="1:109" x14ac:dyDescent="0.25">
      <c r="A205">
        <v>200</v>
      </c>
      <c r="B205" s="83"/>
      <c r="C205" s="113"/>
      <c r="D205" s="89"/>
      <c r="E205" s="91"/>
      <c r="F205" s="14">
        <v>88</v>
      </c>
      <c r="G205" s="15">
        <v>82</v>
      </c>
      <c r="H205" s="15">
        <v>85</v>
      </c>
      <c r="I205" s="15">
        <v>80</v>
      </c>
      <c r="J205" s="15">
        <v>78</v>
      </c>
      <c r="K205" s="15">
        <v>90</v>
      </c>
      <c r="L205" s="15">
        <v>87</v>
      </c>
      <c r="M205" s="15">
        <v>86</v>
      </c>
      <c r="N205" s="15">
        <v>87</v>
      </c>
      <c r="O205" s="15">
        <v>81</v>
      </c>
      <c r="P205" s="15">
        <v>90</v>
      </c>
      <c r="Q205" s="15">
        <v>90</v>
      </c>
      <c r="R205" s="15">
        <v>83</v>
      </c>
      <c r="S205" s="16">
        <v>81</v>
      </c>
      <c r="T205" s="14">
        <v>82</v>
      </c>
      <c r="U205" s="15">
        <v>79</v>
      </c>
      <c r="V205" s="15">
        <v>82</v>
      </c>
      <c r="W205" s="15">
        <v>78</v>
      </c>
      <c r="X205" s="15">
        <v>92</v>
      </c>
      <c r="Y205" s="15">
        <v>63</v>
      </c>
      <c r="Z205" s="15">
        <v>80</v>
      </c>
      <c r="AA205" s="15">
        <v>79</v>
      </c>
      <c r="AB205" s="15">
        <v>76</v>
      </c>
      <c r="AC205" s="15">
        <v>80</v>
      </c>
      <c r="AD205" s="15">
        <v>75</v>
      </c>
      <c r="AE205" s="15">
        <v>80</v>
      </c>
      <c r="AF205" s="15">
        <v>76</v>
      </c>
      <c r="AG205" s="16">
        <v>79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64</v>
      </c>
      <c r="AQ205" s="15">
        <v>77</v>
      </c>
      <c r="AR205" s="15">
        <v>62</v>
      </c>
      <c r="AS205" s="15">
        <v>79</v>
      </c>
      <c r="AT205" s="15">
        <v>75</v>
      </c>
      <c r="AU205" s="15">
        <v>79</v>
      </c>
      <c r="AV205" s="15">
        <v>61</v>
      </c>
      <c r="AW205" s="15">
        <v>76</v>
      </c>
      <c r="AX205" s="15">
        <v>67</v>
      </c>
      <c r="AY205" s="15">
        <v>72</v>
      </c>
      <c r="AZ205" s="15">
        <v>64</v>
      </c>
      <c r="BA205" s="15">
        <v>69</v>
      </c>
      <c r="BB205" s="15">
        <v>73</v>
      </c>
      <c r="BC205" s="16">
        <v>71</v>
      </c>
      <c r="BD205" s="14">
        <v>76</v>
      </c>
      <c r="BE205" s="15">
        <v>77</v>
      </c>
      <c r="BF205" s="15">
        <v>76</v>
      </c>
      <c r="BG205" s="15">
        <v>71</v>
      </c>
      <c r="BH205" s="15">
        <v>76</v>
      </c>
      <c r="BI205" s="15">
        <v>73</v>
      </c>
      <c r="BJ205" s="15">
        <v>60</v>
      </c>
      <c r="BK205" s="15">
        <v>69</v>
      </c>
      <c r="BL205" s="15">
        <v>70</v>
      </c>
      <c r="BM205" s="15">
        <v>79</v>
      </c>
      <c r="BN205" s="15">
        <v>70</v>
      </c>
      <c r="BO205" s="15">
        <v>75</v>
      </c>
      <c r="BP205" s="15">
        <v>69</v>
      </c>
      <c r="BQ205" s="16">
        <v>61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f t="shared" ref="CA205:CA213" si="5">AP205-4</f>
        <v>60</v>
      </c>
      <c r="CB205" s="15">
        <f t="shared" si="4"/>
        <v>73</v>
      </c>
      <c r="CC205" s="15">
        <f t="shared" si="4"/>
        <v>58</v>
      </c>
      <c r="CD205" s="15">
        <f t="shared" si="4"/>
        <v>75</v>
      </c>
      <c r="CE205" s="15">
        <f t="shared" si="4"/>
        <v>71</v>
      </c>
      <c r="CF205" s="15">
        <f t="shared" si="4"/>
        <v>75</v>
      </c>
      <c r="CG205" s="15">
        <f t="shared" si="4"/>
        <v>57</v>
      </c>
      <c r="CH205" s="15">
        <f t="shared" si="4"/>
        <v>72</v>
      </c>
      <c r="CI205" s="15">
        <f t="shared" si="4"/>
        <v>63</v>
      </c>
      <c r="CJ205" s="15">
        <f t="shared" si="4"/>
        <v>68</v>
      </c>
      <c r="CK205" s="15">
        <f t="shared" si="4"/>
        <v>60</v>
      </c>
      <c r="CL205" s="15">
        <f t="shared" si="4"/>
        <v>65</v>
      </c>
      <c r="CM205" s="15">
        <f t="shared" si="4"/>
        <v>69</v>
      </c>
      <c r="CN205" s="16">
        <f t="shared" si="4"/>
        <v>67</v>
      </c>
      <c r="CO205" s="14">
        <v>53</v>
      </c>
      <c r="CP205" s="15">
        <v>70</v>
      </c>
      <c r="CQ205" s="15">
        <v>74</v>
      </c>
      <c r="CR205" s="15">
        <v>69</v>
      </c>
      <c r="CS205" s="15">
        <v>52</v>
      </c>
      <c r="CT205" s="15">
        <v>69</v>
      </c>
      <c r="CU205" s="15">
        <v>70</v>
      </c>
      <c r="CV205" s="15">
        <v>75</v>
      </c>
      <c r="CW205" s="15">
        <v>73</v>
      </c>
      <c r="CX205" s="15">
        <v>73</v>
      </c>
      <c r="CY205" s="15">
        <v>73</v>
      </c>
      <c r="CZ205" s="15">
        <v>69</v>
      </c>
      <c r="DA205" s="15">
        <v>52</v>
      </c>
      <c r="DB205" s="16">
        <v>70</v>
      </c>
      <c r="DC205" s="17"/>
      <c r="DD205" s="13"/>
      <c r="DE205" s="17" t="s">
        <v>60</v>
      </c>
    </row>
    <row r="206" spans="1:109" x14ac:dyDescent="0.25">
      <c r="A206">
        <v>201</v>
      </c>
      <c r="B206" s="83"/>
      <c r="C206" s="113"/>
      <c r="D206" s="89"/>
      <c r="E206" s="91"/>
      <c r="F206" s="14">
        <v>74</v>
      </c>
      <c r="G206" s="15">
        <v>78</v>
      </c>
      <c r="H206" s="15">
        <v>68</v>
      </c>
      <c r="I206" s="15">
        <v>85</v>
      </c>
      <c r="J206" s="15">
        <v>85</v>
      </c>
      <c r="K206" s="15">
        <v>77</v>
      </c>
      <c r="L206" s="15">
        <v>78</v>
      </c>
      <c r="M206" s="15">
        <v>73</v>
      </c>
      <c r="N206" s="15">
        <v>71</v>
      </c>
      <c r="O206" s="15">
        <v>74</v>
      </c>
      <c r="P206" s="15">
        <v>76</v>
      </c>
      <c r="Q206" s="15">
        <v>70</v>
      </c>
      <c r="R206" s="15">
        <v>84</v>
      </c>
      <c r="S206" s="16">
        <v>83</v>
      </c>
      <c r="T206" s="14">
        <v>83</v>
      </c>
      <c r="U206" s="15">
        <v>96</v>
      </c>
      <c r="V206" s="15">
        <v>94</v>
      </c>
      <c r="W206" s="15">
        <v>87</v>
      </c>
      <c r="X206" s="15">
        <v>90</v>
      </c>
      <c r="Y206" s="15"/>
      <c r="Z206" s="15"/>
      <c r="AA206" s="15"/>
      <c r="AB206" s="15"/>
      <c r="AC206" s="15"/>
      <c r="AD206" s="15"/>
      <c r="AE206" s="15"/>
      <c r="AF206" s="15"/>
      <c r="AG206" s="16"/>
      <c r="AH206" s="17"/>
      <c r="AI206" s="13"/>
      <c r="AJ206" s="17" t="s">
        <v>60</v>
      </c>
      <c r="AL206" s="83"/>
      <c r="AM206" s="113"/>
      <c r="AN206" s="89"/>
      <c r="AO206" s="91"/>
      <c r="AP206" s="14">
        <v>65</v>
      </c>
      <c r="AQ206" s="15">
        <v>93</v>
      </c>
      <c r="AR206" s="15">
        <v>96</v>
      </c>
      <c r="AS206" s="15">
        <v>72</v>
      </c>
      <c r="AT206" s="15">
        <v>68</v>
      </c>
      <c r="AU206" s="15">
        <v>46</v>
      </c>
      <c r="AV206" s="15">
        <v>66</v>
      </c>
      <c r="AW206" s="15">
        <v>77</v>
      </c>
      <c r="AX206" s="15">
        <v>72</v>
      </c>
      <c r="AY206" s="15">
        <v>73</v>
      </c>
      <c r="AZ206" s="15">
        <v>59</v>
      </c>
      <c r="BA206" s="15">
        <v>90</v>
      </c>
      <c r="BB206" s="15">
        <v>62</v>
      </c>
      <c r="BC206" s="16">
        <v>89</v>
      </c>
      <c r="BD206" s="14">
        <v>70</v>
      </c>
      <c r="BE206" s="15">
        <v>74</v>
      </c>
      <c r="BF206" s="15">
        <v>71</v>
      </c>
      <c r="BG206" s="15">
        <v>80</v>
      </c>
      <c r="BH206" s="15">
        <v>76</v>
      </c>
      <c r="BI206" s="15">
        <v>65</v>
      </c>
      <c r="BJ206" s="15">
        <v>77</v>
      </c>
      <c r="BK206" s="15">
        <v>75</v>
      </c>
      <c r="BL206" s="15">
        <v>68</v>
      </c>
      <c r="BM206" s="15">
        <v>72</v>
      </c>
      <c r="BN206" s="15">
        <v>62</v>
      </c>
      <c r="BO206" s="15">
        <v>79</v>
      </c>
      <c r="BP206" s="15">
        <v>63</v>
      </c>
      <c r="BQ206" s="16">
        <v>55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f t="shared" si="5"/>
        <v>61</v>
      </c>
      <c r="CB206" s="15">
        <f t="shared" si="4"/>
        <v>89</v>
      </c>
      <c r="CC206" s="15">
        <f t="shared" si="4"/>
        <v>92</v>
      </c>
      <c r="CD206" s="15">
        <f t="shared" si="4"/>
        <v>68</v>
      </c>
      <c r="CE206" s="15">
        <f t="shared" si="4"/>
        <v>64</v>
      </c>
      <c r="CF206" s="15">
        <f t="shared" si="4"/>
        <v>42</v>
      </c>
      <c r="CG206" s="15">
        <f t="shared" si="4"/>
        <v>62</v>
      </c>
      <c r="CH206" s="15">
        <f t="shared" si="4"/>
        <v>73</v>
      </c>
      <c r="CI206" s="15">
        <f t="shared" si="4"/>
        <v>68</v>
      </c>
      <c r="CJ206" s="15">
        <f t="shared" si="4"/>
        <v>69</v>
      </c>
      <c r="CK206" s="15">
        <f t="shared" si="4"/>
        <v>55</v>
      </c>
      <c r="CL206" s="15">
        <f t="shared" si="4"/>
        <v>86</v>
      </c>
      <c r="CM206" s="15">
        <f t="shared" si="4"/>
        <v>58</v>
      </c>
      <c r="CN206" s="16">
        <f t="shared" si="4"/>
        <v>85</v>
      </c>
      <c r="CO206" s="14">
        <v>60</v>
      </c>
      <c r="CP206" s="15">
        <v>65</v>
      </c>
      <c r="CQ206" s="15">
        <v>71</v>
      </c>
      <c r="CR206" s="15">
        <v>69</v>
      </c>
      <c r="CS206" s="15">
        <v>50</v>
      </c>
      <c r="CT206" s="15">
        <v>75</v>
      </c>
      <c r="CU206" s="15">
        <v>72</v>
      </c>
      <c r="CV206" s="15">
        <v>70</v>
      </c>
      <c r="CW206" s="15">
        <v>69</v>
      </c>
      <c r="CX206" s="15">
        <v>71</v>
      </c>
      <c r="CY206" s="15">
        <v>73</v>
      </c>
      <c r="CZ206" s="15">
        <v>68</v>
      </c>
      <c r="DA206" s="15">
        <v>64</v>
      </c>
      <c r="DB206" s="16">
        <v>58</v>
      </c>
      <c r="DC206" s="17"/>
      <c r="DD206" s="13"/>
      <c r="DE206" s="17" t="s">
        <v>60</v>
      </c>
    </row>
    <row r="207" spans="1:109" x14ac:dyDescent="0.25">
      <c r="A207">
        <v>202</v>
      </c>
      <c r="B207" s="83"/>
      <c r="C207" s="113"/>
      <c r="D207" s="89"/>
      <c r="E207" s="91"/>
      <c r="F207" s="14">
        <v>68</v>
      </c>
      <c r="G207" s="15">
        <v>87</v>
      </c>
      <c r="H207" s="15">
        <v>70</v>
      </c>
      <c r="I207" s="15">
        <v>67</v>
      </c>
      <c r="J207" s="15">
        <v>76</v>
      </c>
      <c r="K207" s="15">
        <v>87</v>
      </c>
      <c r="L207" s="15">
        <v>79</v>
      </c>
      <c r="M207" s="15">
        <v>77</v>
      </c>
      <c r="N207" s="15">
        <v>87</v>
      </c>
      <c r="O207" s="15">
        <v>82</v>
      </c>
      <c r="P207" s="15">
        <v>84</v>
      </c>
      <c r="Q207" s="15">
        <v>87</v>
      </c>
      <c r="R207" s="15">
        <v>73</v>
      </c>
      <c r="S207" s="16">
        <v>81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74</v>
      </c>
      <c r="AQ207" s="15">
        <v>82</v>
      </c>
      <c r="AR207" s="15">
        <v>94</v>
      </c>
      <c r="AS207" s="15">
        <v>60</v>
      </c>
      <c r="AT207" s="15">
        <v>79</v>
      </c>
      <c r="AU207" s="15">
        <v>69</v>
      </c>
      <c r="AV207" s="15">
        <v>73</v>
      </c>
      <c r="AW207" s="15">
        <v>67</v>
      </c>
      <c r="AX207" s="15">
        <v>76</v>
      </c>
      <c r="AY207" s="15">
        <v>45</v>
      </c>
      <c r="AZ207" s="15">
        <v>71</v>
      </c>
      <c r="BA207" s="15">
        <v>86</v>
      </c>
      <c r="BB207" s="15">
        <v>83</v>
      </c>
      <c r="BC207" s="16">
        <v>91</v>
      </c>
      <c r="BD207" s="14">
        <v>80</v>
      </c>
      <c r="BE207" s="15">
        <v>86</v>
      </c>
      <c r="BF207" s="15">
        <v>84</v>
      </c>
      <c r="BG207" s="15">
        <v>66</v>
      </c>
      <c r="BH207" s="15">
        <v>88</v>
      </c>
      <c r="BI207" s="15">
        <v>70</v>
      </c>
      <c r="BJ207" s="15">
        <v>75</v>
      </c>
      <c r="BK207" s="15">
        <v>84</v>
      </c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f t="shared" si="5"/>
        <v>70</v>
      </c>
      <c r="CB207" s="15">
        <f t="shared" si="4"/>
        <v>78</v>
      </c>
      <c r="CC207" s="15">
        <f t="shared" si="4"/>
        <v>90</v>
      </c>
      <c r="CD207" s="15">
        <f t="shared" si="4"/>
        <v>56</v>
      </c>
      <c r="CE207" s="15">
        <f t="shared" si="4"/>
        <v>75</v>
      </c>
      <c r="CF207" s="15">
        <f t="shared" si="4"/>
        <v>65</v>
      </c>
      <c r="CG207" s="15">
        <f t="shared" si="4"/>
        <v>69</v>
      </c>
      <c r="CH207" s="15">
        <f t="shared" si="4"/>
        <v>63</v>
      </c>
      <c r="CI207" s="15">
        <f t="shared" si="4"/>
        <v>72</v>
      </c>
      <c r="CJ207" s="15">
        <f t="shared" si="4"/>
        <v>41</v>
      </c>
      <c r="CK207" s="15">
        <f t="shared" si="4"/>
        <v>67</v>
      </c>
      <c r="CL207" s="15">
        <f t="shared" si="4"/>
        <v>82</v>
      </c>
      <c r="CM207" s="15">
        <f t="shared" si="4"/>
        <v>79</v>
      </c>
      <c r="CN207" s="16">
        <f t="shared" si="4"/>
        <v>87</v>
      </c>
      <c r="CO207" s="14">
        <v>71</v>
      </c>
      <c r="CP207" s="15">
        <v>72</v>
      </c>
      <c r="CQ207" s="15">
        <v>69</v>
      </c>
      <c r="CR207" s="15">
        <v>62</v>
      </c>
      <c r="CS207" s="15">
        <v>55</v>
      </c>
      <c r="CT207" s="15">
        <v>69</v>
      </c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1:109" x14ac:dyDescent="0.25">
      <c r="A208">
        <v>203</v>
      </c>
      <c r="B208" s="83"/>
      <c r="C208" s="113"/>
      <c r="D208" s="89"/>
      <c r="E208" s="91"/>
      <c r="F208" s="14">
        <v>69</v>
      </c>
      <c r="G208" s="15">
        <v>83</v>
      </c>
      <c r="H208" s="15">
        <v>69</v>
      </c>
      <c r="I208" s="15">
        <v>71</v>
      </c>
      <c r="J208" s="15">
        <v>85</v>
      </c>
      <c r="K208" s="15">
        <v>77</v>
      </c>
      <c r="L208" s="15">
        <v>67</v>
      </c>
      <c r="M208" s="15">
        <v>73</v>
      </c>
      <c r="N208" s="15">
        <v>83</v>
      </c>
      <c r="O208" s="15">
        <v>82</v>
      </c>
      <c r="P208" s="15">
        <v>80</v>
      </c>
      <c r="Q208" s="15">
        <v>73</v>
      </c>
      <c r="R208" s="15">
        <v>86</v>
      </c>
      <c r="S208" s="16">
        <v>83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76</v>
      </c>
      <c r="AQ208" s="15">
        <v>86</v>
      </c>
      <c r="AR208" s="15">
        <v>94</v>
      </c>
      <c r="AS208" s="15">
        <v>48</v>
      </c>
      <c r="AT208" s="15">
        <v>63</v>
      </c>
      <c r="AU208" s="15">
        <v>51</v>
      </c>
      <c r="AV208" s="15">
        <v>60</v>
      </c>
      <c r="AW208" s="15">
        <v>50</v>
      </c>
      <c r="AX208" s="15">
        <v>77</v>
      </c>
      <c r="AY208" s="15">
        <v>63</v>
      </c>
      <c r="AZ208" s="15">
        <v>52</v>
      </c>
      <c r="BA208" s="15">
        <v>89</v>
      </c>
      <c r="BB208" s="15">
        <v>86</v>
      </c>
      <c r="BC208" s="16">
        <v>99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f t="shared" si="5"/>
        <v>72</v>
      </c>
      <c r="CB208" s="15">
        <f t="shared" si="4"/>
        <v>82</v>
      </c>
      <c r="CC208" s="15">
        <f t="shared" si="4"/>
        <v>90</v>
      </c>
      <c r="CD208" s="15">
        <f t="shared" si="4"/>
        <v>44</v>
      </c>
      <c r="CE208" s="15">
        <f t="shared" si="4"/>
        <v>59</v>
      </c>
      <c r="CF208" s="15">
        <f t="shared" si="4"/>
        <v>47</v>
      </c>
      <c r="CG208" s="15">
        <f t="shared" si="4"/>
        <v>56</v>
      </c>
      <c r="CH208" s="15">
        <f t="shared" si="4"/>
        <v>46</v>
      </c>
      <c r="CI208" s="15">
        <f t="shared" si="4"/>
        <v>73</v>
      </c>
      <c r="CJ208" s="15">
        <f t="shared" si="4"/>
        <v>59</v>
      </c>
      <c r="CK208" s="15">
        <f t="shared" si="4"/>
        <v>48</v>
      </c>
      <c r="CL208" s="15">
        <f t="shared" si="4"/>
        <v>85</v>
      </c>
      <c r="CM208" s="15">
        <f t="shared" si="4"/>
        <v>82</v>
      </c>
      <c r="CN208" s="16">
        <f t="shared" si="4"/>
        <v>95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1:109" x14ac:dyDescent="0.25">
      <c r="A209">
        <v>204</v>
      </c>
      <c r="B209" s="83"/>
      <c r="C209" s="113"/>
      <c r="D209" s="89"/>
      <c r="E209" s="91"/>
      <c r="F209" s="14">
        <v>87</v>
      </c>
      <c r="G209" s="15">
        <v>72</v>
      </c>
      <c r="H209" s="15">
        <v>67</v>
      </c>
      <c r="I209" s="15">
        <v>73</v>
      </c>
      <c r="J209" s="15">
        <v>83</v>
      </c>
      <c r="K209" s="15">
        <v>71</v>
      </c>
      <c r="L209" s="15">
        <v>72</v>
      </c>
      <c r="M209" s="15">
        <v>73</v>
      </c>
      <c r="N209" s="15">
        <v>67</v>
      </c>
      <c r="O209" s="15">
        <v>80</v>
      </c>
      <c r="P209" s="15">
        <v>86</v>
      </c>
      <c r="Q209" s="15">
        <v>76</v>
      </c>
      <c r="R209" s="15">
        <v>69</v>
      </c>
      <c r="S209" s="16">
        <v>71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68</v>
      </c>
      <c r="AQ209" s="15">
        <v>86</v>
      </c>
      <c r="AR209" s="15">
        <v>69</v>
      </c>
      <c r="AS209" s="15">
        <v>58</v>
      </c>
      <c r="AT209" s="15">
        <v>70</v>
      </c>
      <c r="AU209" s="15">
        <v>60</v>
      </c>
      <c r="AV209" s="15">
        <v>58</v>
      </c>
      <c r="AW209" s="15">
        <v>69</v>
      </c>
      <c r="AX209" s="15">
        <v>66</v>
      </c>
      <c r="AY209" s="15">
        <v>46</v>
      </c>
      <c r="AZ209" s="15">
        <v>52</v>
      </c>
      <c r="BA209" s="15">
        <v>97</v>
      </c>
      <c r="BB209" s="15">
        <v>86</v>
      </c>
      <c r="BC209" s="16">
        <v>88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f t="shared" si="5"/>
        <v>64</v>
      </c>
      <c r="CB209" s="15">
        <f t="shared" si="4"/>
        <v>82</v>
      </c>
      <c r="CC209" s="15">
        <f t="shared" si="4"/>
        <v>65</v>
      </c>
      <c r="CD209" s="15">
        <f t="shared" si="4"/>
        <v>54</v>
      </c>
      <c r="CE209" s="15">
        <f t="shared" si="4"/>
        <v>66</v>
      </c>
      <c r="CF209" s="15">
        <f t="shared" si="4"/>
        <v>56</v>
      </c>
      <c r="CG209" s="15">
        <f t="shared" si="4"/>
        <v>54</v>
      </c>
      <c r="CH209" s="15">
        <f t="shared" si="4"/>
        <v>65</v>
      </c>
      <c r="CI209" s="15">
        <f t="shared" si="4"/>
        <v>62</v>
      </c>
      <c r="CJ209" s="15">
        <f t="shared" si="4"/>
        <v>42</v>
      </c>
      <c r="CK209" s="15">
        <f t="shared" si="4"/>
        <v>48</v>
      </c>
      <c r="CL209" s="15">
        <f t="shared" si="4"/>
        <v>93</v>
      </c>
      <c r="CM209" s="15">
        <f t="shared" si="4"/>
        <v>82</v>
      </c>
      <c r="CN209" s="16">
        <f t="shared" si="4"/>
        <v>84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1:109" x14ac:dyDescent="0.25">
      <c r="A210">
        <v>205</v>
      </c>
      <c r="B210" s="83"/>
      <c r="C210" s="113"/>
      <c r="D210" s="89"/>
      <c r="E210" s="91"/>
      <c r="F210" s="14">
        <v>68</v>
      </c>
      <c r="G210" s="15">
        <v>84</v>
      </c>
      <c r="H210" s="15">
        <v>68</v>
      </c>
      <c r="I210" s="15">
        <v>78</v>
      </c>
      <c r="J210" s="15">
        <v>71</v>
      </c>
      <c r="K210" s="15">
        <v>70</v>
      </c>
      <c r="L210" s="15">
        <v>77</v>
      </c>
      <c r="M210" s="15">
        <v>85</v>
      </c>
      <c r="N210" s="15">
        <v>85</v>
      </c>
      <c r="O210" s="15">
        <v>68</v>
      </c>
      <c r="P210" s="15">
        <v>73</v>
      </c>
      <c r="Q210" s="15">
        <v>67</v>
      </c>
      <c r="R210" s="15">
        <v>69</v>
      </c>
      <c r="S210" s="16">
        <v>75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42</v>
      </c>
      <c r="AQ210" s="15">
        <v>92</v>
      </c>
      <c r="AR210" s="15">
        <v>75</v>
      </c>
      <c r="AS210" s="15">
        <v>48</v>
      </c>
      <c r="AT210" s="15">
        <v>62</v>
      </c>
      <c r="AU210" s="15">
        <v>51</v>
      </c>
      <c r="AV210" s="15">
        <v>63</v>
      </c>
      <c r="AW210" s="15">
        <v>78</v>
      </c>
      <c r="AX210" s="15">
        <v>65</v>
      </c>
      <c r="AY210" s="15">
        <v>69</v>
      </c>
      <c r="AZ210" s="15">
        <v>74</v>
      </c>
      <c r="BA210" s="15">
        <v>72</v>
      </c>
      <c r="BB210" s="15">
        <v>73</v>
      </c>
      <c r="BC210" s="16">
        <v>95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f t="shared" si="5"/>
        <v>38</v>
      </c>
      <c r="CB210" s="15">
        <f t="shared" si="4"/>
        <v>88</v>
      </c>
      <c r="CC210" s="15">
        <f t="shared" si="4"/>
        <v>71</v>
      </c>
      <c r="CD210" s="15">
        <f t="shared" si="4"/>
        <v>44</v>
      </c>
      <c r="CE210" s="15">
        <f t="shared" si="4"/>
        <v>58</v>
      </c>
      <c r="CF210" s="15">
        <f t="shared" si="4"/>
        <v>47</v>
      </c>
      <c r="CG210" s="15">
        <f t="shared" si="4"/>
        <v>59</v>
      </c>
      <c r="CH210" s="15">
        <f t="shared" si="4"/>
        <v>74</v>
      </c>
      <c r="CI210" s="15">
        <f t="shared" si="4"/>
        <v>61</v>
      </c>
      <c r="CJ210" s="15">
        <f t="shared" si="4"/>
        <v>65</v>
      </c>
      <c r="CK210" s="15">
        <f t="shared" si="4"/>
        <v>70</v>
      </c>
      <c r="CL210" s="15">
        <f t="shared" si="4"/>
        <v>68</v>
      </c>
      <c r="CM210" s="15">
        <f t="shared" si="4"/>
        <v>69</v>
      </c>
      <c r="CN210" s="16">
        <f t="shared" si="4"/>
        <v>91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1:109" x14ac:dyDescent="0.25">
      <c r="A211">
        <v>206</v>
      </c>
      <c r="B211" s="83"/>
      <c r="C211" s="113"/>
      <c r="D211" s="89"/>
      <c r="E211" s="91"/>
      <c r="F211" s="14">
        <v>77</v>
      </c>
      <c r="G211" s="15">
        <v>81</v>
      </c>
      <c r="H211" s="15">
        <v>85</v>
      </c>
      <c r="I211" s="15">
        <v>76</v>
      </c>
      <c r="J211" s="15">
        <v>80</v>
      </c>
      <c r="K211" s="15">
        <v>78</v>
      </c>
      <c r="L211" s="15">
        <v>84</v>
      </c>
      <c r="M211" s="15">
        <v>84</v>
      </c>
      <c r="N211" s="15">
        <v>85</v>
      </c>
      <c r="O211" s="15">
        <v>88</v>
      </c>
      <c r="P211" s="15">
        <v>81</v>
      </c>
      <c r="Q211" s="15">
        <v>78</v>
      </c>
      <c r="R211" s="15">
        <v>72</v>
      </c>
      <c r="S211" s="16">
        <v>82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60</v>
      </c>
      <c r="AQ211" s="15">
        <v>92</v>
      </c>
      <c r="AR211" s="15">
        <v>94</v>
      </c>
      <c r="AS211" s="15">
        <v>83</v>
      </c>
      <c r="AT211" s="15">
        <v>94</v>
      </c>
      <c r="AU211" s="15">
        <v>94</v>
      </c>
      <c r="AV211" s="15">
        <v>59</v>
      </c>
      <c r="AW211" s="15">
        <v>88</v>
      </c>
      <c r="AX211" s="15">
        <v>69</v>
      </c>
      <c r="AY211" s="15">
        <v>83</v>
      </c>
      <c r="AZ211" s="15">
        <v>85</v>
      </c>
      <c r="BA211" s="15">
        <v>84</v>
      </c>
      <c r="BB211" s="15">
        <v>77</v>
      </c>
      <c r="BC211" s="16">
        <v>96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f t="shared" si="5"/>
        <v>56</v>
      </c>
      <c r="CB211" s="15">
        <f t="shared" si="4"/>
        <v>88</v>
      </c>
      <c r="CC211" s="15">
        <f t="shared" si="4"/>
        <v>90</v>
      </c>
      <c r="CD211" s="15">
        <f t="shared" si="4"/>
        <v>79</v>
      </c>
      <c r="CE211" s="15">
        <f t="shared" si="4"/>
        <v>90</v>
      </c>
      <c r="CF211" s="15">
        <f t="shared" si="4"/>
        <v>90</v>
      </c>
      <c r="CG211" s="15">
        <f t="shared" si="4"/>
        <v>55</v>
      </c>
      <c r="CH211" s="15">
        <f t="shared" si="4"/>
        <v>84</v>
      </c>
      <c r="CI211" s="15">
        <f t="shared" si="4"/>
        <v>65</v>
      </c>
      <c r="CJ211" s="15">
        <f t="shared" si="4"/>
        <v>79</v>
      </c>
      <c r="CK211" s="15">
        <f t="shared" si="4"/>
        <v>81</v>
      </c>
      <c r="CL211" s="15">
        <f t="shared" si="4"/>
        <v>80</v>
      </c>
      <c r="CM211" s="15">
        <f t="shared" si="4"/>
        <v>73</v>
      </c>
      <c r="CN211" s="16">
        <f t="shared" si="4"/>
        <v>92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1:109" x14ac:dyDescent="0.25">
      <c r="A212">
        <v>207</v>
      </c>
      <c r="B212" s="83"/>
      <c r="C212" s="113"/>
      <c r="D212" s="89"/>
      <c r="E212" s="91"/>
      <c r="F212" s="14">
        <v>85</v>
      </c>
      <c r="G212" s="15">
        <v>75</v>
      </c>
      <c r="H212" s="15">
        <v>79</v>
      </c>
      <c r="I212" s="15">
        <v>78</v>
      </c>
      <c r="J212" s="15">
        <v>89</v>
      </c>
      <c r="K212" s="15">
        <v>81</v>
      </c>
      <c r="L212" s="15">
        <v>74</v>
      </c>
      <c r="M212" s="15">
        <v>71</v>
      </c>
      <c r="N212" s="15">
        <v>72</v>
      </c>
      <c r="O212" s="15">
        <v>79</v>
      </c>
      <c r="P212" s="15">
        <v>75</v>
      </c>
      <c r="Q212" s="15">
        <v>74</v>
      </c>
      <c r="R212" s="15">
        <v>81</v>
      </c>
      <c r="S212" s="16">
        <v>84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65</v>
      </c>
      <c r="AQ212" s="15">
        <v>98</v>
      </c>
      <c r="AR212" s="15">
        <v>60</v>
      </c>
      <c r="AS212" s="15">
        <v>97</v>
      </c>
      <c r="AT212" s="15">
        <v>82</v>
      </c>
      <c r="AU212" s="15">
        <v>83</v>
      </c>
      <c r="AV212" s="15">
        <v>71</v>
      </c>
      <c r="AW212" s="15">
        <v>83</v>
      </c>
      <c r="AX212" s="15">
        <v>64</v>
      </c>
      <c r="AY212" s="15">
        <v>83</v>
      </c>
      <c r="AZ212" s="15">
        <v>65</v>
      </c>
      <c r="BA212" s="15">
        <v>81</v>
      </c>
      <c r="BB212" s="15">
        <v>84</v>
      </c>
      <c r="BC212" s="16">
        <v>92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>
        <f t="shared" si="5"/>
        <v>61</v>
      </c>
      <c r="CB212" s="15">
        <f t="shared" si="4"/>
        <v>94</v>
      </c>
      <c r="CC212" s="15">
        <f t="shared" si="4"/>
        <v>56</v>
      </c>
      <c r="CD212" s="15">
        <f t="shared" si="4"/>
        <v>93</v>
      </c>
      <c r="CE212" s="15">
        <f t="shared" si="4"/>
        <v>78</v>
      </c>
      <c r="CF212" s="15">
        <f t="shared" si="4"/>
        <v>79</v>
      </c>
      <c r="CG212" s="15">
        <f t="shared" si="4"/>
        <v>67</v>
      </c>
      <c r="CH212" s="15">
        <f t="shared" si="4"/>
        <v>79</v>
      </c>
      <c r="CI212" s="15">
        <f t="shared" si="4"/>
        <v>60</v>
      </c>
      <c r="CJ212" s="15">
        <f t="shared" si="4"/>
        <v>79</v>
      </c>
      <c r="CK212" s="15">
        <f t="shared" si="4"/>
        <v>61</v>
      </c>
      <c r="CL212" s="15">
        <f t="shared" si="4"/>
        <v>77</v>
      </c>
      <c r="CM212" s="15">
        <f t="shared" si="4"/>
        <v>80</v>
      </c>
      <c r="CN212" s="16">
        <f t="shared" si="4"/>
        <v>88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1:109" x14ac:dyDescent="0.25">
      <c r="A213">
        <v>208</v>
      </c>
      <c r="B213" s="83"/>
      <c r="C213" s="113"/>
      <c r="D213" s="89"/>
      <c r="E213" s="91"/>
      <c r="F213" s="14">
        <v>80</v>
      </c>
      <c r="G213" s="15">
        <v>79</v>
      </c>
      <c r="H213" s="15">
        <v>87</v>
      </c>
      <c r="I213" s="15">
        <v>75</v>
      </c>
      <c r="J213" s="15">
        <v>88</v>
      </c>
      <c r="K213" s="15">
        <v>73</v>
      </c>
      <c r="L213" s="15">
        <v>78</v>
      </c>
      <c r="M213" s="15">
        <v>78</v>
      </c>
      <c r="N213" s="15">
        <v>85</v>
      </c>
      <c r="O213" s="15">
        <v>72</v>
      </c>
      <c r="P213" s="15">
        <v>74</v>
      </c>
      <c r="Q213" s="15">
        <v>83</v>
      </c>
      <c r="R213" s="15">
        <v>84</v>
      </c>
      <c r="S213" s="16">
        <v>84</v>
      </c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>
        <v>73</v>
      </c>
      <c r="AQ213" s="15">
        <v>92</v>
      </c>
      <c r="AR213" s="15">
        <v>84</v>
      </c>
      <c r="AS213" s="15">
        <v>81</v>
      </c>
      <c r="AT213" s="15">
        <v>82</v>
      </c>
      <c r="AU213" s="15">
        <v>81</v>
      </c>
      <c r="AV213" s="15">
        <v>80</v>
      </c>
      <c r="AW213" s="15">
        <v>96</v>
      </c>
      <c r="AX213" s="15">
        <v>54</v>
      </c>
      <c r="AY213" s="15">
        <v>63</v>
      </c>
      <c r="AZ213" s="15">
        <v>52</v>
      </c>
      <c r="BA213" s="15">
        <v>65</v>
      </c>
      <c r="BB213" s="15">
        <v>56</v>
      </c>
      <c r="BC213" s="16">
        <v>66</v>
      </c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>
        <f t="shared" si="5"/>
        <v>69</v>
      </c>
      <c r="CB213" s="15">
        <f t="shared" si="4"/>
        <v>88</v>
      </c>
      <c r="CC213" s="15">
        <f t="shared" si="4"/>
        <v>80</v>
      </c>
      <c r="CD213" s="15">
        <f t="shared" si="4"/>
        <v>77</v>
      </c>
      <c r="CE213" s="15">
        <f t="shared" si="4"/>
        <v>78</v>
      </c>
      <c r="CF213" s="15">
        <f t="shared" si="4"/>
        <v>77</v>
      </c>
      <c r="CG213" s="15">
        <f t="shared" si="4"/>
        <v>76</v>
      </c>
      <c r="CH213" s="15">
        <f t="shared" si="4"/>
        <v>92</v>
      </c>
      <c r="CI213" s="15">
        <f t="shared" si="4"/>
        <v>50</v>
      </c>
      <c r="CJ213" s="15">
        <f t="shared" si="4"/>
        <v>59</v>
      </c>
      <c r="CK213" s="15">
        <f t="shared" si="4"/>
        <v>48</v>
      </c>
      <c r="CL213" s="15">
        <f t="shared" si="4"/>
        <v>61</v>
      </c>
      <c r="CM213" s="15">
        <f t="shared" si="4"/>
        <v>52</v>
      </c>
      <c r="CN213" s="16">
        <f t="shared" si="4"/>
        <v>62</v>
      </c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1:109" ht="15.75" thickBot="1" x14ac:dyDescent="0.3">
      <c r="A214">
        <v>209</v>
      </c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>
        <v>82</v>
      </c>
      <c r="AQ214" s="19">
        <v>90</v>
      </c>
      <c r="AR214" s="19">
        <v>86</v>
      </c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>
        <f>CA211-4</f>
        <v>52</v>
      </c>
      <c r="CB214" s="19">
        <f t="shared" ref="CB214:CN214" si="6">CB211-4</f>
        <v>84</v>
      </c>
      <c r="CC214" s="19">
        <f t="shared" si="6"/>
        <v>86</v>
      </c>
      <c r="CD214" s="19">
        <f t="shared" si="6"/>
        <v>75</v>
      </c>
      <c r="CE214" s="19">
        <f t="shared" si="6"/>
        <v>86</v>
      </c>
      <c r="CF214" s="19">
        <f t="shared" si="6"/>
        <v>86</v>
      </c>
      <c r="CG214" s="19">
        <f t="shared" si="6"/>
        <v>51</v>
      </c>
      <c r="CH214" s="19">
        <f t="shared" si="6"/>
        <v>80</v>
      </c>
      <c r="CI214" s="19">
        <f t="shared" si="6"/>
        <v>61</v>
      </c>
      <c r="CJ214" s="19">
        <f t="shared" si="6"/>
        <v>75</v>
      </c>
      <c r="CK214" s="19">
        <f t="shared" si="6"/>
        <v>77</v>
      </c>
      <c r="CL214" s="19">
        <f t="shared" si="6"/>
        <v>76</v>
      </c>
      <c r="CM214" s="19">
        <f t="shared" si="6"/>
        <v>69</v>
      </c>
      <c r="CN214" s="20">
        <f t="shared" si="6"/>
        <v>88</v>
      </c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1:109" x14ac:dyDescent="0.25">
      <c r="A215">
        <v>210</v>
      </c>
      <c r="B215" s="83">
        <v>20</v>
      </c>
      <c r="C215" s="112" t="s">
        <v>86</v>
      </c>
      <c r="D215" s="89"/>
      <c r="E215" s="91" t="s">
        <v>77</v>
      </c>
      <c r="F215" s="9">
        <v>83</v>
      </c>
      <c r="G215" s="10">
        <v>72</v>
      </c>
      <c r="H215" s="10">
        <v>73</v>
      </c>
      <c r="I215" s="10">
        <v>69</v>
      </c>
      <c r="J215" s="10">
        <v>70</v>
      </c>
      <c r="K215" s="10">
        <v>57</v>
      </c>
      <c r="L215" s="10">
        <v>56</v>
      </c>
      <c r="M215" s="10">
        <v>36</v>
      </c>
      <c r="N215" s="10">
        <v>75</v>
      </c>
      <c r="O215" s="10">
        <v>-5</v>
      </c>
      <c r="P215" s="10">
        <v>55</v>
      </c>
      <c r="Q215" s="10">
        <v>73</v>
      </c>
      <c r="R215" s="10">
        <v>83</v>
      </c>
      <c r="S215" s="11">
        <v>42</v>
      </c>
      <c r="T215" s="14">
        <v>62</v>
      </c>
      <c r="U215" s="15">
        <v>62</v>
      </c>
      <c r="V215" s="15">
        <v>53</v>
      </c>
      <c r="W215" s="15">
        <v>58</v>
      </c>
      <c r="X215" s="15">
        <v>47</v>
      </c>
      <c r="Y215" s="15">
        <v>67</v>
      </c>
      <c r="Z215" s="15">
        <v>72</v>
      </c>
      <c r="AA215" s="15">
        <v>62</v>
      </c>
      <c r="AB215" s="15">
        <v>66</v>
      </c>
      <c r="AC215" s="15">
        <v>67</v>
      </c>
      <c r="AD215" s="15">
        <v>76</v>
      </c>
      <c r="AE215" s="15">
        <v>68</v>
      </c>
      <c r="AF215" s="15">
        <v>70</v>
      </c>
      <c r="AG215" s="16">
        <v>77</v>
      </c>
      <c r="AH215" s="12"/>
      <c r="AI215" s="13"/>
      <c r="AJ215" s="12" t="s">
        <v>60</v>
      </c>
      <c r="AL215" s="83"/>
      <c r="AM215" s="112" t="s">
        <v>86</v>
      </c>
      <c r="AN215" s="89"/>
      <c r="AO215" s="91"/>
      <c r="AP215" s="9">
        <v>62</v>
      </c>
      <c r="AQ215" s="10">
        <v>70</v>
      </c>
      <c r="AR215" s="10">
        <v>73</v>
      </c>
      <c r="AS215" s="10">
        <v>81</v>
      </c>
      <c r="AT215" s="10">
        <v>59</v>
      </c>
      <c r="AU215" s="10">
        <v>62</v>
      </c>
      <c r="AV215" s="10">
        <v>61</v>
      </c>
      <c r="AW215" s="10">
        <v>41</v>
      </c>
      <c r="AX215" s="10">
        <v>80</v>
      </c>
      <c r="AY215" s="10"/>
      <c r="AZ215" s="10">
        <v>60</v>
      </c>
      <c r="BA215" s="10">
        <v>78</v>
      </c>
      <c r="BB215" s="10">
        <v>88</v>
      </c>
      <c r="BC215" s="11">
        <v>50</v>
      </c>
      <c r="BD215" s="14">
        <v>75</v>
      </c>
      <c r="BE215" s="15">
        <v>62</v>
      </c>
      <c r="BF215" s="15">
        <v>80</v>
      </c>
      <c r="BG215" s="15">
        <v>70</v>
      </c>
      <c r="BH215" s="15">
        <v>55</v>
      </c>
      <c r="BI215" s="15">
        <v>61</v>
      </c>
      <c r="BJ215" s="15">
        <v>69</v>
      </c>
      <c r="BK215" s="15">
        <v>60</v>
      </c>
      <c r="BL215" s="15">
        <v>71</v>
      </c>
      <c r="BM215" s="15">
        <v>80</v>
      </c>
      <c r="BN215" s="15">
        <v>68</v>
      </c>
      <c r="BO215" s="15">
        <v>62</v>
      </c>
      <c r="BP215" s="15">
        <v>70</v>
      </c>
      <c r="BQ215" s="16">
        <v>71</v>
      </c>
      <c r="BR215" s="12"/>
      <c r="BS215" s="13"/>
      <c r="BT215" s="12" t="s">
        <v>60</v>
      </c>
      <c r="BW215" s="83"/>
      <c r="BX215" s="112" t="s">
        <v>86</v>
      </c>
      <c r="BY215" s="89"/>
      <c r="BZ215" s="91"/>
      <c r="CA215" s="9">
        <f>AP215-4</f>
        <v>58</v>
      </c>
      <c r="CB215" s="10">
        <f t="shared" ref="CB215:CN224" si="7">AQ215-4</f>
        <v>66</v>
      </c>
      <c r="CC215" s="10">
        <f t="shared" si="7"/>
        <v>69</v>
      </c>
      <c r="CD215" s="10">
        <f t="shared" si="7"/>
        <v>77</v>
      </c>
      <c r="CE215" s="10">
        <f t="shared" si="7"/>
        <v>55</v>
      </c>
      <c r="CF215" s="10">
        <f t="shared" si="7"/>
        <v>58</v>
      </c>
      <c r="CG215" s="10">
        <f t="shared" si="7"/>
        <v>57</v>
      </c>
      <c r="CH215" s="10">
        <f t="shared" si="7"/>
        <v>37</v>
      </c>
      <c r="CI215" s="10">
        <f t="shared" si="7"/>
        <v>76</v>
      </c>
      <c r="CJ215" s="10">
        <f t="shared" si="7"/>
        <v>-4</v>
      </c>
      <c r="CK215" s="10">
        <f t="shared" si="7"/>
        <v>56</v>
      </c>
      <c r="CL215" s="10">
        <f t="shared" si="7"/>
        <v>74</v>
      </c>
      <c r="CM215" s="10">
        <f t="shared" si="7"/>
        <v>84</v>
      </c>
      <c r="CN215" s="11">
        <f t="shared" si="7"/>
        <v>46</v>
      </c>
      <c r="CO215" s="14">
        <v>70</v>
      </c>
      <c r="CP215" s="15">
        <v>71</v>
      </c>
      <c r="CQ215" s="15">
        <v>70</v>
      </c>
      <c r="CR215" s="15">
        <v>60</v>
      </c>
      <c r="CS215" s="15">
        <v>51</v>
      </c>
      <c r="CT215" s="15">
        <v>51</v>
      </c>
      <c r="CU215" s="15">
        <v>64</v>
      </c>
      <c r="CV215" s="15">
        <v>55</v>
      </c>
      <c r="CW215" s="15">
        <v>70</v>
      </c>
      <c r="CX215" s="15">
        <v>71</v>
      </c>
      <c r="CY215" s="15">
        <v>58</v>
      </c>
      <c r="CZ215" s="15">
        <v>62</v>
      </c>
      <c r="DA215" s="15">
        <v>51</v>
      </c>
      <c r="DB215" s="16">
        <v>69</v>
      </c>
      <c r="DC215" s="12"/>
      <c r="DD215" s="13"/>
      <c r="DE215" s="12" t="s">
        <v>60</v>
      </c>
    </row>
    <row r="216" spans="1:109" x14ac:dyDescent="0.25">
      <c r="A216">
        <v>211</v>
      </c>
      <c r="B216" s="83"/>
      <c r="C216" s="113"/>
      <c r="D216" s="89"/>
      <c r="E216" s="91"/>
      <c r="F216" s="14">
        <v>58</v>
      </c>
      <c r="G216" s="15">
        <v>75</v>
      </c>
      <c r="H216" s="15">
        <v>43</v>
      </c>
      <c r="I216" s="15">
        <v>35</v>
      </c>
      <c r="J216" s="15">
        <v>77</v>
      </c>
      <c r="K216" s="15">
        <v>85</v>
      </c>
      <c r="L216" s="15">
        <v>68</v>
      </c>
      <c r="M216" s="15">
        <v>55</v>
      </c>
      <c r="N216" s="15">
        <v>65</v>
      </c>
      <c r="O216" s="15">
        <v>-5</v>
      </c>
      <c r="P216" s="15">
        <v>67</v>
      </c>
      <c r="Q216" s="15">
        <v>66</v>
      </c>
      <c r="R216" s="15">
        <v>40</v>
      </c>
      <c r="S216" s="16">
        <v>69</v>
      </c>
      <c r="T216" s="14">
        <v>57</v>
      </c>
      <c r="U216" s="15">
        <v>87</v>
      </c>
      <c r="V216" s="15">
        <v>67</v>
      </c>
      <c r="W216" s="15">
        <v>64</v>
      </c>
      <c r="X216" s="15">
        <v>60</v>
      </c>
      <c r="Y216" s="15">
        <v>55</v>
      </c>
      <c r="Z216" s="15">
        <v>60</v>
      </c>
      <c r="AA216" s="15">
        <v>71</v>
      </c>
      <c r="AB216" s="15">
        <v>59</v>
      </c>
      <c r="AC216" s="15">
        <v>78</v>
      </c>
      <c r="AD216" s="15">
        <v>77</v>
      </c>
      <c r="AE216" s="15">
        <v>80</v>
      </c>
      <c r="AF216" s="15">
        <v>71</v>
      </c>
      <c r="AG216" s="16">
        <v>86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63</v>
      </c>
      <c r="AQ216" s="15">
        <v>80</v>
      </c>
      <c r="AR216" s="15">
        <v>48</v>
      </c>
      <c r="AS216" s="15">
        <v>40</v>
      </c>
      <c r="AT216" s="15">
        <v>82</v>
      </c>
      <c r="AU216" s="15">
        <v>90</v>
      </c>
      <c r="AV216" s="15">
        <v>73</v>
      </c>
      <c r="AW216" s="15">
        <v>60</v>
      </c>
      <c r="AX216" s="15">
        <v>70</v>
      </c>
      <c r="AY216" s="15"/>
      <c r="AZ216" s="15">
        <v>72</v>
      </c>
      <c r="BA216" s="15">
        <v>71</v>
      </c>
      <c r="BB216" s="15">
        <v>45</v>
      </c>
      <c r="BC216" s="16">
        <v>77</v>
      </c>
      <c r="BD216" s="14">
        <v>75</v>
      </c>
      <c r="BE216" s="15">
        <v>63</v>
      </c>
      <c r="BF216" s="15">
        <v>55</v>
      </c>
      <c r="BG216" s="15">
        <v>79</v>
      </c>
      <c r="BH216" s="15">
        <v>50</v>
      </c>
      <c r="BI216" s="15">
        <v>51</v>
      </c>
      <c r="BJ216" s="15">
        <v>50</v>
      </c>
      <c r="BK216" s="15">
        <v>73</v>
      </c>
      <c r="BL216" s="15">
        <v>60</v>
      </c>
      <c r="BM216" s="15">
        <v>60</v>
      </c>
      <c r="BN216" s="15">
        <v>66</v>
      </c>
      <c r="BO216" s="15">
        <v>58</v>
      </c>
      <c r="BP216" s="15">
        <v>73</v>
      </c>
      <c r="BQ216" s="16">
        <v>77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f t="shared" ref="CA216:CA224" si="8">AP216-4</f>
        <v>59</v>
      </c>
      <c r="CB216" s="15">
        <f t="shared" si="7"/>
        <v>76</v>
      </c>
      <c r="CC216" s="15">
        <f t="shared" si="7"/>
        <v>44</v>
      </c>
      <c r="CD216" s="15">
        <f t="shared" si="7"/>
        <v>36</v>
      </c>
      <c r="CE216" s="15">
        <f t="shared" si="7"/>
        <v>78</v>
      </c>
      <c r="CF216" s="15">
        <f t="shared" si="7"/>
        <v>86</v>
      </c>
      <c r="CG216" s="15">
        <f t="shared" si="7"/>
        <v>69</v>
      </c>
      <c r="CH216" s="15">
        <f t="shared" si="7"/>
        <v>56</v>
      </c>
      <c r="CI216" s="15">
        <f t="shared" si="7"/>
        <v>66</v>
      </c>
      <c r="CJ216" s="15">
        <f t="shared" si="7"/>
        <v>-4</v>
      </c>
      <c r="CK216" s="15">
        <f t="shared" si="7"/>
        <v>68</v>
      </c>
      <c r="CL216" s="15">
        <f t="shared" si="7"/>
        <v>67</v>
      </c>
      <c r="CM216" s="15">
        <f t="shared" si="7"/>
        <v>41</v>
      </c>
      <c r="CN216" s="16">
        <f t="shared" si="7"/>
        <v>73</v>
      </c>
      <c r="CO216" s="14">
        <v>71</v>
      </c>
      <c r="CP216" s="15">
        <v>53</v>
      </c>
      <c r="CQ216" s="15">
        <v>53</v>
      </c>
      <c r="CR216" s="15">
        <v>60</v>
      </c>
      <c r="CS216" s="15">
        <v>50</v>
      </c>
      <c r="CT216" s="15">
        <v>71</v>
      </c>
      <c r="CU216" s="15">
        <v>50</v>
      </c>
      <c r="CV216" s="15">
        <v>63</v>
      </c>
      <c r="CW216" s="15">
        <v>70</v>
      </c>
      <c r="CX216" s="15">
        <v>50</v>
      </c>
      <c r="CY216" s="15">
        <v>68</v>
      </c>
      <c r="CZ216" s="15">
        <v>53</v>
      </c>
      <c r="DA216" s="15">
        <v>60</v>
      </c>
      <c r="DB216" s="16">
        <v>51</v>
      </c>
      <c r="DC216" s="17"/>
      <c r="DD216" s="13"/>
      <c r="DE216" s="17" t="s">
        <v>60</v>
      </c>
    </row>
    <row r="217" spans="1:109" x14ac:dyDescent="0.25">
      <c r="A217">
        <v>212</v>
      </c>
      <c r="B217" s="83"/>
      <c r="C217" s="113"/>
      <c r="D217" s="89"/>
      <c r="E217" s="91"/>
      <c r="F217" s="14">
        <v>60</v>
      </c>
      <c r="G217" s="15">
        <v>68</v>
      </c>
      <c r="H217" s="15">
        <v>65</v>
      </c>
      <c r="I217" s="15">
        <v>67</v>
      </c>
      <c r="J217" s="15">
        <v>70</v>
      </c>
      <c r="K217" s="15">
        <v>58</v>
      </c>
      <c r="L217" s="15">
        <v>61</v>
      </c>
      <c r="M217" s="15">
        <v>74</v>
      </c>
      <c r="N217" s="15">
        <v>72</v>
      </c>
      <c r="O217" s="15">
        <v>-5</v>
      </c>
      <c r="P217" s="15">
        <v>69</v>
      </c>
      <c r="Q217" s="15">
        <v>74</v>
      </c>
      <c r="R217" s="15">
        <v>57</v>
      </c>
      <c r="S217" s="16">
        <v>61</v>
      </c>
      <c r="T217" s="14">
        <v>74</v>
      </c>
      <c r="U217" s="15">
        <v>75</v>
      </c>
      <c r="V217" s="15">
        <v>72</v>
      </c>
      <c r="W217" s="15">
        <v>45</v>
      </c>
      <c r="X217" s="15">
        <v>50</v>
      </c>
      <c r="Y217" s="15">
        <v>60</v>
      </c>
      <c r="Z217" s="15"/>
      <c r="AA217" s="15"/>
      <c r="AB217" s="15"/>
      <c r="AC217" s="15"/>
      <c r="AD217" s="15"/>
      <c r="AE217" s="15"/>
      <c r="AF217" s="15"/>
      <c r="AG217" s="16"/>
      <c r="AH217" s="17"/>
      <c r="AI217" s="13"/>
      <c r="AJ217" s="17" t="s">
        <v>60</v>
      </c>
      <c r="AL217" s="83"/>
      <c r="AM217" s="113"/>
      <c r="AN217" s="89"/>
      <c r="AO217" s="91"/>
      <c r="AP217" s="14">
        <v>65</v>
      </c>
      <c r="AQ217" s="15">
        <v>73</v>
      </c>
      <c r="AR217" s="15">
        <v>70</v>
      </c>
      <c r="AS217" s="15">
        <v>72</v>
      </c>
      <c r="AT217" s="15">
        <v>75</v>
      </c>
      <c r="AU217" s="15">
        <v>63</v>
      </c>
      <c r="AV217" s="15">
        <v>66</v>
      </c>
      <c r="AW217" s="15">
        <v>79</v>
      </c>
      <c r="AX217" s="15">
        <v>77</v>
      </c>
      <c r="AY217" s="15"/>
      <c r="AZ217" s="15">
        <v>74</v>
      </c>
      <c r="BA217" s="15">
        <v>79</v>
      </c>
      <c r="BB217" s="15">
        <v>62</v>
      </c>
      <c r="BC217" s="16">
        <v>69</v>
      </c>
      <c r="BD217" s="14">
        <v>60</v>
      </c>
      <c r="BE217" s="15">
        <v>55</v>
      </c>
      <c r="BF217" s="15">
        <v>52</v>
      </c>
      <c r="BG217" s="15">
        <v>57</v>
      </c>
      <c r="BH217" s="15">
        <v>65</v>
      </c>
      <c r="BI217" s="15">
        <v>60</v>
      </c>
      <c r="BJ217" s="15">
        <v>70</v>
      </c>
      <c r="BK217" s="15">
        <v>53</v>
      </c>
      <c r="BL217" s="15">
        <v>50</v>
      </c>
      <c r="BM217" s="15">
        <v>66</v>
      </c>
      <c r="BN217" s="15">
        <v>54</v>
      </c>
      <c r="BO217" s="15">
        <v>72</v>
      </c>
      <c r="BP217" s="15">
        <v>50</v>
      </c>
      <c r="BQ217" s="16">
        <v>64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f t="shared" si="8"/>
        <v>61</v>
      </c>
      <c r="CB217" s="15">
        <f t="shared" si="7"/>
        <v>69</v>
      </c>
      <c r="CC217" s="15">
        <f t="shared" si="7"/>
        <v>66</v>
      </c>
      <c r="CD217" s="15">
        <f t="shared" si="7"/>
        <v>68</v>
      </c>
      <c r="CE217" s="15">
        <f t="shared" si="7"/>
        <v>71</v>
      </c>
      <c r="CF217" s="15">
        <f t="shared" si="7"/>
        <v>59</v>
      </c>
      <c r="CG217" s="15">
        <f t="shared" si="7"/>
        <v>62</v>
      </c>
      <c r="CH217" s="15">
        <f t="shared" si="7"/>
        <v>75</v>
      </c>
      <c r="CI217" s="15">
        <f t="shared" si="7"/>
        <v>73</v>
      </c>
      <c r="CJ217" s="15">
        <f t="shared" si="7"/>
        <v>-4</v>
      </c>
      <c r="CK217" s="15">
        <f t="shared" si="7"/>
        <v>70</v>
      </c>
      <c r="CL217" s="15">
        <f t="shared" si="7"/>
        <v>75</v>
      </c>
      <c r="CM217" s="15">
        <f t="shared" si="7"/>
        <v>58</v>
      </c>
      <c r="CN217" s="16">
        <f t="shared" si="7"/>
        <v>65</v>
      </c>
      <c r="CO217" s="14">
        <v>70</v>
      </c>
      <c r="CP217" s="15">
        <v>50</v>
      </c>
      <c r="CQ217" s="15">
        <v>54</v>
      </c>
      <c r="CR217" s="15">
        <v>57</v>
      </c>
      <c r="CS217" s="15">
        <v>65</v>
      </c>
      <c r="CT217" s="15">
        <v>66</v>
      </c>
      <c r="CU217" s="15">
        <v>69</v>
      </c>
      <c r="CV217" s="15">
        <v>51</v>
      </c>
      <c r="CW217" s="15">
        <v>51</v>
      </c>
      <c r="CX217" s="15">
        <v>65</v>
      </c>
      <c r="CY217" s="15">
        <v>56</v>
      </c>
      <c r="CZ217" s="15">
        <v>72</v>
      </c>
      <c r="DA217" s="15">
        <v>50</v>
      </c>
      <c r="DB217" s="16">
        <v>64</v>
      </c>
      <c r="DC217" s="17"/>
      <c r="DD217" s="13"/>
      <c r="DE217" s="17" t="s">
        <v>60</v>
      </c>
    </row>
    <row r="218" spans="1:109" x14ac:dyDescent="0.25">
      <c r="A218">
        <v>213</v>
      </c>
      <c r="B218" s="83"/>
      <c r="C218" s="113"/>
      <c r="D218" s="89"/>
      <c r="E218" s="91"/>
      <c r="F218" s="14">
        <v>76</v>
      </c>
      <c r="G218" s="15">
        <v>64</v>
      </c>
      <c r="H218" s="15">
        <v>61</v>
      </c>
      <c r="I218" s="15">
        <v>61</v>
      </c>
      <c r="J218" s="15">
        <v>62</v>
      </c>
      <c r="K218" s="15">
        <v>78</v>
      </c>
      <c r="L218" s="15">
        <v>77</v>
      </c>
      <c r="M218" s="15">
        <v>60</v>
      </c>
      <c r="N218" s="15">
        <v>75</v>
      </c>
      <c r="O218" s="15">
        <v>65</v>
      </c>
      <c r="P218" s="15">
        <v>68</v>
      </c>
      <c r="Q218" s="15">
        <v>62</v>
      </c>
      <c r="R218" s="15">
        <v>55</v>
      </c>
      <c r="S218" s="16">
        <v>56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82</v>
      </c>
      <c r="AQ218" s="15">
        <v>63</v>
      </c>
      <c r="AR218" s="15">
        <v>87</v>
      </c>
      <c r="AS218" s="15">
        <v>65</v>
      </c>
      <c r="AT218" s="15">
        <v>77</v>
      </c>
      <c r="AU218" s="15">
        <v>78</v>
      </c>
      <c r="AV218" s="15">
        <v>81</v>
      </c>
      <c r="AW218" s="15">
        <v>81</v>
      </c>
      <c r="AX218" s="15">
        <v>84</v>
      </c>
      <c r="AY218" s="15">
        <v>73</v>
      </c>
      <c r="AZ218" s="15">
        <v>86</v>
      </c>
      <c r="BA218" s="15">
        <v>63</v>
      </c>
      <c r="BB218" s="15">
        <v>63</v>
      </c>
      <c r="BC218" s="16">
        <v>70</v>
      </c>
      <c r="BD218" s="14">
        <v>66</v>
      </c>
      <c r="BE218" s="15">
        <v>70</v>
      </c>
      <c r="BF218" s="15">
        <v>67</v>
      </c>
      <c r="BG218" s="15">
        <v>52</v>
      </c>
      <c r="BH218" s="15">
        <v>69</v>
      </c>
      <c r="BI218" s="15">
        <v>51</v>
      </c>
      <c r="BJ218" s="15">
        <v>60</v>
      </c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f t="shared" si="8"/>
        <v>78</v>
      </c>
      <c r="CB218" s="15">
        <f t="shared" si="7"/>
        <v>59</v>
      </c>
      <c r="CC218" s="15">
        <f t="shared" si="7"/>
        <v>83</v>
      </c>
      <c r="CD218" s="15">
        <f t="shared" si="7"/>
        <v>61</v>
      </c>
      <c r="CE218" s="15">
        <f t="shared" si="7"/>
        <v>73</v>
      </c>
      <c r="CF218" s="15">
        <f t="shared" si="7"/>
        <v>74</v>
      </c>
      <c r="CG218" s="15">
        <f t="shared" si="7"/>
        <v>77</v>
      </c>
      <c r="CH218" s="15">
        <f t="shared" si="7"/>
        <v>77</v>
      </c>
      <c r="CI218" s="15">
        <f t="shared" si="7"/>
        <v>80</v>
      </c>
      <c r="CJ218" s="15">
        <f t="shared" si="7"/>
        <v>69</v>
      </c>
      <c r="CK218" s="15">
        <f t="shared" si="7"/>
        <v>82</v>
      </c>
      <c r="CL218" s="15">
        <f t="shared" si="7"/>
        <v>59</v>
      </c>
      <c r="CM218" s="15">
        <f t="shared" si="7"/>
        <v>59</v>
      </c>
      <c r="CN218" s="16">
        <f t="shared" si="7"/>
        <v>66</v>
      </c>
      <c r="CO218" s="14">
        <v>68</v>
      </c>
      <c r="CP218" s="15">
        <v>71</v>
      </c>
      <c r="CQ218" s="15">
        <v>56</v>
      </c>
      <c r="CR218" s="15">
        <v>50</v>
      </c>
      <c r="CS218" s="15">
        <v>58</v>
      </c>
      <c r="CT218" s="15">
        <v>50</v>
      </c>
      <c r="CU218" s="15">
        <v>53</v>
      </c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1:109" x14ac:dyDescent="0.25">
      <c r="A219">
        <v>214</v>
      </c>
      <c r="B219" s="83"/>
      <c r="C219" s="113"/>
      <c r="D219" s="89"/>
      <c r="E219" s="91"/>
      <c r="F219" s="14">
        <v>88</v>
      </c>
      <c r="G219" s="15">
        <v>90</v>
      </c>
      <c r="H219" s="15">
        <v>67</v>
      </c>
      <c r="I219" s="15">
        <v>70</v>
      </c>
      <c r="J219" s="15">
        <v>84</v>
      </c>
      <c r="K219" s="15">
        <v>79</v>
      </c>
      <c r="L219" s="15">
        <v>73</v>
      </c>
      <c r="M219" s="15">
        <v>82</v>
      </c>
      <c r="N219" s="15">
        <v>81</v>
      </c>
      <c r="O219" s="15">
        <v>72</v>
      </c>
      <c r="P219" s="15">
        <v>68</v>
      </c>
      <c r="Q219" s="15">
        <v>78</v>
      </c>
      <c r="R219" s="15">
        <v>66</v>
      </c>
      <c r="S219" s="16">
        <v>64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46</v>
      </c>
      <c r="AQ219" s="15">
        <v>64</v>
      </c>
      <c r="AR219" s="15">
        <v>58</v>
      </c>
      <c r="AS219" s="15">
        <v>74</v>
      </c>
      <c r="AT219" s="15">
        <v>54</v>
      </c>
      <c r="AU219" s="15">
        <v>55</v>
      </c>
      <c r="AV219" s="15">
        <v>58</v>
      </c>
      <c r="AW219" s="15">
        <v>72</v>
      </c>
      <c r="AX219" s="15">
        <v>68</v>
      </c>
      <c r="AY219" s="15">
        <v>59</v>
      </c>
      <c r="AZ219" s="15">
        <v>54</v>
      </c>
      <c r="BA219" s="15">
        <v>67</v>
      </c>
      <c r="BB219" s="15">
        <v>74</v>
      </c>
      <c r="BC219" s="16">
        <v>65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f t="shared" si="8"/>
        <v>42</v>
      </c>
      <c r="CB219" s="15">
        <f t="shared" si="7"/>
        <v>60</v>
      </c>
      <c r="CC219" s="15">
        <f t="shared" si="7"/>
        <v>54</v>
      </c>
      <c r="CD219" s="15">
        <f t="shared" si="7"/>
        <v>70</v>
      </c>
      <c r="CE219" s="15">
        <f t="shared" si="7"/>
        <v>50</v>
      </c>
      <c r="CF219" s="15">
        <f t="shared" si="7"/>
        <v>51</v>
      </c>
      <c r="CG219" s="15">
        <f t="shared" si="7"/>
        <v>54</v>
      </c>
      <c r="CH219" s="15">
        <f t="shared" si="7"/>
        <v>68</v>
      </c>
      <c r="CI219" s="15">
        <f t="shared" si="7"/>
        <v>64</v>
      </c>
      <c r="CJ219" s="15">
        <f t="shared" si="7"/>
        <v>55</v>
      </c>
      <c r="CK219" s="15">
        <f t="shared" si="7"/>
        <v>50</v>
      </c>
      <c r="CL219" s="15">
        <f t="shared" si="7"/>
        <v>63</v>
      </c>
      <c r="CM219" s="15">
        <f t="shared" si="7"/>
        <v>70</v>
      </c>
      <c r="CN219" s="16">
        <f t="shared" si="7"/>
        <v>61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1:109" x14ac:dyDescent="0.25">
      <c r="A220">
        <v>215</v>
      </c>
      <c r="B220" s="83"/>
      <c r="C220" s="113"/>
      <c r="D220" s="89"/>
      <c r="E220" s="91"/>
      <c r="F220" s="14">
        <v>85</v>
      </c>
      <c r="G220" s="15">
        <v>74</v>
      </c>
      <c r="H220" s="15">
        <v>66</v>
      </c>
      <c r="I220" s="15">
        <v>71</v>
      </c>
      <c r="J220" s="15">
        <v>86</v>
      </c>
      <c r="K220" s="15">
        <v>81</v>
      </c>
      <c r="L220" s="15">
        <v>68</v>
      </c>
      <c r="M220" s="15">
        <v>77</v>
      </c>
      <c r="N220" s="15">
        <v>66</v>
      </c>
      <c r="O220" s="15">
        <v>92</v>
      </c>
      <c r="P220" s="15">
        <v>80</v>
      </c>
      <c r="Q220" s="15">
        <v>69</v>
      </c>
      <c r="R220" s="15">
        <v>68</v>
      </c>
      <c r="S220" s="16">
        <v>63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87</v>
      </c>
      <c r="AQ220" s="15">
        <v>62</v>
      </c>
      <c r="AR220" s="15">
        <v>57</v>
      </c>
      <c r="AS220" s="15">
        <v>48</v>
      </c>
      <c r="AT220" s="15">
        <v>49</v>
      </c>
      <c r="AU220" s="15">
        <v>56</v>
      </c>
      <c r="AV220" s="15">
        <v>66</v>
      </c>
      <c r="AW220" s="15">
        <v>72</v>
      </c>
      <c r="AX220" s="15">
        <v>61</v>
      </c>
      <c r="AY220" s="15">
        <v>67</v>
      </c>
      <c r="AZ220" s="15">
        <v>71</v>
      </c>
      <c r="BA220" s="15">
        <v>63</v>
      </c>
      <c r="BB220" s="15">
        <v>77</v>
      </c>
      <c r="BC220" s="16">
        <v>62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f t="shared" si="8"/>
        <v>83</v>
      </c>
      <c r="CB220" s="15">
        <f t="shared" si="7"/>
        <v>58</v>
      </c>
      <c r="CC220" s="15">
        <f t="shared" si="7"/>
        <v>53</v>
      </c>
      <c r="CD220" s="15">
        <f t="shared" si="7"/>
        <v>44</v>
      </c>
      <c r="CE220" s="15">
        <f t="shared" si="7"/>
        <v>45</v>
      </c>
      <c r="CF220" s="15">
        <f t="shared" si="7"/>
        <v>52</v>
      </c>
      <c r="CG220" s="15">
        <f t="shared" si="7"/>
        <v>62</v>
      </c>
      <c r="CH220" s="15">
        <f t="shared" si="7"/>
        <v>68</v>
      </c>
      <c r="CI220" s="15">
        <f t="shared" si="7"/>
        <v>57</v>
      </c>
      <c r="CJ220" s="15">
        <f t="shared" si="7"/>
        <v>63</v>
      </c>
      <c r="CK220" s="15">
        <f t="shared" si="7"/>
        <v>67</v>
      </c>
      <c r="CL220" s="15">
        <f t="shared" si="7"/>
        <v>59</v>
      </c>
      <c r="CM220" s="15">
        <f t="shared" si="7"/>
        <v>73</v>
      </c>
      <c r="CN220" s="16">
        <f t="shared" si="7"/>
        <v>58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1:109" x14ac:dyDescent="0.25">
      <c r="A221">
        <v>216</v>
      </c>
      <c r="B221" s="83"/>
      <c r="C221" s="113"/>
      <c r="D221" s="89"/>
      <c r="E221" s="91"/>
      <c r="F221" s="14">
        <v>68</v>
      </c>
      <c r="G221" s="15">
        <v>89</v>
      </c>
      <c r="H221" s="15">
        <v>69</v>
      </c>
      <c r="I221" s="15">
        <v>69</v>
      </c>
      <c r="J221" s="15">
        <v>75</v>
      </c>
      <c r="K221" s="15">
        <v>72</v>
      </c>
      <c r="L221" s="15">
        <v>79</v>
      </c>
      <c r="M221" s="15">
        <v>86</v>
      </c>
      <c r="N221" s="15">
        <v>92</v>
      </c>
      <c r="O221" s="15">
        <v>66</v>
      </c>
      <c r="P221" s="15">
        <v>85</v>
      </c>
      <c r="Q221" s="15">
        <v>84</v>
      </c>
      <c r="R221" s="15">
        <v>88</v>
      </c>
      <c r="S221" s="16">
        <v>73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66</v>
      </c>
      <c r="AQ221" s="15">
        <v>47</v>
      </c>
      <c r="AR221" s="15">
        <v>59</v>
      </c>
      <c r="AS221" s="15">
        <v>60</v>
      </c>
      <c r="AT221" s="15">
        <v>65</v>
      </c>
      <c r="AU221" s="15">
        <v>69</v>
      </c>
      <c r="AV221" s="15">
        <v>48</v>
      </c>
      <c r="AW221" s="15">
        <v>57</v>
      </c>
      <c r="AX221" s="15">
        <v>55</v>
      </c>
      <c r="AY221" s="15">
        <v>47</v>
      </c>
      <c r="AZ221" s="15">
        <v>72</v>
      </c>
      <c r="BA221" s="15">
        <v>61</v>
      </c>
      <c r="BB221" s="15">
        <v>75</v>
      </c>
      <c r="BC221" s="16">
        <v>83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f t="shared" si="8"/>
        <v>62</v>
      </c>
      <c r="CB221" s="15">
        <f t="shared" si="7"/>
        <v>43</v>
      </c>
      <c r="CC221" s="15">
        <f t="shared" si="7"/>
        <v>55</v>
      </c>
      <c r="CD221" s="15">
        <f t="shared" si="7"/>
        <v>56</v>
      </c>
      <c r="CE221" s="15">
        <f t="shared" si="7"/>
        <v>61</v>
      </c>
      <c r="CF221" s="15">
        <f t="shared" si="7"/>
        <v>65</v>
      </c>
      <c r="CG221" s="15">
        <f t="shared" si="7"/>
        <v>44</v>
      </c>
      <c r="CH221" s="15">
        <f t="shared" si="7"/>
        <v>53</v>
      </c>
      <c r="CI221" s="15">
        <f t="shared" si="7"/>
        <v>51</v>
      </c>
      <c r="CJ221" s="15">
        <f t="shared" si="7"/>
        <v>43</v>
      </c>
      <c r="CK221" s="15">
        <f t="shared" si="7"/>
        <v>68</v>
      </c>
      <c r="CL221" s="15">
        <f t="shared" si="7"/>
        <v>57</v>
      </c>
      <c r="CM221" s="15">
        <f t="shared" si="7"/>
        <v>71</v>
      </c>
      <c r="CN221" s="16">
        <f t="shared" si="7"/>
        <v>79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1:109" x14ac:dyDescent="0.25">
      <c r="A222">
        <v>217</v>
      </c>
      <c r="B222" s="83"/>
      <c r="C222" s="113"/>
      <c r="D222" s="89"/>
      <c r="E222" s="91"/>
      <c r="F222" s="14">
        <v>76</v>
      </c>
      <c r="G222" s="15">
        <v>57</v>
      </c>
      <c r="H222" s="15">
        <v>59</v>
      </c>
      <c r="I222" s="15">
        <v>61</v>
      </c>
      <c r="J222" s="15">
        <v>61</v>
      </c>
      <c r="K222" s="15">
        <v>65</v>
      </c>
      <c r="L222" s="15">
        <v>60</v>
      </c>
      <c r="M222" s="15">
        <v>81</v>
      </c>
      <c r="N222" s="15">
        <v>79</v>
      </c>
      <c r="O222" s="15">
        <v>75</v>
      </c>
      <c r="P222" s="15">
        <v>62</v>
      </c>
      <c r="Q222" s="15">
        <v>62</v>
      </c>
      <c r="R222" s="15">
        <v>76</v>
      </c>
      <c r="S222" s="16">
        <v>74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71</v>
      </c>
      <c r="AQ222" s="15">
        <v>54</v>
      </c>
      <c r="AR222" s="15">
        <v>61</v>
      </c>
      <c r="AS222" s="15">
        <v>53</v>
      </c>
      <c r="AT222" s="15">
        <v>49</v>
      </c>
      <c r="AU222" s="15">
        <v>53</v>
      </c>
      <c r="AV222" s="15">
        <v>63</v>
      </c>
      <c r="AW222" s="15">
        <v>58</v>
      </c>
      <c r="AX222" s="15">
        <v>65</v>
      </c>
      <c r="AY222" s="15">
        <v>59</v>
      </c>
      <c r="AZ222" s="15">
        <v>67</v>
      </c>
      <c r="BA222" s="15">
        <v>70</v>
      </c>
      <c r="BB222" s="15">
        <v>83</v>
      </c>
      <c r="BC222" s="16">
        <v>73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f t="shared" si="8"/>
        <v>67</v>
      </c>
      <c r="CB222" s="15">
        <f t="shared" si="7"/>
        <v>50</v>
      </c>
      <c r="CC222" s="15">
        <f t="shared" si="7"/>
        <v>57</v>
      </c>
      <c r="CD222" s="15">
        <f t="shared" si="7"/>
        <v>49</v>
      </c>
      <c r="CE222" s="15">
        <f t="shared" si="7"/>
        <v>45</v>
      </c>
      <c r="CF222" s="15">
        <f t="shared" si="7"/>
        <v>49</v>
      </c>
      <c r="CG222" s="15">
        <f t="shared" si="7"/>
        <v>59</v>
      </c>
      <c r="CH222" s="15">
        <f t="shared" si="7"/>
        <v>54</v>
      </c>
      <c r="CI222" s="15">
        <f t="shared" si="7"/>
        <v>61</v>
      </c>
      <c r="CJ222" s="15">
        <f t="shared" si="7"/>
        <v>55</v>
      </c>
      <c r="CK222" s="15">
        <f t="shared" si="7"/>
        <v>63</v>
      </c>
      <c r="CL222" s="15">
        <f t="shared" si="7"/>
        <v>66</v>
      </c>
      <c r="CM222" s="15">
        <f t="shared" si="7"/>
        <v>79</v>
      </c>
      <c r="CN222" s="16">
        <f t="shared" si="7"/>
        <v>69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1:109" x14ac:dyDescent="0.25">
      <c r="A223">
        <v>218</v>
      </c>
      <c r="B223" s="83"/>
      <c r="C223" s="113"/>
      <c r="D223" s="89"/>
      <c r="E223" s="91"/>
      <c r="F223" s="14">
        <v>60</v>
      </c>
      <c r="G223" s="15">
        <v>69</v>
      </c>
      <c r="H223" s="15">
        <v>58</v>
      </c>
      <c r="I223" s="15">
        <v>75</v>
      </c>
      <c r="J223" s="15">
        <v>67</v>
      </c>
      <c r="K223" s="15">
        <v>71</v>
      </c>
      <c r="L223" s="15">
        <v>79</v>
      </c>
      <c r="M223" s="15">
        <v>59</v>
      </c>
      <c r="N223" s="15">
        <v>56</v>
      </c>
      <c r="O223" s="15">
        <v>57</v>
      </c>
      <c r="P223" s="15">
        <v>64</v>
      </c>
      <c r="Q223" s="15">
        <v>68</v>
      </c>
      <c r="R223" s="15">
        <v>77</v>
      </c>
      <c r="S223" s="16">
        <v>69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78</v>
      </c>
      <c r="AQ223" s="15">
        <v>72</v>
      </c>
      <c r="AR223" s="15">
        <v>46</v>
      </c>
      <c r="AS223" s="15">
        <v>55</v>
      </c>
      <c r="AT223" s="15">
        <v>62</v>
      </c>
      <c r="AU223" s="15">
        <v>50</v>
      </c>
      <c r="AV223" s="15">
        <v>54</v>
      </c>
      <c r="AW223" s="15">
        <v>66</v>
      </c>
      <c r="AX223" s="15">
        <v>66</v>
      </c>
      <c r="AY223" s="15">
        <v>67</v>
      </c>
      <c r="AZ223" s="15">
        <v>69</v>
      </c>
      <c r="BA223" s="15">
        <v>50</v>
      </c>
      <c r="BB223" s="15">
        <v>87</v>
      </c>
      <c r="BC223" s="16">
        <v>72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>
        <f t="shared" si="8"/>
        <v>74</v>
      </c>
      <c r="CB223" s="15">
        <f t="shared" si="7"/>
        <v>68</v>
      </c>
      <c r="CC223" s="15">
        <f t="shared" si="7"/>
        <v>42</v>
      </c>
      <c r="CD223" s="15">
        <f t="shared" si="7"/>
        <v>51</v>
      </c>
      <c r="CE223" s="15">
        <f t="shared" si="7"/>
        <v>58</v>
      </c>
      <c r="CF223" s="15">
        <f t="shared" si="7"/>
        <v>46</v>
      </c>
      <c r="CG223" s="15">
        <f t="shared" si="7"/>
        <v>50</v>
      </c>
      <c r="CH223" s="15">
        <f t="shared" si="7"/>
        <v>62</v>
      </c>
      <c r="CI223" s="15">
        <f t="shared" si="7"/>
        <v>62</v>
      </c>
      <c r="CJ223" s="15">
        <f t="shared" si="7"/>
        <v>63</v>
      </c>
      <c r="CK223" s="15">
        <f t="shared" si="7"/>
        <v>65</v>
      </c>
      <c r="CL223" s="15">
        <f t="shared" si="7"/>
        <v>46</v>
      </c>
      <c r="CM223" s="15">
        <f t="shared" si="7"/>
        <v>83</v>
      </c>
      <c r="CN223" s="16">
        <f t="shared" si="7"/>
        <v>68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1:109" x14ac:dyDescent="0.25">
      <c r="A224">
        <v>219</v>
      </c>
      <c r="B224" s="83"/>
      <c r="C224" s="113"/>
      <c r="D224" s="89"/>
      <c r="E224" s="91"/>
      <c r="F224" s="14">
        <v>56</v>
      </c>
      <c r="G224" s="15">
        <v>58</v>
      </c>
      <c r="H224" s="15">
        <v>81</v>
      </c>
      <c r="I224" s="15">
        <v>72</v>
      </c>
      <c r="J224" s="15">
        <v>60</v>
      </c>
      <c r="K224" s="15">
        <v>56</v>
      </c>
      <c r="L224" s="15">
        <v>58</v>
      </c>
      <c r="M224" s="15">
        <v>59</v>
      </c>
      <c r="N224" s="15">
        <v>76</v>
      </c>
      <c r="O224" s="15">
        <v>80</v>
      </c>
      <c r="P224" s="15">
        <v>72</v>
      </c>
      <c r="Q224" s="15">
        <v>56</v>
      </c>
      <c r="R224" s="15">
        <v>59</v>
      </c>
      <c r="S224" s="16">
        <v>70</v>
      </c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>
        <v>79</v>
      </c>
      <c r="AQ224" s="15">
        <v>49</v>
      </c>
      <c r="AR224" s="15">
        <v>65</v>
      </c>
      <c r="AS224" s="15">
        <v>52</v>
      </c>
      <c r="AT224" s="15">
        <v>51</v>
      </c>
      <c r="AU224" s="15">
        <v>71</v>
      </c>
      <c r="AV224" s="15">
        <v>54</v>
      </c>
      <c r="AW224" s="15">
        <v>61</v>
      </c>
      <c r="AX224" s="15">
        <v>65</v>
      </c>
      <c r="AY224" s="15">
        <v>50</v>
      </c>
      <c r="AZ224" s="15">
        <v>51</v>
      </c>
      <c r="BA224" s="15">
        <v>57</v>
      </c>
      <c r="BB224" s="15">
        <v>61</v>
      </c>
      <c r="BC224" s="16">
        <v>64</v>
      </c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>
        <f t="shared" si="8"/>
        <v>75</v>
      </c>
      <c r="CB224" s="15">
        <f t="shared" si="7"/>
        <v>45</v>
      </c>
      <c r="CC224" s="15">
        <f t="shared" si="7"/>
        <v>61</v>
      </c>
      <c r="CD224" s="15">
        <f t="shared" si="7"/>
        <v>48</v>
      </c>
      <c r="CE224" s="15">
        <f t="shared" si="7"/>
        <v>47</v>
      </c>
      <c r="CF224" s="15">
        <f t="shared" si="7"/>
        <v>67</v>
      </c>
      <c r="CG224" s="15">
        <f t="shared" si="7"/>
        <v>50</v>
      </c>
      <c r="CH224" s="15">
        <f t="shared" si="7"/>
        <v>57</v>
      </c>
      <c r="CI224" s="15">
        <f t="shared" si="7"/>
        <v>61</v>
      </c>
      <c r="CJ224" s="15">
        <f t="shared" si="7"/>
        <v>46</v>
      </c>
      <c r="CK224" s="15">
        <f t="shared" si="7"/>
        <v>47</v>
      </c>
      <c r="CL224" s="15">
        <f t="shared" si="7"/>
        <v>53</v>
      </c>
      <c r="CM224" s="15">
        <f t="shared" si="7"/>
        <v>57</v>
      </c>
      <c r="CN224" s="16">
        <f t="shared" si="7"/>
        <v>60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1:109" ht="15.75" thickBot="1" x14ac:dyDescent="0.3">
      <c r="A225">
        <v>220</v>
      </c>
      <c r="B225" s="83"/>
      <c r="C225" s="114"/>
      <c r="D225" s="90"/>
      <c r="E225" s="92"/>
      <c r="F225" s="18">
        <v>72</v>
      </c>
      <c r="G225" s="19">
        <v>82</v>
      </c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>
        <v>84</v>
      </c>
      <c r="AQ225" s="19">
        <v>87</v>
      </c>
      <c r="AR225" s="19">
        <v>76</v>
      </c>
      <c r="AS225" s="19">
        <v>66</v>
      </c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>
        <f>CA222-4</f>
        <v>63</v>
      </c>
      <c r="CB225" s="19">
        <f t="shared" ref="CB225:CN225" si="9">CB222-4</f>
        <v>46</v>
      </c>
      <c r="CC225" s="19">
        <f t="shared" si="9"/>
        <v>53</v>
      </c>
      <c r="CD225" s="19">
        <f t="shared" si="9"/>
        <v>45</v>
      </c>
      <c r="CE225" s="19">
        <f t="shared" si="9"/>
        <v>41</v>
      </c>
      <c r="CF225" s="19">
        <f t="shared" si="9"/>
        <v>45</v>
      </c>
      <c r="CG225" s="19">
        <f t="shared" si="9"/>
        <v>55</v>
      </c>
      <c r="CH225" s="19">
        <f t="shared" si="9"/>
        <v>50</v>
      </c>
      <c r="CI225" s="19">
        <f t="shared" si="9"/>
        <v>57</v>
      </c>
      <c r="CJ225" s="19">
        <f t="shared" si="9"/>
        <v>51</v>
      </c>
      <c r="CK225" s="19">
        <f t="shared" si="9"/>
        <v>59</v>
      </c>
      <c r="CL225" s="19">
        <f t="shared" si="9"/>
        <v>62</v>
      </c>
      <c r="CM225" s="19">
        <f t="shared" si="9"/>
        <v>75</v>
      </c>
      <c r="CN225" s="20">
        <f t="shared" si="9"/>
        <v>65</v>
      </c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1:109" x14ac:dyDescent="0.25">
      <c r="A226">
        <v>221</v>
      </c>
      <c r="B226" s="83">
        <v>21</v>
      </c>
      <c r="C226" s="112" t="s">
        <v>55</v>
      </c>
      <c r="D226" s="88"/>
      <c r="E226" s="91" t="s">
        <v>78</v>
      </c>
      <c r="F226" s="9">
        <v>75</v>
      </c>
      <c r="G226" s="10">
        <v>64</v>
      </c>
      <c r="H226" s="10">
        <v>62</v>
      </c>
      <c r="I226" s="10">
        <v>59</v>
      </c>
      <c r="J226" s="10">
        <v>56</v>
      </c>
      <c r="K226" s="10">
        <v>64</v>
      </c>
      <c r="L226" s="10">
        <v>55</v>
      </c>
      <c r="M226" s="10">
        <v>48</v>
      </c>
      <c r="N226" s="10">
        <v>68</v>
      </c>
      <c r="O226" s="10">
        <v>47</v>
      </c>
      <c r="P226" s="10">
        <v>72</v>
      </c>
      <c r="Q226" s="10">
        <v>60</v>
      </c>
      <c r="R226" s="10">
        <v>53</v>
      </c>
      <c r="S226" s="11">
        <v>64</v>
      </c>
      <c r="T226" s="14">
        <v>60</v>
      </c>
      <c r="U226" s="15">
        <v>65</v>
      </c>
      <c r="V226" s="15">
        <v>55</v>
      </c>
      <c r="W226" s="15">
        <v>67</v>
      </c>
      <c r="X226" s="15">
        <v>70</v>
      </c>
      <c r="Y226" s="15">
        <v>72</v>
      </c>
      <c r="Z226" s="15">
        <v>64</v>
      </c>
      <c r="AA226" s="15">
        <v>59</v>
      </c>
      <c r="AB226" s="15">
        <v>60</v>
      </c>
      <c r="AC226" s="15">
        <v>61</v>
      </c>
      <c r="AD226" s="15">
        <v>65</v>
      </c>
      <c r="AE226" s="15">
        <v>71</v>
      </c>
      <c r="AF226" s="15">
        <v>64</v>
      </c>
      <c r="AG226" s="16">
        <v>59</v>
      </c>
      <c r="AH226" s="12"/>
      <c r="AI226" s="13"/>
      <c r="AJ226" s="12" t="s">
        <v>60</v>
      </c>
      <c r="AL226" s="83"/>
      <c r="AM226" s="112" t="s">
        <v>55</v>
      </c>
      <c r="AN226" s="88"/>
      <c r="AO226" s="91"/>
      <c r="AP226" s="9">
        <v>56</v>
      </c>
      <c r="AQ226" s="10">
        <v>80</v>
      </c>
      <c r="AR226" s="10">
        <v>76</v>
      </c>
      <c r="AS226" s="10">
        <v>80</v>
      </c>
      <c r="AT226" s="10">
        <v>65</v>
      </c>
      <c r="AU226" s="10">
        <v>65</v>
      </c>
      <c r="AV226" s="10">
        <v>56</v>
      </c>
      <c r="AW226" s="10">
        <v>76</v>
      </c>
      <c r="AX226" s="10">
        <v>50</v>
      </c>
      <c r="AY226" s="10">
        <v>72</v>
      </c>
      <c r="AZ226" s="10">
        <v>76</v>
      </c>
      <c r="BA226" s="10">
        <v>66</v>
      </c>
      <c r="BB226" s="10">
        <v>61</v>
      </c>
      <c r="BC226" s="11">
        <v>58</v>
      </c>
      <c r="BD226" s="14">
        <v>60</v>
      </c>
      <c r="BE226" s="15">
        <v>42</v>
      </c>
      <c r="BF226" s="15">
        <v>55</v>
      </c>
      <c r="BG226" s="15">
        <v>52</v>
      </c>
      <c r="BH226" s="15">
        <v>60</v>
      </c>
      <c r="BI226" s="15">
        <v>70</v>
      </c>
      <c r="BJ226" s="15">
        <v>69</v>
      </c>
      <c r="BK226" s="15">
        <v>59</v>
      </c>
      <c r="BL226" s="15">
        <v>60</v>
      </c>
      <c r="BM226" s="15">
        <v>71</v>
      </c>
      <c r="BN226" s="15">
        <v>69</v>
      </c>
      <c r="BO226" s="15">
        <v>62</v>
      </c>
      <c r="BP226" s="15">
        <v>71</v>
      </c>
      <c r="BQ226" s="16">
        <v>62</v>
      </c>
      <c r="BR226" s="12"/>
      <c r="BS226" s="13"/>
      <c r="BT226" s="12" t="s">
        <v>60</v>
      </c>
      <c r="BW226" s="83"/>
      <c r="BX226" s="112" t="s">
        <v>87</v>
      </c>
      <c r="BY226" s="88"/>
      <c r="BZ226" s="91"/>
      <c r="CA226" s="9">
        <v>52</v>
      </c>
      <c r="CB226" s="10">
        <v>76</v>
      </c>
      <c r="CC226" s="10">
        <v>72</v>
      </c>
      <c r="CD226" s="10">
        <v>76</v>
      </c>
      <c r="CE226" s="10">
        <v>61</v>
      </c>
      <c r="CF226" s="10">
        <v>61</v>
      </c>
      <c r="CG226" s="10">
        <v>52</v>
      </c>
      <c r="CH226" s="10">
        <v>72</v>
      </c>
      <c r="CI226" s="10">
        <v>46</v>
      </c>
      <c r="CJ226" s="10">
        <v>68</v>
      </c>
      <c r="CK226" s="10">
        <v>72</v>
      </c>
      <c r="CL226" s="10">
        <v>62</v>
      </c>
      <c r="CM226" s="10">
        <v>57</v>
      </c>
      <c r="CN226" s="11">
        <v>54</v>
      </c>
      <c r="CO226" s="14">
        <v>71</v>
      </c>
      <c r="CP226" s="15">
        <v>70</v>
      </c>
      <c r="CQ226" s="15">
        <v>67</v>
      </c>
      <c r="CR226" s="15">
        <v>61</v>
      </c>
      <c r="CS226" s="15">
        <v>65</v>
      </c>
      <c r="CT226" s="15">
        <v>61</v>
      </c>
      <c r="CU226" s="15">
        <v>71</v>
      </c>
      <c r="CV226" s="15">
        <v>61</v>
      </c>
      <c r="CW226" s="15">
        <v>67</v>
      </c>
      <c r="CX226" s="15">
        <v>72</v>
      </c>
      <c r="CY226" s="15">
        <v>73</v>
      </c>
      <c r="CZ226" s="15">
        <v>63</v>
      </c>
      <c r="DA226" s="15">
        <v>62</v>
      </c>
      <c r="DB226" s="16">
        <v>66</v>
      </c>
      <c r="DC226" s="12"/>
      <c r="DD226" s="13"/>
      <c r="DE226" s="12" t="s">
        <v>60</v>
      </c>
    </row>
    <row r="227" spans="1:109" x14ac:dyDescent="0.25">
      <c r="A227">
        <v>222</v>
      </c>
      <c r="B227" s="83"/>
      <c r="C227" s="113"/>
      <c r="D227" s="89"/>
      <c r="E227" s="91"/>
      <c r="F227" s="14">
        <v>58</v>
      </c>
      <c r="G227" s="15">
        <v>69</v>
      </c>
      <c r="H227" s="15">
        <v>66</v>
      </c>
      <c r="I227" s="15">
        <v>80</v>
      </c>
      <c r="J227" s="15">
        <v>77</v>
      </c>
      <c r="K227" s="15">
        <v>69</v>
      </c>
      <c r="L227" s="15">
        <v>60</v>
      </c>
      <c r="M227" s="15">
        <v>78</v>
      </c>
      <c r="N227" s="15">
        <v>61</v>
      </c>
      <c r="O227" s="15">
        <v>55</v>
      </c>
      <c r="P227" s="15">
        <v>68</v>
      </c>
      <c r="Q227" s="15">
        <v>66</v>
      </c>
      <c r="R227" s="15">
        <v>78</v>
      </c>
      <c r="S227" s="16">
        <v>66</v>
      </c>
      <c r="T227" s="14">
        <v>71</v>
      </c>
      <c r="U227" s="15">
        <v>69</v>
      </c>
      <c r="V227" s="15">
        <v>62</v>
      </c>
      <c r="W227" s="15">
        <v>71</v>
      </c>
      <c r="X227" s="15">
        <v>68</v>
      </c>
      <c r="Y227" s="15">
        <v>69</v>
      </c>
      <c r="Z227" s="15">
        <v>73</v>
      </c>
      <c r="AA227" s="15">
        <v>67</v>
      </c>
      <c r="AB227" s="15">
        <v>70</v>
      </c>
      <c r="AC227" s="15">
        <v>74</v>
      </c>
      <c r="AD227" s="15">
        <v>65</v>
      </c>
      <c r="AE227" s="15">
        <v>62</v>
      </c>
      <c r="AF227" s="15">
        <v>65</v>
      </c>
      <c r="AG227" s="16">
        <v>70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68</v>
      </c>
      <c r="AQ227" s="15">
        <v>57</v>
      </c>
      <c r="AR227" s="15">
        <v>68</v>
      </c>
      <c r="AS227" s="15">
        <v>56</v>
      </c>
      <c r="AT227" s="15">
        <v>51</v>
      </c>
      <c r="AU227" s="15">
        <v>49</v>
      </c>
      <c r="AV227" s="15">
        <v>46</v>
      </c>
      <c r="AW227" s="15">
        <v>52</v>
      </c>
      <c r="AX227" s="15">
        <v>47</v>
      </c>
      <c r="AY227" s="15">
        <v>61</v>
      </c>
      <c r="AZ227" s="15">
        <v>62</v>
      </c>
      <c r="BA227" s="15">
        <v>70</v>
      </c>
      <c r="BB227" s="15">
        <v>68</v>
      </c>
      <c r="BC227" s="16">
        <v>65</v>
      </c>
      <c r="BD227" s="14">
        <v>53</v>
      </c>
      <c r="BE227" s="15">
        <v>63</v>
      </c>
      <c r="BF227" s="15">
        <v>54</v>
      </c>
      <c r="BG227" s="15">
        <v>64</v>
      </c>
      <c r="BH227" s="15">
        <v>51</v>
      </c>
      <c r="BI227" s="15">
        <v>60</v>
      </c>
      <c r="BJ227" s="15">
        <v>69</v>
      </c>
      <c r="BK227" s="15">
        <v>70</v>
      </c>
      <c r="BL227" s="15">
        <v>77</v>
      </c>
      <c r="BM227" s="15">
        <v>62</v>
      </c>
      <c r="BN227" s="15">
        <v>45</v>
      </c>
      <c r="BO227" s="15">
        <v>60</v>
      </c>
      <c r="BP227" s="15">
        <v>77</v>
      </c>
      <c r="BQ227" s="16">
        <v>62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64</v>
      </c>
      <c r="CB227" s="15">
        <v>53</v>
      </c>
      <c r="CC227" s="15">
        <v>64</v>
      </c>
      <c r="CD227" s="15">
        <v>52</v>
      </c>
      <c r="CE227" s="15">
        <v>47</v>
      </c>
      <c r="CF227" s="15">
        <v>45</v>
      </c>
      <c r="CG227" s="15">
        <v>42</v>
      </c>
      <c r="CH227" s="15">
        <v>48</v>
      </c>
      <c r="CI227" s="15">
        <v>43</v>
      </c>
      <c r="CJ227" s="15">
        <v>57</v>
      </c>
      <c r="CK227" s="15">
        <v>58</v>
      </c>
      <c r="CL227" s="15">
        <v>66</v>
      </c>
      <c r="CM227" s="15">
        <v>64</v>
      </c>
      <c r="CN227" s="16">
        <v>61</v>
      </c>
      <c r="CO227" s="14">
        <v>63</v>
      </c>
      <c r="CP227" s="15">
        <v>53</v>
      </c>
      <c r="CQ227" s="15">
        <v>64</v>
      </c>
      <c r="CR227" s="15">
        <v>60</v>
      </c>
      <c r="CS227" s="15">
        <v>61</v>
      </c>
      <c r="CT227" s="15">
        <v>59</v>
      </c>
      <c r="CU227" s="15">
        <v>70</v>
      </c>
      <c r="CV227" s="15">
        <v>68</v>
      </c>
      <c r="CW227" s="15">
        <v>70</v>
      </c>
      <c r="CX227" s="15">
        <v>60</v>
      </c>
      <c r="CY227" s="15">
        <v>72</v>
      </c>
      <c r="CZ227" s="15">
        <v>70</v>
      </c>
      <c r="DA227" s="15">
        <v>75</v>
      </c>
      <c r="DB227" s="16">
        <v>62</v>
      </c>
      <c r="DC227" s="17"/>
      <c r="DD227" s="13"/>
      <c r="DE227" s="17" t="s">
        <v>60</v>
      </c>
    </row>
    <row r="228" spans="1:109" x14ac:dyDescent="0.25">
      <c r="A228">
        <v>223</v>
      </c>
      <c r="B228" s="83"/>
      <c r="C228" s="113"/>
      <c r="D228" s="89"/>
      <c r="E228" s="91"/>
      <c r="F228" s="14">
        <v>73</v>
      </c>
      <c r="G228" s="15">
        <v>53</v>
      </c>
      <c r="H228" s="15">
        <v>58</v>
      </c>
      <c r="I228" s="15">
        <v>82</v>
      </c>
      <c r="J228" s="15">
        <v>52</v>
      </c>
      <c r="K228" s="15">
        <v>74</v>
      </c>
      <c r="L228" s="15">
        <v>81</v>
      </c>
      <c r="M228" s="15">
        <v>73</v>
      </c>
      <c r="N228" s="15">
        <v>73</v>
      </c>
      <c r="O228" s="15">
        <v>69</v>
      </c>
      <c r="P228" s="15">
        <v>73</v>
      </c>
      <c r="Q228" s="15">
        <v>63</v>
      </c>
      <c r="R228" s="15">
        <v>82</v>
      </c>
      <c r="S228" s="16">
        <v>67</v>
      </c>
      <c r="T228" s="14">
        <v>70</v>
      </c>
      <c r="U228" s="15">
        <v>74</v>
      </c>
      <c r="V228" s="15">
        <v>60</v>
      </c>
      <c r="W228" s="15">
        <v>52</v>
      </c>
      <c r="X228" s="15">
        <v>51</v>
      </c>
      <c r="Y228" s="15">
        <v>48</v>
      </c>
      <c r="Z228" s="15"/>
      <c r="AA228" s="15"/>
      <c r="AB228" s="15"/>
      <c r="AC228" s="15"/>
      <c r="AD228" s="15"/>
      <c r="AE228" s="15"/>
      <c r="AF228" s="15"/>
      <c r="AG228" s="16"/>
      <c r="AH228" s="17"/>
      <c r="AI228" s="13"/>
      <c r="AJ228" s="17" t="s">
        <v>60</v>
      </c>
      <c r="AL228" s="83"/>
      <c r="AM228" s="113"/>
      <c r="AN228" s="89"/>
      <c r="AO228" s="91"/>
      <c r="AP228" s="14">
        <v>61</v>
      </c>
      <c r="AQ228" s="15">
        <v>49</v>
      </c>
      <c r="AR228" s="15">
        <v>66</v>
      </c>
      <c r="AS228" s="15">
        <v>72</v>
      </c>
      <c r="AT228" s="15">
        <v>48</v>
      </c>
      <c r="AU228" s="15">
        <v>46</v>
      </c>
      <c r="AV228" s="15">
        <v>60</v>
      </c>
      <c r="AW228" s="15">
        <v>50</v>
      </c>
      <c r="AX228" s="15">
        <v>53</v>
      </c>
      <c r="AY228" s="15">
        <v>49</v>
      </c>
      <c r="AZ228" s="15">
        <v>66</v>
      </c>
      <c r="BA228" s="15">
        <v>69</v>
      </c>
      <c r="BB228" s="15">
        <v>75</v>
      </c>
      <c r="BC228" s="16">
        <v>55</v>
      </c>
      <c r="BD228" s="14">
        <v>64</v>
      </c>
      <c r="BE228" s="15">
        <v>72</v>
      </c>
      <c r="BF228" s="15">
        <v>73</v>
      </c>
      <c r="BG228" s="15">
        <v>69</v>
      </c>
      <c r="BH228" s="15">
        <v>74</v>
      </c>
      <c r="BI228" s="15">
        <v>69</v>
      </c>
      <c r="BJ228" s="15">
        <v>76</v>
      </c>
      <c r="BK228" s="15">
        <v>75</v>
      </c>
      <c r="BL228" s="15">
        <v>71</v>
      </c>
      <c r="BM228" s="15">
        <v>59</v>
      </c>
      <c r="BN228" s="15">
        <v>62</v>
      </c>
      <c r="BO228" s="15">
        <v>67</v>
      </c>
      <c r="BP228" s="15">
        <v>73</v>
      </c>
      <c r="BQ228" s="16">
        <v>60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57</v>
      </c>
      <c r="CB228" s="15">
        <v>45</v>
      </c>
      <c r="CC228" s="15">
        <v>62</v>
      </c>
      <c r="CD228" s="15">
        <v>68</v>
      </c>
      <c r="CE228" s="15">
        <v>44</v>
      </c>
      <c r="CF228" s="15">
        <v>42</v>
      </c>
      <c r="CG228" s="15">
        <v>56</v>
      </c>
      <c r="CH228" s="15">
        <v>46</v>
      </c>
      <c r="CI228" s="15">
        <v>49</v>
      </c>
      <c r="CJ228" s="15">
        <v>45</v>
      </c>
      <c r="CK228" s="15">
        <v>62</v>
      </c>
      <c r="CL228" s="15">
        <v>65</v>
      </c>
      <c r="CM228" s="15">
        <v>71</v>
      </c>
      <c r="CN228" s="16">
        <v>51</v>
      </c>
      <c r="CO228" s="14">
        <v>74</v>
      </c>
      <c r="CP228" s="15">
        <v>62</v>
      </c>
      <c r="CQ228" s="15">
        <v>73</v>
      </c>
      <c r="CR228" s="15">
        <v>62</v>
      </c>
      <c r="CS228" s="15">
        <v>64</v>
      </c>
      <c r="CT228" s="15">
        <v>60</v>
      </c>
      <c r="CU228" s="15">
        <v>66</v>
      </c>
      <c r="CV228" s="15">
        <v>68</v>
      </c>
      <c r="CW228" s="15">
        <v>71</v>
      </c>
      <c r="CX228" s="15">
        <v>59</v>
      </c>
      <c r="CY228" s="15">
        <v>62</v>
      </c>
      <c r="CZ228" s="15">
        <v>67</v>
      </c>
      <c r="DA228" s="15">
        <v>73</v>
      </c>
      <c r="DB228" s="16">
        <v>67</v>
      </c>
      <c r="DC228" s="17"/>
      <c r="DD228" s="13"/>
      <c r="DE228" s="17" t="s">
        <v>60</v>
      </c>
    </row>
    <row r="229" spans="1:109" x14ac:dyDescent="0.25">
      <c r="A229">
        <v>224</v>
      </c>
      <c r="B229" s="83"/>
      <c r="C229" s="113"/>
      <c r="D229" s="89"/>
      <c r="E229" s="91"/>
      <c r="F229" s="14">
        <v>60</v>
      </c>
      <c r="G229" s="15">
        <v>57</v>
      </c>
      <c r="H229" s="15">
        <v>60</v>
      </c>
      <c r="I229" s="15">
        <v>66</v>
      </c>
      <c r="J229" s="15">
        <v>55</v>
      </c>
      <c r="K229" s="15">
        <v>64</v>
      </c>
      <c r="L229" s="15">
        <v>61</v>
      </c>
      <c r="M229" s="15">
        <v>62</v>
      </c>
      <c r="N229" s="15">
        <v>64</v>
      </c>
      <c r="O229" s="15">
        <v>62</v>
      </c>
      <c r="P229" s="15">
        <v>61</v>
      </c>
      <c r="Q229" s="15">
        <v>79</v>
      </c>
      <c r="R229" s="15">
        <v>68</v>
      </c>
      <c r="S229" s="16">
        <v>62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59</v>
      </c>
      <c r="AQ229" s="15">
        <v>51</v>
      </c>
      <c r="AR229" s="15">
        <v>75</v>
      </c>
      <c r="AS229" s="15">
        <v>50</v>
      </c>
      <c r="AT229" s="15">
        <v>51</v>
      </c>
      <c r="AU229" s="15">
        <v>53</v>
      </c>
      <c r="AV229" s="15">
        <v>63</v>
      </c>
      <c r="AW229" s="15">
        <v>76</v>
      </c>
      <c r="AX229" s="15">
        <v>47</v>
      </c>
      <c r="AY229" s="15">
        <v>60</v>
      </c>
      <c r="AZ229" s="15">
        <v>51</v>
      </c>
      <c r="BA229" s="15">
        <v>70</v>
      </c>
      <c r="BB229" s="15">
        <v>52</v>
      </c>
      <c r="BC229" s="16">
        <v>54</v>
      </c>
      <c r="BD229" s="14">
        <v>60</v>
      </c>
      <c r="BE229" s="15">
        <v>60</v>
      </c>
      <c r="BF229" s="15">
        <v>59</v>
      </c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74</v>
      </c>
      <c r="CB229" s="15">
        <v>66</v>
      </c>
      <c r="CC229" s="15">
        <v>90</v>
      </c>
      <c r="CD229" s="15">
        <v>65</v>
      </c>
      <c r="CE229" s="15">
        <v>66</v>
      </c>
      <c r="CF229" s="15">
        <v>68</v>
      </c>
      <c r="CG229" s="15">
        <v>78</v>
      </c>
      <c r="CH229" s="15">
        <v>91</v>
      </c>
      <c r="CI229" s="15">
        <v>62</v>
      </c>
      <c r="CJ229" s="15">
        <v>75</v>
      </c>
      <c r="CK229" s="15">
        <v>66</v>
      </c>
      <c r="CL229" s="15">
        <v>85</v>
      </c>
      <c r="CM229" s="15">
        <v>67</v>
      </c>
      <c r="CN229" s="16">
        <v>50</v>
      </c>
      <c r="CO229" s="14">
        <v>50</v>
      </c>
      <c r="CP229" s="15">
        <v>55</v>
      </c>
      <c r="CQ229" s="15">
        <v>49</v>
      </c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1:109" x14ac:dyDescent="0.25">
      <c r="A230">
        <v>225</v>
      </c>
      <c r="B230" s="83"/>
      <c r="C230" s="113"/>
      <c r="D230" s="89"/>
      <c r="E230" s="91"/>
      <c r="F230" s="14">
        <v>57</v>
      </c>
      <c r="G230" s="15">
        <v>77</v>
      </c>
      <c r="H230" s="15">
        <v>55</v>
      </c>
      <c r="I230" s="15">
        <v>60</v>
      </c>
      <c r="J230" s="15">
        <v>68</v>
      </c>
      <c r="K230" s="15">
        <v>58</v>
      </c>
      <c r="L230" s="15">
        <v>60</v>
      </c>
      <c r="M230" s="15">
        <v>64</v>
      </c>
      <c r="N230" s="15">
        <v>57</v>
      </c>
      <c r="O230" s="15">
        <v>63</v>
      </c>
      <c r="P230" s="15">
        <v>56</v>
      </c>
      <c r="Q230" s="15">
        <v>78</v>
      </c>
      <c r="R230" s="15">
        <v>80</v>
      </c>
      <c r="S230" s="16">
        <v>66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54</v>
      </c>
      <c r="AQ230" s="15">
        <v>60</v>
      </c>
      <c r="AR230" s="15">
        <v>46</v>
      </c>
      <c r="AS230" s="15">
        <v>55</v>
      </c>
      <c r="AT230" s="15">
        <v>51</v>
      </c>
      <c r="AU230" s="15">
        <v>73</v>
      </c>
      <c r="AV230" s="15">
        <v>68</v>
      </c>
      <c r="AW230" s="15">
        <v>76</v>
      </c>
      <c r="AX230" s="15">
        <v>74</v>
      </c>
      <c r="AY230" s="15">
        <v>67</v>
      </c>
      <c r="AZ230" s="15">
        <v>46</v>
      </c>
      <c r="BA230" s="15">
        <v>66</v>
      </c>
      <c r="BB230" s="15">
        <v>47</v>
      </c>
      <c r="BC230" s="16">
        <v>76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69</v>
      </c>
      <c r="CB230" s="15">
        <v>75</v>
      </c>
      <c r="CC230" s="15">
        <v>61</v>
      </c>
      <c r="CD230" s="15">
        <v>70</v>
      </c>
      <c r="CE230" s="15">
        <v>66</v>
      </c>
      <c r="CF230" s="15">
        <v>88</v>
      </c>
      <c r="CG230" s="15">
        <v>83</v>
      </c>
      <c r="CH230" s="15">
        <v>91</v>
      </c>
      <c r="CI230" s="15">
        <v>89</v>
      </c>
      <c r="CJ230" s="15">
        <v>82</v>
      </c>
      <c r="CK230" s="15">
        <v>61</v>
      </c>
      <c r="CL230" s="15">
        <v>81</v>
      </c>
      <c r="CM230" s="15">
        <v>62</v>
      </c>
      <c r="CN230" s="16">
        <v>72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1:109" x14ac:dyDescent="0.25">
      <c r="A231">
        <v>226</v>
      </c>
      <c r="B231" s="83"/>
      <c r="C231" s="113"/>
      <c r="D231" s="89"/>
      <c r="E231" s="91"/>
      <c r="F231" s="14">
        <v>70</v>
      </c>
      <c r="G231" s="15">
        <v>63</v>
      </c>
      <c r="H231" s="15">
        <v>77</v>
      </c>
      <c r="I231" s="15">
        <v>81</v>
      </c>
      <c r="J231" s="15">
        <v>75</v>
      </c>
      <c r="K231" s="15">
        <v>64</v>
      </c>
      <c r="L231" s="15">
        <v>65</v>
      </c>
      <c r="M231" s="15">
        <v>78</v>
      </c>
      <c r="N231" s="15">
        <v>76</v>
      </c>
      <c r="O231" s="15">
        <v>65</v>
      </c>
      <c r="P231" s="15">
        <v>62</v>
      </c>
      <c r="Q231" s="15">
        <v>81</v>
      </c>
      <c r="R231" s="15">
        <v>63</v>
      </c>
      <c r="S231" s="16">
        <v>52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63</v>
      </c>
      <c r="AQ231" s="15">
        <v>68</v>
      </c>
      <c r="AR231" s="15">
        <v>60</v>
      </c>
      <c r="AS231" s="15">
        <v>62</v>
      </c>
      <c r="AT231" s="15">
        <v>59</v>
      </c>
      <c r="AU231" s="15">
        <v>66</v>
      </c>
      <c r="AV231" s="15">
        <v>60</v>
      </c>
      <c r="AW231" s="15">
        <v>59</v>
      </c>
      <c r="AX231" s="15">
        <v>59</v>
      </c>
      <c r="AY231" s="15">
        <v>70</v>
      </c>
      <c r="AZ231" s="15">
        <v>68</v>
      </c>
      <c r="BA231" s="15">
        <v>68</v>
      </c>
      <c r="BB231" s="15">
        <v>67</v>
      </c>
      <c r="BC231" s="16">
        <v>58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78</v>
      </c>
      <c r="CB231" s="15">
        <v>83</v>
      </c>
      <c r="CC231" s="15">
        <v>75</v>
      </c>
      <c r="CD231" s="15">
        <v>77</v>
      </c>
      <c r="CE231" s="15">
        <v>74</v>
      </c>
      <c r="CF231" s="15">
        <v>81</v>
      </c>
      <c r="CG231" s="15">
        <v>75</v>
      </c>
      <c r="CH231" s="15">
        <v>74</v>
      </c>
      <c r="CI231" s="15">
        <v>74</v>
      </c>
      <c r="CJ231" s="15">
        <v>85</v>
      </c>
      <c r="CK231" s="15">
        <v>83</v>
      </c>
      <c r="CL231" s="15">
        <v>83</v>
      </c>
      <c r="CM231" s="15">
        <v>82</v>
      </c>
      <c r="CN231" s="16">
        <v>54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1:109" x14ac:dyDescent="0.25">
      <c r="A232">
        <v>227</v>
      </c>
      <c r="B232" s="83"/>
      <c r="C232" s="113"/>
      <c r="D232" s="89"/>
      <c r="E232" s="91"/>
      <c r="F232" s="14">
        <v>78</v>
      </c>
      <c r="G232" s="15">
        <v>66</v>
      </c>
      <c r="H232" s="15">
        <v>75</v>
      </c>
      <c r="I232" s="15">
        <v>79</v>
      </c>
      <c r="J232" s="15">
        <v>64</v>
      </c>
      <c r="K232" s="15">
        <v>71</v>
      </c>
      <c r="L232" s="15">
        <v>68</v>
      </c>
      <c r="M232" s="15">
        <v>63</v>
      </c>
      <c r="N232" s="15">
        <v>65</v>
      </c>
      <c r="O232" s="15">
        <v>69</v>
      </c>
      <c r="P232" s="15">
        <v>68</v>
      </c>
      <c r="Q232" s="15">
        <v>68</v>
      </c>
      <c r="R232" s="15">
        <v>79</v>
      </c>
      <c r="S232" s="16">
        <v>64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69</v>
      </c>
      <c r="AQ232" s="15">
        <v>56</v>
      </c>
      <c r="AR232" s="15">
        <v>75</v>
      </c>
      <c r="AS232" s="15">
        <v>63</v>
      </c>
      <c r="AT232" s="15">
        <v>62</v>
      </c>
      <c r="AU232" s="15">
        <v>61</v>
      </c>
      <c r="AV232" s="15">
        <v>65</v>
      </c>
      <c r="AW232" s="15">
        <v>74</v>
      </c>
      <c r="AX232" s="15">
        <v>71</v>
      </c>
      <c r="AY232" s="15">
        <v>55</v>
      </c>
      <c r="AZ232" s="15">
        <v>61</v>
      </c>
      <c r="BA232" s="15">
        <v>60</v>
      </c>
      <c r="BB232" s="15">
        <v>59</v>
      </c>
      <c r="BC232" s="16">
        <v>60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84</v>
      </c>
      <c r="CB232" s="15">
        <v>71</v>
      </c>
      <c r="CC232" s="15">
        <v>90</v>
      </c>
      <c r="CD232" s="15">
        <v>78</v>
      </c>
      <c r="CE232" s="15">
        <v>77</v>
      </c>
      <c r="CF232" s="15">
        <v>76</v>
      </c>
      <c r="CG232" s="15">
        <v>80</v>
      </c>
      <c r="CH232" s="15">
        <v>89</v>
      </c>
      <c r="CI232" s="15">
        <v>86</v>
      </c>
      <c r="CJ232" s="15">
        <v>70</v>
      </c>
      <c r="CK232" s="15">
        <v>76</v>
      </c>
      <c r="CL232" s="15">
        <v>75</v>
      </c>
      <c r="CM232" s="15">
        <v>74</v>
      </c>
      <c r="CN232" s="16">
        <v>56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1:109" x14ac:dyDescent="0.25">
      <c r="A233">
        <v>228</v>
      </c>
      <c r="B233" s="83"/>
      <c r="C233" s="113"/>
      <c r="D233" s="89"/>
      <c r="E233" s="91"/>
      <c r="F233" s="14">
        <v>77</v>
      </c>
      <c r="G233" s="15">
        <v>74</v>
      </c>
      <c r="H233" s="15">
        <v>67</v>
      </c>
      <c r="I233" s="15">
        <v>74</v>
      </c>
      <c r="J233" s="15">
        <v>63</v>
      </c>
      <c r="K233" s="15">
        <v>64</v>
      </c>
      <c r="L233" s="15">
        <v>63</v>
      </c>
      <c r="M233" s="15">
        <v>78</v>
      </c>
      <c r="N233" s="15">
        <v>79</v>
      </c>
      <c r="O233" s="15">
        <v>81</v>
      </c>
      <c r="P233" s="15">
        <v>62</v>
      </c>
      <c r="Q233" s="15">
        <v>73</v>
      </c>
      <c r="R233" s="15">
        <v>63</v>
      </c>
      <c r="S233" s="16">
        <v>67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56</v>
      </c>
      <c r="AQ233" s="15">
        <v>57</v>
      </c>
      <c r="AR233" s="15">
        <v>71</v>
      </c>
      <c r="AS233" s="15">
        <v>62</v>
      </c>
      <c r="AT233" s="15">
        <v>64</v>
      </c>
      <c r="AU233" s="15">
        <v>67</v>
      </c>
      <c r="AV233" s="15">
        <v>74</v>
      </c>
      <c r="AW233" s="15">
        <v>56</v>
      </c>
      <c r="AX233" s="15">
        <v>55</v>
      </c>
      <c r="AY233" s="15">
        <v>71</v>
      </c>
      <c r="AZ233" s="15">
        <v>74</v>
      </c>
      <c r="BA233" s="15">
        <v>62</v>
      </c>
      <c r="BB233" s="15">
        <v>72</v>
      </c>
      <c r="BC233" s="16">
        <v>75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71</v>
      </c>
      <c r="CB233" s="15">
        <v>72</v>
      </c>
      <c r="CC233" s="15">
        <v>86</v>
      </c>
      <c r="CD233" s="15">
        <v>77</v>
      </c>
      <c r="CE233" s="15">
        <v>79</v>
      </c>
      <c r="CF233" s="15">
        <v>82</v>
      </c>
      <c r="CG233" s="15">
        <v>89</v>
      </c>
      <c r="CH233" s="15">
        <v>71</v>
      </c>
      <c r="CI233" s="15">
        <v>70</v>
      </c>
      <c r="CJ233" s="15">
        <v>86</v>
      </c>
      <c r="CK233" s="15">
        <v>89</v>
      </c>
      <c r="CL233" s="15">
        <v>77</v>
      </c>
      <c r="CM233" s="15">
        <v>87</v>
      </c>
      <c r="CN233" s="16">
        <v>71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1:109" x14ac:dyDescent="0.25">
      <c r="A234">
        <v>229</v>
      </c>
      <c r="B234" s="83"/>
      <c r="C234" s="113"/>
      <c r="D234" s="89"/>
      <c r="E234" s="91"/>
      <c r="F234" s="14">
        <v>80</v>
      </c>
      <c r="G234" s="15">
        <v>76</v>
      </c>
      <c r="H234" s="15">
        <v>61</v>
      </c>
      <c r="I234" s="15">
        <v>61</v>
      </c>
      <c r="J234" s="15">
        <v>65</v>
      </c>
      <c r="K234" s="15">
        <v>64</v>
      </c>
      <c r="L234" s="15">
        <v>75</v>
      </c>
      <c r="M234" s="15">
        <v>77</v>
      </c>
      <c r="N234" s="15">
        <v>81</v>
      </c>
      <c r="O234" s="15">
        <v>77</v>
      </c>
      <c r="P234" s="15">
        <v>67</v>
      </c>
      <c r="Q234" s="15">
        <v>62</v>
      </c>
      <c r="R234" s="15">
        <v>80</v>
      </c>
      <c r="S234" s="16">
        <v>67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57</v>
      </c>
      <c r="AQ234" s="15">
        <v>58</v>
      </c>
      <c r="AR234" s="15">
        <v>63</v>
      </c>
      <c r="AS234" s="15">
        <v>63</v>
      </c>
      <c r="AT234" s="15">
        <v>66</v>
      </c>
      <c r="AU234" s="15">
        <v>56</v>
      </c>
      <c r="AV234" s="15">
        <v>75</v>
      </c>
      <c r="AW234" s="15">
        <v>61</v>
      </c>
      <c r="AX234" s="15">
        <v>64</v>
      </c>
      <c r="AY234" s="15">
        <v>62</v>
      </c>
      <c r="AZ234" s="15">
        <v>72</v>
      </c>
      <c r="BA234" s="15">
        <v>73</v>
      </c>
      <c r="BB234" s="15">
        <v>61</v>
      </c>
      <c r="BC234" s="16">
        <v>59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53</v>
      </c>
      <c r="CB234" s="15">
        <v>54</v>
      </c>
      <c r="CC234" s="15">
        <v>59</v>
      </c>
      <c r="CD234" s="15">
        <v>59</v>
      </c>
      <c r="CE234" s="15">
        <v>62</v>
      </c>
      <c r="CF234" s="15">
        <v>52</v>
      </c>
      <c r="CG234" s="15">
        <v>71</v>
      </c>
      <c r="CH234" s="15">
        <v>57</v>
      </c>
      <c r="CI234" s="15">
        <v>60</v>
      </c>
      <c r="CJ234" s="15">
        <v>58</v>
      </c>
      <c r="CK234" s="15">
        <v>68</v>
      </c>
      <c r="CL234" s="15">
        <v>69</v>
      </c>
      <c r="CM234" s="15">
        <v>57</v>
      </c>
      <c r="CN234" s="16">
        <v>55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1:109" x14ac:dyDescent="0.25">
      <c r="A235">
        <v>230</v>
      </c>
      <c r="B235" s="83"/>
      <c r="C235" s="113"/>
      <c r="D235" s="89"/>
      <c r="E235" s="91"/>
      <c r="F235" s="14">
        <v>74</v>
      </c>
      <c r="G235" s="15">
        <v>76</v>
      </c>
      <c r="H235" s="15">
        <v>66</v>
      </c>
      <c r="I235" s="15">
        <v>64</v>
      </c>
      <c r="J235" s="15">
        <v>76</v>
      </c>
      <c r="K235" s="15">
        <v>63</v>
      </c>
      <c r="L235" s="15">
        <v>68</v>
      </c>
      <c r="M235" s="15">
        <v>78</v>
      </c>
      <c r="N235" s="15">
        <v>62</v>
      </c>
      <c r="O235" s="15">
        <v>67</v>
      </c>
      <c r="P235" s="15">
        <v>77</v>
      </c>
      <c r="Q235" s="15">
        <v>76</v>
      </c>
      <c r="R235" s="15">
        <v>71</v>
      </c>
      <c r="S235" s="16">
        <v>62</v>
      </c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>
        <v>56</v>
      </c>
      <c r="AQ235" s="15">
        <v>66</v>
      </c>
      <c r="AR235" s="15">
        <v>71</v>
      </c>
      <c r="AS235" s="15">
        <v>63</v>
      </c>
      <c r="AT235" s="15">
        <v>70</v>
      </c>
      <c r="AU235" s="15">
        <v>64</v>
      </c>
      <c r="AV235" s="15">
        <v>65</v>
      </c>
      <c r="AW235" s="15">
        <v>69</v>
      </c>
      <c r="AX235" s="15">
        <v>62</v>
      </c>
      <c r="AY235" s="15">
        <v>56</v>
      </c>
      <c r="AZ235" s="15">
        <v>71</v>
      </c>
      <c r="BA235" s="15">
        <v>55</v>
      </c>
      <c r="BB235" s="15">
        <v>69</v>
      </c>
      <c r="BC235" s="16">
        <v>60</v>
      </c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>
        <v>52</v>
      </c>
      <c r="CB235" s="15">
        <v>62</v>
      </c>
      <c r="CC235" s="15">
        <v>67</v>
      </c>
      <c r="CD235" s="15">
        <v>59</v>
      </c>
      <c r="CE235" s="15">
        <v>66</v>
      </c>
      <c r="CF235" s="15">
        <v>60</v>
      </c>
      <c r="CG235" s="15">
        <v>61</v>
      </c>
      <c r="CH235" s="15">
        <v>65</v>
      </c>
      <c r="CI235" s="15">
        <v>58</v>
      </c>
      <c r="CJ235" s="15">
        <v>52</v>
      </c>
      <c r="CK235" s="15">
        <v>67</v>
      </c>
      <c r="CL235" s="15">
        <v>51</v>
      </c>
      <c r="CM235" s="15">
        <v>65</v>
      </c>
      <c r="CN235" s="16">
        <v>56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1:109" ht="15.75" thickBot="1" x14ac:dyDescent="0.3">
      <c r="A236">
        <v>231</v>
      </c>
      <c r="B236" s="84"/>
      <c r="C236" s="114"/>
      <c r="D236" s="89"/>
      <c r="E236" s="92"/>
      <c r="F236" s="18">
        <v>72</v>
      </c>
      <c r="G236" s="19">
        <v>68</v>
      </c>
      <c r="H236" s="19">
        <v>62</v>
      </c>
      <c r="I236" s="19">
        <v>52</v>
      </c>
      <c r="J236" s="19">
        <v>79</v>
      </c>
      <c r="K236" s="19">
        <v>80</v>
      </c>
      <c r="L236" s="19">
        <v>74</v>
      </c>
      <c r="M236" s="19">
        <v>89</v>
      </c>
      <c r="N236" s="19">
        <v>72</v>
      </c>
      <c r="O236" s="19"/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>
        <v>64</v>
      </c>
      <c r="AQ236" s="19">
        <v>56</v>
      </c>
      <c r="AR236" s="19">
        <v>59</v>
      </c>
      <c r="AS236" s="19">
        <v>56</v>
      </c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>
        <v>51</v>
      </c>
      <c r="CB236" s="19">
        <v>52</v>
      </c>
      <c r="CC236" s="19">
        <v>57</v>
      </c>
      <c r="CD236" s="19">
        <v>57</v>
      </c>
      <c r="CE236" s="19">
        <v>60</v>
      </c>
      <c r="CF236" s="19">
        <v>50</v>
      </c>
      <c r="CG236" s="19">
        <v>69</v>
      </c>
      <c r="CH236" s="19">
        <v>55</v>
      </c>
      <c r="CI236" s="19">
        <v>58</v>
      </c>
      <c r="CJ236" s="19">
        <v>56</v>
      </c>
      <c r="CK236" s="19">
        <v>66</v>
      </c>
      <c r="CL236" s="19">
        <v>67</v>
      </c>
      <c r="CM236" s="19">
        <v>55</v>
      </c>
      <c r="CN236" s="20">
        <v>53</v>
      </c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D1:DG236"/>
  <sheetViews>
    <sheetView zoomScale="59" zoomScaleNormal="59" workbookViewId="0">
      <selection activeCell="CB28" sqref="CB28:CB38"/>
    </sheetView>
  </sheetViews>
  <sheetFormatPr defaultColWidth="9.140625" defaultRowHeight="15" x14ac:dyDescent="0.25"/>
  <cols>
    <col min="1" max="1" width="20.42578125" customWidth="1"/>
    <col min="3" max="3" width="9.140625" customWidth="1"/>
    <col min="4" max="4" width="11.42578125" style="1" customWidth="1"/>
    <col min="5" max="5" width="13.42578125" style="1" customWidth="1"/>
    <col min="6" max="6" width="12" style="1" hidden="1" customWidth="1"/>
    <col min="7" max="7" width="11.42578125" style="1" customWidth="1"/>
    <col min="8" max="8" width="9" customWidth="1"/>
    <col min="9" max="15" width="5.7109375" customWidth="1"/>
    <col min="16" max="16" width="5.28515625" customWidth="1"/>
    <col min="17" max="17" width="5.7109375" hidden="1" customWidth="1"/>
    <col min="18" max="26" width="5.7109375" customWidth="1"/>
    <col min="27" max="27" width="7.42578125" customWidth="1"/>
    <col min="28" max="30" width="5.7109375" customWidth="1"/>
    <col min="31" max="31" width="6.85546875" customWidth="1"/>
    <col min="32" max="35" width="5.7109375" customWidth="1"/>
    <col min="36" max="36" width="10.28515625" customWidth="1"/>
    <col min="37" max="37" width="10.140625" hidden="1" customWidth="1"/>
    <col min="38" max="38" width="12.140625" customWidth="1"/>
    <col min="39" max="39" width="11.7109375" customWidth="1"/>
    <col min="40" max="40" width="11.42578125" style="1" customWidth="1"/>
    <col min="41" max="41" width="13.42578125" style="1" customWidth="1"/>
    <col min="42" max="42" width="12" style="1" hidden="1" customWidth="1"/>
    <col min="43" max="43" width="11.42578125" style="1" customWidth="1"/>
    <col min="44" max="44" width="9" customWidth="1"/>
    <col min="45" max="51" width="5.7109375" customWidth="1"/>
    <col min="52" max="52" width="5.28515625" customWidth="1"/>
    <col min="53" max="53" width="5.7109375" hidden="1" customWidth="1"/>
    <col min="54" max="62" width="5.7109375" customWidth="1"/>
    <col min="63" max="63" width="7.42578125" customWidth="1"/>
    <col min="64" max="66" width="5.7109375" customWidth="1"/>
    <col min="67" max="67" width="6.85546875" customWidth="1"/>
    <col min="68" max="71" width="5.7109375" customWidth="1"/>
    <col min="72" max="72" width="10.28515625" customWidth="1"/>
    <col min="73" max="73" width="10.140625" hidden="1" customWidth="1"/>
    <col min="74" max="74" width="12.140625" customWidth="1"/>
    <col min="77" max="77" width="11.42578125" style="1" customWidth="1"/>
    <col min="78" max="78" width="13.42578125" style="1" customWidth="1"/>
    <col min="79" max="79" width="12" style="1" hidden="1" customWidth="1"/>
    <col min="80" max="80" width="13.140625" style="1" customWidth="1"/>
    <col min="81" max="81" width="9" customWidth="1"/>
    <col min="82" max="88" width="5.7109375" customWidth="1"/>
    <col min="89" max="89" width="5.28515625" customWidth="1"/>
    <col min="90" max="90" width="5.7109375" hidden="1" customWidth="1"/>
    <col min="91" max="99" width="5.7109375" customWidth="1"/>
    <col min="100" max="100" width="7.42578125" customWidth="1"/>
    <col min="101" max="103" width="5.7109375" customWidth="1"/>
    <col min="104" max="104" width="6.85546875" customWidth="1"/>
    <col min="105" max="108" width="5.7109375" customWidth="1"/>
    <col min="109" max="109" width="10.28515625" customWidth="1"/>
    <col min="110" max="110" width="10.140625" hidden="1" customWidth="1"/>
    <col min="111" max="111" width="12.140625" customWidth="1"/>
  </cols>
  <sheetData>
    <row r="1" spans="4:111" ht="15.75" thickBot="1" x14ac:dyDescent="0.3"/>
    <row r="2" spans="4:111" ht="23.25" x14ac:dyDescent="0.35">
      <c r="D2" s="73" t="s">
        <v>89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5"/>
      <c r="AN2" s="73" t="s">
        <v>89</v>
      </c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5"/>
      <c r="BY2" s="73" t="s">
        <v>89</v>
      </c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5"/>
    </row>
    <row r="3" spans="4:111" ht="21.75" thickBot="1" x14ac:dyDescent="0.4">
      <c r="D3" s="76" t="s">
        <v>172</v>
      </c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8"/>
      <c r="AN3" s="76" t="s">
        <v>173</v>
      </c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8"/>
      <c r="BY3" s="76" t="s">
        <v>174</v>
      </c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</row>
    <row r="4" spans="4:111" ht="21.75" thickBot="1" x14ac:dyDescent="0.4">
      <c r="D4" s="70"/>
      <c r="E4" s="71"/>
      <c r="F4" s="71"/>
      <c r="G4" s="71"/>
      <c r="H4" s="70" t="s">
        <v>6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2"/>
      <c r="AJ4" s="70" t="s">
        <v>5</v>
      </c>
      <c r="AK4" s="71"/>
      <c r="AL4" s="72"/>
      <c r="AN4" s="70"/>
      <c r="AO4" s="71"/>
      <c r="AP4" s="71"/>
      <c r="AQ4" s="71"/>
      <c r="AR4" s="70" t="s">
        <v>6</v>
      </c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2"/>
      <c r="BT4" s="70" t="s">
        <v>5</v>
      </c>
      <c r="BU4" s="71"/>
      <c r="BV4" s="72"/>
      <c r="BY4" s="70"/>
      <c r="BZ4" s="71"/>
      <c r="CA4" s="71"/>
      <c r="CB4" s="71"/>
      <c r="CC4" s="70" t="s">
        <v>7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2"/>
      <c r="DE4" s="70" t="s">
        <v>5</v>
      </c>
      <c r="DF4" s="71"/>
      <c r="DG4" s="72"/>
    </row>
    <row r="5" spans="4:111" ht="15.75" thickBot="1" x14ac:dyDescent="0.3">
      <c r="D5" s="2" t="s">
        <v>90</v>
      </c>
      <c r="E5" s="3" t="s">
        <v>8</v>
      </c>
      <c r="F5" s="3" t="s">
        <v>9</v>
      </c>
      <c r="G5" s="4" t="s">
        <v>9</v>
      </c>
      <c r="H5" s="79" t="s">
        <v>91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1"/>
      <c r="V5" s="79" t="s">
        <v>92</v>
      </c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  <c r="AJ5" s="5" t="s">
        <v>93</v>
      </c>
      <c r="AK5" s="6" t="s">
        <v>10</v>
      </c>
      <c r="AL5" s="7" t="s">
        <v>94</v>
      </c>
      <c r="AM5" s="8"/>
      <c r="AN5" s="2" t="s">
        <v>90</v>
      </c>
      <c r="AO5" s="3" t="s">
        <v>8</v>
      </c>
      <c r="AP5" s="3" t="s">
        <v>9</v>
      </c>
      <c r="AQ5" s="4" t="s">
        <v>9</v>
      </c>
      <c r="AR5" s="79" t="s">
        <v>91</v>
      </c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1"/>
      <c r="BF5" s="79" t="s">
        <v>92</v>
      </c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1"/>
      <c r="BT5" s="5" t="s">
        <v>93</v>
      </c>
      <c r="BU5" s="6" t="s">
        <v>10</v>
      </c>
      <c r="BV5" s="7" t="s">
        <v>94</v>
      </c>
      <c r="BY5" s="2" t="s">
        <v>90</v>
      </c>
      <c r="BZ5" s="3" t="s">
        <v>8</v>
      </c>
      <c r="CA5" s="3" t="s">
        <v>9</v>
      </c>
      <c r="CB5" s="4" t="s">
        <v>9</v>
      </c>
      <c r="CC5" s="79" t="s">
        <v>91</v>
      </c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1"/>
      <c r="CQ5" s="79" t="s">
        <v>92</v>
      </c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1"/>
      <c r="DE5" s="5" t="s">
        <v>93</v>
      </c>
      <c r="DF5" s="6" t="s">
        <v>10</v>
      </c>
      <c r="DG5" s="7" t="s">
        <v>94</v>
      </c>
    </row>
    <row r="6" spans="4:111" x14ac:dyDescent="0.25">
      <c r="D6" s="82">
        <v>1</v>
      </c>
      <c r="E6" s="85" t="s">
        <v>11</v>
      </c>
      <c r="F6" s="88" t="s">
        <v>12</v>
      </c>
      <c r="G6" s="91" t="s">
        <v>59</v>
      </c>
      <c r="H6" s="9">
        <v>49</v>
      </c>
      <c r="I6" s="10">
        <v>68</v>
      </c>
      <c r="J6" s="10">
        <v>67</v>
      </c>
      <c r="K6" s="10">
        <v>50</v>
      </c>
      <c r="L6" s="10">
        <v>55</v>
      </c>
      <c r="M6" s="10">
        <v>36</v>
      </c>
      <c r="N6" s="10">
        <v>45</v>
      </c>
      <c r="O6" s="10">
        <v>61</v>
      </c>
      <c r="P6" s="10">
        <v>35</v>
      </c>
      <c r="Q6" s="10">
        <v>57</v>
      </c>
      <c r="R6" s="10">
        <v>44</v>
      </c>
      <c r="S6" s="10">
        <v>66</v>
      </c>
      <c r="T6" s="10">
        <v>42</v>
      </c>
      <c r="U6" s="11">
        <v>62</v>
      </c>
      <c r="V6" s="9">
        <v>46</v>
      </c>
      <c r="W6" s="10">
        <v>39</v>
      </c>
      <c r="X6" s="10">
        <v>30</v>
      </c>
      <c r="Y6" s="10">
        <v>44</v>
      </c>
      <c r="Z6" s="10">
        <v>55</v>
      </c>
      <c r="AA6" s="10">
        <v>55</v>
      </c>
      <c r="AB6" s="10">
        <v>53</v>
      </c>
      <c r="AC6" s="10">
        <v>25</v>
      </c>
      <c r="AD6" s="10">
        <v>27</v>
      </c>
      <c r="AE6" s="10">
        <v>26</v>
      </c>
      <c r="AF6" s="10">
        <v>51</v>
      </c>
      <c r="AG6" s="10">
        <v>31</v>
      </c>
      <c r="AH6" s="10">
        <v>40</v>
      </c>
      <c r="AI6" s="11">
        <v>30</v>
      </c>
      <c r="AJ6" s="12"/>
      <c r="AK6" s="13"/>
      <c r="AL6" s="12" t="s">
        <v>60</v>
      </c>
      <c r="AN6" s="82">
        <v>1</v>
      </c>
      <c r="AO6" s="85" t="s">
        <v>11</v>
      </c>
      <c r="AP6" s="88" t="s">
        <v>12</v>
      </c>
      <c r="AQ6" s="91" t="s">
        <v>95</v>
      </c>
      <c r="AR6" s="9">
        <v>54</v>
      </c>
      <c r="AS6" s="10">
        <v>43</v>
      </c>
      <c r="AT6" s="10">
        <v>60</v>
      </c>
      <c r="AU6" s="10">
        <v>39</v>
      </c>
      <c r="AV6" s="10">
        <v>47</v>
      </c>
      <c r="AW6" s="10">
        <v>51</v>
      </c>
      <c r="AX6" s="10">
        <v>55</v>
      </c>
      <c r="AY6" s="10">
        <v>35</v>
      </c>
      <c r="AZ6" s="10">
        <v>54</v>
      </c>
      <c r="BA6" s="10">
        <v>56</v>
      </c>
      <c r="BB6" s="10">
        <v>56</v>
      </c>
      <c r="BC6" s="10">
        <v>71</v>
      </c>
      <c r="BD6" s="10">
        <v>62</v>
      </c>
      <c r="BE6" s="11">
        <v>67</v>
      </c>
      <c r="BF6" s="9">
        <f t="shared" ref="BF6:BK7" si="0">AV7-10</f>
        <v>43</v>
      </c>
      <c r="BG6" s="10">
        <f t="shared" si="0"/>
        <v>37</v>
      </c>
      <c r="BH6" s="10">
        <f t="shared" si="0"/>
        <v>53</v>
      </c>
      <c r="BI6" s="10">
        <f t="shared" si="0"/>
        <v>51</v>
      </c>
      <c r="BJ6" s="10">
        <f t="shared" si="0"/>
        <v>34</v>
      </c>
      <c r="BK6" s="10">
        <f t="shared" si="0"/>
        <v>23</v>
      </c>
      <c r="BL6" s="10">
        <f t="shared" ref="BL6:BQ6" si="1">AV9-10</f>
        <v>48</v>
      </c>
      <c r="BM6" s="10">
        <f t="shared" si="1"/>
        <v>40</v>
      </c>
      <c r="BN6" s="10">
        <f t="shared" si="1"/>
        <v>25</v>
      </c>
      <c r="BO6" s="10">
        <f t="shared" si="1"/>
        <v>51</v>
      </c>
      <c r="BP6" s="10">
        <f t="shared" si="1"/>
        <v>59</v>
      </c>
      <c r="BQ6" s="10">
        <f t="shared" si="1"/>
        <v>58</v>
      </c>
      <c r="BR6" s="10">
        <f>AV11-10</f>
        <v>56</v>
      </c>
      <c r="BS6" s="11">
        <f>AW11-10</f>
        <v>50</v>
      </c>
      <c r="BT6" s="12"/>
      <c r="BU6" s="13"/>
      <c r="BV6" s="12" t="s">
        <v>60</v>
      </c>
      <c r="BY6" s="82">
        <v>1</v>
      </c>
      <c r="BZ6" s="85" t="s">
        <v>11</v>
      </c>
      <c r="CA6" s="88" t="s">
        <v>12</v>
      </c>
      <c r="CB6" s="91" t="s">
        <v>96</v>
      </c>
      <c r="CC6" s="9">
        <v>51.5</v>
      </c>
      <c r="CD6" s="10">
        <v>55.5</v>
      </c>
      <c r="CE6" s="10">
        <v>63.5</v>
      </c>
      <c r="CF6" s="10">
        <v>44.5</v>
      </c>
      <c r="CG6" s="10">
        <v>51</v>
      </c>
      <c r="CH6" s="10">
        <v>43.5</v>
      </c>
      <c r="CI6" s="10">
        <v>50</v>
      </c>
      <c r="CJ6" s="10">
        <v>48</v>
      </c>
      <c r="CK6" s="10">
        <v>44.5</v>
      </c>
      <c r="CL6" s="10">
        <v>56.5</v>
      </c>
      <c r="CM6" s="10">
        <v>50</v>
      </c>
      <c r="CN6" s="10">
        <v>68.5</v>
      </c>
      <c r="CO6" s="10">
        <v>52</v>
      </c>
      <c r="CP6" s="11">
        <v>64.5</v>
      </c>
      <c r="CQ6" s="9">
        <f t="shared" ref="CQ6:CV8" si="2">CG7-9</f>
        <v>41</v>
      </c>
      <c r="CR6" s="10">
        <f t="shared" si="2"/>
        <v>33.5</v>
      </c>
      <c r="CS6" s="10">
        <f t="shared" si="2"/>
        <v>48.5</v>
      </c>
      <c r="CT6" s="10">
        <f t="shared" si="2"/>
        <v>53</v>
      </c>
      <c r="CU6" s="10">
        <f t="shared" si="2"/>
        <v>44.5</v>
      </c>
      <c r="CV6" s="10">
        <f t="shared" si="2"/>
        <v>35.5</v>
      </c>
      <c r="CW6" s="10">
        <f t="shared" ref="CW6:DB7" si="3">CG10-9</f>
        <v>31</v>
      </c>
      <c r="CX6" s="10">
        <f t="shared" si="3"/>
        <v>25</v>
      </c>
      <c r="CY6" s="10">
        <f t="shared" si="3"/>
        <v>42.5</v>
      </c>
      <c r="CZ6" s="10">
        <f t="shared" si="3"/>
        <v>44</v>
      </c>
      <c r="DA6" s="10">
        <f t="shared" si="3"/>
        <v>30</v>
      </c>
      <c r="DB6" s="10">
        <f t="shared" si="3"/>
        <v>39</v>
      </c>
      <c r="DC6" s="10">
        <f>CG12-9</f>
        <v>32</v>
      </c>
      <c r="DD6" s="11">
        <f>CH12-9</f>
        <v>32</v>
      </c>
      <c r="DE6" s="12"/>
      <c r="DF6" s="13"/>
      <c r="DG6" s="12" t="s">
        <v>60</v>
      </c>
    </row>
    <row r="7" spans="4:111" x14ac:dyDescent="0.25">
      <c r="D7" s="83"/>
      <c r="E7" s="86"/>
      <c r="F7" s="89"/>
      <c r="G7" s="91"/>
      <c r="H7" s="14">
        <v>41</v>
      </c>
      <c r="I7" s="15">
        <v>59</v>
      </c>
      <c r="J7" s="15">
        <v>41</v>
      </c>
      <c r="K7" s="15">
        <v>54</v>
      </c>
      <c r="L7" s="15">
        <v>47</v>
      </c>
      <c r="M7" s="15">
        <v>38</v>
      </c>
      <c r="N7" s="15">
        <v>52</v>
      </c>
      <c r="O7" s="15">
        <v>63</v>
      </c>
      <c r="P7" s="15">
        <v>63</v>
      </c>
      <c r="Q7" s="15">
        <v>56</v>
      </c>
      <c r="R7" s="15">
        <v>36</v>
      </c>
      <c r="S7" s="15">
        <v>51</v>
      </c>
      <c r="T7" s="15">
        <v>48</v>
      </c>
      <c r="U7" s="16">
        <v>32</v>
      </c>
      <c r="V7" s="14">
        <v>50</v>
      </c>
      <c r="W7" s="15">
        <v>57</v>
      </c>
      <c r="X7" s="15">
        <v>40</v>
      </c>
      <c r="Y7" s="15">
        <v>26</v>
      </c>
      <c r="Z7" s="15">
        <v>36</v>
      </c>
      <c r="AA7" s="15">
        <v>26</v>
      </c>
      <c r="AB7" s="15">
        <v>50</v>
      </c>
      <c r="AC7" s="15">
        <v>42</v>
      </c>
      <c r="AD7" s="15">
        <v>26</v>
      </c>
      <c r="AE7" s="15">
        <v>28</v>
      </c>
      <c r="AF7" s="15">
        <v>51</v>
      </c>
      <c r="AG7" s="15">
        <v>48</v>
      </c>
      <c r="AH7" s="15">
        <v>24</v>
      </c>
      <c r="AI7" s="16">
        <v>30</v>
      </c>
      <c r="AJ7" s="17"/>
      <c r="AK7" s="13"/>
      <c r="AL7" s="17" t="s">
        <v>60</v>
      </c>
      <c r="AN7" s="83"/>
      <c r="AO7" s="86"/>
      <c r="AP7" s="89"/>
      <c r="AQ7" s="91"/>
      <c r="AR7" s="14">
        <v>61</v>
      </c>
      <c r="AS7" s="15">
        <v>45</v>
      </c>
      <c r="AT7" s="15">
        <v>61</v>
      </c>
      <c r="AU7" s="15">
        <v>73</v>
      </c>
      <c r="AV7" s="15">
        <v>53</v>
      </c>
      <c r="AW7" s="15">
        <v>47</v>
      </c>
      <c r="AX7" s="15">
        <v>63</v>
      </c>
      <c r="AY7" s="15">
        <v>61</v>
      </c>
      <c r="AZ7" s="15">
        <v>44</v>
      </c>
      <c r="BA7" s="15">
        <v>33</v>
      </c>
      <c r="BB7" s="15">
        <v>57</v>
      </c>
      <c r="BC7" s="15">
        <v>38</v>
      </c>
      <c r="BD7" s="15">
        <v>68</v>
      </c>
      <c r="BE7" s="16">
        <v>45</v>
      </c>
      <c r="BF7" s="14">
        <f t="shared" si="0"/>
        <v>33</v>
      </c>
      <c r="BG7" s="15">
        <f t="shared" si="0"/>
        <v>38</v>
      </c>
      <c r="BH7" s="15">
        <f t="shared" si="0"/>
        <v>32</v>
      </c>
      <c r="BI7" s="15">
        <f t="shared" si="0"/>
        <v>52</v>
      </c>
      <c r="BJ7" s="15">
        <f t="shared" si="0"/>
        <v>36</v>
      </c>
      <c r="BK7" s="15">
        <f t="shared" si="0"/>
        <v>58</v>
      </c>
      <c r="BL7" s="15">
        <f>AV10-10</f>
        <v>37</v>
      </c>
      <c r="BM7" s="15">
        <f>AW10-10</f>
        <v>23</v>
      </c>
      <c r="BN7" s="15">
        <v>20</v>
      </c>
      <c r="BO7" s="15">
        <f>AY10-10</f>
        <v>37</v>
      </c>
      <c r="BP7" s="15">
        <f>AZ10-10</f>
        <v>29</v>
      </c>
      <c r="BQ7" s="15">
        <f>BA10-10</f>
        <v>44</v>
      </c>
      <c r="BR7" s="15">
        <f>AX11-10</f>
        <v>55</v>
      </c>
      <c r="BS7" s="16"/>
      <c r="BT7" s="17"/>
      <c r="BU7" s="13"/>
      <c r="BV7" s="17" t="s">
        <v>60</v>
      </c>
      <c r="BY7" s="83"/>
      <c r="BZ7" s="86"/>
      <c r="CA7" s="89"/>
      <c r="CB7" s="91"/>
      <c r="CC7" s="14">
        <v>51</v>
      </c>
      <c r="CD7" s="15">
        <v>52</v>
      </c>
      <c r="CE7" s="15">
        <v>51</v>
      </c>
      <c r="CF7" s="15">
        <v>63.5</v>
      </c>
      <c r="CG7" s="15">
        <v>50</v>
      </c>
      <c r="CH7" s="15">
        <v>42.5</v>
      </c>
      <c r="CI7" s="15">
        <v>57.5</v>
      </c>
      <c r="CJ7" s="15">
        <v>62</v>
      </c>
      <c r="CK7" s="15">
        <v>53.5</v>
      </c>
      <c r="CL7" s="15">
        <v>44.5</v>
      </c>
      <c r="CM7" s="15">
        <v>46.5</v>
      </c>
      <c r="CN7" s="15">
        <v>44.5</v>
      </c>
      <c r="CO7" s="15">
        <v>58</v>
      </c>
      <c r="CP7" s="16">
        <v>38.5</v>
      </c>
      <c r="CQ7" s="14">
        <f t="shared" si="2"/>
        <v>45</v>
      </c>
      <c r="CR7" s="15">
        <f t="shared" si="2"/>
        <v>39</v>
      </c>
      <c r="CS7" s="15">
        <f t="shared" si="2"/>
        <v>29</v>
      </c>
      <c r="CT7" s="15">
        <f t="shared" si="2"/>
        <v>44</v>
      </c>
      <c r="CU7" s="15">
        <f t="shared" si="2"/>
        <v>31</v>
      </c>
      <c r="CV7" s="15">
        <f t="shared" si="2"/>
        <v>45.5</v>
      </c>
      <c r="CW7" s="15">
        <f t="shared" si="3"/>
        <v>49</v>
      </c>
      <c r="CX7" s="15">
        <f t="shared" si="3"/>
        <v>38</v>
      </c>
      <c r="CY7" s="15">
        <f t="shared" si="3"/>
        <v>41.5</v>
      </c>
      <c r="CZ7" s="15">
        <f t="shared" si="3"/>
        <v>57</v>
      </c>
      <c r="DA7" s="15">
        <f t="shared" si="3"/>
        <v>49</v>
      </c>
      <c r="DB7" s="15">
        <f t="shared" si="3"/>
        <v>41</v>
      </c>
      <c r="DC7" s="15">
        <v>40</v>
      </c>
      <c r="DD7" s="16">
        <v>41</v>
      </c>
      <c r="DE7" s="17"/>
      <c r="DF7" s="13"/>
      <c r="DG7" s="17" t="s">
        <v>60</v>
      </c>
    </row>
    <row r="8" spans="4:111" x14ac:dyDescent="0.25">
      <c r="D8" s="83"/>
      <c r="E8" s="86"/>
      <c r="F8" s="89"/>
      <c r="G8" s="91"/>
      <c r="H8" s="14">
        <v>59</v>
      </c>
      <c r="I8" s="15">
        <v>65</v>
      </c>
      <c r="J8" s="15">
        <v>54</v>
      </c>
      <c r="K8" s="15">
        <v>58</v>
      </c>
      <c r="L8" s="15">
        <v>65</v>
      </c>
      <c r="M8" s="15">
        <v>48</v>
      </c>
      <c r="N8" s="15">
        <v>34</v>
      </c>
      <c r="O8" s="15">
        <v>44</v>
      </c>
      <c r="P8" s="15">
        <v>34</v>
      </c>
      <c r="Q8" s="15">
        <v>41</v>
      </c>
      <c r="R8" s="15">
        <v>57</v>
      </c>
      <c r="S8" s="15">
        <v>42</v>
      </c>
      <c r="T8" s="15">
        <v>43</v>
      </c>
      <c r="U8" s="16">
        <v>41</v>
      </c>
      <c r="V8" s="14">
        <v>41</v>
      </c>
      <c r="W8" s="15">
        <v>44</v>
      </c>
      <c r="X8" s="15">
        <v>29</v>
      </c>
      <c r="Y8" s="15">
        <v>53</v>
      </c>
      <c r="Z8" s="15">
        <v>34</v>
      </c>
      <c r="AA8" s="15">
        <v>50</v>
      </c>
      <c r="AB8" s="15"/>
      <c r="AC8" s="15"/>
      <c r="AD8" s="15"/>
      <c r="AE8" s="15"/>
      <c r="AF8" s="15"/>
      <c r="AG8" s="15"/>
      <c r="AH8" s="15"/>
      <c r="AI8" s="16"/>
      <c r="AJ8" s="17"/>
      <c r="AK8" s="13"/>
      <c r="AL8" s="17" t="s">
        <v>60</v>
      </c>
      <c r="AN8" s="83"/>
      <c r="AO8" s="86"/>
      <c r="AP8" s="89"/>
      <c r="AQ8" s="91"/>
      <c r="AR8" s="14">
        <v>72</v>
      </c>
      <c r="AS8" s="15">
        <v>70</v>
      </c>
      <c r="AT8" s="15">
        <v>53</v>
      </c>
      <c r="AU8" s="15">
        <v>61</v>
      </c>
      <c r="AV8" s="15">
        <v>43</v>
      </c>
      <c r="AW8" s="15">
        <v>48</v>
      </c>
      <c r="AX8" s="15">
        <v>42</v>
      </c>
      <c r="AY8" s="15">
        <v>62</v>
      </c>
      <c r="AZ8" s="15">
        <v>46</v>
      </c>
      <c r="BA8" s="15">
        <v>68</v>
      </c>
      <c r="BB8" s="15">
        <v>37</v>
      </c>
      <c r="BC8" s="15">
        <v>50</v>
      </c>
      <c r="BD8" s="15">
        <v>72</v>
      </c>
      <c r="BE8" s="16">
        <v>63</v>
      </c>
      <c r="BF8" s="14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6"/>
      <c r="BT8" s="17"/>
      <c r="BU8" s="13"/>
      <c r="BV8" s="17" t="s">
        <v>60</v>
      </c>
      <c r="BY8" s="83"/>
      <c r="BZ8" s="86"/>
      <c r="CA8" s="89"/>
      <c r="CB8" s="91"/>
      <c r="CC8" s="14">
        <v>65.5</v>
      </c>
      <c r="CD8" s="15">
        <v>67.5</v>
      </c>
      <c r="CE8" s="15">
        <v>53.5</v>
      </c>
      <c r="CF8" s="15">
        <v>59.5</v>
      </c>
      <c r="CG8" s="15">
        <v>54</v>
      </c>
      <c r="CH8" s="15">
        <v>48</v>
      </c>
      <c r="CI8" s="15">
        <v>38</v>
      </c>
      <c r="CJ8" s="15">
        <v>53</v>
      </c>
      <c r="CK8" s="15">
        <v>40</v>
      </c>
      <c r="CL8" s="15">
        <v>54.5</v>
      </c>
      <c r="CM8" s="15">
        <v>47</v>
      </c>
      <c r="CN8" s="15">
        <v>46</v>
      </c>
      <c r="CO8" s="15">
        <v>57.5</v>
      </c>
      <c r="CP8" s="16">
        <v>52</v>
      </c>
      <c r="CQ8" s="14">
        <f>CG9-9</f>
        <v>46</v>
      </c>
      <c r="CR8" s="15">
        <v>20</v>
      </c>
      <c r="CS8" s="15">
        <f t="shared" si="2"/>
        <v>39</v>
      </c>
      <c r="CT8" s="15">
        <f t="shared" si="2"/>
        <v>42.5</v>
      </c>
      <c r="CU8" s="15">
        <f t="shared" si="2"/>
        <v>54.5</v>
      </c>
      <c r="CV8" s="15">
        <f t="shared" si="2"/>
        <v>53.5</v>
      </c>
      <c r="CW8" s="15"/>
      <c r="CX8" s="15"/>
      <c r="CY8" s="15"/>
      <c r="CZ8" s="15"/>
      <c r="DA8" s="15"/>
      <c r="DB8" s="15"/>
      <c r="DC8" s="15"/>
      <c r="DD8" s="16"/>
      <c r="DE8" s="17"/>
      <c r="DF8" s="13"/>
      <c r="DG8" s="17" t="s">
        <v>60</v>
      </c>
    </row>
    <row r="9" spans="4:111" x14ac:dyDescent="0.25">
      <c r="D9" s="83"/>
      <c r="E9" s="86"/>
      <c r="F9" s="89"/>
      <c r="G9" s="91"/>
      <c r="H9" s="14">
        <v>67</v>
      </c>
      <c r="I9" s="15">
        <v>42</v>
      </c>
      <c r="J9" s="15">
        <v>65</v>
      </c>
      <c r="K9" s="15">
        <v>49</v>
      </c>
      <c r="L9" s="15">
        <v>52</v>
      </c>
      <c r="M9" s="15">
        <v>37</v>
      </c>
      <c r="N9" s="15">
        <v>61</v>
      </c>
      <c r="O9" s="15">
        <v>42</v>
      </c>
      <c r="P9" s="15">
        <v>58</v>
      </c>
      <c r="Q9" s="15">
        <v>57</v>
      </c>
      <c r="R9" s="15">
        <v>60</v>
      </c>
      <c r="S9" s="15">
        <v>43</v>
      </c>
      <c r="T9" s="15">
        <v>52</v>
      </c>
      <c r="U9" s="16">
        <v>61</v>
      </c>
      <c r="V9" s="1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6"/>
      <c r="AJ9" s="17"/>
      <c r="AK9" s="13"/>
      <c r="AL9" s="17" t="s">
        <v>60</v>
      </c>
      <c r="AN9" s="83"/>
      <c r="AO9" s="86"/>
      <c r="AP9" s="89"/>
      <c r="AQ9" s="91"/>
      <c r="AR9" s="14">
        <v>52</v>
      </c>
      <c r="AS9" s="15">
        <v>47</v>
      </c>
      <c r="AT9" s="15">
        <v>37</v>
      </c>
      <c r="AU9" s="15">
        <v>35</v>
      </c>
      <c r="AV9" s="15">
        <v>58</v>
      </c>
      <c r="AW9" s="15">
        <v>50</v>
      </c>
      <c r="AX9" s="15">
        <v>35</v>
      </c>
      <c r="AY9" s="15">
        <v>61</v>
      </c>
      <c r="AZ9" s="15">
        <v>69</v>
      </c>
      <c r="BA9" s="15">
        <v>68</v>
      </c>
      <c r="BB9" s="15">
        <v>58</v>
      </c>
      <c r="BC9" s="15">
        <v>43</v>
      </c>
      <c r="BD9" s="15">
        <v>71</v>
      </c>
      <c r="BE9" s="16">
        <v>49</v>
      </c>
      <c r="BF9" s="14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6"/>
      <c r="BT9" s="17"/>
      <c r="BU9" s="13"/>
      <c r="BV9" s="17" t="s">
        <v>60</v>
      </c>
      <c r="BY9" s="83"/>
      <c r="BZ9" s="86"/>
      <c r="CA9" s="89"/>
      <c r="CB9" s="91"/>
      <c r="CC9" s="14">
        <v>59.5</v>
      </c>
      <c r="CD9" s="15">
        <v>44.5</v>
      </c>
      <c r="CE9" s="15">
        <v>51</v>
      </c>
      <c r="CF9" s="15">
        <v>42</v>
      </c>
      <c r="CG9" s="15">
        <v>55</v>
      </c>
      <c r="CH9" s="15">
        <v>43.5</v>
      </c>
      <c r="CI9" s="15">
        <v>48</v>
      </c>
      <c r="CJ9" s="15">
        <v>51.5</v>
      </c>
      <c r="CK9" s="15">
        <v>63.5</v>
      </c>
      <c r="CL9" s="15">
        <v>62.5</v>
      </c>
      <c r="CM9" s="15">
        <v>59</v>
      </c>
      <c r="CN9" s="15">
        <v>43</v>
      </c>
      <c r="CO9" s="15">
        <v>61.5</v>
      </c>
      <c r="CP9" s="16">
        <v>55</v>
      </c>
      <c r="CQ9" s="14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6"/>
      <c r="DE9" s="17"/>
      <c r="DF9" s="13"/>
      <c r="DG9" s="17" t="s">
        <v>60</v>
      </c>
    </row>
    <row r="10" spans="4:111" x14ac:dyDescent="0.25">
      <c r="D10" s="83"/>
      <c r="E10" s="86"/>
      <c r="F10" s="89"/>
      <c r="G10" s="91"/>
      <c r="H10" s="14">
        <v>40</v>
      </c>
      <c r="I10" s="15">
        <v>63</v>
      </c>
      <c r="J10" s="15">
        <v>38</v>
      </c>
      <c r="K10" s="15">
        <v>61</v>
      </c>
      <c r="L10" s="15">
        <v>33</v>
      </c>
      <c r="M10" s="15">
        <v>35</v>
      </c>
      <c r="N10" s="15">
        <v>34</v>
      </c>
      <c r="O10" s="15">
        <v>59</v>
      </c>
      <c r="P10" s="15">
        <v>39</v>
      </c>
      <c r="Q10" s="15">
        <v>42</v>
      </c>
      <c r="R10" s="15">
        <v>49</v>
      </c>
      <c r="S10" s="15">
        <v>51</v>
      </c>
      <c r="T10" s="15">
        <v>67</v>
      </c>
      <c r="U10" s="16">
        <v>54</v>
      </c>
      <c r="V10" s="14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6"/>
      <c r="AJ10" s="17"/>
      <c r="AK10" s="13"/>
      <c r="AL10" s="17" t="s">
        <v>60</v>
      </c>
      <c r="AN10" s="83"/>
      <c r="AO10" s="86"/>
      <c r="AP10" s="89"/>
      <c r="AQ10" s="91"/>
      <c r="AR10" s="14">
        <v>49</v>
      </c>
      <c r="AS10" s="15">
        <v>36</v>
      </c>
      <c r="AT10" s="15">
        <v>51</v>
      </c>
      <c r="AU10" s="15">
        <v>65</v>
      </c>
      <c r="AV10" s="15">
        <v>47</v>
      </c>
      <c r="AW10" s="15">
        <v>33</v>
      </c>
      <c r="AX10" s="15">
        <v>69</v>
      </c>
      <c r="AY10" s="15">
        <v>47</v>
      </c>
      <c r="AZ10" s="15">
        <v>39</v>
      </c>
      <c r="BA10" s="15">
        <v>54</v>
      </c>
      <c r="BB10" s="15">
        <v>67</v>
      </c>
      <c r="BC10" s="15">
        <v>66</v>
      </c>
      <c r="BD10" s="15">
        <v>39</v>
      </c>
      <c r="BE10" s="16">
        <v>62</v>
      </c>
      <c r="BF10" s="14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6"/>
      <c r="BT10" s="17"/>
      <c r="BU10" s="13"/>
      <c r="BV10" s="17" t="s">
        <v>60</v>
      </c>
      <c r="BY10" s="83"/>
      <c r="BZ10" s="86"/>
      <c r="CA10" s="89"/>
      <c r="CB10" s="91"/>
      <c r="CC10" s="14">
        <v>44.5</v>
      </c>
      <c r="CD10" s="15">
        <v>49.5</v>
      </c>
      <c r="CE10" s="15">
        <v>44.5</v>
      </c>
      <c r="CF10" s="15">
        <v>63</v>
      </c>
      <c r="CG10" s="15">
        <v>40</v>
      </c>
      <c r="CH10" s="15">
        <v>34</v>
      </c>
      <c r="CI10" s="15">
        <v>51.5</v>
      </c>
      <c r="CJ10" s="15">
        <v>53</v>
      </c>
      <c r="CK10" s="15">
        <v>39</v>
      </c>
      <c r="CL10" s="15">
        <v>48</v>
      </c>
      <c r="CM10" s="15">
        <v>58</v>
      </c>
      <c r="CN10" s="15">
        <v>58.5</v>
      </c>
      <c r="CO10" s="15">
        <v>53</v>
      </c>
      <c r="CP10" s="16">
        <v>58</v>
      </c>
      <c r="CQ10" s="14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6"/>
      <c r="DE10" s="17"/>
      <c r="DF10" s="13"/>
      <c r="DG10" s="17" t="s">
        <v>60</v>
      </c>
    </row>
    <row r="11" spans="4:111" x14ac:dyDescent="0.25">
      <c r="D11" s="83"/>
      <c r="E11" s="86"/>
      <c r="F11" s="89"/>
      <c r="G11" s="91"/>
      <c r="H11" s="14">
        <v>35</v>
      </c>
      <c r="I11" s="15">
        <v>52</v>
      </c>
      <c r="J11" s="15">
        <v>44</v>
      </c>
      <c r="K11" s="15">
        <v>58</v>
      </c>
      <c r="L11" s="15">
        <v>50</v>
      </c>
      <c r="M11" s="15">
        <v>34</v>
      </c>
      <c r="N11" s="15">
        <v>36</v>
      </c>
      <c r="O11" s="15">
        <v>59</v>
      </c>
      <c r="P11" s="15">
        <v>56</v>
      </c>
      <c r="Q11" s="15">
        <v>33</v>
      </c>
      <c r="R11" s="15">
        <v>61</v>
      </c>
      <c r="S11" s="15">
        <v>43</v>
      </c>
      <c r="T11" s="15">
        <v>48</v>
      </c>
      <c r="U11" s="16">
        <v>60</v>
      </c>
      <c r="V11" s="14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6"/>
      <c r="AJ11" s="17"/>
      <c r="AK11" s="13"/>
      <c r="AL11" s="17" t="s">
        <v>60</v>
      </c>
      <c r="AN11" s="83"/>
      <c r="AO11" s="86"/>
      <c r="AP11" s="89"/>
      <c r="AQ11" s="91"/>
      <c r="AR11" s="14">
        <v>63</v>
      </c>
      <c r="AS11" s="15">
        <v>44</v>
      </c>
      <c r="AT11" s="15">
        <v>55</v>
      </c>
      <c r="AU11" s="15">
        <v>48</v>
      </c>
      <c r="AV11" s="15">
        <v>66</v>
      </c>
      <c r="AW11" s="15">
        <v>60</v>
      </c>
      <c r="AX11" s="15">
        <v>65</v>
      </c>
      <c r="AY11" s="15">
        <v>73</v>
      </c>
      <c r="AZ11" s="15">
        <v>60</v>
      </c>
      <c r="BA11" s="15">
        <v>67</v>
      </c>
      <c r="BB11" s="15">
        <v>62</v>
      </c>
      <c r="BC11" s="15">
        <v>71</v>
      </c>
      <c r="BD11" s="15">
        <v>38</v>
      </c>
      <c r="BE11" s="16">
        <v>34</v>
      </c>
      <c r="BF11" s="14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6"/>
      <c r="BT11" s="17"/>
      <c r="BU11" s="13"/>
      <c r="BV11" s="17" t="s">
        <v>60</v>
      </c>
      <c r="BY11" s="83"/>
      <c r="BZ11" s="86"/>
      <c r="CA11" s="89"/>
      <c r="CB11" s="91"/>
      <c r="CC11" s="14">
        <v>49</v>
      </c>
      <c r="CD11" s="15">
        <v>48</v>
      </c>
      <c r="CE11" s="15">
        <v>49.5</v>
      </c>
      <c r="CF11" s="15">
        <v>53</v>
      </c>
      <c r="CG11" s="15">
        <v>58</v>
      </c>
      <c r="CH11" s="15">
        <v>47</v>
      </c>
      <c r="CI11" s="15">
        <v>50.5</v>
      </c>
      <c r="CJ11" s="15">
        <v>66</v>
      </c>
      <c r="CK11" s="15">
        <v>58</v>
      </c>
      <c r="CL11" s="15">
        <v>50</v>
      </c>
      <c r="CM11" s="15">
        <v>61.5</v>
      </c>
      <c r="CN11" s="15">
        <v>57</v>
      </c>
      <c r="CO11" s="15">
        <v>43</v>
      </c>
      <c r="CP11" s="16">
        <v>47</v>
      </c>
      <c r="CQ11" s="14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6"/>
      <c r="DE11" s="17"/>
      <c r="DF11" s="13"/>
      <c r="DG11" s="17" t="s">
        <v>60</v>
      </c>
    </row>
    <row r="12" spans="4:111" x14ac:dyDescent="0.25">
      <c r="D12" s="83"/>
      <c r="E12" s="86"/>
      <c r="F12" s="89"/>
      <c r="G12" s="91"/>
      <c r="H12" s="14">
        <v>56</v>
      </c>
      <c r="I12" s="15">
        <v>41</v>
      </c>
      <c r="J12" s="15">
        <v>53</v>
      </c>
      <c r="K12" s="15">
        <v>48</v>
      </c>
      <c r="L12" s="15">
        <v>38</v>
      </c>
      <c r="M12" s="15">
        <v>32</v>
      </c>
      <c r="N12" s="15">
        <v>47</v>
      </c>
      <c r="O12" s="15">
        <v>62</v>
      </c>
      <c r="P12" s="15">
        <v>41</v>
      </c>
      <c r="Q12" s="15">
        <v>48</v>
      </c>
      <c r="R12" s="15">
        <v>62</v>
      </c>
      <c r="S12" s="15">
        <v>35</v>
      </c>
      <c r="T12" s="15">
        <v>33</v>
      </c>
      <c r="U12" s="16">
        <v>58</v>
      </c>
      <c r="V12" s="14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6"/>
      <c r="AJ12" s="17"/>
      <c r="AK12" s="13"/>
      <c r="AL12" s="17" t="s">
        <v>60</v>
      </c>
      <c r="AN12" s="83"/>
      <c r="AO12" s="86"/>
      <c r="AP12" s="89"/>
      <c r="AQ12" s="91"/>
      <c r="AR12" s="14">
        <v>75</v>
      </c>
      <c r="AS12" s="15">
        <v>38</v>
      </c>
      <c r="AT12" s="15">
        <v>62</v>
      </c>
      <c r="AU12" s="15">
        <v>39</v>
      </c>
      <c r="AV12" s="15">
        <v>57</v>
      </c>
      <c r="AW12" s="15">
        <v>73</v>
      </c>
      <c r="AX12" s="15">
        <v>63</v>
      </c>
      <c r="AY12" s="15">
        <v>42</v>
      </c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6"/>
      <c r="BT12" s="17"/>
      <c r="BU12" s="13"/>
      <c r="BV12" s="17" t="s">
        <v>60</v>
      </c>
      <c r="BY12" s="83"/>
      <c r="BZ12" s="86"/>
      <c r="CA12" s="89"/>
      <c r="CB12" s="91"/>
      <c r="CC12" s="14">
        <v>70</v>
      </c>
      <c r="CD12" s="15">
        <v>70</v>
      </c>
      <c r="CE12" s="15">
        <v>36</v>
      </c>
      <c r="CF12" s="15">
        <v>65</v>
      </c>
      <c r="CG12" s="15">
        <v>41</v>
      </c>
      <c r="CH12" s="15">
        <v>41</v>
      </c>
      <c r="CI12" s="15">
        <v>70</v>
      </c>
      <c r="CJ12" s="15">
        <v>42</v>
      </c>
      <c r="CK12" s="15">
        <v>66</v>
      </c>
      <c r="CL12" s="15">
        <v>65</v>
      </c>
      <c r="CM12" s="15">
        <v>63</v>
      </c>
      <c r="CN12" s="15">
        <v>64</v>
      </c>
      <c r="CO12" s="15">
        <v>43</v>
      </c>
      <c r="CP12" s="16">
        <v>47</v>
      </c>
      <c r="CQ12" s="14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6"/>
      <c r="DE12" s="17"/>
      <c r="DF12" s="13"/>
      <c r="DG12" s="17" t="s">
        <v>60</v>
      </c>
    </row>
    <row r="13" spans="4:111" x14ac:dyDescent="0.25">
      <c r="D13" s="83"/>
      <c r="E13" s="86"/>
      <c r="F13" s="89"/>
      <c r="G13" s="91"/>
      <c r="H13" s="14">
        <v>47</v>
      </c>
      <c r="I13" s="15">
        <v>40</v>
      </c>
      <c r="J13" s="15">
        <v>45</v>
      </c>
      <c r="K13" s="15">
        <v>47</v>
      </c>
      <c r="L13" s="15">
        <v>59</v>
      </c>
      <c r="M13" s="15">
        <v>56</v>
      </c>
      <c r="N13" s="15">
        <v>54</v>
      </c>
      <c r="O13" s="15">
        <v>48</v>
      </c>
      <c r="P13" s="15">
        <v>54</v>
      </c>
      <c r="Q13" s="15">
        <v>62</v>
      </c>
      <c r="R13" s="15">
        <v>40</v>
      </c>
      <c r="S13" s="15">
        <v>51</v>
      </c>
      <c r="T13" s="15">
        <v>44</v>
      </c>
      <c r="U13" s="16">
        <v>50</v>
      </c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6"/>
      <c r="AJ13" s="17"/>
      <c r="AK13" s="13"/>
      <c r="AL13" s="17" t="s">
        <v>60</v>
      </c>
      <c r="AN13" s="83"/>
      <c r="AO13" s="86"/>
      <c r="AP13" s="89"/>
      <c r="AQ13" s="91"/>
      <c r="AR13" s="14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6"/>
      <c r="BT13" s="17"/>
      <c r="BU13" s="13"/>
      <c r="BV13" s="17" t="s">
        <v>60</v>
      </c>
      <c r="BY13" s="83"/>
      <c r="BZ13" s="86"/>
      <c r="CA13" s="89"/>
      <c r="CB13" s="91"/>
      <c r="CC13" s="14">
        <v>73</v>
      </c>
      <c r="CD13" s="15">
        <v>51</v>
      </c>
      <c r="CE13" s="15">
        <v>46</v>
      </c>
      <c r="CF13" s="15">
        <v>60</v>
      </c>
      <c r="CG13" s="15">
        <v>79</v>
      </c>
      <c r="CH13" s="15">
        <v>40</v>
      </c>
      <c r="CI13" s="15">
        <v>74</v>
      </c>
      <c r="CJ13" s="15">
        <v>63</v>
      </c>
      <c r="CK13" s="15">
        <v>42</v>
      </c>
      <c r="CL13" s="15">
        <v>40</v>
      </c>
      <c r="CM13" s="15">
        <v>59</v>
      </c>
      <c r="CN13" s="15">
        <v>71</v>
      </c>
      <c r="CO13" s="15"/>
      <c r="CP13" s="16"/>
      <c r="CQ13" s="14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6"/>
      <c r="DE13" s="17"/>
      <c r="DF13" s="13"/>
      <c r="DG13" s="17" t="s">
        <v>60</v>
      </c>
    </row>
    <row r="14" spans="4:111" x14ac:dyDescent="0.25">
      <c r="D14" s="83"/>
      <c r="E14" s="86"/>
      <c r="F14" s="89"/>
      <c r="G14" s="91"/>
      <c r="H14" s="14">
        <v>40</v>
      </c>
      <c r="I14" s="15">
        <v>67</v>
      </c>
      <c r="J14" s="15">
        <v>68</v>
      </c>
      <c r="K14" s="15">
        <v>45</v>
      </c>
      <c r="L14" s="15">
        <v>37</v>
      </c>
      <c r="M14" s="15">
        <v>54</v>
      </c>
      <c r="N14" s="15">
        <v>37</v>
      </c>
      <c r="O14" s="15">
        <v>63</v>
      </c>
      <c r="P14" s="15">
        <v>62</v>
      </c>
      <c r="Q14" s="15">
        <v>60</v>
      </c>
      <c r="R14" s="15">
        <v>55</v>
      </c>
      <c r="S14" s="15">
        <v>49</v>
      </c>
      <c r="T14" s="15">
        <v>68</v>
      </c>
      <c r="U14" s="16">
        <v>37</v>
      </c>
      <c r="V14" s="14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6"/>
      <c r="AJ14" s="17"/>
      <c r="AK14" s="13"/>
      <c r="AL14" s="17" t="s">
        <v>60</v>
      </c>
      <c r="AN14" s="83"/>
      <c r="AO14" s="86"/>
      <c r="AP14" s="89"/>
      <c r="AQ14" s="91"/>
      <c r="AR14" s="14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6"/>
      <c r="BT14" s="17"/>
      <c r="BU14" s="13"/>
      <c r="BV14" s="17" t="s">
        <v>60</v>
      </c>
      <c r="BY14" s="83"/>
      <c r="BZ14" s="86"/>
      <c r="CA14" s="89"/>
      <c r="CB14" s="91"/>
      <c r="CC14" s="14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6"/>
      <c r="CQ14" s="14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6"/>
      <c r="DE14" s="17"/>
      <c r="DF14" s="13"/>
      <c r="DG14" s="17" t="s">
        <v>60</v>
      </c>
    </row>
    <row r="15" spans="4:111" x14ac:dyDescent="0.25">
      <c r="D15" s="83"/>
      <c r="E15" s="86"/>
      <c r="F15" s="89"/>
      <c r="G15" s="91"/>
      <c r="H15" s="14">
        <v>45</v>
      </c>
      <c r="I15" s="15">
        <v>36</v>
      </c>
      <c r="J15" s="15">
        <v>59</v>
      </c>
      <c r="K15" s="15">
        <v>69</v>
      </c>
      <c r="L15" s="15">
        <v>57</v>
      </c>
      <c r="M15" s="15">
        <v>72</v>
      </c>
      <c r="N15" s="15"/>
      <c r="O15" s="15"/>
      <c r="P15" s="15"/>
      <c r="Q15" s="15"/>
      <c r="R15" s="15"/>
      <c r="S15" s="15"/>
      <c r="T15" s="15"/>
      <c r="U15" s="16"/>
      <c r="V15" s="14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6"/>
      <c r="AJ15" s="17"/>
      <c r="AK15" s="13"/>
      <c r="AL15" s="17" t="s">
        <v>60</v>
      </c>
      <c r="AN15" s="83"/>
      <c r="AO15" s="86"/>
      <c r="AP15" s="89"/>
      <c r="AQ15" s="91"/>
      <c r="AR15" s="14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6"/>
      <c r="BT15" s="17"/>
      <c r="BU15" s="13"/>
      <c r="BV15" s="17" t="s">
        <v>60</v>
      </c>
      <c r="BY15" s="83"/>
      <c r="BZ15" s="86"/>
      <c r="CA15" s="89"/>
      <c r="CB15" s="91"/>
      <c r="CC15" s="14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6"/>
      <c r="CQ15" s="14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6"/>
      <c r="DE15" s="17"/>
      <c r="DF15" s="13"/>
      <c r="DG15" s="17" t="s">
        <v>60</v>
      </c>
    </row>
    <row r="16" spans="4:111" ht="15.75" thickBot="1" x14ac:dyDescent="0.3">
      <c r="D16" s="83"/>
      <c r="E16" s="87"/>
      <c r="F16" s="89"/>
      <c r="G16" s="92"/>
      <c r="H16" s="18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0"/>
      <c r="AJ16" s="21"/>
      <c r="AK16" s="13"/>
      <c r="AL16" s="21" t="s">
        <v>60</v>
      </c>
      <c r="AN16" s="83"/>
      <c r="AO16" s="87"/>
      <c r="AP16" s="89"/>
      <c r="AQ16" s="92"/>
      <c r="AR16" s="18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20"/>
      <c r="BF16" s="18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20"/>
      <c r="BT16" s="21"/>
      <c r="BU16" s="13"/>
      <c r="BV16" s="21" t="s">
        <v>60</v>
      </c>
      <c r="BY16" s="83"/>
      <c r="BZ16" s="87"/>
      <c r="CA16" s="89"/>
      <c r="CB16" s="92"/>
      <c r="CC16" s="18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20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20"/>
      <c r="DE16" s="21"/>
      <c r="DF16" s="13"/>
      <c r="DG16" s="21" t="s">
        <v>60</v>
      </c>
    </row>
    <row r="17" spans="4:111" x14ac:dyDescent="0.25">
      <c r="D17" s="83"/>
      <c r="E17" s="85" t="s">
        <v>13</v>
      </c>
      <c r="F17" s="89"/>
      <c r="G17" s="93" t="s">
        <v>62</v>
      </c>
      <c r="H17" s="9">
        <v>48</v>
      </c>
      <c r="I17" s="10">
        <v>71</v>
      </c>
      <c r="J17" s="10">
        <v>71</v>
      </c>
      <c r="K17" s="10">
        <v>55</v>
      </c>
      <c r="L17" s="10">
        <v>69</v>
      </c>
      <c r="M17" s="10">
        <v>44</v>
      </c>
      <c r="N17" s="10">
        <v>74</v>
      </c>
      <c r="O17" s="10">
        <v>62</v>
      </c>
      <c r="P17" s="10">
        <v>39</v>
      </c>
      <c r="Q17" s="10">
        <v>62</v>
      </c>
      <c r="R17" s="10">
        <v>47</v>
      </c>
      <c r="S17" s="10">
        <v>70</v>
      </c>
      <c r="T17" s="10">
        <v>54</v>
      </c>
      <c r="U17" s="11">
        <v>40</v>
      </c>
      <c r="V17" s="14">
        <v>42</v>
      </c>
      <c r="W17" s="15">
        <v>29</v>
      </c>
      <c r="X17" s="15">
        <v>48</v>
      </c>
      <c r="Y17" s="15">
        <v>62</v>
      </c>
      <c r="Z17" s="15">
        <v>46</v>
      </c>
      <c r="AA17" s="15">
        <v>43</v>
      </c>
      <c r="AB17" s="15">
        <v>65</v>
      </c>
      <c r="AC17" s="15">
        <v>27</v>
      </c>
      <c r="AD17" s="15">
        <v>65</v>
      </c>
      <c r="AE17" s="15">
        <v>48</v>
      </c>
      <c r="AF17" s="15">
        <v>40</v>
      </c>
      <c r="AG17" s="15">
        <v>27</v>
      </c>
      <c r="AH17" s="15">
        <v>61</v>
      </c>
      <c r="AI17" s="16">
        <v>43</v>
      </c>
      <c r="AJ17" s="12"/>
      <c r="AK17" s="13"/>
      <c r="AL17" s="12" t="s">
        <v>60</v>
      </c>
      <c r="AN17" s="83"/>
      <c r="AO17" s="85" t="s">
        <v>13</v>
      </c>
      <c r="AP17" s="89"/>
      <c r="AQ17" s="93" t="s">
        <v>97</v>
      </c>
      <c r="AR17" s="9">
        <v>50</v>
      </c>
      <c r="AS17" s="10">
        <v>73</v>
      </c>
      <c r="AT17" s="10">
        <v>72</v>
      </c>
      <c r="AU17" s="10">
        <v>52</v>
      </c>
      <c r="AV17" s="10">
        <v>61</v>
      </c>
      <c r="AW17" s="10">
        <v>55</v>
      </c>
      <c r="AX17" s="10">
        <v>78</v>
      </c>
      <c r="AY17" s="10">
        <v>56</v>
      </c>
      <c r="AZ17" s="10">
        <v>50</v>
      </c>
      <c r="BA17" s="10">
        <v>47</v>
      </c>
      <c r="BB17" s="10">
        <v>44</v>
      </c>
      <c r="BC17" s="10">
        <v>70</v>
      </c>
      <c r="BD17" s="10">
        <v>73</v>
      </c>
      <c r="BE17" s="11">
        <v>73</v>
      </c>
      <c r="BF17" s="14">
        <f t="shared" ref="BF17:BG18" si="4">AV18-10</f>
        <v>44</v>
      </c>
      <c r="BG17" s="15">
        <f t="shared" si="4"/>
        <v>62</v>
      </c>
      <c r="BH17" s="15">
        <v>32</v>
      </c>
      <c r="BI17" s="15">
        <f t="shared" ref="BI17:BK18" si="5">AY18-10</f>
        <v>69</v>
      </c>
      <c r="BJ17" s="15">
        <f t="shared" si="5"/>
        <v>52</v>
      </c>
      <c r="BK17" s="15">
        <f t="shared" si="5"/>
        <v>45</v>
      </c>
      <c r="BL17" s="15">
        <f t="shared" ref="BL17:BQ17" si="6">AV20-10</f>
        <v>62</v>
      </c>
      <c r="BM17" s="15">
        <f t="shared" si="6"/>
        <v>69</v>
      </c>
      <c r="BN17" s="15">
        <f t="shared" si="6"/>
        <v>63</v>
      </c>
      <c r="BO17" s="15">
        <f t="shared" si="6"/>
        <v>66</v>
      </c>
      <c r="BP17" s="15">
        <f t="shared" si="6"/>
        <v>69</v>
      </c>
      <c r="BQ17" s="15">
        <f t="shared" si="6"/>
        <v>67</v>
      </c>
      <c r="BR17" s="15">
        <f>AX21-10</f>
        <v>70</v>
      </c>
      <c r="BS17" s="16">
        <f>AY21-10</f>
        <v>71</v>
      </c>
      <c r="BT17" s="12"/>
      <c r="BU17" s="13"/>
      <c r="BV17" s="12" t="s">
        <v>60</v>
      </c>
      <c r="BY17" s="83"/>
      <c r="BZ17" s="85" t="s">
        <v>13</v>
      </c>
      <c r="CA17" s="89"/>
      <c r="CB17" s="93" t="s">
        <v>98</v>
      </c>
      <c r="CC17" s="9">
        <v>49</v>
      </c>
      <c r="CD17" s="10">
        <v>72</v>
      </c>
      <c r="CE17" s="10">
        <v>71.5</v>
      </c>
      <c r="CF17" s="10">
        <v>53.5</v>
      </c>
      <c r="CG17" s="10">
        <v>65</v>
      </c>
      <c r="CH17" s="10">
        <v>49.5</v>
      </c>
      <c r="CI17" s="10">
        <v>76</v>
      </c>
      <c r="CJ17" s="10">
        <v>59</v>
      </c>
      <c r="CK17" s="10">
        <v>44.5</v>
      </c>
      <c r="CL17" s="10">
        <v>54.5</v>
      </c>
      <c r="CM17" s="10">
        <v>45.5</v>
      </c>
      <c r="CN17" s="10">
        <v>70</v>
      </c>
      <c r="CO17" s="10">
        <v>63.5</v>
      </c>
      <c r="CP17" s="11">
        <v>56.5</v>
      </c>
      <c r="CQ17" s="14">
        <f t="shared" ref="CQ17:CV18" si="7">CG18-9</f>
        <v>36.5</v>
      </c>
      <c r="CR17" s="15">
        <f t="shared" si="7"/>
        <v>55</v>
      </c>
      <c r="CS17" s="15">
        <f t="shared" si="7"/>
        <v>65.5</v>
      </c>
      <c r="CT17" s="15">
        <f t="shared" si="7"/>
        <v>57.5</v>
      </c>
      <c r="CU17" s="15">
        <f t="shared" si="7"/>
        <v>47.5</v>
      </c>
      <c r="CV17" s="15">
        <f t="shared" si="7"/>
        <v>40</v>
      </c>
      <c r="CW17" s="15">
        <f>CG20-9</f>
        <v>44.5</v>
      </c>
      <c r="CX17" s="15">
        <v>32</v>
      </c>
      <c r="CY17" s="15">
        <f t="shared" ref="CY17:DB18" si="8">CI20-9</f>
        <v>55.5</v>
      </c>
      <c r="CZ17" s="15">
        <f t="shared" si="8"/>
        <v>53</v>
      </c>
      <c r="DA17" s="15">
        <f t="shared" si="8"/>
        <v>48</v>
      </c>
      <c r="DB17" s="15">
        <f t="shared" si="8"/>
        <v>62.5</v>
      </c>
      <c r="DC17" s="15">
        <f>CG22-9</f>
        <v>55.5</v>
      </c>
      <c r="DD17" s="16">
        <f>CH22-9</f>
        <v>42</v>
      </c>
      <c r="DE17" s="12"/>
      <c r="DF17" s="13"/>
      <c r="DG17" s="12" t="s">
        <v>60</v>
      </c>
    </row>
    <row r="18" spans="4:111" x14ac:dyDescent="0.25">
      <c r="D18" s="83"/>
      <c r="E18" s="86"/>
      <c r="F18" s="89"/>
      <c r="G18" s="91"/>
      <c r="H18" s="14">
        <v>41</v>
      </c>
      <c r="I18" s="15">
        <v>42</v>
      </c>
      <c r="J18" s="15">
        <v>46</v>
      </c>
      <c r="K18" s="15">
        <v>50</v>
      </c>
      <c r="L18" s="15">
        <v>37</v>
      </c>
      <c r="M18" s="15">
        <v>56</v>
      </c>
      <c r="N18" s="15">
        <v>70</v>
      </c>
      <c r="O18" s="15">
        <v>54</v>
      </c>
      <c r="P18" s="15">
        <v>51</v>
      </c>
      <c r="Q18" s="15">
        <v>43</v>
      </c>
      <c r="R18" s="15">
        <v>35</v>
      </c>
      <c r="S18" s="15">
        <v>45</v>
      </c>
      <c r="T18" s="15">
        <v>54</v>
      </c>
      <c r="U18" s="16">
        <v>72</v>
      </c>
      <c r="V18" s="14">
        <v>51</v>
      </c>
      <c r="W18" s="15">
        <v>66</v>
      </c>
      <c r="X18" s="15">
        <v>64</v>
      </c>
      <c r="Y18" s="15">
        <v>57</v>
      </c>
      <c r="Z18" s="15">
        <v>44</v>
      </c>
      <c r="AA18" s="15">
        <v>34</v>
      </c>
      <c r="AB18" s="15">
        <v>27</v>
      </c>
      <c r="AC18" s="15">
        <v>47</v>
      </c>
      <c r="AD18" s="15">
        <v>25</v>
      </c>
      <c r="AE18" s="15">
        <v>51</v>
      </c>
      <c r="AF18" s="15">
        <v>47</v>
      </c>
      <c r="AG18" s="15">
        <v>58</v>
      </c>
      <c r="AH18" s="15">
        <v>62</v>
      </c>
      <c r="AI18" s="16">
        <v>41</v>
      </c>
      <c r="AJ18" s="17"/>
      <c r="AK18" s="13"/>
      <c r="AL18" s="17" t="s">
        <v>60</v>
      </c>
      <c r="AN18" s="83"/>
      <c r="AO18" s="86"/>
      <c r="AP18" s="89"/>
      <c r="AQ18" s="91"/>
      <c r="AR18" s="14">
        <v>49</v>
      </c>
      <c r="AS18" s="15">
        <v>66</v>
      </c>
      <c r="AT18" s="15">
        <v>45</v>
      </c>
      <c r="AU18" s="15">
        <v>45</v>
      </c>
      <c r="AV18" s="15">
        <v>54</v>
      </c>
      <c r="AW18" s="15">
        <v>72</v>
      </c>
      <c r="AX18" s="15">
        <v>79</v>
      </c>
      <c r="AY18" s="15">
        <v>79</v>
      </c>
      <c r="AZ18" s="15">
        <v>62</v>
      </c>
      <c r="BA18" s="15">
        <v>55</v>
      </c>
      <c r="BB18" s="15">
        <v>68</v>
      </c>
      <c r="BC18" s="15">
        <v>76</v>
      </c>
      <c r="BD18" s="15">
        <v>60</v>
      </c>
      <c r="BE18" s="16">
        <v>76</v>
      </c>
      <c r="BF18" s="14">
        <f t="shared" si="4"/>
        <v>55</v>
      </c>
      <c r="BG18" s="15">
        <f t="shared" si="4"/>
        <v>55</v>
      </c>
      <c r="BH18" s="15">
        <f>AX19-10</f>
        <v>66</v>
      </c>
      <c r="BI18" s="15">
        <f t="shared" si="5"/>
        <v>41</v>
      </c>
      <c r="BJ18" s="15">
        <f t="shared" si="5"/>
        <v>41</v>
      </c>
      <c r="BK18" s="15">
        <f t="shared" si="5"/>
        <v>61</v>
      </c>
      <c r="BL18" s="15">
        <f>AV21-10</f>
        <v>37</v>
      </c>
      <c r="BM18" s="15">
        <f>AW21-10</f>
        <v>46</v>
      </c>
      <c r="BN18" s="15"/>
      <c r="BO18" s="15"/>
      <c r="BP18" s="15"/>
      <c r="BQ18" s="15"/>
      <c r="BR18" s="15"/>
      <c r="BS18" s="16"/>
      <c r="BT18" s="17"/>
      <c r="BU18" s="13"/>
      <c r="BV18" s="17" t="s">
        <v>60</v>
      </c>
      <c r="BY18" s="83"/>
      <c r="BZ18" s="86"/>
      <c r="CA18" s="89"/>
      <c r="CB18" s="91"/>
      <c r="CC18" s="14">
        <v>45</v>
      </c>
      <c r="CD18" s="15">
        <v>54</v>
      </c>
      <c r="CE18" s="15">
        <v>45.5</v>
      </c>
      <c r="CF18" s="15">
        <v>47.5</v>
      </c>
      <c r="CG18" s="15">
        <v>45.5</v>
      </c>
      <c r="CH18" s="15">
        <v>64</v>
      </c>
      <c r="CI18" s="15">
        <v>74.5</v>
      </c>
      <c r="CJ18" s="15">
        <v>66.5</v>
      </c>
      <c r="CK18" s="15">
        <v>56.5</v>
      </c>
      <c r="CL18" s="15">
        <v>49</v>
      </c>
      <c r="CM18" s="15">
        <v>51.5</v>
      </c>
      <c r="CN18" s="15">
        <v>60.5</v>
      </c>
      <c r="CO18" s="15">
        <v>57</v>
      </c>
      <c r="CP18" s="16">
        <v>74</v>
      </c>
      <c r="CQ18" s="14">
        <f t="shared" si="7"/>
        <v>60.5</v>
      </c>
      <c r="CR18" s="15">
        <f t="shared" si="7"/>
        <v>59.5</v>
      </c>
      <c r="CS18" s="15">
        <f t="shared" si="7"/>
        <v>61.5</v>
      </c>
      <c r="CT18" s="15">
        <f t="shared" si="7"/>
        <v>42.5</v>
      </c>
      <c r="CU18" s="15">
        <f t="shared" si="7"/>
        <v>37.5</v>
      </c>
      <c r="CV18" s="15">
        <f t="shared" si="7"/>
        <v>60</v>
      </c>
      <c r="CW18" s="15">
        <f>CG21-9</f>
        <v>42</v>
      </c>
      <c r="CX18" s="15">
        <f>CH21-9</f>
        <v>47.5</v>
      </c>
      <c r="CY18" s="15">
        <f t="shared" si="8"/>
        <v>60.5</v>
      </c>
      <c r="CZ18" s="15">
        <f t="shared" si="8"/>
        <v>59</v>
      </c>
      <c r="DA18" s="15">
        <f t="shared" si="8"/>
        <v>55</v>
      </c>
      <c r="DB18" s="15">
        <f t="shared" si="8"/>
        <v>40</v>
      </c>
      <c r="DC18" s="15">
        <f>CG23-9</f>
        <v>37</v>
      </c>
      <c r="DD18" s="16">
        <f>CH23-9</f>
        <v>69</v>
      </c>
      <c r="DE18" s="17"/>
      <c r="DF18" s="13"/>
      <c r="DG18" s="17" t="s">
        <v>60</v>
      </c>
    </row>
    <row r="19" spans="4:111" x14ac:dyDescent="0.25">
      <c r="D19" s="83"/>
      <c r="E19" s="86"/>
      <c r="F19" s="89"/>
      <c r="G19" s="91"/>
      <c r="H19" s="14">
        <v>63</v>
      </c>
      <c r="I19" s="15">
        <v>49</v>
      </c>
      <c r="J19" s="15">
        <v>52</v>
      </c>
      <c r="K19" s="15">
        <v>59</v>
      </c>
      <c r="L19" s="15">
        <v>74</v>
      </c>
      <c r="M19" s="15">
        <v>72</v>
      </c>
      <c r="N19" s="15">
        <v>65</v>
      </c>
      <c r="O19" s="15">
        <v>52</v>
      </c>
      <c r="P19" s="15">
        <v>42</v>
      </c>
      <c r="Q19" s="15">
        <v>67</v>
      </c>
      <c r="R19" s="15">
        <v>49</v>
      </c>
      <c r="S19" s="15">
        <v>50</v>
      </c>
      <c r="T19" s="15">
        <v>64</v>
      </c>
      <c r="U19" s="16">
        <v>35</v>
      </c>
      <c r="V19" s="22">
        <v>31</v>
      </c>
      <c r="W19" s="15">
        <v>60</v>
      </c>
      <c r="X19" s="15">
        <v>62</v>
      </c>
      <c r="Y19" s="15">
        <v>65</v>
      </c>
      <c r="Z19" s="15">
        <v>43</v>
      </c>
      <c r="AA19" s="15">
        <v>61</v>
      </c>
      <c r="AB19" s="15">
        <v>51</v>
      </c>
      <c r="AC19" s="15"/>
      <c r="AD19" s="15"/>
      <c r="AE19" s="15"/>
      <c r="AF19" s="15"/>
      <c r="AG19" s="15"/>
      <c r="AH19" s="23"/>
      <c r="AI19" s="15"/>
      <c r="AJ19" s="17"/>
      <c r="AK19" s="13"/>
      <c r="AL19" s="17" t="s">
        <v>60</v>
      </c>
      <c r="AN19" s="83"/>
      <c r="AO19" s="86"/>
      <c r="AP19" s="89"/>
      <c r="AQ19" s="91"/>
      <c r="AR19" s="14">
        <v>79</v>
      </c>
      <c r="AS19" s="15">
        <v>58</v>
      </c>
      <c r="AT19" s="15">
        <v>74</v>
      </c>
      <c r="AU19" s="15">
        <v>57</v>
      </c>
      <c r="AV19" s="15">
        <v>65</v>
      </c>
      <c r="AW19" s="15">
        <v>65</v>
      </c>
      <c r="AX19" s="15">
        <v>76</v>
      </c>
      <c r="AY19" s="15">
        <v>51</v>
      </c>
      <c r="AZ19" s="15">
        <v>51</v>
      </c>
      <c r="BA19" s="15">
        <v>71</v>
      </c>
      <c r="BB19" s="15">
        <v>79</v>
      </c>
      <c r="BC19" s="15">
        <v>70</v>
      </c>
      <c r="BD19" s="15">
        <v>54</v>
      </c>
      <c r="BE19" s="16">
        <v>70</v>
      </c>
      <c r="BF19" s="22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23"/>
      <c r="BS19" s="15"/>
      <c r="BT19" s="17"/>
      <c r="BU19" s="13"/>
      <c r="BV19" s="17" t="s">
        <v>60</v>
      </c>
      <c r="BY19" s="83"/>
      <c r="BZ19" s="86"/>
      <c r="CA19" s="89"/>
      <c r="CB19" s="91"/>
      <c r="CC19" s="14">
        <v>71</v>
      </c>
      <c r="CD19" s="15">
        <v>53.5</v>
      </c>
      <c r="CE19" s="15">
        <v>63</v>
      </c>
      <c r="CF19" s="15">
        <v>58</v>
      </c>
      <c r="CG19" s="15">
        <v>69.5</v>
      </c>
      <c r="CH19" s="15">
        <v>68.5</v>
      </c>
      <c r="CI19" s="15">
        <v>70.5</v>
      </c>
      <c r="CJ19" s="15">
        <v>51.5</v>
      </c>
      <c r="CK19" s="15">
        <v>46.5</v>
      </c>
      <c r="CL19" s="15">
        <v>69</v>
      </c>
      <c r="CM19" s="15">
        <v>64</v>
      </c>
      <c r="CN19" s="15">
        <v>60</v>
      </c>
      <c r="CO19" s="15">
        <v>59</v>
      </c>
      <c r="CP19" s="16">
        <v>52.5</v>
      </c>
      <c r="CQ19" s="22">
        <f>CI22-9</f>
        <v>49</v>
      </c>
      <c r="CR19" s="15">
        <f>CJ22-9</f>
        <v>49</v>
      </c>
      <c r="CS19" s="15">
        <f>CK22-9</f>
        <v>59.5</v>
      </c>
      <c r="CT19" s="15">
        <f>CL22-9</f>
        <v>35.5</v>
      </c>
      <c r="CU19" s="15">
        <f>CI23-9</f>
        <v>39</v>
      </c>
      <c r="CV19" s="15">
        <f>CJ23-9</f>
        <v>33</v>
      </c>
      <c r="CW19" s="15"/>
      <c r="CX19" s="15"/>
      <c r="CY19" s="15"/>
      <c r="CZ19" s="15"/>
      <c r="DA19" s="15"/>
      <c r="DB19" s="15"/>
      <c r="DC19" s="23"/>
      <c r="DD19" s="15"/>
      <c r="DE19" s="17"/>
      <c r="DF19" s="13"/>
      <c r="DG19" s="17" t="s">
        <v>60</v>
      </c>
    </row>
    <row r="20" spans="4:111" x14ac:dyDescent="0.25">
      <c r="D20" s="83"/>
      <c r="E20" s="86"/>
      <c r="F20" s="89"/>
      <c r="G20" s="91"/>
      <c r="H20" s="14">
        <v>66</v>
      </c>
      <c r="I20" s="15">
        <v>72</v>
      </c>
      <c r="J20" s="15">
        <v>57</v>
      </c>
      <c r="K20" s="15">
        <v>73</v>
      </c>
      <c r="L20" s="15">
        <v>35</v>
      </c>
      <c r="M20" s="15">
        <v>73</v>
      </c>
      <c r="N20" s="15">
        <v>56</v>
      </c>
      <c r="O20" s="15">
        <v>48</v>
      </c>
      <c r="P20" s="15">
        <v>35</v>
      </c>
      <c r="Q20" s="15">
        <v>66</v>
      </c>
      <c r="R20" s="15">
        <v>60</v>
      </c>
      <c r="S20" s="15">
        <v>42</v>
      </c>
      <c r="T20" s="15">
        <v>58</v>
      </c>
      <c r="U20" s="16">
        <v>55</v>
      </c>
      <c r="V20" s="22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6"/>
      <c r="AJ20" s="17"/>
      <c r="AK20" s="13"/>
      <c r="AL20" s="17" t="s">
        <v>60</v>
      </c>
      <c r="AN20" s="83"/>
      <c r="AO20" s="86"/>
      <c r="AP20" s="89"/>
      <c r="AQ20" s="91"/>
      <c r="AR20" s="14">
        <v>69</v>
      </c>
      <c r="AS20" s="15">
        <v>55</v>
      </c>
      <c r="AT20" s="15">
        <v>54</v>
      </c>
      <c r="AU20" s="15">
        <v>53</v>
      </c>
      <c r="AV20" s="15">
        <v>72</v>
      </c>
      <c r="AW20" s="15">
        <v>79</v>
      </c>
      <c r="AX20" s="15">
        <v>73</v>
      </c>
      <c r="AY20" s="15">
        <v>76</v>
      </c>
      <c r="AZ20" s="15">
        <v>79</v>
      </c>
      <c r="BA20" s="15">
        <v>77</v>
      </c>
      <c r="BB20" s="15">
        <v>65</v>
      </c>
      <c r="BC20" s="15">
        <v>71</v>
      </c>
      <c r="BD20" s="15">
        <v>54</v>
      </c>
      <c r="BE20" s="16">
        <v>70</v>
      </c>
      <c r="BF20" s="22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6"/>
      <c r="BT20" s="17"/>
      <c r="BU20" s="13"/>
      <c r="BV20" s="17" t="s">
        <v>60</v>
      </c>
      <c r="BY20" s="83"/>
      <c r="BZ20" s="86"/>
      <c r="CA20" s="89"/>
      <c r="CB20" s="91"/>
      <c r="CC20" s="14">
        <v>67.5</v>
      </c>
      <c r="CD20" s="15">
        <v>63.5</v>
      </c>
      <c r="CE20" s="15">
        <v>55.5</v>
      </c>
      <c r="CF20" s="15">
        <v>63</v>
      </c>
      <c r="CG20" s="15">
        <v>53.5</v>
      </c>
      <c r="CH20" s="15">
        <v>76</v>
      </c>
      <c r="CI20" s="15">
        <v>64.5</v>
      </c>
      <c r="CJ20" s="15">
        <v>62</v>
      </c>
      <c r="CK20" s="15">
        <v>57</v>
      </c>
      <c r="CL20" s="15">
        <v>71.5</v>
      </c>
      <c r="CM20" s="15">
        <v>62.5</v>
      </c>
      <c r="CN20" s="15">
        <v>56.5</v>
      </c>
      <c r="CO20" s="15">
        <v>56</v>
      </c>
      <c r="CP20" s="16">
        <v>62.5</v>
      </c>
      <c r="CQ20" s="22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6"/>
      <c r="DE20" s="17"/>
      <c r="DF20" s="13"/>
      <c r="DG20" s="17" t="s">
        <v>60</v>
      </c>
    </row>
    <row r="21" spans="4:111" x14ac:dyDescent="0.25">
      <c r="D21" s="83"/>
      <c r="E21" s="86"/>
      <c r="F21" s="89"/>
      <c r="G21" s="91"/>
      <c r="H21" s="14">
        <v>66</v>
      </c>
      <c r="I21" s="15">
        <v>42</v>
      </c>
      <c r="J21" s="15">
        <v>51</v>
      </c>
      <c r="K21" s="15">
        <v>35</v>
      </c>
      <c r="L21" s="15">
        <v>55</v>
      </c>
      <c r="M21" s="15">
        <v>57</v>
      </c>
      <c r="N21" s="15">
        <v>59</v>
      </c>
      <c r="O21" s="15">
        <v>55</v>
      </c>
      <c r="P21" s="15">
        <v>66</v>
      </c>
      <c r="Q21" s="15">
        <v>47</v>
      </c>
      <c r="R21" s="15">
        <v>67</v>
      </c>
      <c r="S21" s="15">
        <v>62</v>
      </c>
      <c r="T21" s="15">
        <v>43</v>
      </c>
      <c r="U21" s="16">
        <v>47</v>
      </c>
      <c r="V21" s="24"/>
      <c r="W21" s="25"/>
      <c r="X21" s="25"/>
      <c r="Y21" s="25"/>
      <c r="Z21" s="25"/>
      <c r="AA21" s="15"/>
      <c r="AB21" s="15"/>
      <c r="AC21" s="15"/>
      <c r="AD21" s="15"/>
      <c r="AE21" s="15"/>
      <c r="AF21" s="15"/>
      <c r="AG21" s="15"/>
      <c r="AH21" s="15"/>
      <c r="AI21" s="16"/>
      <c r="AJ21" s="17"/>
      <c r="AK21" s="13"/>
      <c r="AL21" s="17" t="s">
        <v>60</v>
      </c>
      <c r="AN21" s="83"/>
      <c r="AO21" s="86"/>
      <c r="AP21" s="89"/>
      <c r="AQ21" s="91"/>
      <c r="AR21" s="14">
        <v>64</v>
      </c>
      <c r="AS21" s="15">
        <v>43</v>
      </c>
      <c r="AT21" s="15">
        <v>61</v>
      </c>
      <c r="AU21" s="15">
        <v>86</v>
      </c>
      <c r="AV21" s="15">
        <v>47</v>
      </c>
      <c r="AW21" s="15">
        <v>56</v>
      </c>
      <c r="AX21" s="15">
        <v>80</v>
      </c>
      <c r="AY21" s="15">
        <v>81</v>
      </c>
      <c r="AZ21" s="15">
        <v>62</v>
      </c>
      <c r="BA21" s="15">
        <v>51</v>
      </c>
      <c r="BB21" s="15">
        <v>44</v>
      </c>
      <c r="BC21" s="15">
        <v>74</v>
      </c>
      <c r="BD21" s="15">
        <v>45</v>
      </c>
      <c r="BE21" s="16">
        <v>75</v>
      </c>
      <c r="BF21" s="24"/>
      <c r="BG21" s="25"/>
      <c r="BH21" s="25"/>
      <c r="BI21" s="25"/>
      <c r="BJ21" s="25"/>
      <c r="BK21" s="15"/>
      <c r="BL21" s="15"/>
      <c r="BM21" s="15"/>
      <c r="BN21" s="15"/>
      <c r="BO21" s="15"/>
      <c r="BP21" s="15"/>
      <c r="BQ21" s="15"/>
      <c r="BR21" s="15"/>
      <c r="BS21" s="16"/>
      <c r="BT21" s="17"/>
      <c r="BU21" s="13"/>
      <c r="BV21" s="17" t="s">
        <v>60</v>
      </c>
      <c r="BY21" s="83"/>
      <c r="BZ21" s="86"/>
      <c r="CA21" s="89"/>
      <c r="CB21" s="91"/>
      <c r="CC21" s="14">
        <v>65</v>
      </c>
      <c r="CD21" s="15">
        <v>42.5</v>
      </c>
      <c r="CE21" s="15">
        <v>56</v>
      </c>
      <c r="CF21" s="15">
        <v>60.5</v>
      </c>
      <c r="CG21" s="15">
        <v>51</v>
      </c>
      <c r="CH21" s="15">
        <v>56.5</v>
      </c>
      <c r="CI21" s="15">
        <v>69.5</v>
      </c>
      <c r="CJ21" s="15">
        <v>68</v>
      </c>
      <c r="CK21" s="15">
        <v>64</v>
      </c>
      <c r="CL21" s="15">
        <v>49</v>
      </c>
      <c r="CM21" s="15">
        <v>55.5</v>
      </c>
      <c r="CN21" s="15">
        <v>68</v>
      </c>
      <c r="CO21" s="15">
        <v>44</v>
      </c>
      <c r="CP21" s="16">
        <v>61</v>
      </c>
      <c r="CQ21" s="24"/>
      <c r="CR21" s="25"/>
      <c r="CS21" s="25"/>
      <c r="CT21" s="25"/>
      <c r="CU21" s="25"/>
      <c r="CV21" s="15"/>
      <c r="CW21" s="15"/>
      <c r="CX21" s="15"/>
      <c r="CY21" s="15"/>
      <c r="CZ21" s="15"/>
      <c r="DA21" s="15"/>
      <c r="DB21" s="15"/>
      <c r="DC21" s="15"/>
      <c r="DD21" s="16"/>
      <c r="DE21" s="17"/>
      <c r="DF21" s="13"/>
      <c r="DG21" s="17" t="s">
        <v>60</v>
      </c>
    </row>
    <row r="22" spans="4:111" x14ac:dyDescent="0.25">
      <c r="D22" s="83"/>
      <c r="E22" s="86"/>
      <c r="F22" s="89"/>
      <c r="G22" s="91"/>
      <c r="H22" s="14">
        <v>49</v>
      </c>
      <c r="I22" s="15">
        <v>51</v>
      </c>
      <c r="J22" s="15">
        <v>45</v>
      </c>
      <c r="K22" s="15">
        <v>69</v>
      </c>
      <c r="L22" s="15">
        <v>51</v>
      </c>
      <c r="M22" s="15">
        <v>39</v>
      </c>
      <c r="N22" s="15">
        <v>68</v>
      </c>
      <c r="O22" s="15">
        <v>70</v>
      </c>
      <c r="P22" s="15">
        <v>73</v>
      </c>
      <c r="Q22" s="15">
        <v>44</v>
      </c>
      <c r="R22" s="15">
        <v>70</v>
      </c>
      <c r="S22" s="15">
        <v>35</v>
      </c>
      <c r="T22" s="15">
        <v>58</v>
      </c>
      <c r="U22" s="16">
        <v>42</v>
      </c>
      <c r="V22" s="14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6"/>
      <c r="AJ22" s="17"/>
      <c r="AK22" s="13"/>
      <c r="AL22" s="17" t="s">
        <v>60</v>
      </c>
      <c r="AN22" s="83"/>
      <c r="AO22" s="86"/>
      <c r="AP22" s="89"/>
      <c r="AQ22" s="91"/>
      <c r="AR22" s="14">
        <v>71</v>
      </c>
      <c r="AS22" s="15">
        <v>66</v>
      </c>
      <c r="AT22" s="15">
        <v>70</v>
      </c>
      <c r="AU22" s="15">
        <v>58</v>
      </c>
      <c r="AV22" s="15">
        <v>78</v>
      </c>
      <c r="AW22" s="15">
        <v>63</v>
      </c>
      <c r="AX22" s="15">
        <v>48</v>
      </c>
      <c r="AY22" s="15">
        <v>46</v>
      </c>
      <c r="AZ22" s="15">
        <v>64</v>
      </c>
      <c r="BA22" s="15">
        <v>45</v>
      </c>
      <c r="BB22" s="15">
        <v>59</v>
      </c>
      <c r="BC22" s="15">
        <v>59</v>
      </c>
      <c r="BD22" s="15">
        <v>46</v>
      </c>
      <c r="BE22" s="16">
        <v>75</v>
      </c>
      <c r="BF22" s="14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6"/>
      <c r="BT22" s="17"/>
      <c r="BU22" s="13"/>
      <c r="BV22" s="17" t="s">
        <v>60</v>
      </c>
      <c r="BY22" s="83"/>
      <c r="BZ22" s="86"/>
      <c r="CA22" s="89"/>
      <c r="CB22" s="91"/>
      <c r="CC22" s="14">
        <v>60</v>
      </c>
      <c r="CD22" s="15">
        <v>58.5</v>
      </c>
      <c r="CE22" s="15">
        <v>57.5</v>
      </c>
      <c r="CF22" s="15">
        <v>63.5</v>
      </c>
      <c r="CG22" s="15">
        <v>64.5</v>
      </c>
      <c r="CH22" s="15">
        <v>51</v>
      </c>
      <c r="CI22" s="15">
        <v>58</v>
      </c>
      <c r="CJ22" s="15">
        <v>58</v>
      </c>
      <c r="CK22" s="15">
        <v>68.5</v>
      </c>
      <c r="CL22" s="15">
        <v>44.5</v>
      </c>
      <c r="CM22" s="15">
        <v>64.5</v>
      </c>
      <c r="CN22" s="15">
        <v>47</v>
      </c>
      <c r="CO22" s="15">
        <v>52</v>
      </c>
      <c r="CP22" s="16">
        <v>58.5</v>
      </c>
      <c r="CQ22" s="14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6"/>
      <c r="DE22" s="17"/>
      <c r="DF22" s="13"/>
      <c r="DG22" s="17" t="s">
        <v>60</v>
      </c>
    </row>
    <row r="23" spans="4:111" x14ac:dyDescent="0.25">
      <c r="D23" s="83"/>
      <c r="E23" s="86"/>
      <c r="F23" s="89"/>
      <c r="G23" s="91"/>
      <c r="H23" s="14">
        <v>72</v>
      </c>
      <c r="I23" s="15">
        <v>44</v>
      </c>
      <c r="J23" s="15">
        <v>48</v>
      </c>
      <c r="K23" s="15">
        <v>70</v>
      </c>
      <c r="L23" s="15">
        <v>49</v>
      </c>
      <c r="M23" s="15">
        <v>51</v>
      </c>
      <c r="N23" s="15">
        <v>69</v>
      </c>
      <c r="O23" s="15">
        <v>59</v>
      </c>
      <c r="P23" s="15">
        <v>37</v>
      </c>
      <c r="Q23" s="15">
        <v>70</v>
      </c>
      <c r="R23" s="15">
        <v>61</v>
      </c>
      <c r="S23" s="15">
        <v>60</v>
      </c>
      <c r="T23" s="15">
        <v>50</v>
      </c>
      <c r="U23" s="16">
        <v>42</v>
      </c>
      <c r="V23" s="14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6"/>
      <c r="AJ23" s="17"/>
      <c r="AK23" s="13"/>
      <c r="AL23" s="17" t="s">
        <v>60</v>
      </c>
      <c r="AN23" s="83"/>
      <c r="AO23" s="86"/>
      <c r="AP23" s="89"/>
      <c r="AQ23" s="91"/>
      <c r="AR23" s="14">
        <v>62</v>
      </c>
      <c r="AS23" s="15">
        <v>53</v>
      </c>
      <c r="AT23" s="15">
        <v>82</v>
      </c>
      <c r="AU23" s="15">
        <v>75</v>
      </c>
      <c r="AV23" s="15">
        <v>55</v>
      </c>
      <c r="AW23" s="15">
        <v>82</v>
      </c>
      <c r="AX23" s="15">
        <v>48</v>
      </c>
      <c r="AY23" s="15">
        <v>64</v>
      </c>
      <c r="AZ23" s="15">
        <v>57</v>
      </c>
      <c r="BA23" s="15">
        <v>68</v>
      </c>
      <c r="BB23" s="15">
        <v>68</v>
      </c>
      <c r="BC23" s="15"/>
      <c r="BD23" s="15"/>
      <c r="BE23" s="16"/>
      <c r="BF23" s="14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6"/>
      <c r="BT23" s="17"/>
      <c r="BU23" s="13"/>
      <c r="BV23" s="17" t="s">
        <v>60</v>
      </c>
      <c r="BY23" s="83"/>
      <c r="BZ23" s="86"/>
      <c r="CA23" s="89"/>
      <c r="CB23" s="91"/>
      <c r="CC23" s="14">
        <v>52</v>
      </c>
      <c r="CD23" s="15">
        <v>84</v>
      </c>
      <c r="CE23" s="15">
        <v>66</v>
      </c>
      <c r="CF23" s="15">
        <v>75</v>
      </c>
      <c r="CG23" s="15">
        <v>46</v>
      </c>
      <c r="CH23" s="15">
        <v>78</v>
      </c>
      <c r="CI23" s="15">
        <v>48</v>
      </c>
      <c r="CJ23" s="15">
        <v>42</v>
      </c>
      <c r="CK23" s="15">
        <v>62</v>
      </c>
      <c r="CL23" s="15">
        <v>61</v>
      </c>
      <c r="CM23" s="15">
        <v>78</v>
      </c>
      <c r="CN23" s="15">
        <v>56</v>
      </c>
      <c r="CO23" s="15">
        <v>41</v>
      </c>
      <c r="CP23" s="16">
        <v>64</v>
      </c>
      <c r="CQ23" s="14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6"/>
      <c r="DE23" s="17"/>
      <c r="DF23" s="13"/>
      <c r="DG23" s="17" t="s">
        <v>60</v>
      </c>
    </row>
    <row r="24" spans="4:111" x14ac:dyDescent="0.25">
      <c r="D24" s="83"/>
      <c r="E24" s="86"/>
      <c r="F24" s="89"/>
      <c r="G24" s="91"/>
      <c r="H24" s="14">
        <v>73</v>
      </c>
      <c r="I24" s="15">
        <v>70</v>
      </c>
      <c r="J24" s="15">
        <v>60</v>
      </c>
      <c r="K24" s="15">
        <v>53</v>
      </c>
      <c r="L24" s="15">
        <v>60</v>
      </c>
      <c r="M24" s="15">
        <v>37</v>
      </c>
      <c r="N24" s="15">
        <v>65</v>
      </c>
      <c r="O24" s="15">
        <v>53</v>
      </c>
      <c r="P24" s="15">
        <v>46</v>
      </c>
      <c r="Q24" s="15">
        <v>43</v>
      </c>
      <c r="R24" s="15">
        <v>55</v>
      </c>
      <c r="S24" s="15">
        <v>40</v>
      </c>
      <c r="T24" s="15">
        <v>61</v>
      </c>
      <c r="U24" s="16">
        <v>67</v>
      </c>
      <c r="V24" s="14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6"/>
      <c r="AJ24" s="17"/>
      <c r="AK24" s="13"/>
      <c r="AL24" s="17" t="s">
        <v>60</v>
      </c>
      <c r="AN24" s="83"/>
      <c r="AO24" s="86"/>
      <c r="AP24" s="89"/>
      <c r="AQ24" s="91"/>
      <c r="AR24" s="14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6"/>
      <c r="BF24" s="14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6"/>
      <c r="BT24" s="17"/>
      <c r="BU24" s="13"/>
      <c r="BV24" s="17" t="s">
        <v>60</v>
      </c>
      <c r="BY24" s="83"/>
      <c r="BZ24" s="86"/>
      <c r="CA24" s="89"/>
      <c r="CB24" s="91"/>
      <c r="CC24" s="14">
        <v>77</v>
      </c>
      <c r="CD24" s="15">
        <v>43</v>
      </c>
      <c r="CE24" s="15">
        <v>85</v>
      </c>
      <c r="CF24" s="15">
        <v>48</v>
      </c>
      <c r="CG24" s="15">
        <v>49</v>
      </c>
      <c r="CH24" s="15">
        <v>77</v>
      </c>
      <c r="CI24" s="15">
        <v>46</v>
      </c>
      <c r="CJ24" s="15">
        <v>66</v>
      </c>
      <c r="CK24" s="15">
        <v>68</v>
      </c>
      <c r="CL24" s="15">
        <v>50</v>
      </c>
      <c r="CM24" s="15">
        <v>51</v>
      </c>
      <c r="CN24" s="15"/>
      <c r="CO24" s="15"/>
      <c r="CP24" s="16"/>
      <c r="CQ24" s="14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6"/>
      <c r="DE24" s="17"/>
      <c r="DF24" s="13"/>
      <c r="DG24" s="17" t="s">
        <v>60</v>
      </c>
    </row>
    <row r="25" spans="4:111" x14ac:dyDescent="0.25">
      <c r="D25" s="83"/>
      <c r="E25" s="86"/>
      <c r="F25" s="89"/>
      <c r="G25" s="91"/>
      <c r="H25" s="14">
        <v>36</v>
      </c>
      <c r="I25" s="15">
        <v>73</v>
      </c>
      <c r="J25" s="15">
        <v>47</v>
      </c>
      <c r="K25" s="15">
        <v>37</v>
      </c>
      <c r="L25" s="15">
        <v>60</v>
      </c>
      <c r="M25" s="15">
        <v>48</v>
      </c>
      <c r="N25" s="15">
        <v>52</v>
      </c>
      <c r="O25" s="15">
        <v>70</v>
      </c>
      <c r="P25" s="15">
        <v>70</v>
      </c>
      <c r="Q25" s="15">
        <v>55</v>
      </c>
      <c r="R25" s="15">
        <v>49</v>
      </c>
      <c r="S25" s="15">
        <v>52</v>
      </c>
      <c r="T25" s="15">
        <v>39</v>
      </c>
      <c r="U25" s="16">
        <v>45</v>
      </c>
      <c r="V25" s="14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6"/>
      <c r="AJ25" s="17"/>
      <c r="AK25" s="13"/>
      <c r="AL25" s="17" t="s">
        <v>60</v>
      </c>
      <c r="AN25" s="83"/>
      <c r="AO25" s="86"/>
      <c r="AP25" s="89"/>
      <c r="AQ25" s="91"/>
      <c r="AR25" s="14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6"/>
      <c r="BF25" s="14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6"/>
      <c r="BT25" s="17"/>
      <c r="BU25" s="13"/>
      <c r="BV25" s="17" t="s">
        <v>60</v>
      </c>
      <c r="BY25" s="83"/>
      <c r="BZ25" s="86"/>
      <c r="CA25" s="89"/>
      <c r="CB25" s="91"/>
      <c r="CC25" s="14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6"/>
      <c r="CQ25" s="14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6"/>
      <c r="DE25" s="17"/>
      <c r="DF25" s="13"/>
      <c r="DG25" s="17" t="s">
        <v>60</v>
      </c>
    </row>
    <row r="26" spans="4:111" x14ac:dyDescent="0.25">
      <c r="D26" s="83"/>
      <c r="E26" s="86"/>
      <c r="F26" s="89"/>
      <c r="G26" s="91"/>
      <c r="H26" s="14">
        <v>73</v>
      </c>
      <c r="I26" s="15">
        <v>60</v>
      </c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14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6"/>
      <c r="AJ26" s="17"/>
      <c r="AK26" s="13"/>
      <c r="AL26" s="17" t="s">
        <v>60</v>
      </c>
      <c r="AN26" s="83"/>
      <c r="AO26" s="86"/>
      <c r="AP26" s="89"/>
      <c r="AQ26" s="91"/>
      <c r="AR26" s="14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6"/>
      <c r="BF26" s="14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6"/>
      <c r="BT26" s="17"/>
      <c r="BU26" s="13"/>
      <c r="BV26" s="17" t="s">
        <v>60</v>
      </c>
      <c r="BY26" s="83"/>
      <c r="BZ26" s="86"/>
      <c r="CA26" s="89"/>
      <c r="CB26" s="91"/>
      <c r="CC26" s="14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6"/>
      <c r="CQ26" s="14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6"/>
      <c r="DE26" s="17"/>
      <c r="DF26" s="13"/>
      <c r="DG26" s="17" t="s">
        <v>60</v>
      </c>
    </row>
    <row r="27" spans="4:111" ht="15.75" thickBot="1" x14ac:dyDescent="0.3">
      <c r="D27" s="84"/>
      <c r="E27" s="87"/>
      <c r="F27" s="89"/>
      <c r="G27" s="92"/>
      <c r="H27" s="18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20"/>
      <c r="V27" s="18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21"/>
      <c r="AK27" s="13"/>
      <c r="AL27" s="21" t="s">
        <v>60</v>
      </c>
      <c r="AN27" s="84"/>
      <c r="AO27" s="87"/>
      <c r="AP27" s="89"/>
      <c r="AQ27" s="92"/>
      <c r="AR27" s="18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20"/>
      <c r="BF27" s="18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20"/>
      <c r="BT27" s="21"/>
      <c r="BU27" s="13"/>
      <c r="BV27" s="21" t="s">
        <v>60</v>
      </c>
      <c r="BY27" s="84"/>
      <c r="BZ27" s="87"/>
      <c r="CA27" s="89"/>
      <c r="CB27" s="92"/>
      <c r="CC27" s="18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20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20"/>
      <c r="DE27" s="21"/>
      <c r="DF27" s="13"/>
      <c r="DG27" s="21" t="s">
        <v>60</v>
      </c>
    </row>
    <row r="28" spans="4:111" x14ac:dyDescent="0.25">
      <c r="D28" s="82">
        <v>2</v>
      </c>
      <c r="E28" s="94" t="s">
        <v>16</v>
      </c>
      <c r="F28" s="89"/>
      <c r="G28" s="93" t="s">
        <v>64</v>
      </c>
      <c r="H28" s="9">
        <v>82</v>
      </c>
      <c r="I28" s="10">
        <v>92</v>
      </c>
      <c r="J28" s="10">
        <v>57</v>
      </c>
      <c r="K28" s="10">
        <v>80</v>
      </c>
      <c r="L28" s="10">
        <v>45</v>
      </c>
      <c r="M28" s="10">
        <v>75</v>
      </c>
      <c r="N28" s="10">
        <v>79</v>
      </c>
      <c r="O28" s="10">
        <v>78</v>
      </c>
      <c r="P28" s="10">
        <v>84</v>
      </c>
      <c r="Q28" s="10">
        <v>45</v>
      </c>
      <c r="R28" s="10">
        <v>46</v>
      </c>
      <c r="S28" s="10">
        <v>43</v>
      </c>
      <c r="T28" s="10">
        <v>69</v>
      </c>
      <c r="U28" s="11">
        <v>45</v>
      </c>
      <c r="V28" s="14">
        <v>71</v>
      </c>
      <c r="W28" s="15">
        <v>52</v>
      </c>
      <c r="X28" s="15">
        <v>47</v>
      </c>
      <c r="Y28" s="15">
        <v>47</v>
      </c>
      <c r="Z28" s="15">
        <v>62</v>
      </c>
      <c r="AA28" s="15">
        <v>68</v>
      </c>
      <c r="AB28" s="15">
        <v>70</v>
      </c>
      <c r="AC28" s="15">
        <v>50</v>
      </c>
      <c r="AD28" s="15">
        <v>46</v>
      </c>
      <c r="AE28" s="15">
        <v>69</v>
      </c>
      <c r="AF28" s="15">
        <v>81</v>
      </c>
      <c r="AG28" s="15">
        <v>68</v>
      </c>
      <c r="AH28" s="15">
        <v>52</v>
      </c>
      <c r="AI28" s="16">
        <v>40</v>
      </c>
      <c r="AJ28" s="26"/>
      <c r="AK28" s="13"/>
      <c r="AL28" s="12" t="s">
        <v>60</v>
      </c>
      <c r="AN28" s="82">
        <v>2</v>
      </c>
      <c r="AO28" s="94" t="s">
        <v>16</v>
      </c>
      <c r="AP28" s="89"/>
      <c r="AQ28" s="93" t="s">
        <v>99</v>
      </c>
      <c r="AR28" s="9">
        <v>71</v>
      </c>
      <c r="AS28" s="10">
        <v>47</v>
      </c>
      <c r="AT28" s="10">
        <v>55</v>
      </c>
      <c r="AU28" s="10">
        <v>56</v>
      </c>
      <c r="AV28" s="10">
        <v>62</v>
      </c>
      <c r="AW28" s="10">
        <v>66</v>
      </c>
      <c r="AX28" s="10">
        <v>86</v>
      </c>
      <c r="AY28" s="10">
        <v>102</v>
      </c>
      <c r="AZ28" s="10">
        <v>93</v>
      </c>
      <c r="BA28" s="10">
        <v>65</v>
      </c>
      <c r="BB28" s="10">
        <v>71</v>
      </c>
      <c r="BC28" s="10">
        <v>98</v>
      </c>
      <c r="BD28" s="10">
        <v>90</v>
      </c>
      <c r="BE28" s="11">
        <v>55</v>
      </c>
      <c r="BF28" s="14">
        <f t="shared" ref="BF28:BK29" si="9">AV29-10</f>
        <v>57</v>
      </c>
      <c r="BG28" s="15">
        <f t="shared" si="9"/>
        <v>63</v>
      </c>
      <c r="BH28" s="15">
        <f t="shared" si="9"/>
        <v>65</v>
      </c>
      <c r="BI28" s="15">
        <f t="shared" si="9"/>
        <v>49</v>
      </c>
      <c r="BJ28" s="15">
        <f t="shared" si="9"/>
        <v>48</v>
      </c>
      <c r="BK28" s="15">
        <f t="shared" si="9"/>
        <v>38</v>
      </c>
      <c r="BL28" s="15">
        <f>AV31-10</f>
        <v>55</v>
      </c>
      <c r="BM28" s="15">
        <v>26</v>
      </c>
      <c r="BN28" s="15">
        <f t="shared" ref="BN28:BQ29" si="10">AX31-10</f>
        <v>76</v>
      </c>
      <c r="BO28" s="15">
        <f t="shared" si="10"/>
        <v>86</v>
      </c>
      <c r="BP28" s="15">
        <f t="shared" si="10"/>
        <v>73</v>
      </c>
      <c r="BQ28" s="15">
        <f t="shared" si="10"/>
        <v>92</v>
      </c>
      <c r="BR28" s="15">
        <f>AV33-10</f>
        <v>47</v>
      </c>
      <c r="BS28" s="16">
        <f>AW33-10</f>
        <v>88</v>
      </c>
      <c r="BT28" s="26"/>
      <c r="BU28" s="13"/>
      <c r="BV28" s="12" t="s">
        <v>60</v>
      </c>
      <c r="BY28" s="82">
        <v>2</v>
      </c>
      <c r="BZ28" s="94" t="s">
        <v>16</v>
      </c>
      <c r="CA28" s="89"/>
      <c r="CB28" s="93" t="s">
        <v>100</v>
      </c>
      <c r="CC28" s="9">
        <v>76.5</v>
      </c>
      <c r="CD28" s="10">
        <v>69.5</v>
      </c>
      <c r="CE28" s="10">
        <v>56</v>
      </c>
      <c r="CF28" s="10">
        <v>68</v>
      </c>
      <c r="CG28" s="10">
        <v>53.5</v>
      </c>
      <c r="CH28" s="10">
        <v>70.5</v>
      </c>
      <c r="CI28" s="10">
        <v>82.5</v>
      </c>
      <c r="CJ28" s="10">
        <v>90</v>
      </c>
      <c r="CK28" s="10">
        <v>88.5</v>
      </c>
      <c r="CL28" s="10">
        <v>55</v>
      </c>
      <c r="CM28" s="10">
        <v>58.5</v>
      </c>
      <c r="CN28" s="10">
        <v>70.5</v>
      </c>
      <c r="CO28" s="10">
        <v>79.5</v>
      </c>
      <c r="CP28" s="11">
        <v>50</v>
      </c>
      <c r="CQ28" s="14">
        <f t="shared" ref="CQ28:CV29" si="11">CG29-9</f>
        <v>54.5</v>
      </c>
      <c r="CR28" s="15">
        <f t="shared" si="11"/>
        <v>55</v>
      </c>
      <c r="CS28" s="15">
        <f t="shared" si="11"/>
        <v>56</v>
      </c>
      <c r="CT28" s="15">
        <f t="shared" si="11"/>
        <v>55.5</v>
      </c>
      <c r="CU28" s="15">
        <f t="shared" si="11"/>
        <v>58</v>
      </c>
      <c r="CV28" s="15">
        <f t="shared" si="11"/>
        <v>45</v>
      </c>
      <c r="CW28" s="15">
        <f>CG31-9</f>
        <v>52.5</v>
      </c>
      <c r="CX28" s="15">
        <v>26</v>
      </c>
      <c r="CY28" s="15">
        <f t="shared" ref="CY28:DB29" si="12">CI31-9</f>
        <v>72.5</v>
      </c>
      <c r="CZ28" s="15">
        <f t="shared" si="12"/>
        <v>83.5</v>
      </c>
      <c r="DA28" s="15">
        <f t="shared" si="12"/>
        <v>70.5</v>
      </c>
      <c r="DB28" s="15">
        <f t="shared" si="12"/>
        <v>69.5</v>
      </c>
      <c r="DC28" s="15">
        <f>CG33-9</f>
        <v>43.5</v>
      </c>
      <c r="DD28" s="16">
        <f>CH33-9</f>
        <v>84.5</v>
      </c>
      <c r="DE28" s="26"/>
      <c r="DF28" s="13"/>
      <c r="DG28" s="12" t="s">
        <v>60</v>
      </c>
    </row>
    <row r="29" spans="4:111" x14ac:dyDescent="0.25">
      <c r="D29" s="83"/>
      <c r="E29" s="95"/>
      <c r="F29" s="89"/>
      <c r="G29" s="91"/>
      <c r="H29" s="14">
        <v>91</v>
      </c>
      <c r="I29" s="15">
        <v>43</v>
      </c>
      <c r="J29" s="15">
        <v>77</v>
      </c>
      <c r="K29" s="15">
        <v>79</v>
      </c>
      <c r="L29" s="15">
        <v>60</v>
      </c>
      <c r="M29" s="15">
        <v>55</v>
      </c>
      <c r="N29" s="15">
        <v>55</v>
      </c>
      <c r="O29" s="15">
        <v>70</v>
      </c>
      <c r="P29" s="15">
        <v>76</v>
      </c>
      <c r="Q29" s="15">
        <v>60</v>
      </c>
      <c r="R29" s="15">
        <v>83</v>
      </c>
      <c r="S29" s="15">
        <v>93</v>
      </c>
      <c r="T29" s="15">
        <v>59</v>
      </c>
      <c r="U29" s="16">
        <v>81</v>
      </c>
      <c r="V29" s="14">
        <v>51</v>
      </c>
      <c r="W29" s="15">
        <v>70</v>
      </c>
      <c r="X29" s="15">
        <v>41</v>
      </c>
      <c r="Y29" s="15">
        <v>79</v>
      </c>
      <c r="Z29" s="15">
        <v>88</v>
      </c>
      <c r="AA29" s="15">
        <v>72</v>
      </c>
      <c r="AB29" s="15">
        <v>91</v>
      </c>
      <c r="AC29" s="15">
        <v>53</v>
      </c>
      <c r="AD29" s="15">
        <v>90</v>
      </c>
      <c r="AE29" s="15">
        <v>47</v>
      </c>
      <c r="AF29" s="15">
        <v>52</v>
      </c>
      <c r="AG29" s="15">
        <v>38</v>
      </c>
      <c r="AH29" s="15">
        <v>75</v>
      </c>
      <c r="AI29" s="16">
        <v>34</v>
      </c>
      <c r="AJ29" s="17"/>
      <c r="AK29" s="13"/>
      <c r="AL29" s="17" t="s">
        <v>60</v>
      </c>
      <c r="AN29" s="83"/>
      <c r="AO29" s="95"/>
      <c r="AP29" s="89"/>
      <c r="AQ29" s="91"/>
      <c r="AR29" s="14">
        <v>89</v>
      </c>
      <c r="AS29" s="15">
        <v>91</v>
      </c>
      <c r="AT29" s="15">
        <v>89</v>
      </c>
      <c r="AU29" s="15">
        <v>102</v>
      </c>
      <c r="AV29" s="15">
        <v>67</v>
      </c>
      <c r="AW29" s="15">
        <v>73</v>
      </c>
      <c r="AX29" s="15">
        <v>75</v>
      </c>
      <c r="AY29" s="15">
        <v>59</v>
      </c>
      <c r="AZ29" s="15">
        <v>58</v>
      </c>
      <c r="BA29" s="15">
        <v>48</v>
      </c>
      <c r="BB29" s="15">
        <v>97</v>
      </c>
      <c r="BC29" s="15">
        <v>55</v>
      </c>
      <c r="BD29" s="15">
        <v>93</v>
      </c>
      <c r="BE29" s="16">
        <v>54</v>
      </c>
      <c r="BF29" s="14">
        <f t="shared" si="9"/>
        <v>50</v>
      </c>
      <c r="BG29" s="15">
        <f t="shared" si="9"/>
        <v>81</v>
      </c>
      <c r="BH29" s="15">
        <f t="shared" si="9"/>
        <v>92</v>
      </c>
      <c r="BI29" s="15">
        <f t="shared" si="9"/>
        <v>81</v>
      </c>
      <c r="BJ29" s="15">
        <f t="shared" si="9"/>
        <v>53</v>
      </c>
      <c r="BK29" s="15">
        <f t="shared" si="9"/>
        <v>40</v>
      </c>
      <c r="BL29" s="15">
        <f>AV32-10</f>
        <v>38</v>
      </c>
      <c r="BM29" s="15">
        <f>AW32-10</f>
        <v>46</v>
      </c>
      <c r="BN29" s="15">
        <f t="shared" si="10"/>
        <v>87</v>
      </c>
      <c r="BO29" s="15">
        <f t="shared" si="10"/>
        <v>60</v>
      </c>
      <c r="BP29" s="15">
        <f t="shared" si="10"/>
        <v>58</v>
      </c>
      <c r="BQ29" s="15">
        <f t="shared" si="10"/>
        <v>72</v>
      </c>
      <c r="BR29" s="15">
        <f>AX33-10</f>
        <v>54</v>
      </c>
      <c r="BS29" s="16">
        <f>AY33-10</f>
        <v>89</v>
      </c>
      <c r="BT29" s="17"/>
      <c r="BU29" s="13"/>
      <c r="BV29" s="17" t="s">
        <v>60</v>
      </c>
      <c r="BY29" s="83"/>
      <c r="BZ29" s="95"/>
      <c r="CA29" s="89"/>
      <c r="CB29" s="91"/>
      <c r="CC29" s="14">
        <v>90</v>
      </c>
      <c r="CD29" s="15">
        <v>67</v>
      </c>
      <c r="CE29" s="15">
        <v>83</v>
      </c>
      <c r="CF29" s="15">
        <v>90.5</v>
      </c>
      <c r="CG29" s="15">
        <v>63.5</v>
      </c>
      <c r="CH29" s="15">
        <v>64</v>
      </c>
      <c r="CI29" s="15">
        <v>65</v>
      </c>
      <c r="CJ29" s="15">
        <v>64.5</v>
      </c>
      <c r="CK29" s="15">
        <v>67</v>
      </c>
      <c r="CL29" s="15">
        <v>54</v>
      </c>
      <c r="CM29" s="15">
        <v>90</v>
      </c>
      <c r="CN29" s="15">
        <v>74</v>
      </c>
      <c r="CO29" s="15">
        <v>76</v>
      </c>
      <c r="CP29" s="16">
        <v>67.5</v>
      </c>
      <c r="CQ29" s="14">
        <f t="shared" si="11"/>
        <v>60</v>
      </c>
      <c r="CR29" s="15">
        <f t="shared" si="11"/>
        <v>61</v>
      </c>
      <c r="CS29" s="15">
        <f t="shared" si="11"/>
        <v>85.5</v>
      </c>
      <c r="CT29" s="15">
        <f t="shared" si="11"/>
        <v>84.5</v>
      </c>
      <c r="CU29" s="15">
        <f t="shared" si="11"/>
        <v>62.5</v>
      </c>
      <c r="CV29" s="15">
        <f t="shared" si="11"/>
        <v>62</v>
      </c>
      <c r="CW29" s="15">
        <f>CG32-9</f>
        <v>45.5</v>
      </c>
      <c r="CX29" s="15">
        <f>CH32-9</f>
        <v>68</v>
      </c>
      <c r="CY29" s="15">
        <f t="shared" si="12"/>
        <v>67</v>
      </c>
      <c r="CZ29" s="15">
        <f t="shared" si="12"/>
        <v>56</v>
      </c>
      <c r="DA29" s="15">
        <f t="shared" si="12"/>
        <v>48</v>
      </c>
      <c r="DB29" s="15">
        <f t="shared" si="12"/>
        <v>59.5</v>
      </c>
      <c r="DC29" s="15">
        <f>CG34-9</f>
        <v>33</v>
      </c>
      <c r="DD29" s="16">
        <f>CH34-9</f>
        <v>60</v>
      </c>
      <c r="DE29" s="17"/>
      <c r="DF29" s="13"/>
      <c r="DG29" s="17" t="s">
        <v>60</v>
      </c>
    </row>
    <row r="30" spans="4:111" x14ac:dyDescent="0.25">
      <c r="D30" s="83"/>
      <c r="E30" s="95"/>
      <c r="F30" s="89"/>
      <c r="G30" s="91"/>
      <c r="H30" s="14">
        <v>84</v>
      </c>
      <c r="I30" s="15">
        <v>80</v>
      </c>
      <c r="J30" s="15">
        <v>89</v>
      </c>
      <c r="K30" s="15">
        <v>59</v>
      </c>
      <c r="L30" s="15">
        <v>78</v>
      </c>
      <c r="M30" s="15">
        <v>49</v>
      </c>
      <c r="N30" s="15">
        <v>87</v>
      </c>
      <c r="O30" s="15">
        <v>96</v>
      </c>
      <c r="P30" s="15">
        <v>80</v>
      </c>
      <c r="Q30" s="15">
        <v>92</v>
      </c>
      <c r="R30" s="15">
        <v>41</v>
      </c>
      <c r="S30" s="15">
        <v>65</v>
      </c>
      <c r="T30" s="15">
        <v>78</v>
      </c>
      <c r="U30" s="16">
        <v>77</v>
      </c>
      <c r="V30" s="14">
        <v>32</v>
      </c>
      <c r="W30" s="15">
        <v>90</v>
      </c>
      <c r="X30" s="15">
        <v>61</v>
      </c>
      <c r="Y30" s="15">
        <v>67</v>
      </c>
      <c r="Z30" s="15">
        <v>61</v>
      </c>
      <c r="AA30" s="15">
        <v>48</v>
      </c>
      <c r="AB30" s="15"/>
      <c r="AC30" s="15"/>
      <c r="AD30" s="15"/>
      <c r="AE30" s="15"/>
      <c r="AF30" s="15"/>
      <c r="AG30" s="15"/>
      <c r="AH30" s="15"/>
      <c r="AI30" s="16"/>
      <c r="AJ30" s="17"/>
      <c r="AK30" s="13"/>
      <c r="AL30" s="17" t="s">
        <v>60</v>
      </c>
      <c r="AN30" s="83"/>
      <c r="AO30" s="95"/>
      <c r="AP30" s="89"/>
      <c r="AQ30" s="91"/>
      <c r="AR30" s="14">
        <v>102</v>
      </c>
      <c r="AS30" s="15">
        <v>63</v>
      </c>
      <c r="AT30" s="15">
        <v>72</v>
      </c>
      <c r="AU30" s="15">
        <v>45</v>
      </c>
      <c r="AV30" s="15">
        <v>60</v>
      </c>
      <c r="AW30" s="15">
        <v>91</v>
      </c>
      <c r="AX30" s="15">
        <v>102</v>
      </c>
      <c r="AY30" s="15">
        <v>91</v>
      </c>
      <c r="AZ30" s="15">
        <v>63</v>
      </c>
      <c r="BA30" s="15">
        <v>50</v>
      </c>
      <c r="BB30" s="15">
        <v>55</v>
      </c>
      <c r="BC30" s="15">
        <v>55</v>
      </c>
      <c r="BD30" s="15">
        <v>70</v>
      </c>
      <c r="BE30" s="16">
        <v>91</v>
      </c>
      <c r="BF30" s="14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6"/>
      <c r="BT30" s="17"/>
      <c r="BU30" s="13"/>
      <c r="BV30" s="17" t="s">
        <v>60</v>
      </c>
      <c r="BY30" s="83"/>
      <c r="BZ30" s="95"/>
      <c r="CA30" s="89"/>
      <c r="CB30" s="91"/>
      <c r="CC30" s="14">
        <v>93</v>
      </c>
      <c r="CD30" s="15">
        <v>71.5</v>
      </c>
      <c r="CE30" s="15">
        <v>80.5</v>
      </c>
      <c r="CF30" s="15">
        <v>52</v>
      </c>
      <c r="CG30" s="15">
        <v>69</v>
      </c>
      <c r="CH30" s="15">
        <v>70</v>
      </c>
      <c r="CI30" s="15">
        <v>94.5</v>
      </c>
      <c r="CJ30" s="15">
        <v>93.5</v>
      </c>
      <c r="CK30" s="15">
        <v>71.5</v>
      </c>
      <c r="CL30" s="15">
        <v>71</v>
      </c>
      <c r="CM30" s="15">
        <v>48</v>
      </c>
      <c r="CN30" s="15">
        <v>60</v>
      </c>
      <c r="CO30" s="15">
        <v>74</v>
      </c>
      <c r="CP30" s="16">
        <v>84</v>
      </c>
      <c r="CQ30" s="14">
        <f>CI33-9</f>
        <v>72</v>
      </c>
      <c r="CR30" s="15">
        <f>CJ33-9</f>
        <v>75</v>
      </c>
      <c r="CS30" s="15">
        <f>CK33-9</f>
        <v>67.5</v>
      </c>
      <c r="CT30" s="15">
        <f>CL33-9</f>
        <v>65.5</v>
      </c>
      <c r="CU30" s="15">
        <f>CI34-9</f>
        <v>47</v>
      </c>
      <c r="CV30" s="15"/>
      <c r="CW30" s="15"/>
      <c r="CX30" s="15"/>
      <c r="CY30" s="15"/>
      <c r="CZ30" s="15"/>
      <c r="DA30" s="15"/>
      <c r="DB30" s="15"/>
      <c r="DC30" s="15"/>
      <c r="DD30" s="16"/>
      <c r="DE30" s="17"/>
      <c r="DF30" s="13"/>
      <c r="DG30" s="17" t="s">
        <v>60</v>
      </c>
    </row>
    <row r="31" spans="4:111" x14ac:dyDescent="0.25">
      <c r="D31" s="83"/>
      <c r="E31" s="95"/>
      <c r="F31" s="89"/>
      <c r="G31" s="91"/>
      <c r="H31" s="14">
        <v>76</v>
      </c>
      <c r="I31" s="15">
        <v>98</v>
      </c>
      <c r="J31" s="15">
        <v>85</v>
      </c>
      <c r="K31" s="15">
        <v>78</v>
      </c>
      <c r="L31" s="15">
        <v>58</v>
      </c>
      <c r="M31" s="15">
        <v>54</v>
      </c>
      <c r="N31" s="15">
        <v>77</v>
      </c>
      <c r="O31" s="15">
        <v>89</v>
      </c>
      <c r="P31" s="15">
        <v>76</v>
      </c>
      <c r="Q31" s="15">
        <v>55</v>
      </c>
      <c r="R31" s="15">
        <v>60</v>
      </c>
      <c r="S31" s="15">
        <v>57</v>
      </c>
      <c r="T31" s="15">
        <v>91</v>
      </c>
      <c r="U31" s="16">
        <v>90</v>
      </c>
      <c r="V31" s="14"/>
      <c r="W31" s="15"/>
      <c r="X31" s="15"/>
      <c r="Y31" s="24"/>
      <c r="Z31" s="15"/>
      <c r="AA31" s="15"/>
      <c r="AB31" s="15"/>
      <c r="AC31" s="15"/>
      <c r="AD31" s="15"/>
      <c r="AE31" s="15"/>
      <c r="AF31" s="15"/>
      <c r="AG31" s="15"/>
      <c r="AH31" s="15"/>
      <c r="AI31" s="16"/>
      <c r="AJ31" s="17"/>
      <c r="AK31" s="13"/>
      <c r="AL31" s="17" t="s">
        <v>60</v>
      </c>
      <c r="AN31" s="83"/>
      <c r="AO31" s="95"/>
      <c r="AP31" s="89"/>
      <c r="AQ31" s="91"/>
      <c r="AR31" s="14">
        <v>66</v>
      </c>
      <c r="AS31" s="15">
        <v>58</v>
      </c>
      <c r="AT31" s="15">
        <v>52</v>
      </c>
      <c r="AU31" s="15">
        <v>41</v>
      </c>
      <c r="AV31" s="15">
        <v>65</v>
      </c>
      <c r="AW31" s="15">
        <v>102</v>
      </c>
      <c r="AX31" s="15">
        <v>86</v>
      </c>
      <c r="AY31" s="15">
        <v>96</v>
      </c>
      <c r="AZ31" s="15">
        <v>83</v>
      </c>
      <c r="BA31" s="15">
        <v>102</v>
      </c>
      <c r="BB31" s="15">
        <v>78</v>
      </c>
      <c r="BC31" s="15">
        <v>60</v>
      </c>
      <c r="BD31" s="15">
        <v>49</v>
      </c>
      <c r="BE31" s="16">
        <v>102</v>
      </c>
      <c r="BF31" s="14"/>
      <c r="BG31" s="15"/>
      <c r="BH31" s="15"/>
      <c r="BI31" s="24"/>
      <c r="BJ31" s="15"/>
      <c r="BK31" s="15"/>
      <c r="BL31" s="15"/>
      <c r="BM31" s="15"/>
      <c r="BN31" s="15"/>
      <c r="BO31" s="15"/>
      <c r="BP31" s="15"/>
      <c r="BQ31" s="15"/>
      <c r="BR31" s="15"/>
      <c r="BS31" s="16"/>
      <c r="BT31" s="17"/>
      <c r="BU31" s="13"/>
      <c r="BV31" s="17" t="s">
        <v>60</v>
      </c>
      <c r="BY31" s="83"/>
      <c r="BZ31" s="95"/>
      <c r="CA31" s="89"/>
      <c r="CB31" s="91"/>
      <c r="CC31" s="14">
        <v>71</v>
      </c>
      <c r="CD31" s="15">
        <v>78</v>
      </c>
      <c r="CE31" s="15">
        <v>68.5</v>
      </c>
      <c r="CF31" s="15">
        <v>59.5</v>
      </c>
      <c r="CG31" s="15">
        <v>61.5</v>
      </c>
      <c r="CH31" s="15">
        <v>78</v>
      </c>
      <c r="CI31" s="15">
        <v>81.5</v>
      </c>
      <c r="CJ31" s="15">
        <v>92.5</v>
      </c>
      <c r="CK31" s="15">
        <v>79.5</v>
      </c>
      <c r="CL31" s="15">
        <v>78.5</v>
      </c>
      <c r="CM31" s="15">
        <v>69</v>
      </c>
      <c r="CN31" s="15">
        <v>58.5</v>
      </c>
      <c r="CO31" s="15">
        <v>70</v>
      </c>
      <c r="CP31" s="16">
        <v>96</v>
      </c>
      <c r="CQ31" s="14"/>
      <c r="CR31" s="15"/>
      <c r="CS31" s="15"/>
      <c r="CT31" s="24"/>
      <c r="CU31" s="15"/>
      <c r="CV31" s="15"/>
      <c r="CW31" s="15"/>
      <c r="CX31" s="15"/>
      <c r="CY31" s="15"/>
      <c r="CZ31" s="15"/>
      <c r="DA31" s="15"/>
      <c r="DB31" s="15"/>
      <c r="DC31" s="15"/>
      <c r="DD31" s="16"/>
      <c r="DE31" s="17"/>
      <c r="DF31" s="13"/>
      <c r="DG31" s="17" t="s">
        <v>60</v>
      </c>
    </row>
    <row r="32" spans="4:111" x14ac:dyDescent="0.25">
      <c r="D32" s="83"/>
      <c r="E32" s="95"/>
      <c r="F32" s="89"/>
      <c r="G32" s="91"/>
      <c r="H32" s="14">
        <v>46</v>
      </c>
      <c r="I32" s="15">
        <v>69</v>
      </c>
      <c r="J32" s="15">
        <v>83</v>
      </c>
      <c r="K32" s="15">
        <v>99</v>
      </c>
      <c r="L32" s="15">
        <v>61</v>
      </c>
      <c r="M32" s="15">
        <v>98</v>
      </c>
      <c r="N32" s="15">
        <v>55</v>
      </c>
      <c r="O32" s="15">
        <v>60</v>
      </c>
      <c r="P32" s="15">
        <v>46</v>
      </c>
      <c r="Q32" s="15">
        <v>55</v>
      </c>
      <c r="R32" s="15">
        <v>92</v>
      </c>
      <c r="S32" s="15">
        <v>73</v>
      </c>
      <c r="T32" s="15">
        <v>73</v>
      </c>
      <c r="U32" s="16">
        <v>92</v>
      </c>
      <c r="V32" s="14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6"/>
      <c r="AJ32" s="17"/>
      <c r="AK32" s="13"/>
      <c r="AL32" s="17" t="s">
        <v>60</v>
      </c>
      <c r="AN32" s="83"/>
      <c r="AO32" s="95"/>
      <c r="AP32" s="89"/>
      <c r="AQ32" s="91"/>
      <c r="AR32" s="14">
        <v>93</v>
      </c>
      <c r="AS32" s="15">
        <v>90</v>
      </c>
      <c r="AT32" s="15">
        <v>58</v>
      </c>
      <c r="AU32" s="15">
        <v>73</v>
      </c>
      <c r="AV32" s="15">
        <v>48</v>
      </c>
      <c r="AW32" s="15">
        <v>56</v>
      </c>
      <c r="AX32" s="15">
        <v>97</v>
      </c>
      <c r="AY32" s="15">
        <v>70</v>
      </c>
      <c r="AZ32" s="15">
        <v>68</v>
      </c>
      <c r="BA32" s="15">
        <v>82</v>
      </c>
      <c r="BB32" s="15">
        <v>65</v>
      </c>
      <c r="BC32" s="15">
        <v>85</v>
      </c>
      <c r="BD32" s="15">
        <v>82</v>
      </c>
      <c r="BE32" s="16">
        <v>53</v>
      </c>
      <c r="BF32" s="14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6"/>
      <c r="BT32" s="17"/>
      <c r="BU32" s="13"/>
      <c r="BV32" s="17" t="s">
        <v>60</v>
      </c>
      <c r="BY32" s="83"/>
      <c r="BZ32" s="95"/>
      <c r="CA32" s="89"/>
      <c r="CB32" s="91"/>
      <c r="CC32" s="14">
        <v>69.5</v>
      </c>
      <c r="CD32" s="15">
        <v>79.5</v>
      </c>
      <c r="CE32" s="15">
        <v>70.5</v>
      </c>
      <c r="CF32" s="15">
        <v>86</v>
      </c>
      <c r="CG32" s="15">
        <v>54.5</v>
      </c>
      <c r="CH32" s="15">
        <v>77</v>
      </c>
      <c r="CI32" s="15">
        <v>76</v>
      </c>
      <c r="CJ32" s="15">
        <v>65</v>
      </c>
      <c r="CK32" s="15">
        <v>57</v>
      </c>
      <c r="CL32" s="15">
        <v>68.5</v>
      </c>
      <c r="CM32" s="15">
        <v>78.5</v>
      </c>
      <c r="CN32" s="15">
        <v>79</v>
      </c>
      <c r="CO32" s="15">
        <v>77.5</v>
      </c>
      <c r="CP32" s="16">
        <v>72.5</v>
      </c>
      <c r="CQ32" s="14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6"/>
      <c r="DE32" s="17"/>
      <c r="DF32" s="13"/>
      <c r="DG32" s="17" t="s">
        <v>60</v>
      </c>
    </row>
    <row r="33" spans="4:111" x14ac:dyDescent="0.25">
      <c r="D33" s="83"/>
      <c r="E33" s="95"/>
      <c r="F33" s="89"/>
      <c r="G33" s="91"/>
      <c r="H33" s="14">
        <v>91</v>
      </c>
      <c r="I33" s="15">
        <v>84</v>
      </c>
      <c r="J33" s="15">
        <v>75</v>
      </c>
      <c r="K33" s="15">
        <v>60</v>
      </c>
      <c r="L33" s="15">
        <v>48</v>
      </c>
      <c r="M33" s="15">
        <v>89</v>
      </c>
      <c r="N33" s="15">
        <v>98</v>
      </c>
      <c r="O33" s="15">
        <v>69</v>
      </c>
      <c r="P33" s="15">
        <v>75</v>
      </c>
      <c r="Q33" s="15">
        <v>49</v>
      </c>
      <c r="R33" s="15">
        <v>97</v>
      </c>
      <c r="S33" s="15">
        <v>99</v>
      </c>
      <c r="T33" s="15">
        <v>98</v>
      </c>
      <c r="U33" s="16">
        <v>91</v>
      </c>
      <c r="V33" s="14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6"/>
      <c r="AJ33" s="17"/>
      <c r="AK33" s="13"/>
      <c r="AL33" s="17" t="s">
        <v>60</v>
      </c>
      <c r="AN33" s="83"/>
      <c r="AO33" s="95"/>
      <c r="AP33" s="89"/>
      <c r="AQ33" s="91"/>
      <c r="AR33" s="14">
        <v>90</v>
      </c>
      <c r="AS33" s="15">
        <v>61</v>
      </c>
      <c r="AT33" s="15">
        <v>89</v>
      </c>
      <c r="AU33" s="15">
        <v>83</v>
      </c>
      <c r="AV33" s="15">
        <v>57</v>
      </c>
      <c r="AW33" s="15">
        <v>98</v>
      </c>
      <c r="AX33" s="15">
        <v>64</v>
      </c>
      <c r="AY33" s="15">
        <v>99</v>
      </c>
      <c r="AZ33" s="15">
        <v>78</v>
      </c>
      <c r="BA33" s="15">
        <v>100</v>
      </c>
      <c r="BB33" s="15">
        <v>99</v>
      </c>
      <c r="BC33" s="15">
        <v>75</v>
      </c>
      <c r="BD33" s="15">
        <v>81</v>
      </c>
      <c r="BE33" s="16">
        <v>64</v>
      </c>
      <c r="BF33" s="14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6"/>
      <c r="BT33" s="17"/>
      <c r="BU33" s="13"/>
      <c r="BV33" s="17" t="s">
        <v>60</v>
      </c>
      <c r="BY33" s="83"/>
      <c r="BZ33" s="95"/>
      <c r="CA33" s="89"/>
      <c r="CB33" s="91"/>
      <c r="CC33" s="14">
        <v>90.5</v>
      </c>
      <c r="CD33" s="15">
        <v>72.5</v>
      </c>
      <c r="CE33" s="15">
        <v>82</v>
      </c>
      <c r="CF33" s="15">
        <v>71.5</v>
      </c>
      <c r="CG33" s="15">
        <v>52.5</v>
      </c>
      <c r="CH33" s="15">
        <v>93.5</v>
      </c>
      <c r="CI33" s="15">
        <v>81</v>
      </c>
      <c r="CJ33" s="15">
        <v>84</v>
      </c>
      <c r="CK33" s="15">
        <v>76.5</v>
      </c>
      <c r="CL33" s="15">
        <v>74.5</v>
      </c>
      <c r="CM33" s="15">
        <v>98</v>
      </c>
      <c r="CN33" s="15">
        <v>87</v>
      </c>
      <c r="CO33" s="15">
        <v>89.5</v>
      </c>
      <c r="CP33" s="16">
        <v>77.5</v>
      </c>
      <c r="CQ33" s="14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6"/>
      <c r="DE33" s="17"/>
      <c r="DF33" s="13"/>
      <c r="DG33" s="17" t="s">
        <v>60</v>
      </c>
    </row>
    <row r="34" spans="4:111" x14ac:dyDescent="0.25">
      <c r="D34" s="83"/>
      <c r="E34" s="95"/>
      <c r="F34" s="89"/>
      <c r="G34" s="91"/>
      <c r="H34" s="14">
        <v>57</v>
      </c>
      <c r="I34" s="15">
        <v>47</v>
      </c>
      <c r="J34" s="15">
        <v>79</v>
      </c>
      <c r="K34" s="15">
        <v>83</v>
      </c>
      <c r="L34" s="15">
        <v>42</v>
      </c>
      <c r="M34" s="15">
        <v>69</v>
      </c>
      <c r="N34" s="15">
        <v>56</v>
      </c>
      <c r="O34" s="15">
        <v>81</v>
      </c>
      <c r="P34" s="15">
        <v>87</v>
      </c>
      <c r="Q34" s="15">
        <v>47</v>
      </c>
      <c r="R34" s="15">
        <v>91</v>
      </c>
      <c r="S34" s="15">
        <v>49</v>
      </c>
      <c r="T34" s="15">
        <v>63</v>
      </c>
      <c r="U34" s="16">
        <v>98</v>
      </c>
      <c r="V34" s="14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6"/>
      <c r="AJ34" s="17"/>
      <c r="AK34" s="13"/>
      <c r="AL34" s="17" t="s">
        <v>60</v>
      </c>
      <c r="AN34" s="83"/>
      <c r="AO34" s="95"/>
      <c r="AP34" s="89"/>
      <c r="AQ34" s="91"/>
      <c r="AR34" s="14">
        <v>56</v>
      </c>
      <c r="AS34" s="15">
        <v>87</v>
      </c>
      <c r="AT34" s="15">
        <v>67</v>
      </c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6"/>
      <c r="BF34" s="14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6"/>
      <c r="BT34" s="17"/>
      <c r="BU34" s="13"/>
      <c r="BV34" s="17" t="s">
        <v>60</v>
      </c>
      <c r="BY34" s="83"/>
      <c r="BZ34" s="95"/>
      <c r="CA34" s="89"/>
      <c r="CB34" s="91"/>
      <c r="CC34" s="14">
        <v>56.5</v>
      </c>
      <c r="CD34" s="15">
        <v>67</v>
      </c>
      <c r="CE34" s="15">
        <v>73</v>
      </c>
      <c r="CF34" s="15">
        <v>83</v>
      </c>
      <c r="CG34" s="15">
        <v>42</v>
      </c>
      <c r="CH34" s="15">
        <v>69</v>
      </c>
      <c r="CI34" s="15">
        <v>56</v>
      </c>
      <c r="CJ34" s="15">
        <v>81</v>
      </c>
      <c r="CK34" s="15">
        <v>87</v>
      </c>
      <c r="CL34" s="15">
        <v>47</v>
      </c>
      <c r="CM34" s="15">
        <v>91</v>
      </c>
      <c r="CN34" s="15">
        <v>49</v>
      </c>
      <c r="CO34" s="15">
        <v>63</v>
      </c>
      <c r="CP34" s="16">
        <v>98</v>
      </c>
      <c r="CQ34" s="14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6"/>
      <c r="DE34" s="17"/>
      <c r="DF34" s="13"/>
      <c r="DG34" s="17" t="s">
        <v>60</v>
      </c>
    </row>
    <row r="35" spans="4:111" x14ac:dyDescent="0.25">
      <c r="D35" s="83"/>
      <c r="E35" s="95"/>
      <c r="F35" s="89"/>
      <c r="G35" s="91"/>
      <c r="H35" s="14">
        <v>45</v>
      </c>
      <c r="I35" s="15">
        <v>66</v>
      </c>
      <c r="J35" s="15">
        <v>63</v>
      </c>
      <c r="K35" s="15">
        <v>40</v>
      </c>
      <c r="L35" s="15">
        <v>96</v>
      </c>
      <c r="M35" s="15">
        <v>75</v>
      </c>
      <c r="N35" s="15">
        <v>97</v>
      </c>
      <c r="O35" s="15">
        <v>55</v>
      </c>
      <c r="P35" s="15">
        <v>55</v>
      </c>
      <c r="Q35" s="15">
        <v>56</v>
      </c>
      <c r="R35" s="15">
        <v>90</v>
      </c>
      <c r="S35" s="15">
        <v>99</v>
      </c>
      <c r="T35" s="15">
        <v>55</v>
      </c>
      <c r="U35" s="16">
        <v>82</v>
      </c>
      <c r="V35" s="14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6"/>
      <c r="AJ35" s="17"/>
      <c r="AK35" s="13"/>
      <c r="AL35" s="17" t="s">
        <v>60</v>
      </c>
      <c r="AN35" s="83"/>
      <c r="AO35" s="95"/>
      <c r="AP35" s="89"/>
      <c r="AQ35" s="91"/>
      <c r="AR35" s="14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6"/>
      <c r="BF35" s="14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6"/>
      <c r="BT35" s="17"/>
      <c r="BU35" s="13"/>
      <c r="BV35" s="17" t="s">
        <v>60</v>
      </c>
      <c r="BY35" s="83"/>
      <c r="BZ35" s="95"/>
      <c r="CA35" s="89"/>
      <c r="CB35" s="91"/>
      <c r="CC35" s="14">
        <v>41</v>
      </c>
      <c r="CD35" s="15">
        <v>47</v>
      </c>
      <c r="CE35" s="15">
        <v>93</v>
      </c>
      <c r="CF35" s="15">
        <v>99</v>
      </c>
      <c r="CG35" s="15">
        <v>57</v>
      </c>
      <c r="CH35" s="15">
        <v>43</v>
      </c>
      <c r="CI35" s="15">
        <v>59</v>
      </c>
      <c r="CJ35" s="15">
        <v>92</v>
      </c>
      <c r="CK35" s="15">
        <v>42</v>
      </c>
      <c r="CL35" s="15">
        <v>42</v>
      </c>
      <c r="CM35" s="15">
        <v>97</v>
      </c>
      <c r="CN35" s="15">
        <v>47</v>
      </c>
      <c r="CO35" s="15">
        <v>95</v>
      </c>
      <c r="CP35" s="16">
        <v>91</v>
      </c>
      <c r="CQ35" s="14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6"/>
      <c r="DE35" s="17"/>
      <c r="DF35" s="13"/>
      <c r="DG35" s="17" t="s">
        <v>60</v>
      </c>
    </row>
    <row r="36" spans="4:111" x14ac:dyDescent="0.25">
      <c r="D36" s="83"/>
      <c r="E36" s="95"/>
      <c r="F36" s="89"/>
      <c r="G36" s="91"/>
      <c r="H36" s="14">
        <v>83</v>
      </c>
      <c r="I36" s="15">
        <v>59</v>
      </c>
      <c r="J36" s="15">
        <v>60</v>
      </c>
      <c r="K36" s="15">
        <v>53</v>
      </c>
      <c r="L36" s="15">
        <v>55</v>
      </c>
      <c r="M36" s="15">
        <v>85</v>
      </c>
      <c r="N36" s="15">
        <v>99</v>
      </c>
      <c r="O36" s="15">
        <v>53</v>
      </c>
      <c r="P36" s="15">
        <v>78</v>
      </c>
      <c r="Q36" s="15">
        <v>85</v>
      </c>
      <c r="R36" s="15">
        <v>72</v>
      </c>
      <c r="S36" s="15">
        <v>64</v>
      </c>
      <c r="T36" s="15">
        <v>99</v>
      </c>
      <c r="U36" s="16">
        <v>83</v>
      </c>
      <c r="V36" s="14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6"/>
      <c r="AJ36" s="17"/>
      <c r="AK36" s="13"/>
      <c r="AL36" s="17" t="s">
        <v>60</v>
      </c>
      <c r="AN36" s="83"/>
      <c r="AO36" s="95"/>
      <c r="AP36" s="89"/>
      <c r="AQ36" s="91"/>
      <c r="AR36" s="14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6"/>
      <c r="BF36" s="14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6"/>
      <c r="BT36" s="17"/>
      <c r="BU36" s="13"/>
      <c r="BV36" s="17" t="s">
        <v>60</v>
      </c>
      <c r="BY36" s="83"/>
      <c r="BZ36" s="95"/>
      <c r="CA36" s="89"/>
      <c r="CB36" s="91"/>
      <c r="CC36" s="14">
        <v>86</v>
      </c>
      <c r="CD36" s="15">
        <v>47</v>
      </c>
      <c r="CE36" s="15">
        <v>68</v>
      </c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6"/>
      <c r="CQ36" s="14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6"/>
      <c r="DE36" s="17"/>
      <c r="DF36" s="13"/>
      <c r="DG36" s="17" t="s">
        <v>60</v>
      </c>
    </row>
    <row r="37" spans="4:111" x14ac:dyDescent="0.25">
      <c r="D37" s="83"/>
      <c r="E37" s="95"/>
      <c r="F37" s="89"/>
      <c r="G37" s="91"/>
      <c r="H37" s="14">
        <v>66</v>
      </c>
      <c r="I37" s="15">
        <v>94</v>
      </c>
      <c r="J37" s="15">
        <v>63</v>
      </c>
      <c r="K37" s="15">
        <v>87</v>
      </c>
      <c r="L37" s="15">
        <v>98</v>
      </c>
      <c r="M37" s="15">
        <v>86</v>
      </c>
      <c r="N37" s="15">
        <v>42</v>
      </c>
      <c r="O37" s="15">
        <v>83</v>
      </c>
      <c r="P37" s="15">
        <v>68</v>
      </c>
      <c r="Q37" s="15">
        <v>61</v>
      </c>
      <c r="R37" s="15">
        <v>70</v>
      </c>
      <c r="S37" s="15"/>
      <c r="T37" s="15"/>
      <c r="U37" s="16"/>
      <c r="V37" s="14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6"/>
      <c r="AJ37" s="17"/>
      <c r="AK37" s="13"/>
      <c r="AL37" s="17" t="s">
        <v>60</v>
      </c>
      <c r="AN37" s="83"/>
      <c r="AO37" s="95"/>
      <c r="AP37" s="89"/>
      <c r="AQ37" s="91"/>
      <c r="AR37" s="14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6"/>
      <c r="BF37" s="14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6"/>
      <c r="BT37" s="17"/>
      <c r="BU37" s="13"/>
      <c r="BV37" s="17" t="s">
        <v>60</v>
      </c>
      <c r="BY37" s="83"/>
      <c r="BZ37" s="95"/>
      <c r="CA37" s="89"/>
      <c r="CB37" s="91"/>
      <c r="CC37" s="14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6"/>
      <c r="CQ37" s="14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6"/>
      <c r="DE37" s="17"/>
      <c r="DF37" s="13"/>
      <c r="DG37" s="17" t="s">
        <v>60</v>
      </c>
    </row>
    <row r="38" spans="4:111" ht="15.75" thickBot="1" x14ac:dyDescent="0.3">
      <c r="D38" s="83"/>
      <c r="E38" s="96"/>
      <c r="F38" s="89"/>
      <c r="G38" s="92"/>
      <c r="H38" s="18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0"/>
      <c r="V38" s="18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0"/>
      <c r="AJ38" s="21"/>
      <c r="AK38" s="13"/>
      <c r="AL38" s="21" t="s">
        <v>60</v>
      </c>
      <c r="AN38" s="83"/>
      <c r="AO38" s="96"/>
      <c r="AP38" s="89"/>
      <c r="AQ38" s="92"/>
      <c r="AR38" s="18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20"/>
      <c r="BF38" s="18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20"/>
      <c r="BT38" s="21"/>
      <c r="BU38" s="13"/>
      <c r="BV38" s="21" t="s">
        <v>60</v>
      </c>
      <c r="BY38" s="83"/>
      <c r="BZ38" s="96"/>
      <c r="CA38" s="89"/>
      <c r="CB38" s="92"/>
      <c r="CC38" s="18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20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20"/>
      <c r="DE38" s="21"/>
      <c r="DF38" s="13"/>
      <c r="DG38" s="21" t="s">
        <v>60</v>
      </c>
    </row>
    <row r="39" spans="4:111" x14ac:dyDescent="0.25">
      <c r="D39" s="83"/>
      <c r="E39" s="94" t="s">
        <v>19</v>
      </c>
      <c r="F39" s="89"/>
      <c r="G39" s="91" t="s">
        <v>66</v>
      </c>
      <c r="H39" s="9">
        <v>93</v>
      </c>
      <c r="I39" s="10">
        <v>55</v>
      </c>
      <c r="J39" s="10">
        <v>82</v>
      </c>
      <c r="K39" s="10">
        <v>89</v>
      </c>
      <c r="L39" s="10">
        <v>45</v>
      </c>
      <c r="M39" s="10">
        <v>45</v>
      </c>
      <c r="N39" s="10">
        <v>90</v>
      </c>
      <c r="O39" s="10">
        <v>89</v>
      </c>
      <c r="P39" s="10">
        <v>59</v>
      </c>
      <c r="Q39" s="10">
        <v>84</v>
      </c>
      <c r="R39" s="10">
        <v>59</v>
      </c>
      <c r="S39" s="10">
        <v>76</v>
      </c>
      <c r="T39" s="10">
        <v>79</v>
      </c>
      <c r="U39" s="11">
        <v>42</v>
      </c>
      <c r="V39" s="14">
        <v>63</v>
      </c>
      <c r="W39" s="15">
        <v>36</v>
      </c>
      <c r="X39" s="15">
        <v>68</v>
      </c>
      <c r="Y39" s="15">
        <v>72</v>
      </c>
      <c r="Z39" s="15">
        <v>52</v>
      </c>
      <c r="AA39" s="15">
        <v>39</v>
      </c>
      <c r="AB39" s="15">
        <v>41</v>
      </c>
      <c r="AC39" s="15">
        <v>44</v>
      </c>
      <c r="AD39" s="15">
        <v>45</v>
      </c>
      <c r="AE39" s="15">
        <v>71</v>
      </c>
      <c r="AF39" s="15">
        <v>30</v>
      </c>
      <c r="AG39" s="15">
        <v>79</v>
      </c>
      <c r="AH39" s="15">
        <v>49</v>
      </c>
      <c r="AI39" s="16">
        <v>78</v>
      </c>
      <c r="AJ39" s="12"/>
      <c r="AK39" s="13"/>
      <c r="AL39" s="12" t="s">
        <v>60</v>
      </c>
      <c r="AN39" s="83"/>
      <c r="AO39" s="94" t="s">
        <v>19</v>
      </c>
      <c r="AP39" s="89"/>
      <c r="AQ39" s="91" t="s">
        <v>101</v>
      </c>
      <c r="AR39" s="9">
        <v>41</v>
      </c>
      <c r="AS39" s="10">
        <v>98</v>
      </c>
      <c r="AT39" s="10">
        <v>72</v>
      </c>
      <c r="AU39" s="10">
        <v>43</v>
      </c>
      <c r="AV39" s="10">
        <v>70</v>
      </c>
      <c r="AW39" s="10">
        <v>97</v>
      </c>
      <c r="AX39" s="10">
        <v>83</v>
      </c>
      <c r="AY39" s="10">
        <v>80</v>
      </c>
      <c r="AZ39" s="10">
        <v>40</v>
      </c>
      <c r="BA39" s="10">
        <v>51</v>
      </c>
      <c r="BB39" s="10">
        <v>84</v>
      </c>
      <c r="BC39" s="10">
        <v>52</v>
      </c>
      <c r="BD39" s="10">
        <v>86</v>
      </c>
      <c r="BE39" s="11">
        <v>49</v>
      </c>
      <c r="BF39" s="14">
        <f t="shared" ref="BF39:BK40" si="13">AV40-10</f>
        <v>58</v>
      </c>
      <c r="BG39" s="15">
        <f t="shared" si="13"/>
        <v>41</v>
      </c>
      <c r="BH39" s="15">
        <f t="shared" si="13"/>
        <v>59</v>
      </c>
      <c r="BI39" s="15">
        <f t="shared" si="13"/>
        <v>61</v>
      </c>
      <c r="BJ39" s="15">
        <f t="shared" si="13"/>
        <v>34</v>
      </c>
      <c r="BK39" s="15">
        <f t="shared" si="13"/>
        <v>82</v>
      </c>
      <c r="BL39" s="15">
        <f t="shared" ref="BL39:BQ39" si="14">AV42-10</f>
        <v>52</v>
      </c>
      <c r="BM39" s="15">
        <f t="shared" si="14"/>
        <v>41</v>
      </c>
      <c r="BN39" s="15">
        <f t="shared" si="14"/>
        <v>48</v>
      </c>
      <c r="BO39" s="15">
        <f t="shared" si="14"/>
        <v>51</v>
      </c>
      <c r="BP39" s="15">
        <f t="shared" si="14"/>
        <v>30</v>
      </c>
      <c r="BQ39" s="15">
        <f t="shared" si="14"/>
        <v>60</v>
      </c>
      <c r="BR39" s="15">
        <f>AV44-10</f>
        <v>52</v>
      </c>
      <c r="BS39" s="16">
        <f>BA43-10</f>
        <v>42</v>
      </c>
      <c r="BT39" s="12"/>
      <c r="BU39" s="13"/>
      <c r="BV39" s="12" t="s">
        <v>60</v>
      </c>
      <c r="BY39" s="83"/>
      <c r="BZ39" s="94" t="s">
        <v>19</v>
      </c>
      <c r="CA39" s="89"/>
      <c r="CB39" s="91" t="s">
        <v>102</v>
      </c>
      <c r="CC39" s="9">
        <v>67</v>
      </c>
      <c r="CD39" s="10">
        <v>76.5</v>
      </c>
      <c r="CE39" s="10">
        <v>77</v>
      </c>
      <c r="CF39" s="10">
        <v>66</v>
      </c>
      <c r="CG39" s="10">
        <v>57.5</v>
      </c>
      <c r="CH39" s="10">
        <v>71</v>
      </c>
      <c r="CI39" s="10">
        <v>86.5</v>
      </c>
      <c r="CJ39" s="10">
        <v>84.5</v>
      </c>
      <c r="CK39" s="10">
        <v>49.5</v>
      </c>
      <c r="CL39" s="10">
        <v>67.5</v>
      </c>
      <c r="CM39" s="10">
        <v>71.5</v>
      </c>
      <c r="CN39" s="10">
        <v>64</v>
      </c>
      <c r="CO39" s="10">
        <v>82.5</v>
      </c>
      <c r="CP39" s="11">
        <v>45.5</v>
      </c>
      <c r="CQ39" s="14">
        <f t="shared" ref="CQ39:CV41" si="15">CG40-9</f>
        <v>47</v>
      </c>
      <c r="CR39" s="15">
        <f t="shared" si="15"/>
        <v>54.5</v>
      </c>
      <c r="CS39" s="15">
        <f t="shared" si="15"/>
        <v>65.5</v>
      </c>
      <c r="CT39" s="15">
        <f t="shared" si="15"/>
        <v>56.5</v>
      </c>
      <c r="CU39" s="15">
        <f t="shared" si="15"/>
        <v>36.5</v>
      </c>
      <c r="CV39" s="15">
        <f t="shared" si="15"/>
        <v>73</v>
      </c>
      <c r="CW39" s="15">
        <f t="shared" ref="CW39:DB40" si="16">CG43-9</f>
        <v>53.5</v>
      </c>
      <c r="CX39" s="15">
        <f t="shared" si="16"/>
        <v>64.5</v>
      </c>
      <c r="CY39" s="15">
        <f t="shared" si="16"/>
        <v>77.5</v>
      </c>
      <c r="CZ39" s="15">
        <f t="shared" si="16"/>
        <v>82</v>
      </c>
      <c r="DA39" s="15">
        <f t="shared" si="16"/>
        <v>76.5</v>
      </c>
      <c r="DB39" s="15">
        <f t="shared" si="16"/>
        <v>50</v>
      </c>
      <c r="DC39" s="15">
        <f>CG45-9</f>
        <v>75</v>
      </c>
      <c r="DD39" s="16">
        <f>CL42-9</f>
        <v>54</v>
      </c>
      <c r="DE39" s="12"/>
      <c r="DF39" s="13"/>
      <c r="DG39" s="12" t="s">
        <v>60</v>
      </c>
    </row>
    <row r="40" spans="4:111" x14ac:dyDescent="0.25">
      <c r="D40" s="83"/>
      <c r="E40" s="95"/>
      <c r="F40" s="89"/>
      <c r="G40" s="91"/>
      <c r="H40" s="14">
        <v>65</v>
      </c>
      <c r="I40" s="15">
        <v>41</v>
      </c>
      <c r="J40" s="15">
        <v>85</v>
      </c>
      <c r="K40" s="15">
        <v>71</v>
      </c>
      <c r="L40" s="15">
        <v>44</v>
      </c>
      <c r="M40" s="15">
        <v>76</v>
      </c>
      <c r="N40" s="15">
        <v>80</v>
      </c>
      <c r="O40" s="15">
        <v>60</v>
      </c>
      <c r="P40" s="15">
        <v>47</v>
      </c>
      <c r="Q40" s="15">
        <v>72</v>
      </c>
      <c r="R40" s="15">
        <v>71</v>
      </c>
      <c r="S40" s="15">
        <v>48</v>
      </c>
      <c r="T40" s="15">
        <v>43</v>
      </c>
      <c r="U40" s="16">
        <v>52</v>
      </c>
      <c r="V40" s="14">
        <v>64</v>
      </c>
      <c r="W40" s="15">
        <v>69</v>
      </c>
      <c r="X40" s="15">
        <v>42</v>
      </c>
      <c r="Y40" s="15">
        <v>53</v>
      </c>
      <c r="Z40" s="15">
        <v>56</v>
      </c>
      <c r="AA40" s="15">
        <v>30</v>
      </c>
      <c r="AB40" s="15">
        <v>63</v>
      </c>
      <c r="AC40" s="15">
        <v>63</v>
      </c>
      <c r="AD40" s="15">
        <v>22</v>
      </c>
      <c r="AE40" s="15">
        <v>68</v>
      </c>
      <c r="AF40" s="15">
        <v>81</v>
      </c>
      <c r="AG40" s="15">
        <v>77</v>
      </c>
      <c r="AH40" s="15">
        <v>40</v>
      </c>
      <c r="AI40" s="16">
        <v>67</v>
      </c>
      <c r="AJ40" s="17"/>
      <c r="AK40" s="13"/>
      <c r="AL40" s="17" t="s">
        <v>60</v>
      </c>
      <c r="AN40" s="83"/>
      <c r="AO40" s="95"/>
      <c r="AP40" s="89"/>
      <c r="AQ40" s="91"/>
      <c r="AR40" s="14">
        <v>71</v>
      </c>
      <c r="AS40" s="15">
        <v>53</v>
      </c>
      <c r="AT40" s="15">
        <v>83</v>
      </c>
      <c r="AU40" s="15">
        <v>47</v>
      </c>
      <c r="AV40" s="15">
        <v>68</v>
      </c>
      <c r="AW40" s="15">
        <v>51</v>
      </c>
      <c r="AX40" s="15">
        <v>69</v>
      </c>
      <c r="AY40" s="15">
        <v>71</v>
      </c>
      <c r="AZ40" s="15">
        <v>44</v>
      </c>
      <c r="BA40" s="15">
        <v>92</v>
      </c>
      <c r="BB40" s="15">
        <v>41</v>
      </c>
      <c r="BC40" s="15">
        <v>77</v>
      </c>
      <c r="BD40" s="15">
        <v>86</v>
      </c>
      <c r="BE40" s="16">
        <v>47</v>
      </c>
      <c r="BF40" s="14">
        <f>AV41-10</f>
        <v>73</v>
      </c>
      <c r="BG40" s="15">
        <v>32</v>
      </c>
      <c r="BH40" s="15">
        <f t="shared" si="13"/>
        <v>67</v>
      </c>
      <c r="BI40" s="15">
        <f t="shared" si="13"/>
        <v>72</v>
      </c>
      <c r="BJ40" s="15">
        <f t="shared" si="13"/>
        <v>62</v>
      </c>
      <c r="BK40" s="15">
        <f t="shared" si="13"/>
        <v>49</v>
      </c>
      <c r="BL40" s="15">
        <f>AV43-10</f>
        <v>44</v>
      </c>
      <c r="BM40" s="15">
        <f>AW43-10</f>
        <v>46</v>
      </c>
      <c r="BN40" s="15">
        <f>AX43-10</f>
        <v>87</v>
      </c>
      <c r="BO40" s="15">
        <f>AY43-10</f>
        <v>83</v>
      </c>
      <c r="BP40" s="15">
        <f>AZ43-10</f>
        <v>76</v>
      </c>
      <c r="BQ40" s="15"/>
      <c r="BR40" s="15"/>
      <c r="BS40" s="16"/>
      <c r="BT40" s="17"/>
      <c r="BU40" s="13"/>
      <c r="BV40" s="17" t="s">
        <v>60</v>
      </c>
      <c r="BY40" s="83"/>
      <c r="BZ40" s="95"/>
      <c r="CA40" s="89"/>
      <c r="CB40" s="91"/>
      <c r="CC40" s="14">
        <v>68</v>
      </c>
      <c r="CD40" s="15">
        <v>47</v>
      </c>
      <c r="CE40" s="15">
        <v>84</v>
      </c>
      <c r="CF40" s="15">
        <v>59</v>
      </c>
      <c r="CG40" s="15">
        <v>56</v>
      </c>
      <c r="CH40" s="15">
        <v>63.5</v>
      </c>
      <c r="CI40" s="15">
        <v>74.5</v>
      </c>
      <c r="CJ40" s="15">
        <v>65.5</v>
      </c>
      <c r="CK40" s="15">
        <v>45.5</v>
      </c>
      <c r="CL40" s="15">
        <v>82</v>
      </c>
      <c r="CM40" s="15">
        <v>56</v>
      </c>
      <c r="CN40" s="15">
        <v>62.5</v>
      </c>
      <c r="CO40" s="15">
        <v>64.5</v>
      </c>
      <c r="CP40" s="16">
        <v>49.5</v>
      </c>
      <c r="CQ40" s="14">
        <f t="shared" si="15"/>
        <v>71</v>
      </c>
      <c r="CR40" s="15">
        <v>25</v>
      </c>
      <c r="CS40" s="15">
        <f t="shared" si="15"/>
        <v>60</v>
      </c>
      <c r="CT40" s="15">
        <f t="shared" si="15"/>
        <v>64</v>
      </c>
      <c r="CU40" s="15">
        <f t="shared" si="15"/>
        <v>46</v>
      </c>
      <c r="CV40" s="15">
        <f t="shared" si="15"/>
        <v>57.5</v>
      </c>
      <c r="CW40" s="15">
        <f t="shared" si="16"/>
        <v>65</v>
      </c>
      <c r="CX40" s="15">
        <f t="shared" si="16"/>
        <v>39</v>
      </c>
      <c r="CY40" s="15">
        <f t="shared" si="16"/>
        <v>66</v>
      </c>
      <c r="CZ40" s="15">
        <f t="shared" si="16"/>
        <v>39</v>
      </c>
      <c r="DA40" s="15">
        <f t="shared" si="16"/>
        <v>62</v>
      </c>
      <c r="DB40" s="15">
        <f t="shared" si="16"/>
        <v>45</v>
      </c>
      <c r="DC40" s="15">
        <v>20</v>
      </c>
      <c r="DD40" s="16">
        <f>CK42-9</f>
        <v>54.5</v>
      </c>
      <c r="DE40" s="17"/>
      <c r="DF40" s="13"/>
      <c r="DG40" s="17" t="s">
        <v>60</v>
      </c>
    </row>
    <row r="41" spans="4:111" x14ac:dyDescent="0.25">
      <c r="D41" s="83"/>
      <c r="E41" s="95"/>
      <c r="F41" s="89"/>
      <c r="G41" s="91"/>
      <c r="H41" s="14">
        <v>70</v>
      </c>
      <c r="I41" s="15">
        <v>55</v>
      </c>
      <c r="J41" s="15">
        <v>40</v>
      </c>
      <c r="K41" s="15">
        <v>72</v>
      </c>
      <c r="L41" s="15">
        <v>77</v>
      </c>
      <c r="M41" s="15">
        <v>50</v>
      </c>
      <c r="N41" s="15">
        <v>61</v>
      </c>
      <c r="O41" s="15">
        <v>64</v>
      </c>
      <c r="P41" s="15">
        <v>38</v>
      </c>
      <c r="Q41" s="15">
        <v>74</v>
      </c>
      <c r="R41" s="15">
        <v>41</v>
      </c>
      <c r="S41" s="15">
        <v>40</v>
      </c>
      <c r="T41" s="15">
        <v>42</v>
      </c>
      <c r="U41" s="16">
        <v>53</v>
      </c>
      <c r="V41" s="14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6"/>
      <c r="AJ41" s="17"/>
      <c r="AK41" s="13"/>
      <c r="AL41" s="17" t="s">
        <v>60</v>
      </c>
      <c r="AN41" s="83"/>
      <c r="AO41" s="95"/>
      <c r="AP41" s="89"/>
      <c r="AQ41" s="91"/>
      <c r="AR41" s="14">
        <v>78</v>
      </c>
      <c r="AS41" s="15">
        <v>75</v>
      </c>
      <c r="AT41" s="15">
        <v>45</v>
      </c>
      <c r="AU41" s="15">
        <v>75</v>
      </c>
      <c r="AV41" s="15">
        <v>83</v>
      </c>
      <c r="AW41" s="15">
        <v>59</v>
      </c>
      <c r="AX41" s="15">
        <v>77</v>
      </c>
      <c r="AY41" s="15">
        <v>82</v>
      </c>
      <c r="AZ41" s="15">
        <v>72</v>
      </c>
      <c r="BA41" s="15">
        <v>59</v>
      </c>
      <c r="BB41" s="15">
        <v>81</v>
      </c>
      <c r="BC41" s="15">
        <v>53</v>
      </c>
      <c r="BD41" s="15">
        <v>79</v>
      </c>
      <c r="BE41" s="16">
        <v>86</v>
      </c>
      <c r="BF41" s="14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6"/>
      <c r="BT41" s="17"/>
      <c r="BU41" s="13"/>
      <c r="BV41" s="17" t="s">
        <v>60</v>
      </c>
      <c r="BY41" s="83"/>
      <c r="BZ41" s="95"/>
      <c r="CA41" s="89"/>
      <c r="CB41" s="91"/>
      <c r="CC41" s="14">
        <v>74</v>
      </c>
      <c r="CD41" s="15">
        <v>65</v>
      </c>
      <c r="CE41" s="15">
        <v>42.5</v>
      </c>
      <c r="CF41" s="15">
        <v>73.5</v>
      </c>
      <c r="CG41" s="15">
        <v>80</v>
      </c>
      <c r="CH41" s="15">
        <v>54.5</v>
      </c>
      <c r="CI41" s="15">
        <v>69</v>
      </c>
      <c r="CJ41" s="15">
        <v>73</v>
      </c>
      <c r="CK41" s="15">
        <v>55</v>
      </c>
      <c r="CL41" s="15">
        <v>66.5</v>
      </c>
      <c r="CM41" s="15">
        <v>61</v>
      </c>
      <c r="CN41" s="15">
        <v>46.5</v>
      </c>
      <c r="CO41" s="15">
        <v>60.5</v>
      </c>
      <c r="CP41" s="16">
        <v>69.5</v>
      </c>
      <c r="CQ41" s="14">
        <f t="shared" si="15"/>
        <v>48</v>
      </c>
      <c r="CR41" s="15">
        <f t="shared" si="15"/>
        <v>43</v>
      </c>
      <c r="CS41" s="15">
        <f t="shared" si="15"/>
        <v>59.5</v>
      </c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6"/>
      <c r="DE41" s="17"/>
      <c r="DF41" s="13"/>
      <c r="DG41" s="17" t="s">
        <v>60</v>
      </c>
    </row>
    <row r="42" spans="4:111" x14ac:dyDescent="0.25">
      <c r="D42" s="83"/>
      <c r="E42" s="95"/>
      <c r="F42" s="89"/>
      <c r="G42" s="91"/>
      <c r="H42" s="14">
        <v>57</v>
      </c>
      <c r="I42" s="15">
        <v>48</v>
      </c>
      <c r="J42" s="15">
        <v>86</v>
      </c>
      <c r="K42" s="15">
        <v>49</v>
      </c>
      <c r="L42" s="15">
        <v>52</v>
      </c>
      <c r="M42" s="15">
        <v>53</v>
      </c>
      <c r="N42" s="15">
        <v>79</v>
      </c>
      <c r="O42" s="15">
        <v>38</v>
      </c>
      <c r="P42" s="15">
        <v>87</v>
      </c>
      <c r="Q42" s="15">
        <v>56</v>
      </c>
      <c r="R42" s="15">
        <v>43</v>
      </c>
      <c r="S42" s="15">
        <v>82</v>
      </c>
      <c r="T42" s="15">
        <v>96</v>
      </c>
      <c r="U42" s="16">
        <v>84</v>
      </c>
      <c r="V42" s="14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6"/>
      <c r="AJ42" s="17"/>
      <c r="AK42" s="13"/>
      <c r="AL42" s="17" t="s">
        <v>60</v>
      </c>
      <c r="AN42" s="83"/>
      <c r="AO42" s="95"/>
      <c r="AP42" s="89"/>
      <c r="AQ42" s="91"/>
      <c r="AR42" s="14">
        <v>97</v>
      </c>
      <c r="AS42" s="15">
        <v>46</v>
      </c>
      <c r="AT42" s="15">
        <v>53</v>
      </c>
      <c r="AU42" s="15">
        <v>94</v>
      </c>
      <c r="AV42" s="15">
        <v>62</v>
      </c>
      <c r="AW42" s="15">
        <v>51</v>
      </c>
      <c r="AX42" s="15">
        <v>58</v>
      </c>
      <c r="AY42" s="15">
        <v>61</v>
      </c>
      <c r="AZ42" s="15">
        <v>40</v>
      </c>
      <c r="BA42" s="15">
        <v>70</v>
      </c>
      <c r="BB42" s="15">
        <v>47</v>
      </c>
      <c r="BC42" s="15">
        <v>48</v>
      </c>
      <c r="BD42" s="15">
        <v>88</v>
      </c>
      <c r="BE42" s="16">
        <v>98</v>
      </c>
      <c r="BF42" s="14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6"/>
      <c r="BT42" s="17"/>
      <c r="BU42" s="13"/>
      <c r="BV42" s="17" t="s">
        <v>60</v>
      </c>
      <c r="BY42" s="83"/>
      <c r="BZ42" s="95"/>
      <c r="CA42" s="89"/>
      <c r="CB42" s="91"/>
      <c r="CC42" s="14">
        <v>77</v>
      </c>
      <c r="CD42" s="15">
        <v>47</v>
      </c>
      <c r="CE42" s="15">
        <v>69.5</v>
      </c>
      <c r="CF42" s="15">
        <v>71.5</v>
      </c>
      <c r="CG42" s="15">
        <v>57</v>
      </c>
      <c r="CH42" s="15">
        <v>52</v>
      </c>
      <c r="CI42" s="15">
        <v>68.5</v>
      </c>
      <c r="CJ42" s="15">
        <v>49.5</v>
      </c>
      <c r="CK42" s="15">
        <v>63.5</v>
      </c>
      <c r="CL42" s="15">
        <v>63</v>
      </c>
      <c r="CM42" s="15">
        <v>45</v>
      </c>
      <c r="CN42" s="15">
        <v>65</v>
      </c>
      <c r="CO42" s="15">
        <v>92</v>
      </c>
      <c r="CP42" s="16">
        <v>91</v>
      </c>
      <c r="CQ42" s="14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6"/>
      <c r="DE42" s="17"/>
      <c r="DF42" s="13"/>
      <c r="DG42" s="17" t="s">
        <v>60</v>
      </c>
    </row>
    <row r="43" spans="4:111" x14ac:dyDescent="0.25">
      <c r="D43" s="83"/>
      <c r="E43" s="95"/>
      <c r="F43" s="89"/>
      <c r="G43" s="91"/>
      <c r="H43" s="14">
        <v>77</v>
      </c>
      <c r="I43" s="15">
        <v>59</v>
      </c>
      <c r="J43" s="15">
        <v>78</v>
      </c>
      <c r="K43" s="15">
        <v>71</v>
      </c>
      <c r="L43" s="15">
        <v>71</v>
      </c>
      <c r="M43" s="15">
        <v>91</v>
      </c>
      <c r="N43" s="15">
        <v>76</v>
      </c>
      <c r="O43" s="15">
        <v>89</v>
      </c>
      <c r="P43" s="15">
        <v>85</v>
      </c>
      <c r="Q43" s="15">
        <v>66</v>
      </c>
      <c r="R43" s="15">
        <v>45</v>
      </c>
      <c r="S43" s="15">
        <v>43</v>
      </c>
      <c r="T43" s="15">
        <v>78</v>
      </c>
      <c r="U43" s="16">
        <v>47</v>
      </c>
      <c r="V43" s="14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6"/>
      <c r="AJ43" s="17"/>
      <c r="AK43" s="13"/>
      <c r="AL43" s="17" t="s">
        <v>60</v>
      </c>
      <c r="AN43" s="83"/>
      <c r="AO43" s="95"/>
      <c r="AP43" s="89"/>
      <c r="AQ43" s="91"/>
      <c r="AR43" s="14">
        <v>39</v>
      </c>
      <c r="AS43" s="15">
        <v>72</v>
      </c>
      <c r="AT43" s="15">
        <v>71</v>
      </c>
      <c r="AU43" s="15">
        <v>50</v>
      </c>
      <c r="AV43" s="15">
        <v>54</v>
      </c>
      <c r="AW43" s="15">
        <v>56</v>
      </c>
      <c r="AX43" s="15">
        <v>97</v>
      </c>
      <c r="AY43" s="15">
        <v>93</v>
      </c>
      <c r="AZ43" s="15">
        <v>86</v>
      </c>
      <c r="BA43" s="15">
        <v>52</v>
      </c>
      <c r="BB43" s="15">
        <v>98</v>
      </c>
      <c r="BC43" s="15">
        <v>86</v>
      </c>
      <c r="BD43" s="15">
        <v>93</v>
      </c>
      <c r="BE43" s="16">
        <v>68</v>
      </c>
      <c r="BF43" s="14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6"/>
      <c r="BT43" s="17"/>
      <c r="BU43" s="13"/>
      <c r="BV43" s="17" t="s">
        <v>60</v>
      </c>
      <c r="BY43" s="83"/>
      <c r="BZ43" s="95"/>
      <c r="CA43" s="89"/>
      <c r="CB43" s="91"/>
      <c r="CC43" s="14">
        <v>58</v>
      </c>
      <c r="CD43" s="15">
        <v>65.5</v>
      </c>
      <c r="CE43" s="15">
        <v>74.5</v>
      </c>
      <c r="CF43" s="15">
        <v>60.5</v>
      </c>
      <c r="CG43" s="15">
        <v>62.5</v>
      </c>
      <c r="CH43" s="15">
        <v>73.5</v>
      </c>
      <c r="CI43" s="15">
        <v>86.5</v>
      </c>
      <c r="CJ43" s="15">
        <v>91</v>
      </c>
      <c r="CK43" s="15">
        <v>85.5</v>
      </c>
      <c r="CL43" s="15">
        <v>59</v>
      </c>
      <c r="CM43" s="15">
        <v>71.5</v>
      </c>
      <c r="CN43" s="15">
        <v>64.5</v>
      </c>
      <c r="CO43" s="15">
        <v>85.5</v>
      </c>
      <c r="CP43" s="16">
        <v>57.5</v>
      </c>
      <c r="CQ43" s="14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6"/>
      <c r="DE43" s="17"/>
      <c r="DF43" s="13"/>
      <c r="DG43" s="17" t="s">
        <v>60</v>
      </c>
    </row>
    <row r="44" spans="4:111" x14ac:dyDescent="0.25">
      <c r="D44" s="83"/>
      <c r="E44" s="95"/>
      <c r="F44" s="89"/>
      <c r="G44" s="91"/>
      <c r="H44" s="14">
        <v>38</v>
      </c>
      <c r="I44" s="15">
        <v>49</v>
      </c>
      <c r="J44" s="15">
        <v>49</v>
      </c>
      <c r="K44" s="15">
        <v>57</v>
      </c>
      <c r="L44" s="15">
        <v>86</v>
      </c>
      <c r="M44" s="15">
        <v>48</v>
      </c>
      <c r="N44" s="15">
        <v>75</v>
      </c>
      <c r="O44" s="15">
        <v>48</v>
      </c>
      <c r="P44" s="15">
        <v>71</v>
      </c>
      <c r="Q44" s="15">
        <v>54</v>
      </c>
      <c r="R44" s="15">
        <v>41</v>
      </c>
      <c r="S44" s="15">
        <v>81</v>
      </c>
      <c r="T44" s="15">
        <v>96</v>
      </c>
      <c r="U44" s="16">
        <v>93</v>
      </c>
      <c r="V44" s="14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6"/>
      <c r="AJ44" s="17"/>
      <c r="AK44" s="13"/>
      <c r="AL44" s="17" t="s">
        <v>60</v>
      </c>
      <c r="AN44" s="83"/>
      <c r="AO44" s="95"/>
      <c r="AP44" s="89"/>
      <c r="AQ44" s="91"/>
      <c r="AR44" s="14">
        <v>64</v>
      </c>
      <c r="AS44" s="15">
        <v>57</v>
      </c>
      <c r="AT44" s="15">
        <v>78</v>
      </c>
      <c r="AU44" s="15">
        <v>75</v>
      </c>
      <c r="AV44" s="15">
        <v>62</v>
      </c>
      <c r="AW44" s="15"/>
      <c r="AX44" s="15"/>
      <c r="AY44" s="15"/>
      <c r="AZ44" s="15"/>
      <c r="BA44" s="15"/>
      <c r="BB44" s="15"/>
      <c r="BC44" s="15"/>
      <c r="BD44" s="15"/>
      <c r="BE44" s="16"/>
      <c r="BF44" s="14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6"/>
      <c r="BT44" s="17"/>
      <c r="BU44" s="13"/>
      <c r="BV44" s="17" t="s">
        <v>60</v>
      </c>
      <c r="BY44" s="83"/>
      <c r="BZ44" s="95"/>
      <c r="CA44" s="89"/>
      <c r="CB44" s="91"/>
      <c r="CC44" s="14">
        <v>51</v>
      </c>
      <c r="CD44" s="15">
        <v>53</v>
      </c>
      <c r="CE44" s="15">
        <v>63.5</v>
      </c>
      <c r="CF44" s="15">
        <v>66</v>
      </c>
      <c r="CG44" s="15">
        <v>74</v>
      </c>
      <c r="CH44" s="15">
        <v>48</v>
      </c>
      <c r="CI44" s="15">
        <v>75</v>
      </c>
      <c r="CJ44" s="15">
        <v>48</v>
      </c>
      <c r="CK44" s="15">
        <v>71</v>
      </c>
      <c r="CL44" s="15">
        <v>54</v>
      </c>
      <c r="CM44" s="15">
        <v>41</v>
      </c>
      <c r="CN44" s="15">
        <v>81</v>
      </c>
      <c r="CO44" s="15">
        <v>96</v>
      </c>
      <c r="CP44" s="16">
        <v>93</v>
      </c>
      <c r="CQ44" s="14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6"/>
      <c r="DE44" s="17"/>
      <c r="DF44" s="13"/>
      <c r="DG44" s="17" t="s">
        <v>60</v>
      </c>
    </row>
    <row r="45" spans="4:111" x14ac:dyDescent="0.25">
      <c r="D45" s="83"/>
      <c r="E45" s="95"/>
      <c r="F45" s="89"/>
      <c r="G45" s="91"/>
      <c r="H45" s="14">
        <v>62</v>
      </c>
      <c r="I45" s="15">
        <v>68</v>
      </c>
      <c r="J45" s="15">
        <v>87</v>
      </c>
      <c r="K45" s="15">
        <v>48</v>
      </c>
      <c r="L45" s="15">
        <v>84</v>
      </c>
      <c r="M45" s="15">
        <v>70</v>
      </c>
      <c r="N45" s="15">
        <v>57</v>
      </c>
      <c r="O45" s="15">
        <v>96</v>
      </c>
      <c r="P45" s="15">
        <v>55</v>
      </c>
      <c r="Q45" s="15">
        <v>96</v>
      </c>
      <c r="R45" s="15">
        <v>90</v>
      </c>
      <c r="S45" s="15">
        <v>92</v>
      </c>
      <c r="T45" s="15">
        <v>81</v>
      </c>
      <c r="U45" s="16">
        <v>93</v>
      </c>
      <c r="V45" s="14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6"/>
      <c r="AJ45" s="17"/>
      <c r="AK45" s="13"/>
      <c r="AL45" s="17" t="s">
        <v>60</v>
      </c>
      <c r="AN45" s="83"/>
      <c r="AO45" s="95"/>
      <c r="AP45" s="89"/>
      <c r="AQ45" s="91"/>
      <c r="AR45" s="14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6"/>
      <c r="BF45" s="14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6"/>
      <c r="BT45" s="17"/>
      <c r="BU45" s="13"/>
      <c r="BV45" s="17" t="s">
        <v>60</v>
      </c>
      <c r="BY45" s="83"/>
      <c r="BZ45" s="95"/>
      <c r="CA45" s="89"/>
      <c r="CB45" s="91"/>
      <c r="CC45" s="14">
        <v>62</v>
      </c>
      <c r="CD45" s="15">
        <v>68</v>
      </c>
      <c r="CE45" s="15">
        <v>87</v>
      </c>
      <c r="CF45" s="15">
        <v>48</v>
      </c>
      <c r="CG45" s="15">
        <v>84</v>
      </c>
      <c r="CH45" s="15">
        <v>70</v>
      </c>
      <c r="CI45" s="15">
        <v>57</v>
      </c>
      <c r="CJ45" s="15">
        <v>96</v>
      </c>
      <c r="CK45" s="15">
        <v>55</v>
      </c>
      <c r="CL45" s="15">
        <v>96</v>
      </c>
      <c r="CM45" s="15">
        <v>90</v>
      </c>
      <c r="CN45" s="15">
        <v>92</v>
      </c>
      <c r="CO45" s="15">
        <v>81</v>
      </c>
      <c r="CP45" s="16">
        <v>93</v>
      </c>
      <c r="CQ45" s="14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6"/>
      <c r="DE45" s="17"/>
      <c r="DF45" s="13"/>
      <c r="DG45" s="17" t="s">
        <v>60</v>
      </c>
    </row>
    <row r="46" spans="4:111" x14ac:dyDescent="0.25">
      <c r="D46" s="83"/>
      <c r="E46" s="95"/>
      <c r="F46" s="89"/>
      <c r="G46" s="91"/>
      <c r="H46" s="14">
        <v>68</v>
      </c>
      <c r="I46" s="15">
        <v>63</v>
      </c>
      <c r="J46" s="15">
        <v>93</v>
      </c>
      <c r="K46" s="15">
        <v>96</v>
      </c>
      <c r="L46" s="15">
        <v>68</v>
      </c>
      <c r="M46" s="15">
        <v>50</v>
      </c>
      <c r="N46" s="15">
        <v>72</v>
      </c>
      <c r="O46" s="15">
        <v>54</v>
      </c>
      <c r="P46" s="15">
        <v>70</v>
      </c>
      <c r="Q46" s="15">
        <v>49</v>
      </c>
      <c r="R46" s="15">
        <v>50</v>
      </c>
      <c r="S46" s="15">
        <v>85</v>
      </c>
      <c r="T46" s="15">
        <v>40</v>
      </c>
      <c r="U46" s="16">
        <v>48</v>
      </c>
      <c r="V46" s="14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6"/>
      <c r="AJ46" s="17"/>
      <c r="AK46" s="13"/>
      <c r="AL46" s="17" t="s">
        <v>60</v>
      </c>
      <c r="AN46" s="83"/>
      <c r="AO46" s="95"/>
      <c r="AP46" s="89"/>
      <c r="AQ46" s="91"/>
      <c r="AR46" s="14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6"/>
      <c r="BF46" s="14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6"/>
      <c r="BT46" s="17"/>
      <c r="BU46" s="13"/>
      <c r="BV46" s="17" t="s">
        <v>60</v>
      </c>
      <c r="BY46" s="83"/>
      <c r="BZ46" s="95"/>
      <c r="CA46" s="89"/>
      <c r="CB46" s="91"/>
      <c r="CC46" s="14">
        <v>81</v>
      </c>
      <c r="CD46" s="15">
        <v>72</v>
      </c>
      <c r="CE46" s="15">
        <v>42</v>
      </c>
      <c r="CF46" s="15">
        <v>39</v>
      </c>
      <c r="CG46" s="15">
        <v>61</v>
      </c>
      <c r="CH46" s="15">
        <v>67</v>
      </c>
      <c r="CI46" s="15">
        <v>79</v>
      </c>
      <c r="CJ46" s="15"/>
      <c r="CK46" s="15"/>
      <c r="CL46" s="15"/>
      <c r="CM46" s="15"/>
      <c r="CN46" s="15"/>
      <c r="CO46" s="15"/>
      <c r="CP46" s="16"/>
      <c r="CQ46" s="14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6"/>
      <c r="DE46" s="17"/>
      <c r="DF46" s="13"/>
      <c r="DG46" s="17" t="s">
        <v>60</v>
      </c>
    </row>
    <row r="47" spans="4:111" x14ac:dyDescent="0.25">
      <c r="D47" s="83"/>
      <c r="E47" s="95"/>
      <c r="F47" s="89"/>
      <c r="G47" s="91"/>
      <c r="H47" s="14">
        <v>89</v>
      </c>
      <c r="I47" s="15">
        <v>69</v>
      </c>
      <c r="J47" s="15">
        <v>57</v>
      </c>
      <c r="K47" s="15">
        <v>92</v>
      </c>
      <c r="L47" s="15">
        <v>92</v>
      </c>
      <c r="M47" s="15">
        <v>60</v>
      </c>
      <c r="N47" s="15">
        <v>68</v>
      </c>
      <c r="O47" s="15">
        <v>89</v>
      </c>
      <c r="P47" s="15">
        <v>37</v>
      </c>
      <c r="Q47" s="15">
        <v>36</v>
      </c>
      <c r="R47" s="15">
        <v>63</v>
      </c>
      <c r="S47" s="15">
        <v>81</v>
      </c>
      <c r="T47" s="15">
        <v>71</v>
      </c>
      <c r="U47" s="16">
        <v>38</v>
      </c>
      <c r="V47" s="14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6"/>
      <c r="AJ47" s="17"/>
      <c r="AK47" s="13"/>
      <c r="AL47" s="17" t="s">
        <v>60</v>
      </c>
      <c r="AN47" s="83"/>
      <c r="AO47" s="95"/>
      <c r="AP47" s="89"/>
      <c r="AQ47" s="91"/>
      <c r="AR47" s="14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6"/>
      <c r="BF47" s="14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6"/>
      <c r="BT47" s="17"/>
      <c r="BU47" s="13"/>
      <c r="BV47" s="17" t="s">
        <v>60</v>
      </c>
      <c r="BY47" s="83"/>
      <c r="BZ47" s="95"/>
      <c r="CA47" s="89"/>
      <c r="CB47" s="91"/>
      <c r="CC47" s="14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6"/>
      <c r="CQ47" s="14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6"/>
      <c r="DE47" s="17"/>
      <c r="DF47" s="13"/>
      <c r="DG47" s="17" t="s">
        <v>60</v>
      </c>
    </row>
    <row r="48" spans="4:111" x14ac:dyDescent="0.25">
      <c r="D48" s="83"/>
      <c r="E48" s="95"/>
      <c r="F48" s="89"/>
      <c r="G48" s="91"/>
      <c r="H48" s="14">
        <v>42</v>
      </c>
      <c r="I48" s="15">
        <v>83</v>
      </c>
      <c r="J48" s="15">
        <v>49</v>
      </c>
      <c r="K48" s="15">
        <v>83</v>
      </c>
      <c r="L48" s="15">
        <v>67</v>
      </c>
      <c r="M48" s="15">
        <v>48</v>
      </c>
      <c r="N48" s="15">
        <v>41</v>
      </c>
      <c r="O48" s="15">
        <v>92</v>
      </c>
      <c r="P48" s="15">
        <v>49</v>
      </c>
      <c r="Q48" s="15">
        <v>61</v>
      </c>
      <c r="R48" s="15">
        <v>56</v>
      </c>
      <c r="S48" s="15">
        <v>90</v>
      </c>
      <c r="T48" s="15"/>
      <c r="U48" s="16"/>
      <c r="V48" s="14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6"/>
      <c r="AJ48" s="17"/>
      <c r="AK48" s="13"/>
      <c r="AL48" s="17" t="s">
        <v>60</v>
      </c>
      <c r="AN48" s="83"/>
      <c r="AO48" s="95"/>
      <c r="AP48" s="89"/>
      <c r="AQ48" s="91"/>
      <c r="AR48" s="14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6"/>
      <c r="BF48" s="14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6"/>
      <c r="BT48" s="17"/>
      <c r="BU48" s="13"/>
      <c r="BV48" s="17" t="s">
        <v>60</v>
      </c>
      <c r="BY48" s="83"/>
      <c r="BZ48" s="95"/>
      <c r="CA48" s="89"/>
      <c r="CB48" s="91"/>
      <c r="CC48" s="14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6"/>
      <c r="CQ48" s="14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6"/>
      <c r="DE48" s="17"/>
      <c r="DF48" s="13"/>
      <c r="DG48" s="17" t="s">
        <v>60</v>
      </c>
    </row>
    <row r="49" spans="4:111" ht="15.75" thickBot="1" x14ac:dyDescent="0.3">
      <c r="D49" s="84"/>
      <c r="E49" s="96"/>
      <c r="F49" s="89"/>
      <c r="G49" s="92"/>
      <c r="H49" s="18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20"/>
      <c r="V49" s="18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20"/>
      <c r="AJ49" s="21"/>
      <c r="AK49" s="13"/>
      <c r="AL49" s="21" t="s">
        <v>60</v>
      </c>
      <c r="AN49" s="84"/>
      <c r="AO49" s="96"/>
      <c r="AP49" s="89"/>
      <c r="AQ49" s="92"/>
      <c r="AR49" s="18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20"/>
      <c r="BF49" s="18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20"/>
      <c r="BT49" s="21"/>
      <c r="BU49" s="13"/>
      <c r="BV49" s="21" t="s">
        <v>60</v>
      </c>
      <c r="BY49" s="84"/>
      <c r="BZ49" s="96"/>
      <c r="CA49" s="89"/>
      <c r="CB49" s="92"/>
      <c r="CC49" s="18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20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20"/>
      <c r="DE49" s="21"/>
      <c r="DF49" s="13"/>
      <c r="DG49" s="21" t="s">
        <v>60</v>
      </c>
    </row>
    <row r="50" spans="4:111" x14ac:dyDescent="0.25">
      <c r="D50" s="82">
        <v>3</v>
      </c>
      <c r="E50" s="97" t="s">
        <v>22</v>
      </c>
      <c r="F50" s="89"/>
      <c r="G50" s="82" t="s">
        <v>67</v>
      </c>
      <c r="H50" s="9">
        <v>53</v>
      </c>
      <c r="I50" s="10">
        <v>52</v>
      </c>
      <c r="J50" s="10">
        <v>64</v>
      </c>
      <c r="K50" s="10">
        <v>61</v>
      </c>
      <c r="L50" s="10">
        <v>87</v>
      </c>
      <c r="M50" s="10">
        <v>83</v>
      </c>
      <c r="N50" s="10">
        <v>56</v>
      </c>
      <c r="O50" s="10">
        <v>48</v>
      </c>
      <c r="P50" s="10">
        <v>68</v>
      </c>
      <c r="Q50" s="10">
        <v>50</v>
      </c>
      <c r="R50" s="10">
        <v>62</v>
      </c>
      <c r="S50" s="10">
        <v>77</v>
      </c>
      <c r="T50" s="10">
        <v>53</v>
      </c>
      <c r="U50" s="11">
        <v>40</v>
      </c>
      <c r="V50" s="14">
        <v>45</v>
      </c>
      <c r="W50" s="15">
        <v>58</v>
      </c>
      <c r="X50" s="15">
        <v>64</v>
      </c>
      <c r="Y50" s="15">
        <v>36</v>
      </c>
      <c r="Z50" s="15">
        <v>34</v>
      </c>
      <c r="AA50" s="15">
        <v>40</v>
      </c>
      <c r="AB50" s="15">
        <v>68</v>
      </c>
      <c r="AC50" s="15">
        <v>78</v>
      </c>
      <c r="AD50" s="15">
        <v>41</v>
      </c>
      <c r="AE50" s="15">
        <v>32</v>
      </c>
      <c r="AF50" s="15">
        <v>25</v>
      </c>
      <c r="AG50" s="15">
        <v>45</v>
      </c>
      <c r="AH50" s="15">
        <v>75</v>
      </c>
      <c r="AI50" s="16">
        <v>76</v>
      </c>
      <c r="AJ50" s="12"/>
      <c r="AK50" s="13"/>
      <c r="AL50" s="12" t="s">
        <v>60</v>
      </c>
      <c r="AN50" s="82">
        <v>3</v>
      </c>
      <c r="AO50" s="97" t="s">
        <v>22</v>
      </c>
      <c r="AP50" s="89"/>
      <c r="AQ50" s="82" t="s">
        <v>103</v>
      </c>
      <c r="AR50" s="9">
        <v>88</v>
      </c>
      <c r="AS50" s="10">
        <v>64</v>
      </c>
      <c r="AT50" s="10">
        <v>46</v>
      </c>
      <c r="AU50" s="10">
        <v>43</v>
      </c>
      <c r="AV50" s="10">
        <v>85</v>
      </c>
      <c r="AW50" s="10">
        <v>82</v>
      </c>
      <c r="AX50" s="10">
        <v>78</v>
      </c>
      <c r="AY50" s="10">
        <v>80</v>
      </c>
      <c r="AZ50" s="10">
        <v>53</v>
      </c>
      <c r="BA50" s="10">
        <v>45</v>
      </c>
      <c r="BB50" s="10">
        <v>50</v>
      </c>
      <c r="BC50" s="10">
        <v>36</v>
      </c>
      <c r="BD50" s="10">
        <v>70</v>
      </c>
      <c r="BE50" s="11">
        <v>38</v>
      </c>
      <c r="BF50" s="14">
        <f t="shared" ref="BF50:BK51" si="17">AV51-10</f>
        <v>28</v>
      </c>
      <c r="BG50" s="15">
        <f t="shared" si="17"/>
        <v>32</v>
      </c>
      <c r="BH50" s="15">
        <f t="shared" si="17"/>
        <v>73</v>
      </c>
      <c r="BI50" s="15">
        <f t="shared" si="17"/>
        <v>42</v>
      </c>
      <c r="BJ50" s="15">
        <f t="shared" si="17"/>
        <v>48</v>
      </c>
      <c r="BK50" s="15">
        <f t="shared" si="17"/>
        <v>43</v>
      </c>
      <c r="BL50" s="15">
        <f>AV53-10</f>
        <v>32</v>
      </c>
      <c r="BM50" s="15">
        <v>26</v>
      </c>
      <c r="BN50" s="15">
        <f t="shared" ref="BN50:BQ51" si="18">AX53-10</f>
        <v>54</v>
      </c>
      <c r="BO50" s="15">
        <f t="shared" si="18"/>
        <v>74</v>
      </c>
      <c r="BP50" s="15">
        <f t="shared" si="18"/>
        <v>54</v>
      </c>
      <c r="BQ50" s="15">
        <f t="shared" si="18"/>
        <v>51</v>
      </c>
      <c r="BR50" s="15">
        <f>AV55-10</f>
        <v>59</v>
      </c>
      <c r="BS50" s="16">
        <f>AW55-10</f>
        <v>66</v>
      </c>
      <c r="BT50" s="12"/>
      <c r="BU50" s="13"/>
      <c r="BV50" s="12" t="s">
        <v>60</v>
      </c>
      <c r="BY50" s="82">
        <v>3</v>
      </c>
      <c r="BZ50" s="97" t="s">
        <v>22</v>
      </c>
      <c r="CA50" s="89"/>
      <c r="CB50" s="82" t="s">
        <v>104</v>
      </c>
      <c r="CC50" s="9">
        <v>70.5</v>
      </c>
      <c r="CD50" s="10">
        <v>58</v>
      </c>
      <c r="CE50" s="10">
        <v>55</v>
      </c>
      <c r="CF50" s="10">
        <v>52</v>
      </c>
      <c r="CG50" s="10">
        <v>86</v>
      </c>
      <c r="CH50" s="10">
        <v>82.5</v>
      </c>
      <c r="CI50" s="10">
        <v>67</v>
      </c>
      <c r="CJ50" s="10">
        <v>64</v>
      </c>
      <c r="CK50" s="10">
        <v>60.5</v>
      </c>
      <c r="CL50" s="10">
        <v>47.5</v>
      </c>
      <c r="CM50" s="10">
        <v>56</v>
      </c>
      <c r="CN50" s="10">
        <v>56.5</v>
      </c>
      <c r="CO50" s="10">
        <v>61.5</v>
      </c>
      <c r="CP50" s="11">
        <v>72</v>
      </c>
      <c r="CQ50" s="14">
        <f t="shared" ref="CQ50:CV52" si="19">CG51-9</f>
        <v>43</v>
      </c>
      <c r="CR50" s="15">
        <f t="shared" si="19"/>
        <v>48</v>
      </c>
      <c r="CS50" s="15">
        <f t="shared" si="19"/>
        <v>54.5</v>
      </c>
      <c r="CT50" s="15">
        <f t="shared" si="19"/>
        <v>38</v>
      </c>
      <c r="CU50" s="15">
        <f t="shared" si="19"/>
        <v>44</v>
      </c>
      <c r="CV50" s="15">
        <f t="shared" si="19"/>
        <v>44</v>
      </c>
      <c r="CW50" s="15">
        <f t="shared" ref="CW50:DB51" si="20">CG54-9</f>
        <v>53.5</v>
      </c>
      <c r="CX50" s="15">
        <f t="shared" si="20"/>
        <v>69.5</v>
      </c>
      <c r="CY50" s="15">
        <f t="shared" si="20"/>
        <v>64.5</v>
      </c>
      <c r="CZ50" s="15">
        <f t="shared" si="20"/>
        <v>55.5</v>
      </c>
      <c r="DA50" s="15">
        <f t="shared" si="20"/>
        <v>44.5</v>
      </c>
      <c r="DB50" s="15">
        <f t="shared" si="20"/>
        <v>40</v>
      </c>
      <c r="DC50" s="15">
        <f>CK53-9</f>
        <v>49.5</v>
      </c>
      <c r="DD50" s="16">
        <f>CL53-9</f>
        <v>44</v>
      </c>
      <c r="DE50" s="12"/>
      <c r="DF50" s="13"/>
      <c r="DG50" s="12" t="s">
        <v>60</v>
      </c>
    </row>
    <row r="51" spans="4:111" x14ac:dyDescent="0.25">
      <c r="D51" s="83"/>
      <c r="E51" s="98"/>
      <c r="F51" s="89"/>
      <c r="G51" s="83"/>
      <c r="H51" s="14">
        <v>52</v>
      </c>
      <c r="I51" s="15">
        <v>44</v>
      </c>
      <c r="J51" s="15">
        <v>47</v>
      </c>
      <c r="K51" s="15">
        <v>53</v>
      </c>
      <c r="L51" s="15">
        <v>66</v>
      </c>
      <c r="M51" s="15">
        <v>72</v>
      </c>
      <c r="N51" s="15">
        <v>44</v>
      </c>
      <c r="O51" s="15">
        <v>42</v>
      </c>
      <c r="P51" s="15">
        <v>48</v>
      </c>
      <c r="Q51" s="15">
        <v>53</v>
      </c>
      <c r="R51" s="15">
        <v>76</v>
      </c>
      <c r="S51" s="15">
        <v>77</v>
      </c>
      <c r="T51" s="15">
        <v>47</v>
      </c>
      <c r="U51" s="16">
        <v>66</v>
      </c>
      <c r="V51" s="14">
        <v>75</v>
      </c>
      <c r="W51" s="15">
        <v>75</v>
      </c>
      <c r="X51" s="15">
        <v>38</v>
      </c>
      <c r="Y51" s="15">
        <v>75</v>
      </c>
      <c r="Z51" s="15">
        <v>46</v>
      </c>
      <c r="AA51" s="15">
        <v>64</v>
      </c>
      <c r="AB51" s="15">
        <v>27</v>
      </c>
      <c r="AC51" s="15">
        <v>70</v>
      </c>
      <c r="AD51" s="15">
        <v>76</v>
      </c>
      <c r="AE51" s="15">
        <v>56</v>
      </c>
      <c r="AF51" s="15">
        <v>77</v>
      </c>
      <c r="AG51" s="15">
        <v>44</v>
      </c>
      <c r="AH51" s="15">
        <v>32</v>
      </c>
      <c r="AI51" s="16">
        <v>49</v>
      </c>
      <c r="AJ51" s="17"/>
      <c r="AK51" s="13"/>
      <c r="AL51" s="17" t="s">
        <v>60</v>
      </c>
      <c r="AN51" s="83"/>
      <c r="AO51" s="98"/>
      <c r="AP51" s="89"/>
      <c r="AQ51" s="83"/>
      <c r="AR51" s="14">
        <v>47</v>
      </c>
      <c r="AS51" s="15">
        <v>78</v>
      </c>
      <c r="AT51" s="15">
        <v>72</v>
      </c>
      <c r="AU51" s="15">
        <v>64</v>
      </c>
      <c r="AV51" s="15">
        <v>38</v>
      </c>
      <c r="AW51" s="15">
        <v>42</v>
      </c>
      <c r="AX51" s="15">
        <v>83</v>
      </c>
      <c r="AY51" s="15">
        <v>52</v>
      </c>
      <c r="AZ51" s="15">
        <v>58</v>
      </c>
      <c r="BA51" s="15">
        <v>53</v>
      </c>
      <c r="BB51" s="15">
        <v>59</v>
      </c>
      <c r="BC51" s="15">
        <v>77</v>
      </c>
      <c r="BD51" s="15">
        <v>41</v>
      </c>
      <c r="BE51" s="16">
        <v>44</v>
      </c>
      <c r="BF51" s="14">
        <f t="shared" si="17"/>
        <v>38</v>
      </c>
      <c r="BG51" s="15">
        <f t="shared" si="17"/>
        <v>61</v>
      </c>
      <c r="BH51" s="15">
        <f t="shared" si="17"/>
        <v>52</v>
      </c>
      <c r="BI51" s="15">
        <f t="shared" si="17"/>
        <v>69</v>
      </c>
      <c r="BJ51" s="15">
        <f t="shared" si="17"/>
        <v>26</v>
      </c>
      <c r="BK51" s="15">
        <f t="shared" si="17"/>
        <v>29</v>
      </c>
      <c r="BL51" s="15">
        <f>AV54-10</f>
        <v>37</v>
      </c>
      <c r="BM51" s="15">
        <f>AW54-10</f>
        <v>63</v>
      </c>
      <c r="BN51" s="15">
        <f t="shared" si="18"/>
        <v>73</v>
      </c>
      <c r="BO51" s="15">
        <f t="shared" si="18"/>
        <v>34</v>
      </c>
      <c r="BP51" s="15">
        <f t="shared" si="18"/>
        <v>45</v>
      </c>
      <c r="BQ51" s="15">
        <f t="shared" si="18"/>
        <v>31</v>
      </c>
      <c r="BR51" s="15"/>
      <c r="BS51" s="16"/>
      <c r="BT51" s="17"/>
      <c r="BU51" s="13"/>
      <c r="BV51" s="17" t="s">
        <v>60</v>
      </c>
      <c r="BY51" s="83"/>
      <c r="BZ51" s="98"/>
      <c r="CA51" s="89"/>
      <c r="CB51" s="83"/>
      <c r="CC51" s="14">
        <v>49.5</v>
      </c>
      <c r="CD51" s="15">
        <v>61</v>
      </c>
      <c r="CE51" s="15">
        <v>59.5</v>
      </c>
      <c r="CF51" s="15">
        <v>58.5</v>
      </c>
      <c r="CG51" s="15">
        <v>52</v>
      </c>
      <c r="CH51" s="15">
        <v>57</v>
      </c>
      <c r="CI51" s="15">
        <v>63.5</v>
      </c>
      <c r="CJ51" s="15">
        <v>47</v>
      </c>
      <c r="CK51" s="15">
        <v>53</v>
      </c>
      <c r="CL51" s="15">
        <v>53</v>
      </c>
      <c r="CM51" s="15">
        <v>67.5</v>
      </c>
      <c r="CN51" s="15">
        <v>77</v>
      </c>
      <c r="CO51" s="15">
        <v>44</v>
      </c>
      <c r="CP51" s="16">
        <v>35</v>
      </c>
      <c r="CQ51" s="14">
        <f t="shared" si="19"/>
        <v>56.5</v>
      </c>
      <c r="CR51" s="15">
        <f t="shared" si="19"/>
        <v>49.5</v>
      </c>
      <c r="CS51" s="15">
        <f t="shared" si="19"/>
        <v>63.5</v>
      </c>
      <c r="CT51" s="15">
        <f t="shared" si="19"/>
        <v>57.5</v>
      </c>
      <c r="CU51" s="15">
        <f t="shared" si="19"/>
        <v>45</v>
      </c>
      <c r="CV51" s="15">
        <f t="shared" si="19"/>
        <v>45.5</v>
      </c>
      <c r="CW51" s="15">
        <f t="shared" si="20"/>
        <v>31</v>
      </c>
      <c r="CX51" s="15">
        <f t="shared" si="20"/>
        <v>40</v>
      </c>
      <c r="CY51" s="15">
        <f t="shared" si="20"/>
        <v>27</v>
      </c>
      <c r="CZ51" s="15">
        <f t="shared" si="20"/>
        <v>32</v>
      </c>
      <c r="DA51" s="15">
        <f t="shared" si="20"/>
        <v>79</v>
      </c>
      <c r="DB51" s="15">
        <f t="shared" si="20"/>
        <v>54</v>
      </c>
      <c r="DC51" s="15">
        <f>CI53-9</f>
        <v>43</v>
      </c>
      <c r="DD51" s="16">
        <f>CJ53-9</f>
        <v>49.5</v>
      </c>
      <c r="DE51" s="17"/>
      <c r="DF51" s="13"/>
      <c r="DG51" s="17" t="s">
        <v>60</v>
      </c>
    </row>
    <row r="52" spans="4:111" x14ac:dyDescent="0.25">
      <c r="D52" s="83"/>
      <c r="E52" s="98"/>
      <c r="F52" s="89"/>
      <c r="G52" s="83"/>
      <c r="H52" s="14">
        <v>53</v>
      </c>
      <c r="I52" s="15">
        <v>39</v>
      </c>
      <c r="J52" s="15">
        <v>63</v>
      </c>
      <c r="K52" s="15">
        <v>83</v>
      </c>
      <c r="L52" s="15">
        <v>83</v>
      </c>
      <c r="M52" s="15">
        <v>46</v>
      </c>
      <c r="N52" s="15">
        <v>83</v>
      </c>
      <c r="O52" s="15">
        <v>54</v>
      </c>
      <c r="P52" s="15">
        <v>72</v>
      </c>
      <c r="Q52" s="15">
        <v>70</v>
      </c>
      <c r="R52" s="15">
        <v>68</v>
      </c>
      <c r="S52" s="15">
        <v>78</v>
      </c>
      <c r="T52" s="15">
        <v>61</v>
      </c>
      <c r="U52" s="16">
        <v>35</v>
      </c>
      <c r="V52" s="14">
        <v>38</v>
      </c>
      <c r="W52" s="15">
        <v>78</v>
      </c>
      <c r="X52" s="15">
        <v>51</v>
      </c>
      <c r="Y52" s="15">
        <v>49</v>
      </c>
      <c r="Z52" s="15">
        <v>63</v>
      </c>
      <c r="AA52" s="15">
        <v>43</v>
      </c>
      <c r="AB52" s="15">
        <v>69</v>
      </c>
      <c r="AC52" s="15">
        <v>30</v>
      </c>
      <c r="AD52" s="15"/>
      <c r="AE52" s="15"/>
      <c r="AF52" s="15"/>
      <c r="AG52" s="15"/>
      <c r="AH52" s="15"/>
      <c r="AI52" s="16"/>
      <c r="AJ52" s="17"/>
      <c r="AK52" s="13"/>
      <c r="AL52" s="17" t="s">
        <v>60</v>
      </c>
      <c r="AN52" s="83"/>
      <c r="AO52" s="98"/>
      <c r="AP52" s="89"/>
      <c r="AQ52" s="83"/>
      <c r="AR52" s="14">
        <v>85</v>
      </c>
      <c r="AS52" s="15">
        <v>86</v>
      </c>
      <c r="AT52" s="15">
        <v>39</v>
      </c>
      <c r="AU52" s="15">
        <v>45</v>
      </c>
      <c r="AV52" s="15">
        <v>48</v>
      </c>
      <c r="AW52" s="15">
        <v>71</v>
      </c>
      <c r="AX52" s="15">
        <v>62</v>
      </c>
      <c r="AY52" s="15">
        <v>79</v>
      </c>
      <c r="AZ52" s="15">
        <v>36</v>
      </c>
      <c r="BA52" s="15">
        <v>39</v>
      </c>
      <c r="BB52" s="15">
        <v>55</v>
      </c>
      <c r="BC52" s="15">
        <v>67</v>
      </c>
      <c r="BD52" s="15">
        <v>59</v>
      </c>
      <c r="BE52" s="16">
        <v>72</v>
      </c>
      <c r="BF52" s="14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6"/>
      <c r="BT52" s="17"/>
      <c r="BU52" s="13"/>
      <c r="BV52" s="17" t="s">
        <v>60</v>
      </c>
      <c r="BY52" s="83"/>
      <c r="BZ52" s="98"/>
      <c r="CA52" s="89"/>
      <c r="CB52" s="83"/>
      <c r="CC52" s="14">
        <v>69</v>
      </c>
      <c r="CD52" s="15">
        <v>62.5</v>
      </c>
      <c r="CE52" s="15">
        <v>51</v>
      </c>
      <c r="CF52" s="15">
        <v>64</v>
      </c>
      <c r="CG52" s="15">
        <v>65.5</v>
      </c>
      <c r="CH52" s="15">
        <v>58.5</v>
      </c>
      <c r="CI52" s="15">
        <v>72.5</v>
      </c>
      <c r="CJ52" s="15">
        <v>66.5</v>
      </c>
      <c r="CK52" s="15">
        <v>54</v>
      </c>
      <c r="CL52" s="15">
        <v>54.5</v>
      </c>
      <c r="CM52" s="15">
        <v>61.5</v>
      </c>
      <c r="CN52" s="15">
        <v>72.5</v>
      </c>
      <c r="CO52" s="15">
        <v>60</v>
      </c>
      <c r="CP52" s="16">
        <v>44</v>
      </c>
      <c r="CQ52" s="14">
        <f t="shared" si="19"/>
        <v>55</v>
      </c>
      <c r="CR52" s="15">
        <f t="shared" si="19"/>
        <v>52.5</v>
      </c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6"/>
      <c r="DE52" s="17"/>
      <c r="DF52" s="13"/>
      <c r="DG52" s="17" t="s">
        <v>60</v>
      </c>
    </row>
    <row r="53" spans="4:111" x14ac:dyDescent="0.25">
      <c r="D53" s="83"/>
      <c r="E53" s="98"/>
      <c r="F53" s="89"/>
      <c r="G53" s="83"/>
      <c r="H53" s="14">
        <v>78</v>
      </c>
      <c r="I53" s="15">
        <v>69</v>
      </c>
      <c r="J53" s="15">
        <v>80</v>
      </c>
      <c r="K53" s="15">
        <v>76</v>
      </c>
      <c r="L53" s="15">
        <v>86</v>
      </c>
      <c r="M53" s="15">
        <v>49</v>
      </c>
      <c r="N53" s="15">
        <v>40</v>
      </c>
      <c r="O53" s="15">
        <v>33</v>
      </c>
      <c r="P53" s="15">
        <v>53</v>
      </c>
      <c r="Q53" s="15">
        <v>45</v>
      </c>
      <c r="R53" s="15">
        <v>40</v>
      </c>
      <c r="S53" s="15">
        <v>63</v>
      </c>
      <c r="T53" s="15">
        <v>74</v>
      </c>
      <c r="U53" s="16">
        <v>45</v>
      </c>
      <c r="V53" s="14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6"/>
      <c r="AJ53" s="17"/>
      <c r="AK53" s="13"/>
      <c r="AL53" s="17" t="s">
        <v>60</v>
      </c>
      <c r="AN53" s="83"/>
      <c r="AO53" s="98"/>
      <c r="AP53" s="89"/>
      <c r="AQ53" s="83"/>
      <c r="AR53" s="14">
        <v>75</v>
      </c>
      <c r="AS53" s="15">
        <v>54</v>
      </c>
      <c r="AT53" s="15">
        <v>79</v>
      </c>
      <c r="AU53" s="15">
        <v>42</v>
      </c>
      <c r="AV53" s="15">
        <v>42</v>
      </c>
      <c r="AW53" s="15">
        <v>74</v>
      </c>
      <c r="AX53" s="15">
        <v>64</v>
      </c>
      <c r="AY53" s="15">
        <v>84</v>
      </c>
      <c r="AZ53" s="15">
        <v>64</v>
      </c>
      <c r="BA53" s="15">
        <v>61</v>
      </c>
      <c r="BB53" s="15">
        <v>87</v>
      </c>
      <c r="BC53" s="15">
        <v>79</v>
      </c>
      <c r="BD53" s="15">
        <v>47</v>
      </c>
      <c r="BE53" s="16">
        <v>65</v>
      </c>
      <c r="BF53" s="14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6"/>
      <c r="BT53" s="17"/>
      <c r="BU53" s="13"/>
      <c r="BV53" s="17" t="s">
        <v>60</v>
      </c>
      <c r="BY53" s="83"/>
      <c r="BZ53" s="98"/>
      <c r="CA53" s="89"/>
      <c r="CB53" s="83"/>
      <c r="CC53" s="14">
        <v>76.5</v>
      </c>
      <c r="CD53" s="15">
        <v>61.5</v>
      </c>
      <c r="CE53" s="15">
        <v>79.5</v>
      </c>
      <c r="CF53" s="15">
        <v>59</v>
      </c>
      <c r="CG53" s="15">
        <v>64</v>
      </c>
      <c r="CH53" s="15">
        <v>61.5</v>
      </c>
      <c r="CI53" s="15">
        <v>52</v>
      </c>
      <c r="CJ53" s="15">
        <v>58.5</v>
      </c>
      <c r="CK53" s="15">
        <v>58.5</v>
      </c>
      <c r="CL53" s="15">
        <v>53</v>
      </c>
      <c r="CM53" s="15">
        <v>63.5</v>
      </c>
      <c r="CN53" s="15">
        <v>71</v>
      </c>
      <c r="CO53" s="15">
        <v>60.5</v>
      </c>
      <c r="CP53" s="16">
        <v>55</v>
      </c>
      <c r="CQ53" s="14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6"/>
      <c r="DE53" s="17"/>
      <c r="DF53" s="13"/>
      <c r="DG53" s="17" t="s">
        <v>60</v>
      </c>
    </row>
    <row r="54" spans="4:111" x14ac:dyDescent="0.25">
      <c r="D54" s="83"/>
      <c r="E54" s="98"/>
      <c r="F54" s="89"/>
      <c r="G54" s="83"/>
      <c r="H54" s="14">
        <v>37</v>
      </c>
      <c r="I54" s="15">
        <v>87</v>
      </c>
      <c r="J54" s="15">
        <v>53</v>
      </c>
      <c r="K54" s="15">
        <v>35</v>
      </c>
      <c r="L54" s="15">
        <v>78</v>
      </c>
      <c r="M54" s="15">
        <v>84</v>
      </c>
      <c r="N54" s="15">
        <v>64</v>
      </c>
      <c r="O54" s="15">
        <v>85</v>
      </c>
      <c r="P54" s="15">
        <v>52</v>
      </c>
      <c r="Q54" s="15">
        <v>57</v>
      </c>
      <c r="R54" s="15">
        <v>70</v>
      </c>
      <c r="S54" s="15">
        <v>79</v>
      </c>
      <c r="T54" s="15">
        <v>75</v>
      </c>
      <c r="U54" s="16">
        <v>33</v>
      </c>
      <c r="V54" s="14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6"/>
      <c r="AJ54" s="17"/>
      <c r="AK54" s="13"/>
      <c r="AL54" s="17" t="s">
        <v>60</v>
      </c>
      <c r="AN54" s="83"/>
      <c r="AO54" s="98"/>
      <c r="AP54" s="89"/>
      <c r="AQ54" s="83"/>
      <c r="AR54" s="14">
        <v>42</v>
      </c>
      <c r="AS54" s="15">
        <v>37</v>
      </c>
      <c r="AT54" s="15">
        <v>44</v>
      </c>
      <c r="AU54" s="15">
        <v>73</v>
      </c>
      <c r="AV54" s="15">
        <v>47</v>
      </c>
      <c r="AW54" s="15">
        <v>73</v>
      </c>
      <c r="AX54" s="15">
        <v>83</v>
      </c>
      <c r="AY54" s="15">
        <v>44</v>
      </c>
      <c r="AZ54" s="15">
        <v>55</v>
      </c>
      <c r="BA54" s="15">
        <v>41</v>
      </c>
      <c r="BB54" s="15">
        <v>54</v>
      </c>
      <c r="BC54" s="15">
        <v>63</v>
      </c>
      <c r="BD54" s="15">
        <v>88</v>
      </c>
      <c r="BE54" s="16">
        <v>34</v>
      </c>
      <c r="BF54" s="14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6"/>
      <c r="BT54" s="17"/>
      <c r="BU54" s="13"/>
      <c r="BV54" s="17" t="s">
        <v>60</v>
      </c>
      <c r="BY54" s="83"/>
      <c r="BZ54" s="98"/>
      <c r="CA54" s="89"/>
      <c r="CB54" s="83"/>
      <c r="CC54" s="14">
        <v>39.5</v>
      </c>
      <c r="CD54" s="15">
        <v>62</v>
      </c>
      <c r="CE54" s="15">
        <v>48.5</v>
      </c>
      <c r="CF54" s="15">
        <v>54</v>
      </c>
      <c r="CG54" s="15">
        <v>62.5</v>
      </c>
      <c r="CH54" s="15">
        <v>78.5</v>
      </c>
      <c r="CI54" s="15">
        <v>73.5</v>
      </c>
      <c r="CJ54" s="15">
        <v>64.5</v>
      </c>
      <c r="CK54" s="15">
        <v>53.5</v>
      </c>
      <c r="CL54" s="15">
        <v>49</v>
      </c>
      <c r="CM54" s="15">
        <v>62</v>
      </c>
      <c r="CN54" s="15">
        <v>71</v>
      </c>
      <c r="CO54" s="15">
        <v>81.5</v>
      </c>
      <c r="CP54" s="16">
        <v>51</v>
      </c>
      <c r="CQ54" s="14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6"/>
      <c r="DE54" s="17"/>
      <c r="DF54" s="13"/>
      <c r="DG54" s="17" t="s">
        <v>60</v>
      </c>
    </row>
    <row r="55" spans="4:111" x14ac:dyDescent="0.25">
      <c r="D55" s="83"/>
      <c r="E55" s="98"/>
      <c r="F55" s="89"/>
      <c r="G55" s="83"/>
      <c r="H55" s="14">
        <v>50</v>
      </c>
      <c r="I55" s="15">
        <v>71</v>
      </c>
      <c r="J55" s="15">
        <v>70</v>
      </c>
      <c r="K55" s="15">
        <v>83</v>
      </c>
      <c r="L55" s="15">
        <v>84</v>
      </c>
      <c r="M55" s="15">
        <v>46</v>
      </c>
      <c r="N55" s="15">
        <v>86</v>
      </c>
      <c r="O55" s="15">
        <v>59</v>
      </c>
      <c r="P55" s="15">
        <v>57</v>
      </c>
      <c r="Q55" s="15">
        <v>71</v>
      </c>
      <c r="R55" s="15">
        <v>62</v>
      </c>
      <c r="S55" s="15">
        <v>54</v>
      </c>
      <c r="T55" s="15">
        <v>57</v>
      </c>
      <c r="U55" s="16">
        <v>49</v>
      </c>
      <c r="V55" s="14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6"/>
      <c r="AJ55" s="17"/>
      <c r="AK55" s="13"/>
      <c r="AL55" s="17" t="s">
        <v>60</v>
      </c>
      <c r="AN55" s="83"/>
      <c r="AO55" s="98"/>
      <c r="AP55" s="89"/>
      <c r="AQ55" s="83"/>
      <c r="AR55" s="14">
        <v>70</v>
      </c>
      <c r="AS55" s="15">
        <v>75</v>
      </c>
      <c r="AT55" s="15">
        <v>48</v>
      </c>
      <c r="AU55" s="15">
        <v>86</v>
      </c>
      <c r="AV55" s="15">
        <v>69</v>
      </c>
      <c r="AW55" s="15">
        <v>76</v>
      </c>
      <c r="AX55" s="15">
        <v>77</v>
      </c>
      <c r="AY55" s="15">
        <v>39</v>
      </c>
      <c r="AZ55" s="15">
        <v>50</v>
      </c>
      <c r="BA55" s="15">
        <v>83</v>
      </c>
      <c r="BB55" s="15">
        <v>70</v>
      </c>
      <c r="BC55" s="15">
        <v>62</v>
      </c>
      <c r="BD55" s="15">
        <v>47</v>
      </c>
      <c r="BE55" s="16">
        <v>63</v>
      </c>
      <c r="BF55" s="14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6"/>
      <c r="BT55" s="17"/>
      <c r="BU55" s="13"/>
      <c r="BV55" s="17" t="s">
        <v>60</v>
      </c>
      <c r="BY55" s="83"/>
      <c r="BZ55" s="98"/>
      <c r="CA55" s="89"/>
      <c r="CB55" s="83"/>
      <c r="CC55" s="14">
        <v>80</v>
      </c>
      <c r="CD55" s="15">
        <v>48</v>
      </c>
      <c r="CE55" s="15">
        <v>66</v>
      </c>
      <c r="CF55" s="15">
        <v>46</v>
      </c>
      <c r="CG55" s="15">
        <v>40</v>
      </c>
      <c r="CH55" s="15">
        <v>49</v>
      </c>
      <c r="CI55" s="15">
        <v>36</v>
      </c>
      <c r="CJ55" s="15">
        <v>41</v>
      </c>
      <c r="CK55" s="15">
        <v>88</v>
      </c>
      <c r="CL55" s="15">
        <v>63</v>
      </c>
      <c r="CM55" s="15">
        <v>61</v>
      </c>
      <c r="CN55" s="15">
        <v>42</v>
      </c>
      <c r="CO55" s="15">
        <v>74</v>
      </c>
      <c r="CP55" s="16">
        <v>46</v>
      </c>
      <c r="CQ55" s="14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6"/>
      <c r="DE55" s="17"/>
      <c r="DF55" s="13"/>
      <c r="DG55" s="17" t="s">
        <v>60</v>
      </c>
    </row>
    <row r="56" spans="4:111" x14ac:dyDescent="0.25">
      <c r="D56" s="83"/>
      <c r="E56" s="98"/>
      <c r="F56" s="89"/>
      <c r="G56" s="83"/>
      <c r="H56" s="14">
        <v>33</v>
      </c>
      <c r="I56" s="15">
        <v>52</v>
      </c>
      <c r="J56" s="15">
        <v>37</v>
      </c>
      <c r="K56" s="15">
        <v>40</v>
      </c>
      <c r="L56" s="15">
        <v>57</v>
      </c>
      <c r="M56" s="15">
        <v>71</v>
      </c>
      <c r="N56" s="15">
        <v>51</v>
      </c>
      <c r="O56" s="15">
        <v>77</v>
      </c>
      <c r="P56" s="15">
        <v>38</v>
      </c>
      <c r="Q56" s="15">
        <v>53</v>
      </c>
      <c r="R56" s="15">
        <v>56</v>
      </c>
      <c r="S56" s="15">
        <v>46</v>
      </c>
      <c r="T56" s="15">
        <v>60</v>
      </c>
      <c r="U56" s="16">
        <v>78</v>
      </c>
      <c r="V56" s="14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6"/>
      <c r="AJ56" s="17"/>
      <c r="AK56" s="13"/>
      <c r="AL56" s="17" t="s">
        <v>60</v>
      </c>
      <c r="AN56" s="83"/>
      <c r="AO56" s="98"/>
      <c r="AP56" s="89"/>
      <c r="AQ56" s="83"/>
      <c r="AR56" s="14">
        <v>71</v>
      </c>
      <c r="AS56" s="15">
        <v>34</v>
      </c>
      <c r="AT56" s="15">
        <v>50</v>
      </c>
      <c r="AU56" s="15">
        <v>73</v>
      </c>
      <c r="AV56" s="15"/>
      <c r="AW56" s="15"/>
      <c r="AX56" s="15"/>
      <c r="AY56" s="15"/>
      <c r="AZ56" s="15"/>
      <c r="BA56" s="15"/>
      <c r="BB56" s="15"/>
      <c r="BC56" s="15"/>
      <c r="BD56" s="15"/>
      <c r="BE56" s="16"/>
      <c r="BF56" s="14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6"/>
      <c r="BT56" s="17"/>
      <c r="BU56" s="13"/>
      <c r="BV56" s="17" t="s">
        <v>60</v>
      </c>
      <c r="BY56" s="83"/>
      <c r="BZ56" s="98"/>
      <c r="CA56" s="89"/>
      <c r="CB56" s="83"/>
      <c r="CC56" s="14">
        <v>64</v>
      </c>
      <c r="CD56" s="15">
        <v>70</v>
      </c>
      <c r="CE56" s="15">
        <v>67</v>
      </c>
      <c r="CF56" s="15">
        <v>81</v>
      </c>
      <c r="CG56" s="15">
        <v>42</v>
      </c>
      <c r="CH56" s="15">
        <v>38</v>
      </c>
      <c r="CI56" s="15">
        <v>45</v>
      </c>
      <c r="CJ56" s="15">
        <v>58</v>
      </c>
      <c r="CK56" s="15">
        <v>83</v>
      </c>
      <c r="CL56" s="15">
        <v>47</v>
      </c>
      <c r="CM56" s="15">
        <v>38</v>
      </c>
      <c r="CN56" s="15">
        <v>70</v>
      </c>
      <c r="CO56" s="15">
        <v>58</v>
      </c>
      <c r="CP56" s="16">
        <v>52</v>
      </c>
      <c r="CQ56" s="14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6"/>
      <c r="DE56" s="17"/>
      <c r="DF56" s="13"/>
      <c r="DG56" s="17" t="s">
        <v>60</v>
      </c>
    </row>
    <row r="57" spans="4:111" x14ac:dyDescent="0.25">
      <c r="D57" s="83"/>
      <c r="E57" s="98"/>
      <c r="F57" s="89"/>
      <c r="G57" s="83"/>
      <c r="H57" s="14">
        <v>67</v>
      </c>
      <c r="I57" s="15">
        <v>54</v>
      </c>
      <c r="J57" s="15">
        <v>80</v>
      </c>
      <c r="K57" s="15">
        <v>48</v>
      </c>
      <c r="L57" s="15">
        <v>42</v>
      </c>
      <c r="M57" s="15">
        <v>37</v>
      </c>
      <c r="N57" s="15">
        <v>86</v>
      </c>
      <c r="O57" s="15">
        <v>57</v>
      </c>
      <c r="P57" s="15">
        <v>68</v>
      </c>
      <c r="Q57" s="15">
        <v>56</v>
      </c>
      <c r="R57" s="15">
        <v>60</v>
      </c>
      <c r="S57" s="15">
        <v>50</v>
      </c>
      <c r="T57" s="15">
        <v>48</v>
      </c>
      <c r="U57" s="16">
        <v>56</v>
      </c>
      <c r="V57" s="14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6"/>
      <c r="AJ57" s="17"/>
      <c r="AK57" s="13"/>
      <c r="AL57" s="17" t="s">
        <v>60</v>
      </c>
      <c r="AN57" s="83"/>
      <c r="AO57" s="98"/>
      <c r="AP57" s="89"/>
      <c r="AQ57" s="83"/>
      <c r="AR57" s="14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6"/>
      <c r="BF57" s="14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6"/>
      <c r="BT57" s="17"/>
      <c r="BU57" s="13"/>
      <c r="BV57" s="17" t="s">
        <v>60</v>
      </c>
      <c r="BY57" s="83"/>
      <c r="BZ57" s="98"/>
      <c r="CA57" s="89"/>
      <c r="CB57" s="83"/>
      <c r="CC57" s="14">
        <v>43</v>
      </c>
      <c r="CD57" s="15">
        <v>57</v>
      </c>
      <c r="CE57" s="15">
        <v>47</v>
      </c>
      <c r="CF57" s="15">
        <v>66</v>
      </c>
      <c r="CG57" s="15"/>
      <c r="CH57" s="15"/>
      <c r="CI57" s="15"/>
      <c r="CJ57" s="15"/>
      <c r="CK57" s="15"/>
      <c r="CL57" s="15"/>
      <c r="CM57" s="15"/>
      <c r="CN57" s="15"/>
      <c r="CO57" s="15"/>
      <c r="CP57" s="16"/>
      <c r="CQ57" s="14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6"/>
      <c r="DE57" s="17"/>
      <c r="DF57" s="13"/>
      <c r="DG57" s="17" t="s">
        <v>60</v>
      </c>
    </row>
    <row r="58" spans="4:111" x14ac:dyDescent="0.25">
      <c r="D58" s="83"/>
      <c r="E58" s="98"/>
      <c r="F58" s="89"/>
      <c r="G58" s="83"/>
      <c r="H58" s="14">
        <v>66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6"/>
      <c r="V58" s="14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6"/>
      <c r="AJ58" s="17"/>
      <c r="AK58" s="13"/>
      <c r="AL58" s="17" t="s">
        <v>60</v>
      </c>
      <c r="AN58" s="83"/>
      <c r="AO58" s="98"/>
      <c r="AP58" s="89"/>
      <c r="AQ58" s="83"/>
      <c r="AR58" s="14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6"/>
      <c r="BF58" s="14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6"/>
      <c r="BT58" s="17"/>
      <c r="BU58" s="13"/>
      <c r="BV58" s="17" t="s">
        <v>60</v>
      </c>
      <c r="BY58" s="83"/>
      <c r="BZ58" s="98"/>
      <c r="CA58" s="89"/>
      <c r="CB58" s="83"/>
      <c r="CC58" s="14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6"/>
      <c r="CQ58" s="14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6"/>
      <c r="DE58" s="17"/>
      <c r="DF58" s="13"/>
      <c r="DG58" s="17" t="s">
        <v>60</v>
      </c>
    </row>
    <row r="59" spans="4:111" x14ac:dyDescent="0.25">
      <c r="D59" s="83"/>
      <c r="E59" s="98"/>
      <c r="F59" s="89"/>
      <c r="G59" s="83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6"/>
      <c r="V59" s="14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6"/>
      <c r="AJ59" s="17"/>
      <c r="AK59" s="13"/>
      <c r="AL59" s="17" t="s">
        <v>60</v>
      </c>
      <c r="AN59" s="83"/>
      <c r="AO59" s="98"/>
      <c r="AP59" s="89"/>
      <c r="AQ59" s="83"/>
      <c r="AR59" s="14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6"/>
      <c r="BF59" s="14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6"/>
      <c r="BT59" s="17"/>
      <c r="BU59" s="13"/>
      <c r="BV59" s="17" t="s">
        <v>60</v>
      </c>
      <c r="BY59" s="83"/>
      <c r="BZ59" s="98"/>
      <c r="CA59" s="89"/>
      <c r="CB59" s="83"/>
      <c r="CC59" s="14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6"/>
      <c r="CQ59" s="14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6"/>
      <c r="DE59" s="17"/>
      <c r="DF59" s="13"/>
      <c r="DG59" s="17" t="s">
        <v>60</v>
      </c>
    </row>
    <row r="60" spans="4:111" ht="15.75" thickBot="1" x14ac:dyDescent="0.3">
      <c r="D60" s="84"/>
      <c r="E60" s="99"/>
      <c r="F60" s="89"/>
      <c r="G60" s="84"/>
      <c r="H60" s="18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20"/>
      <c r="V60" s="18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0"/>
      <c r="AJ60" s="21"/>
      <c r="AK60" s="13"/>
      <c r="AL60" s="21" t="s">
        <v>60</v>
      </c>
      <c r="AN60" s="84"/>
      <c r="AO60" s="99"/>
      <c r="AP60" s="89"/>
      <c r="AQ60" s="84"/>
      <c r="AR60" s="18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20"/>
      <c r="BF60" s="18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20"/>
      <c r="BT60" s="21"/>
      <c r="BU60" s="13"/>
      <c r="BV60" s="21" t="s">
        <v>60</v>
      </c>
      <c r="BY60" s="84"/>
      <c r="BZ60" s="99"/>
      <c r="CA60" s="89"/>
      <c r="CB60" s="84"/>
      <c r="CC60" s="18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0"/>
      <c r="CQ60" s="14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20"/>
      <c r="DE60" s="21"/>
      <c r="DF60" s="13"/>
      <c r="DG60" s="21" t="s">
        <v>60</v>
      </c>
    </row>
    <row r="61" spans="4:111" x14ac:dyDescent="0.25">
      <c r="D61" s="82">
        <v>4</v>
      </c>
      <c r="E61" s="100" t="s">
        <v>23</v>
      </c>
      <c r="F61" s="89" t="s">
        <v>24</v>
      </c>
      <c r="G61" s="82" t="s">
        <v>68</v>
      </c>
      <c r="H61" s="9">
        <v>80</v>
      </c>
      <c r="I61" s="10">
        <v>44</v>
      </c>
      <c r="J61" s="10">
        <v>91</v>
      </c>
      <c r="K61" s="10">
        <v>62</v>
      </c>
      <c r="L61" s="10">
        <v>95</v>
      </c>
      <c r="M61" s="10">
        <v>77</v>
      </c>
      <c r="N61" s="10">
        <v>61</v>
      </c>
      <c r="O61" s="10">
        <v>62</v>
      </c>
      <c r="P61" s="10">
        <v>44</v>
      </c>
      <c r="Q61" s="10">
        <v>44</v>
      </c>
      <c r="R61" s="10">
        <v>84</v>
      </c>
      <c r="S61" s="10">
        <v>46</v>
      </c>
      <c r="T61" s="10">
        <v>83</v>
      </c>
      <c r="U61" s="11">
        <v>59</v>
      </c>
      <c r="V61" s="14">
        <v>44</v>
      </c>
      <c r="W61" s="15">
        <v>46</v>
      </c>
      <c r="X61" s="15">
        <v>56</v>
      </c>
      <c r="Y61" s="15">
        <v>58</v>
      </c>
      <c r="Z61" s="15">
        <v>60</v>
      </c>
      <c r="AA61" s="15">
        <v>73</v>
      </c>
      <c r="AB61" s="15">
        <v>39</v>
      </c>
      <c r="AC61" s="15">
        <v>47</v>
      </c>
      <c r="AD61" s="15">
        <v>89</v>
      </c>
      <c r="AE61" s="15">
        <v>50</v>
      </c>
      <c r="AF61" s="15">
        <v>41</v>
      </c>
      <c r="AG61" s="15">
        <v>86</v>
      </c>
      <c r="AH61" s="15">
        <v>83</v>
      </c>
      <c r="AI61" s="16">
        <v>74</v>
      </c>
      <c r="AJ61" s="12"/>
      <c r="AK61" s="13"/>
      <c r="AL61" s="12" t="s">
        <v>60</v>
      </c>
      <c r="AN61" s="82">
        <v>4</v>
      </c>
      <c r="AO61" s="100" t="s">
        <v>23</v>
      </c>
      <c r="AP61" s="89" t="s">
        <v>24</v>
      </c>
      <c r="AQ61" s="82" t="s">
        <v>105</v>
      </c>
      <c r="AR61" s="9">
        <v>57</v>
      </c>
      <c r="AS61" s="10">
        <v>53</v>
      </c>
      <c r="AT61" s="10">
        <v>66</v>
      </c>
      <c r="AU61" s="10">
        <v>57</v>
      </c>
      <c r="AV61" s="10">
        <v>49</v>
      </c>
      <c r="AW61" s="10">
        <v>69</v>
      </c>
      <c r="AX61" s="10">
        <v>83</v>
      </c>
      <c r="AY61" s="10">
        <v>83</v>
      </c>
      <c r="AZ61" s="10">
        <v>81</v>
      </c>
      <c r="BA61" s="10">
        <v>91</v>
      </c>
      <c r="BB61" s="10">
        <v>91</v>
      </c>
      <c r="BC61" s="10">
        <v>53</v>
      </c>
      <c r="BD61" s="10">
        <v>85</v>
      </c>
      <c r="BE61" s="11">
        <v>80</v>
      </c>
      <c r="BF61" s="14">
        <f t="shared" ref="BF61:BK62" si="21">AV62-10</f>
        <v>54</v>
      </c>
      <c r="BG61" s="15">
        <f t="shared" si="21"/>
        <v>46</v>
      </c>
      <c r="BH61" s="15">
        <f t="shared" si="21"/>
        <v>72</v>
      </c>
      <c r="BI61" s="15">
        <f t="shared" si="21"/>
        <v>67</v>
      </c>
      <c r="BJ61" s="15">
        <f t="shared" si="21"/>
        <v>73</v>
      </c>
      <c r="BK61" s="15">
        <f t="shared" si="21"/>
        <v>50</v>
      </c>
      <c r="BL61" s="15">
        <f t="shared" ref="BL61:BQ61" si="22">AV64-10</f>
        <v>83</v>
      </c>
      <c r="BM61" s="15">
        <f t="shared" si="22"/>
        <v>70</v>
      </c>
      <c r="BN61" s="15">
        <f t="shared" si="22"/>
        <v>40</v>
      </c>
      <c r="BO61" s="15">
        <f t="shared" si="22"/>
        <v>85</v>
      </c>
      <c r="BP61" s="15">
        <f t="shared" si="22"/>
        <v>65</v>
      </c>
      <c r="BQ61" s="15">
        <f t="shared" si="22"/>
        <v>81</v>
      </c>
      <c r="BR61" s="15">
        <f>AY65-10</f>
        <v>84</v>
      </c>
      <c r="BS61" s="16">
        <f>AZ65-10</f>
        <v>83</v>
      </c>
      <c r="BT61" s="12"/>
      <c r="BU61" s="13"/>
      <c r="BV61" s="12" t="s">
        <v>60</v>
      </c>
      <c r="BY61" s="82">
        <v>4</v>
      </c>
      <c r="BZ61" s="100" t="s">
        <v>23</v>
      </c>
      <c r="CA61" s="89" t="s">
        <v>24</v>
      </c>
      <c r="CB61" s="82" t="s">
        <v>106</v>
      </c>
      <c r="CC61" s="9">
        <v>68.5</v>
      </c>
      <c r="CD61" s="10">
        <v>48.5</v>
      </c>
      <c r="CE61" s="10">
        <v>78.5</v>
      </c>
      <c r="CF61" s="10">
        <v>59.5</v>
      </c>
      <c r="CG61" s="10">
        <v>72</v>
      </c>
      <c r="CH61" s="10">
        <v>73</v>
      </c>
      <c r="CI61" s="10">
        <v>72</v>
      </c>
      <c r="CJ61" s="10">
        <v>72.5</v>
      </c>
      <c r="CK61" s="10">
        <v>62.5</v>
      </c>
      <c r="CL61" s="10">
        <v>67.5</v>
      </c>
      <c r="CM61" s="10">
        <v>87.5</v>
      </c>
      <c r="CN61" s="10">
        <v>49.5</v>
      </c>
      <c r="CO61" s="10">
        <v>84</v>
      </c>
      <c r="CP61" s="11">
        <v>92</v>
      </c>
      <c r="CQ61" s="14">
        <f t="shared" ref="CQ61:CV63" si="23">CG62-9</f>
        <v>50</v>
      </c>
      <c r="CR61" s="15">
        <f t="shared" si="23"/>
        <v>51</v>
      </c>
      <c r="CS61" s="15">
        <f t="shared" si="23"/>
        <v>65</v>
      </c>
      <c r="CT61" s="15">
        <f t="shared" si="23"/>
        <v>63.5</v>
      </c>
      <c r="CU61" s="15">
        <f t="shared" si="23"/>
        <v>73</v>
      </c>
      <c r="CV61" s="15">
        <f t="shared" si="23"/>
        <v>61.5</v>
      </c>
      <c r="CW61" s="15">
        <f t="shared" ref="CW61:DB62" si="24">CG65-9</f>
        <v>79.5</v>
      </c>
      <c r="CX61" s="15">
        <f t="shared" si="24"/>
        <v>63.5</v>
      </c>
      <c r="CY61" s="15">
        <f t="shared" si="24"/>
        <v>67</v>
      </c>
      <c r="CZ61" s="15">
        <f t="shared" si="24"/>
        <v>68</v>
      </c>
      <c r="DA61" s="15">
        <f t="shared" si="24"/>
        <v>75</v>
      </c>
      <c r="DB61" s="15">
        <f t="shared" si="24"/>
        <v>68</v>
      </c>
      <c r="DC61" s="15">
        <f>CG67-9</f>
        <v>68</v>
      </c>
      <c r="DD61" s="16">
        <f>CH67-9</f>
        <v>48</v>
      </c>
      <c r="DE61" s="12"/>
      <c r="DF61" s="13"/>
      <c r="DG61" s="12" t="s">
        <v>60</v>
      </c>
    </row>
    <row r="62" spans="4:111" x14ac:dyDescent="0.25">
      <c r="D62" s="83"/>
      <c r="E62" s="101"/>
      <c r="F62" s="89"/>
      <c r="G62" s="83"/>
      <c r="H62" s="14">
        <v>66</v>
      </c>
      <c r="I62" s="15">
        <v>97</v>
      </c>
      <c r="J62" s="15">
        <v>82</v>
      </c>
      <c r="K62" s="15">
        <v>52</v>
      </c>
      <c r="L62" s="15">
        <v>54</v>
      </c>
      <c r="M62" s="15">
        <v>64</v>
      </c>
      <c r="N62" s="15">
        <v>66</v>
      </c>
      <c r="O62" s="15">
        <v>68</v>
      </c>
      <c r="P62" s="15">
        <v>81</v>
      </c>
      <c r="Q62" s="15">
        <v>81</v>
      </c>
      <c r="R62" s="15">
        <v>71</v>
      </c>
      <c r="S62" s="15">
        <v>54</v>
      </c>
      <c r="T62" s="15">
        <v>90</v>
      </c>
      <c r="U62" s="16">
        <v>96</v>
      </c>
      <c r="V62" s="14">
        <v>40</v>
      </c>
      <c r="W62" s="15">
        <v>84</v>
      </c>
      <c r="X62" s="15">
        <v>57</v>
      </c>
      <c r="Y62" s="15">
        <v>67</v>
      </c>
      <c r="Z62" s="15">
        <v>70</v>
      </c>
      <c r="AA62" s="15">
        <v>73</v>
      </c>
      <c r="AB62" s="15">
        <v>78</v>
      </c>
      <c r="AC62" s="15">
        <v>73</v>
      </c>
      <c r="AD62" s="15">
        <v>60</v>
      </c>
      <c r="AE62" s="15">
        <v>48</v>
      </c>
      <c r="AF62" s="15">
        <v>52</v>
      </c>
      <c r="AG62" s="15">
        <v>67</v>
      </c>
      <c r="AH62" s="15">
        <v>47</v>
      </c>
      <c r="AI62" s="16">
        <v>66</v>
      </c>
      <c r="AJ62" s="17"/>
      <c r="AK62" s="13"/>
      <c r="AL62" s="17" t="s">
        <v>60</v>
      </c>
      <c r="AN62" s="83"/>
      <c r="AO62" s="101"/>
      <c r="AP62" s="89"/>
      <c r="AQ62" s="83"/>
      <c r="AR62" s="14">
        <v>95</v>
      </c>
      <c r="AS62" s="15">
        <v>85</v>
      </c>
      <c r="AT62" s="15">
        <v>73</v>
      </c>
      <c r="AU62" s="15">
        <v>56</v>
      </c>
      <c r="AV62" s="15">
        <v>64</v>
      </c>
      <c r="AW62" s="15">
        <v>56</v>
      </c>
      <c r="AX62" s="15">
        <v>82</v>
      </c>
      <c r="AY62" s="15">
        <v>77</v>
      </c>
      <c r="AZ62" s="15">
        <v>83</v>
      </c>
      <c r="BA62" s="15">
        <v>60</v>
      </c>
      <c r="BB62" s="15">
        <v>52</v>
      </c>
      <c r="BC62" s="15">
        <v>88</v>
      </c>
      <c r="BD62" s="15">
        <v>82</v>
      </c>
      <c r="BE62" s="16">
        <v>67</v>
      </c>
      <c r="BF62" s="14">
        <f t="shared" si="21"/>
        <v>87</v>
      </c>
      <c r="BG62" s="15">
        <f t="shared" si="21"/>
        <v>84</v>
      </c>
      <c r="BH62" s="15">
        <f t="shared" si="21"/>
        <v>59</v>
      </c>
      <c r="BI62" s="15">
        <f t="shared" si="21"/>
        <v>61</v>
      </c>
      <c r="BJ62" s="15">
        <f t="shared" si="21"/>
        <v>68</v>
      </c>
      <c r="BK62" s="15">
        <f t="shared" si="21"/>
        <v>44</v>
      </c>
      <c r="BL62" s="15">
        <f>AV65-10</f>
        <v>86</v>
      </c>
      <c r="BM62" s="15">
        <f>AW65-10</f>
        <v>67</v>
      </c>
      <c r="BN62" s="15">
        <v>20</v>
      </c>
      <c r="BO62" s="15"/>
      <c r="BP62" s="15"/>
      <c r="BQ62" s="15"/>
      <c r="BR62" s="15"/>
      <c r="BS62" s="16"/>
      <c r="BT62" s="17"/>
      <c r="BU62" s="13"/>
      <c r="BV62" s="17" t="s">
        <v>60</v>
      </c>
      <c r="BY62" s="83"/>
      <c r="BZ62" s="101"/>
      <c r="CA62" s="89"/>
      <c r="CB62" s="83"/>
      <c r="CC62" s="14">
        <v>80.5</v>
      </c>
      <c r="CD62" s="15">
        <v>91</v>
      </c>
      <c r="CE62" s="15">
        <v>77.5</v>
      </c>
      <c r="CF62" s="15">
        <v>54</v>
      </c>
      <c r="CG62" s="15">
        <v>59</v>
      </c>
      <c r="CH62" s="15">
        <v>60</v>
      </c>
      <c r="CI62" s="15">
        <v>74</v>
      </c>
      <c r="CJ62" s="15">
        <v>72.5</v>
      </c>
      <c r="CK62" s="15">
        <v>82</v>
      </c>
      <c r="CL62" s="15">
        <v>70.5</v>
      </c>
      <c r="CM62" s="15">
        <v>61.5</v>
      </c>
      <c r="CN62" s="15">
        <v>71</v>
      </c>
      <c r="CO62" s="15">
        <v>86</v>
      </c>
      <c r="CP62" s="16">
        <v>77</v>
      </c>
      <c r="CQ62" s="14">
        <f t="shared" si="23"/>
        <v>85.5</v>
      </c>
      <c r="CR62" s="15">
        <f t="shared" si="23"/>
        <v>70.5</v>
      </c>
      <c r="CS62" s="15">
        <f t="shared" si="23"/>
        <v>63</v>
      </c>
      <c r="CT62" s="15">
        <f t="shared" si="23"/>
        <v>65.5</v>
      </c>
      <c r="CU62" s="15">
        <f t="shared" si="23"/>
        <v>70.5</v>
      </c>
      <c r="CV62" s="15">
        <f t="shared" si="23"/>
        <v>59.5</v>
      </c>
      <c r="CW62" s="15">
        <f t="shared" si="24"/>
        <v>68</v>
      </c>
      <c r="CX62" s="15">
        <f t="shared" si="24"/>
        <v>53.5</v>
      </c>
      <c r="CY62" s="15">
        <f t="shared" si="24"/>
        <v>64</v>
      </c>
      <c r="CZ62" s="15">
        <f t="shared" si="24"/>
        <v>61</v>
      </c>
      <c r="DA62" s="15">
        <f t="shared" si="24"/>
        <v>55</v>
      </c>
      <c r="DB62" s="15">
        <f t="shared" si="24"/>
        <v>69</v>
      </c>
      <c r="DC62" s="15">
        <f>CI67-9</f>
        <v>74</v>
      </c>
      <c r="DD62" s="16">
        <f>CJ67-9</f>
        <v>84</v>
      </c>
      <c r="DE62" s="17"/>
      <c r="DF62" s="13"/>
      <c r="DG62" s="17" t="s">
        <v>60</v>
      </c>
    </row>
    <row r="63" spans="4:111" x14ac:dyDescent="0.25">
      <c r="D63" s="83"/>
      <c r="E63" s="101"/>
      <c r="F63" s="89"/>
      <c r="G63" s="83"/>
      <c r="H63" s="14">
        <v>66</v>
      </c>
      <c r="I63" s="15">
        <v>95</v>
      </c>
      <c r="J63" s="15">
        <v>54</v>
      </c>
      <c r="K63" s="15">
        <v>48</v>
      </c>
      <c r="L63" s="15">
        <v>92</v>
      </c>
      <c r="M63" s="15">
        <v>65</v>
      </c>
      <c r="N63" s="15">
        <v>75</v>
      </c>
      <c r="O63" s="15">
        <v>78</v>
      </c>
      <c r="P63" s="15">
        <v>81</v>
      </c>
      <c r="Q63" s="15">
        <v>83</v>
      </c>
      <c r="R63" s="15">
        <v>73</v>
      </c>
      <c r="S63" s="15">
        <v>81</v>
      </c>
      <c r="T63" s="15">
        <v>86</v>
      </c>
      <c r="U63" s="16">
        <v>83</v>
      </c>
      <c r="V63" s="14">
        <v>72</v>
      </c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6"/>
      <c r="AJ63" s="17"/>
      <c r="AK63" s="13"/>
      <c r="AL63" s="17" t="s">
        <v>60</v>
      </c>
      <c r="AN63" s="83"/>
      <c r="AO63" s="101"/>
      <c r="AP63" s="89"/>
      <c r="AQ63" s="83"/>
      <c r="AR63" s="14">
        <v>95</v>
      </c>
      <c r="AS63" s="15">
        <v>56</v>
      </c>
      <c r="AT63" s="15">
        <v>91</v>
      </c>
      <c r="AU63" s="15">
        <v>55</v>
      </c>
      <c r="AV63" s="15">
        <v>97</v>
      </c>
      <c r="AW63" s="15">
        <v>94</v>
      </c>
      <c r="AX63" s="15">
        <v>69</v>
      </c>
      <c r="AY63" s="15">
        <v>71</v>
      </c>
      <c r="AZ63" s="15">
        <v>78</v>
      </c>
      <c r="BA63" s="15">
        <v>54</v>
      </c>
      <c r="BB63" s="15">
        <v>94</v>
      </c>
      <c r="BC63" s="15">
        <v>66</v>
      </c>
      <c r="BD63" s="15">
        <v>56</v>
      </c>
      <c r="BE63" s="16">
        <v>95</v>
      </c>
      <c r="BF63" s="14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6"/>
      <c r="BT63" s="17"/>
      <c r="BU63" s="13"/>
      <c r="BV63" s="17" t="s">
        <v>60</v>
      </c>
      <c r="BY63" s="83"/>
      <c r="BZ63" s="101"/>
      <c r="CA63" s="89"/>
      <c r="CB63" s="83"/>
      <c r="CC63" s="14">
        <v>80.5</v>
      </c>
      <c r="CD63" s="15">
        <v>75.5</v>
      </c>
      <c r="CE63" s="15">
        <v>72.5</v>
      </c>
      <c r="CF63" s="15">
        <v>51.5</v>
      </c>
      <c r="CG63" s="15">
        <v>94.5</v>
      </c>
      <c r="CH63" s="15">
        <v>79.5</v>
      </c>
      <c r="CI63" s="15">
        <v>72</v>
      </c>
      <c r="CJ63" s="15">
        <v>74.5</v>
      </c>
      <c r="CK63" s="15">
        <v>79.5</v>
      </c>
      <c r="CL63" s="15">
        <v>68.5</v>
      </c>
      <c r="CM63" s="15">
        <v>83.5</v>
      </c>
      <c r="CN63" s="15">
        <v>73.5</v>
      </c>
      <c r="CO63" s="15">
        <v>71</v>
      </c>
      <c r="CP63" s="16">
        <v>98</v>
      </c>
      <c r="CQ63" s="14">
        <f t="shared" si="23"/>
        <v>65</v>
      </c>
      <c r="CR63" s="15">
        <f t="shared" si="23"/>
        <v>79.5</v>
      </c>
      <c r="CS63" s="15">
        <f t="shared" si="23"/>
        <v>45</v>
      </c>
      <c r="CT63" s="15">
        <f t="shared" si="23"/>
        <v>63</v>
      </c>
      <c r="CU63" s="15">
        <f t="shared" si="23"/>
        <v>75.5</v>
      </c>
      <c r="CV63" s="15">
        <f t="shared" si="23"/>
        <v>83</v>
      </c>
      <c r="CW63" s="15"/>
      <c r="CX63" s="15"/>
      <c r="CY63" s="15"/>
      <c r="CZ63" s="15"/>
      <c r="DA63" s="15"/>
      <c r="DB63" s="15"/>
      <c r="DC63" s="15"/>
      <c r="DD63" s="16"/>
      <c r="DE63" s="17"/>
      <c r="DF63" s="13"/>
      <c r="DG63" s="17" t="s">
        <v>60</v>
      </c>
    </row>
    <row r="64" spans="4:111" x14ac:dyDescent="0.25">
      <c r="D64" s="83"/>
      <c r="E64" s="101"/>
      <c r="F64" s="89"/>
      <c r="G64" s="83"/>
      <c r="H64" s="14">
        <v>66</v>
      </c>
      <c r="I64" s="15">
        <v>54</v>
      </c>
      <c r="J64" s="15">
        <v>96</v>
      </c>
      <c r="K64" s="15">
        <v>47</v>
      </c>
      <c r="L64" s="15">
        <v>55</v>
      </c>
      <c r="M64" s="15">
        <v>97</v>
      </c>
      <c r="N64" s="15">
        <v>58</v>
      </c>
      <c r="O64" s="15">
        <v>49</v>
      </c>
      <c r="P64" s="15">
        <v>94</v>
      </c>
      <c r="Q64" s="15">
        <v>93</v>
      </c>
      <c r="R64" s="15">
        <v>97</v>
      </c>
      <c r="S64" s="15">
        <v>51</v>
      </c>
      <c r="T64" s="15">
        <v>75</v>
      </c>
      <c r="U64" s="16">
        <v>47</v>
      </c>
      <c r="V64" s="14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6"/>
      <c r="AJ64" s="17"/>
      <c r="AK64" s="13"/>
      <c r="AL64" s="17" t="s">
        <v>60</v>
      </c>
      <c r="AN64" s="83"/>
      <c r="AO64" s="101"/>
      <c r="AP64" s="89"/>
      <c r="AQ64" s="83"/>
      <c r="AR64" s="14">
        <v>64</v>
      </c>
      <c r="AS64" s="15">
        <v>88</v>
      </c>
      <c r="AT64" s="15">
        <v>58</v>
      </c>
      <c r="AU64" s="15">
        <v>78</v>
      </c>
      <c r="AV64" s="15">
        <v>93</v>
      </c>
      <c r="AW64" s="15">
        <v>80</v>
      </c>
      <c r="AX64" s="15">
        <v>50</v>
      </c>
      <c r="AY64" s="15">
        <v>95</v>
      </c>
      <c r="AZ64" s="15">
        <v>75</v>
      </c>
      <c r="BA64" s="15">
        <v>91</v>
      </c>
      <c r="BB64" s="15">
        <v>94</v>
      </c>
      <c r="BC64" s="15">
        <v>95</v>
      </c>
      <c r="BD64" s="15">
        <v>86</v>
      </c>
      <c r="BE64" s="16">
        <v>82</v>
      </c>
      <c r="BF64" s="14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6"/>
      <c r="BT64" s="17"/>
      <c r="BU64" s="13"/>
      <c r="BV64" s="17" t="s">
        <v>60</v>
      </c>
      <c r="BY64" s="83"/>
      <c r="BZ64" s="101"/>
      <c r="CA64" s="89"/>
      <c r="CB64" s="83"/>
      <c r="CC64" s="14">
        <v>65</v>
      </c>
      <c r="CD64" s="15">
        <v>71</v>
      </c>
      <c r="CE64" s="15">
        <v>77</v>
      </c>
      <c r="CF64" s="15">
        <v>62.5</v>
      </c>
      <c r="CG64" s="15">
        <v>74</v>
      </c>
      <c r="CH64" s="15">
        <v>88.5</v>
      </c>
      <c r="CI64" s="15">
        <v>54</v>
      </c>
      <c r="CJ64" s="15">
        <v>72</v>
      </c>
      <c r="CK64" s="15">
        <v>84.5</v>
      </c>
      <c r="CL64" s="15">
        <v>92</v>
      </c>
      <c r="CM64" s="15">
        <v>95.5</v>
      </c>
      <c r="CN64" s="15">
        <v>73</v>
      </c>
      <c r="CO64" s="15">
        <v>80.5</v>
      </c>
      <c r="CP64" s="16">
        <v>88</v>
      </c>
      <c r="CQ64" s="14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6"/>
      <c r="DE64" s="17"/>
      <c r="DF64" s="13"/>
      <c r="DG64" s="17" t="s">
        <v>60</v>
      </c>
    </row>
    <row r="65" spans="4:111" x14ac:dyDescent="0.25">
      <c r="D65" s="83"/>
      <c r="E65" s="101"/>
      <c r="F65" s="89"/>
      <c r="G65" s="83"/>
      <c r="H65" s="14">
        <v>93</v>
      </c>
      <c r="I65" s="15">
        <v>65</v>
      </c>
      <c r="J65" s="15">
        <v>74</v>
      </c>
      <c r="K65" s="15">
        <v>86</v>
      </c>
      <c r="L65" s="15">
        <v>81</v>
      </c>
      <c r="M65" s="15">
        <v>68</v>
      </c>
      <c r="N65" s="15">
        <v>56</v>
      </c>
      <c r="O65" s="15">
        <v>60</v>
      </c>
      <c r="P65" s="15">
        <v>75</v>
      </c>
      <c r="Q65" s="15">
        <v>64</v>
      </c>
      <c r="R65" s="15">
        <v>59</v>
      </c>
      <c r="S65" s="15">
        <v>49</v>
      </c>
      <c r="T65" s="15">
        <v>58</v>
      </c>
      <c r="U65" s="16">
        <v>93</v>
      </c>
      <c r="V65" s="14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6"/>
      <c r="AJ65" s="17"/>
      <c r="AK65" s="13"/>
      <c r="AL65" s="17" t="s">
        <v>60</v>
      </c>
      <c r="AN65" s="83"/>
      <c r="AO65" s="101"/>
      <c r="AP65" s="89"/>
      <c r="AQ65" s="83"/>
      <c r="AR65" s="14">
        <v>68</v>
      </c>
      <c r="AS65" s="15">
        <v>68</v>
      </c>
      <c r="AT65" s="15">
        <v>69</v>
      </c>
      <c r="AU65" s="15">
        <v>93</v>
      </c>
      <c r="AV65" s="15">
        <v>96</v>
      </c>
      <c r="AW65" s="15">
        <v>77</v>
      </c>
      <c r="AX65" s="15">
        <v>96</v>
      </c>
      <c r="AY65" s="15">
        <v>94</v>
      </c>
      <c r="AZ65" s="15">
        <v>93</v>
      </c>
      <c r="BA65" s="15">
        <v>90</v>
      </c>
      <c r="BB65" s="15">
        <v>46</v>
      </c>
      <c r="BC65" s="15">
        <v>97</v>
      </c>
      <c r="BD65" s="15">
        <v>72</v>
      </c>
      <c r="BE65" s="16">
        <v>95</v>
      </c>
      <c r="BF65" s="14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6"/>
      <c r="BT65" s="17"/>
      <c r="BU65" s="13"/>
      <c r="BV65" s="17" t="s">
        <v>60</v>
      </c>
      <c r="BY65" s="83"/>
      <c r="BZ65" s="101"/>
      <c r="CA65" s="89"/>
      <c r="CB65" s="83"/>
      <c r="CC65" s="14">
        <v>80.5</v>
      </c>
      <c r="CD65" s="15">
        <v>66.5</v>
      </c>
      <c r="CE65" s="15">
        <v>71.5</v>
      </c>
      <c r="CF65" s="15">
        <v>89.5</v>
      </c>
      <c r="CG65" s="15">
        <v>88.5</v>
      </c>
      <c r="CH65" s="15">
        <v>72.5</v>
      </c>
      <c r="CI65" s="15">
        <v>76</v>
      </c>
      <c r="CJ65" s="15">
        <v>77</v>
      </c>
      <c r="CK65" s="15">
        <v>84</v>
      </c>
      <c r="CL65" s="15">
        <v>77</v>
      </c>
      <c r="CM65" s="15">
        <v>52.5</v>
      </c>
      <c r="CN65" s="15">
        <v>73</v>
      </c>
      <c r="CO65" s="15">
        <v>65</v>
      </c>
      <c r="CP65" s="16">
        <v>98</v>
      </c>
      <c r="CQ65" s="14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6"/>
      <c r="DE65" s="17"/>
      <c r="DF65" s="13"/>
      <c r="DG65" s="17" t="s">
        <v>60</v>
      </c>
    </row>
    <row r="66" spans="4:111" x14ac:dyDescent="0.25">
      <c r="D66" s="83"/>
      <c r="E66" s="101"/>
      <c r="F66" s="89"/>
      <c r="G66" s="83"/>
      <c r="H66" s="14">
        <v>80</v>
      </c>
      <c r="I66" s="15">
        <v>97</v>
      </c>
      <c r="J66" s="15">
        <v>73</v>
      </c>
      <c r="K66" s="15">
        <v>91</v>
      </c>
      <c r="L66" s="15">
        <v>82</v>
      </c>
      <c r="M66" s="15">
        <v>55</v>
      </c>
      <c r="N66" s="15">
        <v>74</v>
      </c>
      <c r="O66" s="15">
        <v>80</v>
      </c>
      <c r="P66" s="15">
        <v>76</v>
      </c>
      <c r="Q66" s="15">
        <v>98</v>
      </c>
      <c r="R66" s="15">
        <v>51</v>
      </c>
      <c r="S66" s="15">
        <v>59</v>
      </c>
      <c r="T66" s="15">
        <v>91</v>
      </c>
      <c r="U66" s="16">
        <v>46</v>
      </c>
      <c r="V66" s="14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6"/>
      <c r="AJ66" s="17"/>
      <c r="AK66" s="13"/>
      <c r="AL66" s="17" t="s">
        <v>60</v>
      </c>
      <c r="AN66" s="83"/>
      <c r="AO66" s="101"/>
      <c r="AP66" s="89"/>
      <c r="AQ66" s="83"/>
      <c r="AR66" s="14">
        <v>85</v>
      </c>
      <c r="AS66" s="15">
        <v>51</v>
      </c>
      <c r="AT66" s="15">
        <v>85</v>
      </c>
      <c r="AU66" s="15">
        <v>97</v>
      </c>
      <c r="AV66" s="15">
        <v>72</v>
      </c>
      <c r="AW66" s="15">
        <v>70</v>
      </c>
      <c r="AX66" s="15">
        <v>72</v>
      </c>
      <c r="AY66" s="15">
        <v>60</v>
      </c>
      <c r="AZ66" s="15">
        <v>52</v>
      </c>
      <c r="BA66" s="15">
        <v>58</v>
      </c>
      <c r="BB66" s="15">
        <v>73</v>
      </c>
      <c r="BC66" s="15">
        <v>82</v>
      </c>
      <c r="BD66" s="15"/>
      <c r="BE66" s="16"/>
      <c r="BF66" s="14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6"/>
      <c r="BT66" s="17"/>
      <c r="BU66" s="13"/>
      <c r="BV66" s="17" t="s">
        <v>60</v>
      </c>
      <c r="BY66" s="83"/>
      <c r="BZ66" s="101"/>
      <c r="CA66" s="89"/>
      <c r="CB66" s="83"/>
      <c r="CC66" s="14">
        <v>82.5</v>
      </c>
      <c r="CD66" s="15">
        <v>74</v>
      </c>
      <c r="CE66" s="15">
        <v>79</v>
      </c>
      <c r="CF66" s="15">
        <v>94</v>
      </c>
      <c r="CG66" s="15">
        <v>77</v>
      </c>
      <c r="CH66" s="15">
        <v>62.5</v>
      </c>
      <c r="CI66" s="15">
        <v>73</v>
      </c>
      <c r="CJ66" s="15">
        <v>70</v>
      </c>
      <c r="CK66" s="15">
        <v>64</v>
      </c>
      <c r="CL66" s="15">
        <v>78</v>
      </c>
      <c r="CM66" s="15">
        <v>62</v>
      </c>
      <c r="CN66" s="15">
        <v>70.5</v>
      </c>
      <c r="CO66" s="15">
        <v>91</v>
      </c>
      <c r="CP66" s="16">
        <v>72</v>
      </c>
      <c r="CQ66" s="14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6"/>
      <c r="DE66" s="17"/>
      <c r="DF66" s="13"/>
      <c r="DG66" s="17" t="s">
        <v>60</v>
      </c>
    </row>
    <row r="67" spans="4:111" x14ac:dyDescent="0.25">
      <c r="D67" s="83"/>
      <c r="E67" s="101"/>
      <c r="F67" s="89"/>
      <c r="G67" s="83"/>
      <c r="H67" s="14">
        <v>58</v>
      </c>
      <c r="I67" s="15">
        <v>96</v>
      </c>
      <c r="J67" s="15">
        <v>82</v>
      </c>
      <c r="K67" s="15">
        <v>63</v>
      </c>
      <c r="L67" s="15">
        <v>57</v>
      </c>
      <c r="M67" s="15">
        <v>71</v>
      </c>
      <c r="N67" s="15">
        <v>96</v>
      </c>
      <c r="O67" s="15">
        <v>46</v>
      </c>
      <c r="P67" s="15">
        <v>83</v>
      </c>
      <c r="Q67" s="15">
        <v>81</v>
      </c>
      <c r="R67" s="15">
        <v>44</v>
      </c>
      <c r="S67" s="15">
        <v>53</v>
      </c>
      <c r="T67" s="15">
        <v>59</v>
      </c>
      <c r="U67" s="16">
        <v>75</v>
      </c>
      <c r="V67" s="14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6"/>
      <c r="AJ67" s="17"/>
      <c r="AK67" s="13"/>
      <c r="AL67" s="17" t="s">
        <v>60</v>
      </c>
      <c r="AN67" s="83"/>
      <c r="AO67" s="101"/>
      <c r="AP67" s="89"/>
      <c r="AQ67" s="83"/>
      <c r="AR67" s="14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6"/>
      <c r="BF67" s="14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6"/>
      <c r="BT67" s="17"/>
      <c r="BU67" s="13"/>
      <c r="BV67" s="17" t="s">
        <v>60</v>
      </c>
      <c r="BY67" s="83"/>
      <c r="BZ67" s="101"/>
      <c r="CA67" s="89"/>
      <c r="CB67" s="83"/>
      <c r="CC67" s="14">
        <v>83</v>
      </c>
      <c r="CD67" s="15">
        <v>85</v>
      </c>
      <c r="CE67" s="15">
        <v>65</v>
      </c>
      <c r="CF67" s="15">
        <v>61</v>
      </c>
      <c r="CG67" s="15">
        <v>77</v>
      </c>
      <c r="CH67" s="15">
        <v>57</v>
      </c>
      <c r="CI67" s="15">
        <v>83</v>
      </c>
      <c r="CJ67" s="15">
        <v>93</v>
      </c>
      <c r="CK67" s="15">
        <v>85</v>
      </c>
      <c r="CL67" s="15">
        <v>51</v>
      </c>
      <c r="CM67" s="15">
        <v>85</v>
      </c>
      <c r="CN67" s="15">
        <v>54</v>
      </c>
      <c r="CO67" s="15">
        <v>73</v>
      </c>
      <c r="CP67" s="16">
        <v>52</v>
      </c>
      <c r="CQ67" s="14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6"/>
      <c r="DE67" s="17"/>
      <c r="DF67" s="13"/>
      <c r="DG67" s="17" t="s">
        <v>60</v>
      </c>
    </row>
    <row r="68" spans="4:111" x14ac:dyDescent="0.25">
      <c r="D68" s="83"/>
      <c r="E68" s="101"/>
      <c r="F68" s="89"/>
      <c r="G68" s="83"/>
      <c r="H68" s="14">
        <v>58</v>
      </c>
      <c r="I68" s="15">
        <v>57</v>
      </c>
      <c r="J68" s="15">
        <v>84</v>
      </c>
      <c r="K68" s="15">
        <v>94</v>
      </c>
      <c r="L68" s="15">
        <v>53</v>
      </c>
      <c r="M68" s="15">
        <v>57</v>
      </c>
      <c r="N68" s="15">
        <v>80</v>
      </c>
      <c r="O68" s="15">
        <v>83</v>
      </c>
      <c r="P68" s="15">
        <v>96</v>
      </c>
      <c r="Q68" s="15">
        <v>96</v>
      </c>
      <c r="R68" s="15">
        <v>87</v>
      </c>
      <c r="S68" s="15">
        <v>57</v>
      </c>
      <c r="T68" s="15">
        <v>53</v>
      </c>
      <c r="U68" s="16">
        <v>80</v>
      </c>
      <c r="V68" s="14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6"/>
      <c r="AJ68" s="17"/>
      <c r="AK68" s="13"/>
      <c r="AL68" s="17" t="s">
        <v>60</v>
      </c>
      <c r="AN68" s="83"/>
      <c r="AO68" s="101"/>
      <c r="AP68" s="89"/>
      <c r="AQ68" s="83"/>
      <c r="AR68" s="14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6"/>
      <c r="BF68" s="14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6"/>
      <c r="BT68" s="17"/>
      <c r="BU68" s="13"/>
      <c r="BV68" s="17" t="s">
        <v>60</v>
      </c>
      <c r="BY68" s="83"/>
      <c r="BZ68" s="101"/>
      <c r="CA68" s="89"/>
      <c r="CB68" s="83"/>
      <c r="CC68" s="14">
        <v>90</v>
      </c>
      <c r="CD68" s="15">
        <v>53</v>
      </c>
      <c r="CE68" s="15">
        <v>55</v>
      </c>
      <c r="CF68" s="15">
        <v>57</v>
      </c>
      <c r="CG68" s="15">
        <v>76</v>
      </c>
      <c r="CH68" s="15">
        <v>61</v>
      </c>
      <c r="CI68" s="15">
        <v>89</v>
      </c>
      <c r="CJ68" s="15">
        <v>46</v>
      </c>
      <c r="CK68" s="15">
        <v>83</v>
      </c>
      <c r="CL68" s="15">
        <v>66</v>
      </c>
      <c r="CM68" s="15">
        <v>57</v>
      </c>
      <c r="CN68" s="15">
        <v>98</v>
      </c>
      <c r="CO68" s="15">
        <v>68</v>
      </c>
      <c r="CP68" s="16">
        <v>78</v>
      </c>
      <c r="CQ68" s="14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6"/>
      <c r="DE68" s="17"/>
      <c r="DF68" s="13"/>
      <c r="DG68" s="17" t="s">
        <v>60</v>
      </c>
    </row>
    <row r="69" spans="4:111" x14ac:dyDescent="0.25">
      <c r="D69" s="83"/>
      <c r="E69" s="101"/>
      <c r="F69" s="89"/>
      <c r="G69" s="83"/>
      <c r="H69" s="14">
        <v>95</v>
      </c>
      <c r="I69" s="15">
        <v>67</v>
      </c>
      <c r="J69" s="15">
        <v>62</v>
      </c>
      <c r="K69" s="15">
        <v>44</v>
      </c>
      <c r="L69" s="15">
        <v>98</v>
      </c>
      <c r="M69" s="15">
        <v>45</v>
      </c>
      <c r="N69" s="15">
        <v>63</v>
      </c>
      <c r="O69" s="15">
        <v>87</v>
      </c>
      <c r="P69" s="15">
        <v>84</v>
      </c>
      <c r="Q69" s="15">
        <v>47</v>
      </c>
      <c r="R69" s="15">
        <v>47</v>
      </c>
      <c r="S69" s="15">
        <v>92</v>
      </c>
      <c r="T69" s="15">
        <v>91</v>
      </c>
      <c r="U69" s="16">
        <v>97</v>
      </c>
      <c r="V69" s="14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6"/>
      <c r="AJ69" s="17"/>
      <c r="AK69" s="13"/>
      <c r="AL69" s="17" t="s">
        <v>60</v>
      </c>
      <c r="AN69" s="83"/>
      <c r="AO69" s="101"/>
      <c r="AP69" s="89"/>
      <c r="AQ69" s="83"/>
      <c r="AR69" s="14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6"/>
      <c r="BF69" s="14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6"/>
      <c r="BT69" s="17"/>
      <c r="BU69" s="13"/>
      <c r="BV69" s="17" t="s">
        <v>60</v>
      </c>
      <c r="BY69" s="83"/>
      <c r="BZ69" s="101"/>
      <c r="CA69" s="89"/>
      <c r="CB69" s="83"/>
      <c r="CC69" s="14">
        <v>80</v>
      </c>
      <c r="CD69" s="15">
        <v>54</v>
      </c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6"/>
      <c r="CQ69" s="14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6"/>
      <c r="DE69" s="17"/>
      <c r="DF69" s="13"/>
      <c r="DG69" s="17" t="s">
        <v>60</v>
      </c>
    </row>
    <row r="70" spans="4:111" x14ac:dyDescent="0.25">
      <c r="D70" s="83"/>
      <c r="E70" s="101"/>
      <c r="F70" s="89"/>
      <c r="G70" s="83"/>
      <c r="H70" s="14">
        <v>67</v>
      </c>
      <c r="I70" s="15">
        <v>85</v>
      </c>
      <c r="J70" s="15">
        <v>93</v>
      </c>
      <c r="K70" s="15">
        <v>50</v>
      </c>
      <c r="L70" s="15">
        <v>92</v>
      </c>
      <c r="M70" s="15"/>
      <c r="N70" s="15"/>
      <c r="O70" s="15"/>
      <c r="P70" s="15"/>
      <c r="Q70" s="15"/>
      <c r="R70" s="15"/>
      <c r="S70" s="15"/>
      <c r="T70" s="15"/>
      <c r="U70" s="16"/>
      <c r="V70" s="14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6"/>
      <c r="AJ70" s="17"/>
      <c r="AK70" s="13"/>
      <c r="AL70" s="17" t="s">
        <v>60</v>
      </c>
      <c r="AN70" s="83"/>
      <c r="AO70" s="101"/>
      <c r="AP70" s="89"/>
      <c r="AQ70" s="83"/>
      <c r="AR70" s="14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6"/>
      <c r="BF70" s="14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6"/>
      <c r="BT70" s="17"/>
      <c r="BU70" s="13"/>
      <c r="BV70" s="17" t="s">
        <v>60</v>
      </c>
      <c r="BY70" s="83"/>
      <c r="BZ70" s="101"/>
      <c r="CA70" s="89"/>
      <c r="CB70" s="83"/>
      <c r="CC70" s="14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6"/>
      <c r="CQ70" s="14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6"/>
      <c r="DE70" s="17"/>
      <c r="DF70" s="13"/>
      <c r="DG70" s="17" t="s">
        <v>60</v>
      </c>
    </row>
    <row r="71" spans="4:111" ht="15.75" thickBot="1" x14ac:dyDescent="0.3">
      <c r="D71" s="83"/>
      <c r="E71" s="102"/>
      <c r="F71" s="89"/>
      <c r="G71" s="84"/>
      <c r="H71" s="18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20"/>
      <c r="V71" s="18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20"/>
      <c r="AJ71" s="21"/>
      <c r="AK71" s="13"/>
      <c r="AL71" s="21" t="s">
        <v>60</v>
      </c>
      <c r="AN71" s="83"/>
      <c r="AO71" s="102"/>
      <c r="AP71" s="89"/>
      <c r="AQ71" s="84"/>
      <c r="AR71" s="18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20"/>
      <c r="BF71" s="18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20"/>
      <c r="BT71" s="21"/>
      <c r="BU71" s="13"/>
      <c r="BV71" s="21" t="s">
        <v>60</v>
      </c>
      <c r="BY71" s="83"/>
      <c r="BZ71" s="102"/>
      <c r="CA71" s="89"/>
      <c r="CB71" s="84"/>
      <c r="CC71" s="18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20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20"/>
      <c r="DE71" s="21"/>
      <c r="DF71" s="13"/>
      <c r="DG71" s="21" t="s">
        <v>60</v>
      </c>
    </row>
    <row r="72" spans="4:111" x14ac:dyDescent="0.25">
      <c r="D72" s="83"/>
      <c r="E72" s="100" t="s">
        <v>27</v>
      </c>
      <c r="F72" s="89"/>
      <c r="G72" s="91" t="s">
        <v>70</v>
      </c>
      <c r="H72" s="9">
        <v>59</v>
      </c>
      <c r="I72" s="10">
        <v>102</v>
      </c>
      <c r="J72" s="10">
        <v>77</v>
      </c>
      <c r="K72" s="10">
        <v>64</v>
      </c>
      <c r="L72" s="10">
        <v>65</v>
      </c>
      <c r="M72" s="10">
        <v>88</v>
      </c>
      <c r="N72" s="10">
        <v>60</v>
      </c>
      <c r="O72" s="10">
        <v>67</v>
      </c>
      <c r="P72" s="10">
        <v>94</v>
      </c>
      <c r="Q72" s="10">
        <v>81</v>
      </c>
      <c r="R72" s="10">
        <v>77</v>
      </c>
      <c r="S72" s="10">
        <v>55</v>
      </c>
      <c r="T72" s="10">
        <v>55</v>
      </c>
      <c r="U72" s="11">
        <v>77</v>
      </c>
      <c r="V72" s="14">
        <v>53</v>
      </c>
      <c r="W72" s="15">
        <v>90</v>
      </c>
      <c r="X72" s="15">
        <v>43</v>
      </c>
      <c r="Y72" s="15">
        <v>41</v>
      </c>
      <c r="Z72" s="15">
        <v>63</v>
      </c>
      <c r="AA72" s="15">
        <v>56</v>
      </c>
      <c r="AB72" s="15">
        <v>85</v>
      </c>
      <c r="AC72" s="15">
        <v>63</v>
      </c>
      <c r="AD72" s="15">
        <v>68</v>
      </c>
      <c r="AE72" s="15">
        <v>77</v>
      </c>
      <c r="AF72" s="15">
        <v>79</v>
      </c>
      <c r="AG72" s="15">
        <v>54</v>
      </c>
      <c r="AH72" s="15">
        <v>57</v>
      </c>
      <c r="AI72" s="16">
        <v>44</v>
      </c>
      <c r="AJ72" s="12"/>
      <c r="AK72" s="13"/>
      <c r="AL72" s="12" t="s">
        <v>60</v>
      </c>
      <c r="AN72" s="83"/>
      <c r="AO72" s="100" t="s">
        <v>27</v>
      </c>
      <c r="AP72" s="89"/>
      <c r="AQ72" s="91" t="s">
        <v>107</v>
      </c>
      <c r="AR72" s="9">
        <v>100</v>
      </c>
      <c r="AS72" s="10">
        <v>67</v>
      </c>
      <c r="AT72" s="10">
        <v>60</v>
      </c>
      <c r="AU72" s="10">
        <v>89</v>
      </c>
      <c r="AV72" s="10">
        <v>64</v>
      </c>
      <c r="AW72" s="10">
        <v>53</v>
      </c>
      <c r="AX72" s="10">
        <v>61</v>
      </c>
      <c r="AY72" s="10">
        <v>93</v>
      </c>
      <c r="AZ72" s="10">
        <v>75</v>
      </c>
      <c r="BA72" s="10">
        <v>83</v>
      </c>
      <c r="BB72" s="10">
        <v>50</v>
      </c>
      <c r="BC72" s="10">
        <v>74</v>
      </c>
      <c r="BD72" s="10">
        <v>75</v>
      </c>
      <c r="BE72" s="11">
        <v>90</v>
      </c>
      <c r="BF72" s="14">
        <f t="shared" ref="BF72:BK73" si="25">AV73-10</f>
        <v>72</v>
      </c>
      <c r="BG72" s="15">
        <f t="shared" si="25"/>
        <v>48</v>
      </c>
      <c r="BH72" s="15">
        <f t="shared" si="25"/>
        <v>63</v>
      </c>
      <c r="BI72" s="15">
        <f t="shared" si="25"/>
        <v>70</v>
      </c>
      <c r="BJ72" s="15">
        <f t="shared" si="25"/>
        <v>79</v>
      </c>
      <c r="BK72" s="15">
        <f t="shared" si="25"/>
        <v>54</v>
      </c>
      <c r="BL72" s="15">
        <f t="shared" ref="BL72:BQ72" si="26">AV75-10</f>
        <v>73</v>
      </c>
      <c r="BM72" s="15">
        <f t="shared" si="26"/>
        <v>63</v>
      </c>
      <c r="BN72" s="15">
        <f t="shared" si="26"/>
        <v>58</v>
      </c>
      <c r="BO72" s="15">
        <f t="shared" si="26"/>
        <v>61</v>
      </c>
      <c r="BP72" s="15">
        <f t="shared" si="26"/>
        <v>43</v>
      </c>
      <c r="BQ72" s="15">
        <f t="shared" si="26"/>
        <v>50</v>
      </c>
      <c r="BR72" s="15">
        <f>AV77-10</f>
        <v>89</v>
      </c>
      <c r="BS72" s="16">
        <f>AW77-10</f>
        <v>69</v>
      </c>
      <c r="BT72" s="12"/>
      <c r="BU72" s="13"/>
      <c r="BV72" s="12" t="s">
        <v>60</v>
      </c>
      <c r="BY72" s="83"/>
      <c r="BZ72" s="100" t="s">
        <v>27</v>
      </c>
      <c r="CA72" s="89"/>
      <c r="CB72" s="91" t="s">
        <v>108</v>
      </c>
      <c r="CC72" s="9">
        <v>79.5</v>
      </c>
      <c r="CD72" s="10">
        <v>84.5</v>
      </c>
      <c r="CE72" s="10">
        <v>68.5</v>
      </c>
      <c r="CF72" s="10">
        <v>76.5</v>
      </c>
      <c r="CG72" s="10">
        <v>64.5</v>
      </c>
      <c r="CH72" s="10">
        <v>70.5</v>
      </c>
      <c r="CI72" s="10">
        <v>60.5</v>
      </c>
      <c r="CJ72" s="10">
        <v>80</v>
      </c>
      <c r="CK72" s="10">
        <v>84.5</v>
      </c>
      <c r="CL72" s="10">
        <v>82</v>
      </c>
      <c r="CM72" s="10">
        <v>63.5</v>
      </c>
      <c r="CN72" s="10">
        <v>64.5</v>
      </c>
      <c r="CO72" s="10">
        <v>65</v>
      </c>
      <c r="CP72" s="11">
        <v>79</v>
      </c>
      <c r="CQ72" s="14">
        <f>CG73-9</f>
        <v>81</v>
      </c>
      <c r="CR72" s="15">
        <f t="shared" ref="CR72:CV73" si="27">CH73-9</f>
        <v>45.5</v>
      </c>
      <c r="CS72" s="15">
        <f t="shared" si="27"/>
        <v>52</v>
      </c>
      <c r="CT72" s="15">
        <f t="shared" si="27"/>
        <v>66.5</v>
      </c>
      <c r="CU72" s="15">
        <f t="shared" si="27"/>
        <v>67.5</v>
      </c>
      <c r="CV72" s="15">
        <f t="shared" si="27"/>
        <v>61</v>
      </c>
      <c r="CW72" s="15">
        <f t="shared" ref="CW72:DB73" si="28">CG75-9</f>
        <v>68</v>
      </c>
      <c r="CX72" s="15">
        <f t="shared" si="28"/>
        <v>65.5</v>
      </c>
      <c r="CY72" s="15">
        <f t="shared" si="28"/>
        <v>67.5</v>
      </c>
      <c r="CZ72" s="15">
        <f t="shared" si="28"/>
        <v>70</v>
      </c>
      <c r="DA72" s="15">
        <f t="shared" si="28"/>
        <v>48.5</v>
      </c>
      <c r="DB72" s="15">
        <f t="shared" si="28"/>
        <v>45</v>
      </c>
      <c r="DC72" s="15">
        <f>CG77-9</f>
        <v>66.5</v>
      </c>
      <c r="DD72" s="16">
        <f>CH77-9</f>
        <v>73</v>
      </c>
      <c r="DE72" s="12"/>
      <c r="DF72" s="13"/>
      <c r="DG72" s="12" t="s">
        <v>60</v>
      </c>
    </row>
    <row r="73" spans="4:111" x14ac:dyDescent="0.25">
      <c r="D73" s="83"/>
      <c r="E73" s="101"/>
      <c r="F73" s="89"/>
      <c r="G73" s="91"/>
      <c r="H73" s="14">
        <v>97</v>
      </c>
      <c r="I73" s="15">
        <v>67</v>
      </c>
      <c r="J73" s="15">
        <v>98</v>
      </c>
      <c r="K73" s="15">
        <v>61</v>
      </c>
      <c r="L73" s="15">
        <v>98</v>
      </c>
      <c r="M73" s="15">
        <v>51</v>
      </c>
      <c r="N73" s="15">
        <v>49</v>
      </c>
      <c r="O73" s="15">
        <v>71</v>
      </c>
      <c r="P73" s="15">
        <v>64</v>
      </c>
      <c r="Q73" s="15">
        <v>76</v>
      </c>
      <c r="R73" s="15">
        <v>86</v>
      </c>
      <c r="S73" s="15">
        <v>48</v>
      </c>
      <c r="T73" s="15">
        <v>76</v>
      </c>
      <c r="U73" s="16">
        <v>95</v>
      </c>
      <c r="V73" s="14">
        <v>44</v>
      </c>
      <c r="W73" s="15">
        <v>40</v>
      </c>
      <c r="X73" s="15">
        <v>80</v>
      </c>
      <c r="Y73" s="15">
        <v>68</v>
      </c>
      <c r="Z73" s="15">
        <v>69</v>
      </c>
      <c r="AA73" s="15">
        <v>49</v>
      </c>
      <c r="AB73" s="15">
        <v>59</v>
      </c>
      <c r="AC73" s="15">
        <v>50</v>
      </c>
      <c r="AD73" s="15">
        <v>78</v>
      </c>
      <c r="AE73" s="15">
        <v>61</v>
      </c>
      <c r="AF73" s="15">
        <v>49</v>
      </c>
      <c r="AG73" s="15">
        <v>82</v>
      </c>
      <c r="AH73" s="15">
        <v>85</v>
      </c>
      <c r="AI73" s="16">
        <v>70</v>
      </c>
      <c r="AJ73" s="17"/>
      <c r="AK73" s="13"/>
      <c r="AL73" s="17" t="s">
        <v>60</v>
      </c>
      <c r="AN73" s="83"/>
      <c r="AO73" s="101"/>
      <c r="AP73" s="89"/>
      <c r="AQ73" s="91"/>
      <c r="AR73" s="14">
        <v>54</v>
      </c>
      <c r="AS73" s="15">
        <v>62</v>
      </c>
      <c r="AT73" s="15">
        <v>82</v>
      </c>
      <c r="AU73" s="15">
        <v>63</v>
      </c>
      <c r="AV73" s="15">
        <v>82</v>
      </c>
      <c r="AW73" s="15">
        <v>58</v>
      </c>
      <c r="AX73" s="15">
        <v>73</v>
      </c>
      <c r="AY73" s="15">
        <v>80</v>
      </c>
      <c r="AZ73" s="15">
        <v>89</v>
      </c>
      <c r="BA73" s="15">
        <v>64</v>
      </c>
      <c r="BB73" s="15">
        <v>96</v>
      </c>
      <c r="BC73" s="15">
        <v>61</v>
      </c>
      <c r="BD73" s="15">
        <v>95</v>
      </c>
      <c r="BE73" s="16">
        <v>76</v>
      </c>
      <c r="BF73" s="14">
        <f t="shared" si="25"/>
        <v>56</v>
      </c>
      <c r="BG73" s="15">
        <f t="shared" si="25"/>
        <v>62</v>
      </c>
      <c r="BH73" s="15">
        <f t="shared" si="25"/>
        <v>90</v>
      </c>
      <c r="BI73" s="15">
        <f t="shared" si="25"/>
        <v>66</v>
      </c>
      <c r="BJ73" s="15">
        <f t="shared" si="25"/>
        <v>85</v>
      </c>
      <c r="BK73" s="15">
        <f t="shared" si="25"/>
        <v>66</v>
      </c>
      <c r="BL73" s="15">
        <f>AV76-10</f>
        <v>45</v>
      </c>
      <c r="BM73" s="15">
        <f>AW76-10</f>
        <v>82</v>
      </c>
      <c r="BN73" s="15">
        <v>26</v>
      </c>
      <c r="BO73" s="15">
        <f>AY76-10</f>
        <v>89</v>
      </c>
      <c r="BP73" s="15">
        <f>AZ76-10</f>
        <v>59</v>
      </c>
      <c r="BQ73" s="15">
        <f>BA76-10</f>
        <v>61</v>
      </c>
      <c r="BR73" s="15">
        <f>AX77-10</f>
        <v>56</v>
      </c>
      <c r="BS73" s="16"/>
      <c r="BT73" s="17"/>
      <c r="BU73" s="13"/>
      <c r="BV73" s="17" t="s">
        <v>60</v>
      </c>
      <c r="BY73" s="83"/>
      <c r="BZ73" s="101"/>
      <c r="CA73" s="89"/>
      <c r="CB73" s="91"/>
      <c r="CC73" s="14">
        <v>75.5</v>
      </c>
      <c r="CD73" s="15">
        <v>64.5</v>
      </c>
      <c r="CE73" s="15">
        <v>90</v>
      </c>
      <c r="CF73" s="15">
        <v>62</v>
      </c>
      <c r="CG73" s="15">
        <v>90</v>
      </c>
      <c r="CH73" s="15">
        <v>54.5</v>
      </c>
      <c r="CI73" s="15">
        <v>61</v>
      </c>
      <c r="CJ73" s="15">
        <v>75.5</v>
      </c>
      <c r="CK73" s="15">
        <v>76.5</v>
      </c>
      <c r="CL73" s="15">
        <v>70</v>
      </c>
      <c r="CM73" s="15">
        <v>91</v>
      </c>
      <c r="CN73" s="15">
        <v>54.5</v>
      </c>
      <c r="CO73" s="15">
        <v>85.5</v>
      </c>
      <c r="CP73" s="16">
        <v>103</v>
      </c>
      <c r="CQ73" s="14">
        <f>CG74-9</f>
        <v>48</v>
      </c>
      <c r="CR73" s="15">
        <f t="shared" si="27"/>
        <v>71</v>
      </c>
      <c r="CS73" s="15">
        <f t="shared" si="27"/>
        <v>79</v>
      </c>
      <c r="CT73" s="15">
        <f t="shared" si="27"/>
        <v>67.5</v>
      </c>
      <c r="CU73" s="15">
        <f t="shared" si="27"/>
        <v>67</v>
      </c>
      <c r="CV73" s="15">
        <f t="shared" si="27"/>
        <v>65</v>
      </c>
      <c r="CW73" s="15">
        <f t="shared" si="28"/>
        <v>47.5</v>
      </c>
      <c r="CX73" s="15">
        <f t="shared" si="28"/>
        <v>80</v>
      </c>
      <c r="CY73" s="15">
        <f t="shared" si="28"/>
        <v>59.5</v>
      </c>
      <c r="CZ73" s="15">
        <f t="shared" si="28"/>
        <v>69</v>
      </c>
      <c r="DA73" s="15">
        <f t="shared" si="28"/>
        <v>70.5</v>
      </c>
      <c r="DB73" s="15">
        <f t="shared" si="28"/>
        <v>74</v>
      </c>
      <c r="DC73" s="15">
        <f>CI77-9</f>
        <v>65.5</v>
      </c>
      <c r="DD73" s="16">
        <f>CJ77-9</f>
        <v>85</v>
      </c>
      <c r="DE73" s="17"/>
      <c r="DF73" s="13"/>
      <c r="DG73" s="17" t="s">
        <v>60</v>
      </c>
    </row>
    <row r="74" spans="4:111" x14ac:dyDescent="0.25">
      <c r="D74" s="83"/>
      <c r="E74" s="101"/>
      <c r="F74" s="89"/>
      <c r="G74" s="91"/>
      <c r="H74" s="14">
        <v>75</v>
      </c>
      <c r="I74" s="15">
        <v>65</v>
      </c>
      <c r="J74" s="15">
        <v>92</v>
      </c>
      <c r="K74" s="15">
        <v>52</v>
      </c>
      <c r="L74" s="15">
        <v>48</v>
      </c>
      <c r="M74" s="15">
        <v>88</v>
      </c>
      <c r="N74" s="15">
        <v>76</v>
      </c>
      <c r="O74" s="15">
        <v>77</v>
      </c>
      <c r="P74" s="15">
        <v>57</v>
      </c>
      <c r="Q74" s="15">
        <v>72</v>
      </c>
      <c r="R74" s="15">
        <v>65</v>
      </c>
      <c r="S74" s="15">
        <v>54</v>
      </c>
      <c r="T74" s="15">
        <v>53</v>
      </c>
      <c r="U74" s="16">
        <v>51</v>
      </c>
      <c r="V74" s="14">
        <v>26</v>
      </c>
      <c r="W74" s="15">
        <v>75</v>
      </c>
      <c r="X74" s="15">
        <v>79</v>
      </c>
      <c r="Y74" s="15">
        <v>63</v>
      </c>
      <c r="Z74" s="15">
        <v>95</v>
      </c>
      <c r="AA74" s="15"/>
      <c r="AB74" s="15"/>
      <c r="AC74" s="15"/>
      <c r="AD74" s="15"/>
      <c r="AE74" s="15"/>
      <c r="AF74" s="15"/>
      <c r="AG74" s="15"/>
      <c r="AH74" s="15"/>
      <c r="AI74" s="16"/>
      <c r="AJ74" s="17"/>
      <c r="AK74" s="13"/>
      <c r="AL74" s="17" t="s">
        <v>60</v>
      </c>
      <c r="AN74" s="83"/>
      <c r="AO74" s="101"/>
      <c r="AP74" s="89"/>
      <c r="AQ74" s="91"/>
      <c r="AR74" s="14">
        <v>93</v>
      </c>
      <c r="AS74" s="15">
        <v>80</v>
      </c>
      <c r="AT74" s="15">
        <v>67</v>
      </c>
      <c r="AU74" s="15">
        <v>83</v>
      </c>
      <c r="AV74" s="15">
        <v>66</v>
      </c>
      <c r="AW74" s="15">
        <v>72</v>
      </c>
      <c r="AX74" s="15">
        <v>100</v>
      </c>
      <c r="AY74" s="15">
        <v>76</v>
      </c>
      <c r="AZ74" s="15">
        <v>95</v>
      </c>
      <c r="BA74" s="15">
        <v>76</v>
      </c>
      <c r="BB74" s="15">
        <v>94</v>
      </c>
      <c r="BC74" s="15">
        <v>75</v>
      </c>
      <c r="BD74" s="15">
        <v>87</v>
      </c>
      <c r="BE74" s="16">
        <v>79</v>
      </c>
      <c r="BF74" s="14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6"/>
      <c r="BT74" s="17"/>
      <c r="BU74" s="13"/>
      <c r="BV74" s="17" t="s">
        <v>60</v>
      </c>
      <c r="BY74" s="83"/>
      <c r="BZ74" s="101"/>
      <c r="CA74" s="89"/>
      <c r="CB74" s="91"/>
      <c r="CC74" s="14">
        <v>84</v>
      </c>
      <c r="CD74" s="15">
        <v>72.5</v>
      </c>
      <c r="CE74" s="15">
        <v>79.5</v>
      </c>
      <c r="CF74" s="15">
        <v>67.5</v>
      </c>
      <c r="CG74" s="15">
        <v>57</v>
      </c>
      <c r="CH74" s="15">
        <v>80</v>
      </c>
      <c r="CI74" s="15">
        <v>88</v>
      </c>
      <c r="CJ74" s="15">
        <v>76.5</v>
      </c>
      <c r="CK74" s="15">
        <v>76</v>
      </c>
      <c r="CL74" s="15">
        <v>74</v>
      </c>
      <c r="CM74" s="15">
        <v>79.5</v>
      </c>
      <c r="CN74" s="15">
        <v>64.5</v>
      </c>
      <c r="CO74" s="15">
        <v>70</v>
      </c>
      <c r="CP74" s="16">
        <v>101</v>
      </c>
      <c r="CQ74" s="14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6"/>
      <c r="DE74" s="17"/>
      <c r="DF74" s="13"/>
      <c r="DG74" s="17" t="s">
        <v>60</v>
      </c>
    </row>
    <row r="75" spans="4:111" x14ac:dyDescent="0.25">
      <c r="D75" s="83"/>
      <c r="E75" s="101"/>
      <c r="F75" s="89"/>
      <c r="G75" s="91"/>
      <c r="H75" s="14">
        <v>71</v>
      </c>
      <c r="I75" s="15">
        <v>97</v>
      </c>
      <c r="J75" s="15">
        <v>52</v>
      </c>
      <c r="K75" s="15">
        <v>93</v>
      </c>
      <c r="L75" s="15">
        <v>71</v>
      </c>
      <c r="M75" s="15">
        <v>76</v>
      </c>
      <c r="N75" s="15">
        <v>85</v>
      </c>
      <c r="O75" s="15">
        <v>87</v>
      </c>
      <c r="P75" s="15">
        <v>62</v>
      </c>
      <c r="Q75" s="15">
        <v>48</v>
      </c>
      <c r="R75" s="15">
        <v>69</v>
      </c>
      <c r="S75" s="15">
        <v>72</v>
      </c>
      <c r="T75" s="15">
        <v>92</v>
      </c>
      <c r="U75" s="16">
        <v>60</v>
      </c>
      <c r="V75" s="14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6"/>
      <c r="AJ75" s="17"/>
      <c r="AK75" s="13"/>
      <c r="AL75" s="17" t="s">
        <v>60</v>
      </c>
      <c r="AN75" s="83"/>
      <c r="AO75" s="101"/>
      <c r="AP75" s="89"/>
      <c r="AQ75" s="91"/>
      <c r="AR75" s="14">
        <v>102</v>
      </c>
      <c r="AS75" s="15">
        <v>92</v>
      </c>
      <c r="AT75" s="15">
        <v>89</v>
      </c>
      <c r="AU75" s="15">
        <v>89</v>
      </c>
      <c r="AV75" s="15">
        <v>83</v>
      </c>
      <c r="AW75" s="15">
        <v>73</v>
      </c>
      <c r="AX75" s="15">
        <v>68</v>
      </c>
      <c r="AY75" s="15">
        <v>71</v>
      </c>
      <c r="AZ75" s="15">
        <v>53</v>
      </c>
      <c r="BA75" s="15">
        <v>60</v>
      </c>
      <c r="BB75" s="15">
        <v>76</v>
      </c>
      <c r="BC75" s="15">
        <v>93</v>
      </c>
      <c r="BD75" s="15">
        <v>69</v>
      </c>
      <c r="BE75" s="16">
        <v>90</v>
      </c>
      <c r="BF75" s="14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6"/>
      <c r="BT75" s="17"/>
      <c r="BU75" s="13"/>
      <c r="BV75" s="17" t="s">
        <v>60</v>
      </c>
      <c r="BY75" s="83"/>
      <c r="BZ75" s="101"/>
      <c r="CA75" s="89"/>
      <c r="CB75" s="91"/>
      <c r="CC75" s="14">
        <v>86.5</v>
      </c>
      <c r="CD75" s="15">
        <v>94.5</v>
      </c>
      <c r="CE75" s="15">
        <v>70.5</v>
      </c>
      <c r="CF75" s="15">
        <v>91</v>
      </c>
      <c r="CG75" s="15">
        <v>77</v>
      </c>
      <c r="CH75" s="15">
        <v>74.5</v>
      </c>
      <c r="CI75" s="15">
        <v>76.5</v>
      </c>
      <c r="CJ75" s="15">
        <v>79</v>
      </c>
      <c r="CK75" s="15">
        <v>57.5</v>
      </c>
      <c r="CL75" s="15">
        <v>54</v>
      </c>
      <c r="CM75" s="15">
        <v>72.5</v>
      </c>
      <c r="CN75" s="15">
        <v>82.5</v>
      </c>
      <c r="CO75" s="15">
        <v>80.5</v>
      </c>
      <c r="CP75" s="16">
        <v>80</v>
      </c>
      <c r="CQ75" s="14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6"/>
      <c r="DE75" s="17"/>
      <c r="DF75" s="13"/>
      <c r="DG75" s="17" t="s">
        <v>60</v>
      </c>
    </row>
    <row r="76" spans="4:111" x14ac:dyDescent="0.25">
      <c r="D76" s="83"/>
      <c r="E76" s="101"/>
      <c r="F76" s="89"/>
      <c r="G76" s="91"/>
      <c r="H76" s="14">
        <v>82</v>
      </c>
      <c r="I76" s="15">
        <v>79</v>
      </c>
      <c r="J76" s="15">
        <v>54</v>
      </c>
      <c r="K76" s="15">
        <v>67</v>
      </c>
      <c r="L76" s="15">
        <v>58</v>
      </c>
      <c r="M76" s="15">
        <v>86</v>
      </c>
      <c r="N76" s="15">
        <v>69</v>
      </c>
      <c r="O76" s="15">
        <v>57</v>
      </c>
      <c r="P76" s="15">
        <v>90</v>
      </c>
      <c r="Q76" s="15">
        <v>95</v>
      </c>
      <c r="R76" s="15">
        <v>76</v>
      </c>
      <c r="S76" s="15">
        <v>87</v>
      </c>
      <c r="T76" s="15">
        <v>58</v>
      </c>
      <c r="U76" s="16">
        <v>57</v>
      </c>
      <c r="V76" s="14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6"/>
      <c r="AJ76" s="17"/>
      <c r="AK76" s="13"/>
      <c r="AL76" s="17" t="s">
        <v>60</v>
      </c>
      <c r="AN76" s="83"/>
      <c r="AO76" s="101"/>
      <c r="AP76" s="89"/>
      <c r="AQ76" s="91"/>
      <c r="AR76" s="14">
        <v>68</v>
      </c>
      <c r="AS76" s="15">
        <v>71</v>
      </c>
      <c r="AT76" s="15">
        <v>55</v>
      </c>
      <c r="AU76" s="15">
        <v>93</v>
      </c>
      <c r="AV76" s="15">
        <v>55</v>
      </c>
      <c r="AW76" s="15">
        <v>92</v>
      </c>
      <c r="AX76" s="15">
        <v>68</v>
      </c>
      <c r="AY76" s="15">
        <v>99</v>
      </c>
      <c r="AZ76" s="15">
        <v>69</v>
      </c>
      <c r="BA76" s="15">
        <v>71</v>
      </c>
      <c r="BB76" s="15">
        <v>64</v>
      </c>
      <c r="BC76" s="15">
        <v>80</v>
      </c>
      <c r="BD76" s="15">
        <v>64</v>
      </c>
      <c r="BE76" s="16">
        <v>63</v>
      </c>
      <c r="BF76" s="14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6"/>
      <c r="BT76" s="17"/>
      <c r="BU76" s="13"/>
      <c r="BV76" s="17" t="s">
        <v>60</v>
      </c>
      <c r="BY76" s="83"/>
      <c r="BZ76" s="101"/>
      <c r="CA76" s="89"/>
      <c r="CB76" s="91"/>
      <c r="CC76" s="14">
        <v>75</v>
      </c>
      <c r="CD76" s="15">
        <v>75</v>
      </c>
      <c r="CE76" s="15">
        <v>54.5</v>
      </c>
      <c r="CF76" s="15">
        <v>80</v>
      </c>
      <c r="CG76" s="15">
        <v>56.5</v>
      </c>
      <c r="CH76" s="15">
        <v>89</v>
      </c>
      <c r="CI76" s="15">
        <v>68.5</v>
      </c>
      <c r="CJ76" s="15">
        <v>78</v>
      </c>
      <c r="CK76" s="15">
        <v>79.5</v>
      </c>
      <c r="CL76" s="15">
        <v>83</v>
      </c>
      <c r="CM76" s="15">
        <v>70</v>
      </c>
      <c r="CN76" s="15">
        <v>83.5</v>
      </c>
      <c r="CO76" s="15">
        <v>61</v>
      </c>
      <c r="CP76" s="16">
        <v>70</v>
      </c>
      <c r="CQ76" s="14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6"/>
      <c r="DE76" s="17"/>
      <c r="DF76" s="13"/>
      <c r="DG76" s="17" t="s">
        <v>60</v>
      </c>
    </row>
    <row r="77" spans="4:111" x14ac:dyDescent="0.25">
      <c r="D77" s="83"/>
      <c r="E77" s="101"/>
      <c r="F77" s="89"/>
      <c r="G77" s="91"/>
      <c r="H77" s="14">
        <v>84</v>
      </c>
      <c r="I77" s="15">
        <v>63</v>
      </c>
      <c r="J77" s="15">
        <v>54</v>
      </c>
      <c r="K77" s="15">
        <v>65</v>
      </c>
      <c r="L77" s="15">
        <v>52</v>
      </c>
      <c r="M77" s="15">
        <v>85</v>
      </c>
      <c r="N77" s="15">
        <v>83</v>
      </c>
      <c r="O77" s="15">
        <v>87</v>
      </c>
      <c r="P77" s="15">
        <v>71</v>
      </c>
      <c r="Q77" s="15">
        <v>92</v>
      </c>
      <c r="R77" s="15">
        <v>73</v>
      </c>
      <c r="S77" s="15">
        <v>82</v>
      </c>
      <c r="T77" s="15">
        <v>54</v>
      </c>
      <c r="U77" s="16">
        <v>73</v>
      </c>
      <c r="V77" s="14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6"/>
      <c r="AJ77" s="17"/>
      <c r="AK77" s="13"/>
      <c r="AL77" s="17" t="s">
        <v>60</v>
      </c>
      <c r="AN77" s="83"/>
      <c r="AO77" s="101"/>
      <c r="AP77" s="89"/>
      <c r="AQ77" s="91"/>
      <c r="AR77" s="14">
        <v>90</v>
      </c>
      <c r="AS77" s="15">
        <v>74</v>
      </c>
      <c r="AT77" s="15">
        <v>54</v>
      </c>
      <c r="AU77" s="15">
        <v>58</v>
      </c>
      <c r="AV77" s="15">
        <v>99</v>
      </c>
      <c r="AW77" s="15">
        <v>79</v>
      </c>
      <c r="AX77" s="15">
        <v>66</v>
      </c>
      <c r="AY77" s="15">
        <v>101</v>
      </c>
      <c r="AZ77" s="15">
        <v>87</v>
      </c>
      <c r="BA77" s="15">
        <v>62</v>
      </c>
      <c r="BB77" s="15">
        <v>53</v>
      </c>
      <c r="BC77" s="15">
        <v>94</v>
      </c>
      <c r="BD77" s="15">
        <v>103</v>
      </c>
      <c r="BE77" s="16">
        <v>91</v>
      </c>
      <c r="BF77" s="14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6"/>
      <c r="BT77" s="17"/>
      <c r="BU77" s="13"/>
      <c r="BV77" s="17" t="s">
        <v>60</v>
      </c>
      <c r="BY77" s="83"/>
      <c r="BZ77" s="101"/>
      <c r="CA77" s="89"/>
      <c r="CB77" s="91"/>
      <c r="CC77" s="14">
        <v>87</v>
      </c>
      <c r="CD77" s="15">
        <v>68.5</v>
      </c>
      <c r="CE77" s="15">
        <v>54</v>
      </c>
      <c r="CF77" s="15">
        <v>61.5</v>
      </c>
      <c r="CG77" s="15">
        <v>75.5</v>
      </c>
      <c r="CH77" s="15">
        <v>82</v>
      </c>
      <c r="CI77" s="15">
        <v>74.5</v>
      </c>
      <c r="CJ77" s="15">
        <v>94</v>
      </c>
      <c r="CK77" s="15">
        <v>79</v>
      </c>
      <c r="CL77" s="15">
        <v>77</v>
      </c>
      <c r="CM77" s="15">
        <v>63</v>
      </c>
      <c r="CN77" s="15">
        <v>88</v>
      </c>
      <c r="CO77" s="15">
        <v>78.5</v>
      </c>
      <c r="CP77" s="16">
        <v>50</v>
      </c>
      <c r="CQ77" s="14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6"/>
      <c r="DE77" s="17"/>
      <c r="DF77" s="13"/>
      <c r="DG77" s="17" t="s">
        <v>60</v>
      </c>
    </row>
    <row r="78" spans="4:111" x14ac:dyDescent="0.25">
      <c r="D78" s="83"/>
      <c r="E78" s="101"/>
      <c r="F78" s="89"/>
      <c r="G78" s="91"/>
      <c r="H78" s="14">
        <v>64</v>
      </c>
      <c r="I78" s="15">
        <v>78</v>
      </c>
      <c r="J78" s="15">
        <v>48</v>
      </c>
      <c r="K78" s="15">
        <v>93</v>
      </c>
      <c r="L78" s="15">
        <v>78</v>
      </c>
      <c r="M78" s="15">
        <v>103</v>
      </c>
      <c r="N78" s="15">
        <v>75</v>
      </c>
      <c r="O78" s="15">
        <v>91</v>
      </c>
      <c r="P78" s="15">
        <v>93</v>
      </c>
      <c r="Q78" s="15">
        <v>97</v>
      </c>
      <c r="R78" s="15">
        <v>92</v>
      </c>
      <c r="S78" s="15">
        <v>94</v>
      </c>
      <c r="T78" s="15">
        <v>92</v>
      </c>
      <c r="U78" s="16">
        <v>103</v>
      </c>
      <c r="V78" s="14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6"/>
      <c r="AJ78" s="17"/>
      <c r="AK78" s="13"/>
      <c r="AL78" s="17" t="s">
        <v>60</v>
      </c>
      <c r="AN78" s="83"/>
      <c r="AO78" s="101"/>
      <c r="AP78" s="89"/>
      <c r="AQ78" s="91"/>
      <c r="AR78" s="14">
        <v>67</v>
      </c>
      <c r="AS78" s="15">
        <v>59</v>
      </c>
      <c r="AT78" s="15">
        <v>96</v>
      </c>
      <c r="AU78" s="15">
        <v>80</v>
      </c>
      <c r="AV78" s="15">
        <v>51</v>
      </c>
      <c r="AW78" s="15">
        <v>58</v>
      </c>
      <c r="AX78" s="15">
        <v>82</v>
      </c>
      <c r="AY78" s="15"/>
      <c r="AZ78" s="15"/>
      <c r="BA78" s="15"/>
      <c r="BB78" s="15"/>
      <c r="BC78" s="15"/>
      <c r="BD78" s="15"/>
      <c r="BE78" s="16"/>
      <c r="BF78" s="14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6"/>
      <c r="BT78" s="17"/>
      <c r="BU78" s="13"/>
      <c r="BV78" s="17" t="s">
        <v>60</v>
      </c>
      <c r="BY78" s="83"/>
      <c r="BZ78" s="101"/>
      <c r="CA78" s="89"/>
      <c r="CB78" s="91"/>
      <c r="CC78" s="14">
        <v>73</v>
      </c>
      <c r="CD78" s="15">
        <v>58</v>
      </c>
      <c r="CE78" s="15">
        <v>103</v>
      </c>
      <c r="CF78" s="15">
        <v>82</v>
      </c>
      <c r="CG78" s="15">
        <v>73</v>
      </c>
      <c r="CH78" s="15">
        <v>57</v>
      </c>
      <c r="CI78" s="15">
        <v>62</v>
      </c>
      <c r="CJ78" s="15">
        <v>72</v>
      </c>
      <c r="CK78" s="15">
        <v>55</v>
      </c>
      <c r="CL78" s="15">
        <v>87</v>
      </c>
      <c r="CM78" s="15">
        <v>79</v>
      </c>
      <c r="CN78" s="15">
        <v>92</v>
      </c>
      <c r="CO78" s="15">
        <v>78</v>
      </c>
      <c r="CP78" s="16">
        <v>53</v>
      </c>
      <c r="CQ78" s="14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6"/>
      <c r="DE78" s="17"/>
      <c r="DF78" s="13"/>
      <c r="DG78" s="17" t="s">
        <v>60</v>
      </c>
    </row>
    <row r="79" spans="4:111" x14ac:dyDescent="0.25">
      <c r="D79" s="83"/>
      <c r="E79" s="101"/>
      <c r="F79" s="89"/>
      <c r="G79" s="91"/>
      <c r="H79" s="14">
        <v>77</v>
      </c>
      <c r="I79" s="15">
        <v>82</v>
      </c>
      <c r="J79" s="15">
        <v>69</v>
      </c>
      <c r="K79" s="15">
        <v>76</v>
      </c>
      <c r="L79" s="15">
        <v>51</v>
      </c>
      <c r="M79" s="15">
        <v>73</v>
      </c>
      <c r="N79" s="15">
        <v>52</v>
      </c>
      <c r="O79" s="15">
        <v>48</v>
      </c>
      <c r="P79" s="15">
        <v>65</v>
      </c>
      <c r="Q79" s="15">
        <v>50</v>
      </c>
      <c r="R79" s="15">
        <v>53</v>
      </c>
      <c r="S79" s="15">
        <v>64</v>
      </c>
      <c r="T79" s="15">
        <v>80</v>
      </c>
      <c r="U79" s="16">
        <v>99</v>
      </c>
      <c r="V79" s="14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6"/>
      <c r="AJ79" s="17"/>
      <c r="AK79" s="13"/>
      <c r="AL79" s="17" t="s">
        <v>60</v>
      </c>
      <c r="AN79" s="83"/>
      <c r="AO79" s="101"/>
      <c r="AP79" s="89"/>
      <c r="AQ79" s="91"/>
      <c r="AR79" s="14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6"/>
      <c r="BF79" s="14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6"/>
      <c r="BT79" s="17"/>
      <c r="BU79" s="13"/>
      <c r="BV79" s="17" t="s">
        <v>60</v>
      </c>
      <c r="BY79" s="83"/>
      <c r="BZ79" s="101"/>
      <c r="CA79" s="89"/>
      <c r="CB79" s="91"/>
      <c r="CC79" s="14">
        <v>79</v>
      </c>
      <c r="CD79" s="15">
        <v>57</v>
      </c>
      <c r="CE79" s="15">
        <v>92</v>
      </c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6"/>
      <c r="CQ79" s="14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6"/>
      <c r="DE79" s="17"/>
      <c r="DF79" s="13"/>
      <c r="DG79" s="17" t="s">
        <v>60</v>
      </c>
    </row>
    <row r="80" spans="4:111" x14ac:dyDescent="0.25">
      <c r="D80" s="83"/>
      <c r="E80" s="101"/>
      <c r="F80" s="89"/>
      <c r="G80" s="91"/>
      <c r="H80" s="14">
        <v>78</v>
      </c>
      <c r="I80" s="15">
        <v>94</v>
      </c>
      <c r="J80" s="15">
        <v>68</v>
      </c>
      <c r="K80" s="15">
        <v>60</v>
      </c>
      <c r="L80" s="15">
        <v>81</v>
      </c>
      <c r="M80" s="15">
        <v>79</v>
      </c>
      <c r="N80" s="15">
        <v>65</v>
      </c>
      <c r="O80" s="15">
        <v>84</v>
      </c>
      <c r="P80" s="15"/>
      <c r="Q80" s="15"/>
      <c r="R80" s="15"/>
      <c r="S80" s="15"/>
      <c r="T80" s="15"/>
      <c r="U80" s="16"/>
      <c r="V80" s="14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6"/>
      <c r="AJ80" s="17"/>
      <c r="AK80" s="13"/>
      <c r="AL80" s="17" t="s">
        <v>60</v>
      </c>
      <c r="AN80" s="83"/>
      <c r="AO80" s="101"/>
      <c r="AP80" s="89"/>
      <c r="AQ80" s="91"/>
      <c r="AR80" s="14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6"/>
      <c r="BF80" s="14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6"/>
      <c r="BT80" s="17"/>
      <c r="BU80" s="13"/>
      <c r="BV80" s="17" t="s">
        <v>60</v>
      </c>
      <c r="BY80" s="83"/>
      <c r="BZ80" s="101"/>
      <c r="CA80" s="89"/>
      <c r="CB80" s="91"/>
      <c r="CC80" s="14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6"/>
      <c r="CQ80" s="14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6"/>
      <c r="DE80" s="17"/>
      <c r="DF80" s="13"/>
      <c r="DG80" s="17" t="s">
        <v>60</v>
      </c>
    </row>
    <row r="81" spans="4:111" x14ac:dyDescent="0.25">
      <c r="D81" s="83"/>
      <c r="E81" s="101"/>
      <c r="F81" s="89"/>
      <c r="G81" s="91"/>
      <c r="H81" s="14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6"/>
      <c r="V81" s="14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6"/>
      <c r="AJ81" s="17"/>
      <c r="AK81" s="13"/>
      <c r="AL81" s="17" t="s">
        <v>60</v>
      </c>
      <c r="AN81" s="83"/>
      <c r="AO81" s="101"/>
      <c r="AP81" s="89"/>
      <c r="AQ81" s="91"/>
      <c r="AR81" s="14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6"/>
      <c r="BF81" s="14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6"/>
      <c r="BT81" s="17"/>
      <c r="BU81" s="13"/>
      <c r="BV81" s="17" t="s">
        <v>60</v>
      </c>
      <c r="BY81" s="83"/>
      <c r="BZ81" s="101"/>
      <c r="CA81" s="89"/>
      <c r="CB81" s="91"/>
      <c r="CC81" s="14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6"/>
      <c r="CQ81" s="14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6"/>
      <c r="DE81" s="17"/>
      <c r="DF81" s="13"/>
      <c r="DG81" s="17" t="s">
        <v>60</v>
      </c>
    </row>
    <row r="82" spans="4:111" ht="15.75" thickBot="1" x14ac:dyDescent="0.3">
      <c r="D82" s="83"/>
      <c r="E82" s="102"/>
      <c r="F82" s="89"/>
      <c r="G82" s="92"/>
      <c r="H82" s="18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20"/>
      <c r="V82" s="18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20"/>
      <c r="AJ82" s="21"/>
      <c r="AK82" s="13"/>
      <c r="AL82" s="21" t="s">
        <v>60</v>
      </c>
      <c r="AN82" s="83"/>
      <c r="AO82" s="102"/>
      <c r="AP82" s="89"/>
      <c r="AQ82" s="92"/>
      <c r="AR82" s="18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20"/>
      <c r="BF82" s="18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20"/>
      <c r="BT82" s="21"/>
      <c r="BU82" s="13"/>
      <c r="BV82" s="21" t="s">
        <v>60</v>
      </c>
      <c r="BY82" s="83"/>
      <c r="BZ82" s="102"/>
      <c r="CA82" s="89"/>
      <c r="CB82" s="92"/>
      <c r="CC82" s="18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20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20"/>
      <c r="DE82" s="21"/>
      <c r="DF82" s="13"/>
      <c r="DG82" s="21" t="s">
        <v>60</v>
      </c>
    </row>
    <row r="83" spans="4:111" x14ac:dyDescent="0.25">
      <c r="D83" s="83"/>
      <c r="E83" s="100" t="s">
        <v>28</v>
      </c>
      <c r="F83" s="89"/>
      <c r="G83" s="91" t="s">
        <v>72</v>
      </c>
      <c r="H83" s="9">
        <v>88</v>
      </c>
      <c r="I83" s="10">
        <v>99</v>
      </c>
      <c r="J83" s="10">
        <v>87</v>
      </c>
      <c r="K83" s="10">
        <v>99</v>
      </c>
      <c r="L83" s="10">
        <v>78</v>
      </c>
      <c r="M83" s="10">
        <v>78</v>
      </c>
      <c r="N83" s="10">
        <v>98</v>
      </c>
      <c r="O83" s="10">
        <v>78</v>
      </c>
      <c r="P83" s="10">
        <v>101</v>
      </c>
      <c r="Q83" s="10">
        <v>68</v>
      </c>
      <c r="R83" s="10">
        <v>70</v>
      </c>
      <c r="S83" s="10">
        <v>104</v>
      </c>
      <c r="T83" s="10">
        <v>65</v>
      </c>
      <c r="U83" s="11">
        <v>79</v>
      </c>
      <c r="V83" s="14">
        <v>54</v>
      </c>
      <c r="W83" s="15">
        <v>50</v>
      </c>
      <c r="X83" s="15">
        <v>98</v>
      </c>
      <c r="Y83" s="15">
        <v>95</v>
      </c>
      <c r="Z83" s="15">
        <v>48</v>
      </c>
      <c r="AA83" s="15">
        <v>72</v>
      </c>
      <c r="AB83" s="15">
        <v>35</v>
      </c>
      <c r="AC83" s="15">
        <v>77</v>
      </c>
      <c r="AD83" s="15">
        <v>55</v>
      </c>
      <c r="AE83" s="15">
        <v>84</v>
      </c>
      <c r="AF83" s="15">
        <v>94</v>
      </c>
      <c r="AG83" s="15">
        <v>83</v>
      </c>
      <c r="AH83" s="15">
        <v>51</v>
      </c>
      <c r="AI83" s="16">
        <v>75</v>
      </c>
      <c r="AJ83" s="12"/>
      <c r="AK83" s="13"/>
      <c r="AL83" s="12" t="s">
        <v>60</v>
      </c>
      <c r="AN83" s="83"/>
      <c r="AO83" s="100" t="s">
        <v>28</v>
      </c>
      <c r="AP83" s="89"/>
      <c r="AQ83" s="91" t="s">
        <v>109</v>
      </c>
      <c r="AR83" s="9">
        <v>63</v>
      </c>
      <c r="AS83" s="10">
        <v>100</v>
      </c>
      <c r="AT83" s="10">
        <v>73</v>
      </c>
      <c r="AU83" s="10">
        <v>71</v>
      </c>
      <c r="AV83" s="10">
        <v>61</v>
      </c>
      <c r="AW83" s="10">
        <v>98</v>
      </c>
      <c r="AX83" s="10">
        <v>94</v>
      </c>
      <c r="AY83" s="10">
        <v>79</v>
      </c>
      <c r="AZ83" s="10">
        <v>101</v>
      </c>
      <c r="BA83" s="10">
        <v>101</v>
      </c>
      <c r="BB83" s="10">
        <v>89</v>
      </c>
      <c r="BC83" s="10">
        <v>69</v>
      </c>
      <c r="BD83" s="10">
        <v>56</v>
      </c>
      <c r="BE83" s="11">
        <v>97</v>
      </c>
      <c r="BF83" s="14">
        <f t="shared" ref="BF83:BK84" si="29">AV84-10</f>
        <v>71</v>
      </c>
      <c r="BG83" s="15">
        <f t="shared" si="29"/>
        <v>73</v>
      </c>
      <c r="BH83" s="15">
        <f t="shared" si="29"/>
        <v>47</v>
      </c>
      <c r="BI83" s="15">
        <f t="shared" si="29"/>
        <v>79</v>
      </c>
      <c r="BJ83" s="15">
        <f t="shared" si="29"/>
        <v>97</v>
      </c>
      <c r="BK83" s="15">
        <f t="shared" si="29"/>
        <v>97</v>
      </c>
      <c r="BL83" s="15">
        <f t="shared" ref="BL83:BQ83" si="30">AV86-10</f>
        <v>75</v>
      </c>
      <c r="BM83" s="15">
        <f t="shared" si="30"/>
        <v>75</v>
      </c>
      <c r="BN83" s="15">
        <f t="shared" si="30"/>
        <v>47</v>
      </c>
      <c r="BO83" s="15">
        <f t="shared" si="30"/>
        <v>48</v>
      </c>
      <c r="BP83" s="15">
        <f t="shared" si="30"/>
        <v>54</v>
      </c>
      <c r="BQ83" s="15">
        <f t="shared" si="30"/>
        <v>98</v>
      </c>
      <c r="BR83" s="15">
        <f>AV88-10</f>
        <v>93</v>
      </c>
      <c r="BS83" s="16">
        <f>BA87-10</f>
        <v>93</v>
      </c>
      <c r="BT83" s="12"/>
      <c r="BU83" s="13"/>
      <c r="BV83" s="12" t="s">
        <v>60</v>
      </c>
      <c r="BY83" s="83"/>
      <c r="BZ83" s="100" t="s">
        <v>28</v>
      </c>
      <c r="CA83" s="89"/>
      <c r="CB83" s="91" t="s">
        <v>110</v>
      </c>
      <c r="CC83" s="9">
        <v>75.5</v>
      </c>
      <c r="CD83" s="10">
        <v>99.5</v>
      </c>
      <c r="CE83" s="10">
        <v>80</v>
      </c>
      <c r="CF83" s="10">
        <v>85</v>
      </c>
      <c r="CG83" s="10">
        <v>69.5</v>
      </c>
      <c r="CH83" s="10">
        <v>88</v>
      </c>
      <c r="CI83" s="10">
        <v>96</v>
      </c>
      <c r="CJ83" s="10">
        <v>78.5</v>
      </c>
      <c r="CK83" s="10">
        <v>101</v>
      </c>
      <c r="CL83" s="10">
        <v>84.5</v>
      </c>
      <c r="CM83" s="10">
        <v>79.5</v>
      </c>
      <c r="CN83" s="10">
        <v>86.5</v>
      </c>
      <c r="CO83" s="10">
        <v>60.5</v>
      </c>
      <c r="CP83" s="11">
        <v>88</v>
      </c>
      <c r="CQ83" s="14">
        <f t="shared" ref="CQ83:CV85" si="31">CG84-9</f>
        <v>60.5</v>
      </c>
      <c r="CR83" s="15">
        <f t="shared" si="31"/>
        <v>85.5</v>
      </c>
      <c r="CS83" s="15">
        <f t="shared" si="31"/>
        <v>71</v>
      </c>
      <c r="CT83" s="15">
        <f t="shared" si="31"/>
        <v>63.5</v>
      </c>
      <c r="CU83" s="15">
        <f t="shared" si="31"/>
        <v>84.5</v>
      </c>
      <c r="CV83" s="15">
        <f t="shared" si="31"/>
        <v>98.5</v>
      </c>
      <c r="CW83" s="15">
        <f t="shared" ref="CW83:DB83" si="32">CG87-9</f>
        <v>69</v>
      </c>
      <c r="CX83" s="15">
        <f t="shared" si="32"/>
        <v>77.5</v>
      </c>
      <c r="CY83" s="15">
        <f t="shared" si="32"/>
        <v>76.5</v>
      </c>
      <c r="CZ83" s="15">
        <f t="shared" si="32"/>
        <v>77</v>
      </c>
      <c r="DA83" s="15">
        <f t="shared" si="32"/>
        <v>70</v>
      </c>
      <c r="DB83" s="15">
        <f t="shared" si="32"/>
        <v>88</v>
      </c>
      <c r="DC83" s="15">
        <f>CG89-9</f>
        <v>67</v>
      </c>
      <c r="DD83" s="16">
        <f>CH89-9</f>
        <v>45</v>
      </c>
      <c r="DE83" s="12"/>
      <c r="DF83" s="13"/>
      <c r="DG83" s="12" t="s">
        <v>60</v>
      </c>
    </row>
    <row r="84" spans="4:111" x14ac:dyDescent="0.25">
      <c r="D84" s="83"/>
      <c r="E84" s="101"/>
      <c r="F84" s="89"/>
      <c r="G84" s="91"/>
      <c r="H84" s="14">
        <v>74</v>
      </c>
      <c r="I84" s="15">
        <v>63</v>
      </c>
      <c r="J84" s="15">
        <v>71</v>
      </c>
      <c r="K84" s="15">
        <v>62</v>
      </c>
      <c r="L84" s="15">
        <v>58</v>
      </c>
      <c r="M84" s="15">
        <v>106</v>
      </c>
      <c r="N84" s="15">
        <v>103</v>
      </c>
      <c r="O84" s="15">
        <v>56</v>
      </c>
      <c r="P84" s="15">
        <v>80</v>
      </c>
      <c r="Q84" s="15">
        <v>108</v>
      </c>
      <c r="R84" s="15">
        <v>104</v>
      </c>
      <c r="S84" s="15">
        <v>108</v>
      </c>
      <c r="T84" s="15">
        <v>97</v>
      </c>
      <c r="U84" s="16">
        <v>65</v>
      </c>
      <c r="V84" s="14">
        <v>64</v>
      </c>
      <c r="W84" s="15">
        <v>71</v>
      </c>
      <c r="X84" s="15">
        <v>91</v>
      </c>
      <c r="Y84" s="15">
        <v>85</v>
      </c>
      <c r="Z84" s="15">
        <v>83</v>
      </c>
      <c r="AA84" s="15">
        <v>65</v>
      </c>
      <c r="AB84" s="15">
        <v>57</v>
      </c>
      <c r="AC84" s="15">
        <v>68</v>
      </c>
      <c r="AD84" s="15">
        <v>46</v>
      </c>
      <c r="AE84" s="15">
        <v>95</v>
      </c>
      <c r="AF84" s="15">
        <v>73</v>
      </c>
      <c r="AG84" s="15">
        <v>22</v>
      </c>
      <c r="AH84" s="15">
        <v>88</v>
      </c>
      <c r="AI84" s="16">
        <v>46</v>
      </c>
      <c r="AJ84" s="17"/>
      <c r="AK84" s="13"/>
      <c r="AL84" s="17" t="s">
        <v>60</v>
      </c>
      <c r="AN84" s="83"/>
      <c r="AO84" s="101"/>
      <c r="AP84" s="89"/>
      <c r="AQ84" s="91"/>
      <c r="AR84" s="14">
        <v>75</v>
      </c>
      <c r="AS84" s="15">
        <v>60</v>
      </c>
      <c r="AT84" s="15">
        <v>96</v>
      </c>
      <c r="AU84" s="15">
        <v>60</v>
      </c>
      <c r="AV84" s="15">
        <v>81</v>
      </c>
      <c r="AW84" s="15">
        <v>83</v>
      </c>
      <c r="AX84" s="15">
        <v>57</v>
      </c>
      <c r="AY84" s="15">
        <v>89</v>
      </c>
      <c r="AZ84" s="15">
        <v>107</v>
      </c>
      <c r="BA84" s="15">
        <v>107</v>
      </c>
      <c r="BB84" s="15">
        <v>101</v>
      </c>
      <c r="BC84" s="15">
        <v>58</v>
      </c>
      <c r="BD84" s="15">
        <v>71</v>
      </c>
      <c r="BE84" s="16">
        <v>84</v>
      </c>
      <c r="BF84" s="14">
        <f t="shared" si="29"/>
        <v>67</v>
      </c>
      <c r="BG84" s="15">
        <f t="shared" si="29"/>
        <v>98</v>
      </c>
      <c r="BH84" s="15">
        <v>22</v>
      </c>
      <c r="BI84" s="15">
        <f t="shared" si="29"/>
        <v>72</v>
      </c>
      <c r="BJ84" s="15">
        <f t="shared" si="29"/>
        <v>58</v>
      </c>
      <c r="BK84" s="15">
        <f t="shared" si="29"/>
        <v>54</v>
      </c>
      <c r="BL84" s="15">
        <f>AV87-10</f>
        <v>52</v>
      </c>
      <c r="BM84" s="15">
        <f>AW87-10</f>
        <v>85</v>
      </c>
      <c r="BN84" s="15">
        <f>AX87-10</f>
        <v>76</v>
      </c>
      <c r="BO84" s="15">
        <f>AY87-10</f>
        <v>66</v>
      </c>
      <c r="BP84" s="15">
        <f>AZ87-10</f>
        <v>94</v>
      </c>
      <c r="BQ84" s="15"/>
      <c r="BR84" s="15"/>
      <c r="BS84" s="16"/>
      <c r="BT84" s="17"/>
      <c r="BU84" s="13"/>
      <c r="BV84" s="17" t="s">
        <v>60</v>
      </c>
      <c r="BY84" s="83"/>
      <c r="BZ84" s="101"/>
      <c r="CA84" s="89"/>
      <c r="CB84" s="91"/>
      <c r="CC84" s="14">
        <v>74.5</v>
      </c>
      <c r="CD84" s="15">
        <v>61.5</v>
      </c>
      <c r="CE84" s="15">
        <v>83.5</v>
      </c>
      <c r="CF84" s="15">
        <v>61</v>
      </c>
      <c r="CG84" s="15">
        <v>69.5</v>
      </c>
      <c r="CH84" s="15">
        <v>94.5</v>
      </c>
      <c r="CI84" s="15">
        <v>80</v>
      </c>
      <c r="CJ84" s="15">
        <v>72.5</v>
      </c>
      <c r="CK84" s="15">
        <v>93.5</v>
      </c>
      <c r="CL84" s="15">
        <v>107.5</v>
      </c>
      <c r="CM84" s="15">
        <v>102.5</v>
      </c>
      <c r="CN84" s="15">
        <v>83</v>
      </c>
      <c r="CO84" s="15">
        <v>84</v>
      </c>
      <c r="CP84" s="16">
        <v>74.5</v>
      </c>
      <c r="CQ84" s="14">
        <f t="shared" si="31"/>
        <v>69</v>
      </c>
      <c r="CR84" s="15">
        <f t="shared" si="31"/>
        <v>94.5</v>
      </c>
      <c r="CS84" s="15">
        <f t="shared" si="31"/>
        <v>85.5</v>
      </c>
      <c r="CT84" s="15">
        <f t="shared" si="31"/>
        <v>77.5</v>
      </c>
      <c r="CU84" s="15">
        <f t="shared" si="31"/>
        <v>61.5</v>
      </c>
      <c r="CV84" s="15">
        <f t="shared" si="31"/>
        <v>52.5</v>
      </c>
      <c r="CW84" s="15">
        <f>CG88-9</f>
        <v>85</v>
      </c>
      <c r="CX84" s="15">
        <f>CH88-9</f>
        <v>58</v>
      </c>
      <c r="CY84" s="15">
        <f>CI88-9</f>
        <v>74.5</v>
      </c>
      <c r="CZ84" s="15">
        <v>22</v>
      </c>
      <c r="DA84" s="15">
        <f>CK88-9</f>
        <v>73</v>
      </c>
      <c r="DB84" s="15">
        <f>CL88-9</f>
        <v>74.5</v>
      </c>
      <c r="DC84" s="15">
        <f>CK86-9</f>
        <v>64.5</v>
      </c>
      <c r="DD84" s="16">
        <f>CL86-9</f>
        <v>91</v>
      </c>
      <c r="DE84" s="17"/>
      <c r="DF84" s="13"/>
      <c r="DG84" s="17" t="s">
        <v>60</v>
      </c>
    </row>
    <row r="85" spans="4:111" x14ac:dyDescent="0.25">
      <c r="D85" s="83"/>
      <c r="E85" s="101"/>
      <c r="F85" s="89"/>
      <c r="G85" s="91"/>
      <c r="H85" s="14">
        <v>67</v>
      </c>
      <c r="I85" s="15">
        <v>95</v>
      </c>
      <c r="J85" s="15">
        <v>90</v>
      </c>
      <c r="K85" s="15">
        <v>72</v>
      </c>
      <c r="L85" s="15">
        <v>79</v>
      </c>
      <c r="M85" s="15">
        <v>99</v>
      </c>
      <c r="N85" s="15">
        <v>93</v>
      </c>
      <c r="O85" s="15">
        <v>91</v>
      </c>
      <c r="P85" s="15">
        <v>73</v>
      </c>
      <c r="Q85" s="15">
        <v>59</v>
      </c>
      <c r="R85" s="15">
        <v>56</v>
      </c>
      <c r="S85" s="15">
        <v>101</v>
      </c>
      <c r="T85" s="15">
        <v>105</v>
      </c>
      <c r="U85" s="16">
        <v>86</v>
      </c>
      <c r="V85" s="14">
        <v>93</v>
      </c>
      <c r="W85" s="15">
        <v>76</v>
      </c>
      <c r="X85" s="15">
        <v>91</v>
      </c>
      <c r="Y85" s="15">
        <v>70</v>
      </c>
      <c r="Z85" s="15">
        <v>59</v>
      </c>
      <c r="AA85" s="15">
        <v>86</v>
      </c>
      <c r="AB85" s="15">
        <v>32</v>
      </c>
      <c r="AC85" s="15">
        <v>77</v>
      </c>
      <c r="AD85" s="15"/>
      <c r="AE85" s="15"/>
      <c r="AF85" s="15"/>
      <c r="AG85" s="15"/>
      <c r="AH85" s="15"/>
      <c r="AI85" s="16"/>
      <c r="AJ85" s="17"/>
      <c r="AK85" s="13"/>
      <c r="AL85" s="17" t="s">
        <v>60</v>
      </c>
      <c r="AN85" s="83"/>
      <c r="AO85" s="101"/>
      <c r="AP85" s="89"/>
      <c r="AQ85" s="91"/>
      <c r="AR85" s="14">
        <v>60</v>
      </c>
      <c r="AS85" s="15">
        <v>103</v>
      </c>
      <c r="AT85" s="15">
        <v>102</v>
      </c>
      <c r="AU85" s="15">
        <v>84</v>
      </c>
      <c r="AV85" s="15">
        <v>77</v>
      </c>
      <c r="AW85" s="15">
        <v>108</v>
      </c>
      <c r="AX85" s="15">
        <v>96</v>
      </c>
      <c r="AY85" s="15">
        <v>82</v>
      </c>
      <c r="AZ85" s="15">
        <v>68</v>
      </c>
      <c r="BA85" s="15">
        <v>64</v>
      </c>
      <c r="BB85" s="15">
        <v>66</v>
      </c>
      <c r="BC85" s="15">
        <v>91</v>
      </c>
      <c r="BD85" s="15">
        <v>72</v>
      </c>
      <c r="BE85" s="16">
        <v>77</v>
      </c>
      <c r="BF85" s="14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6"/>
      <c r="BT85" s="17"/>
      <c r="BU85" s="13"/>
      <c r="BV85" s="17" t="s">
        <v>60</v>
      </c>
      <c r="BY85" s="83"/>
      <c r="BZ85" s="101"/>
      <c r="CA85" s="89"/>
      <c r="CB85" s="91"/>
      <c r="CC85" s="14">
        <v>63.5</v>
      </c>
      <c r="CD85" s="15">
        <v>99</v>
      </c>
      <c r="CE85" s="15">
        <v>96</v>
      </c>
      <c r="CF85" s="15">
        <v>78</v>
      </c>
      <c r="CG85" s="15">
        <v>78</v>
      </c>
      <c r="CH85" s="15">
        <v>103.5</v>
      </c>
      <c r="CI85" s="15">
        <v>94.5</v>
      </c>
      <c r="CJ85" s="15">
        <v>86.5</v>
      </c>
      <c r="CK85" s="15">
        <v>70.5</v>
      </c>
      <c r="CL85" s="15">
        <v>61.5</v>
      </c>
      <c r="CM85" s="15">
        <v>61</v>
      </c>
      <c r="CN85" s="15">
        <v>96</v>
      </c>
      <c r="CO85" s="15">
        <v>88.5</v>
      </c>
      <c r="CP85" s="16">
        <v>81.5</v>
      </c>
      <c r="CQ85" s="14">
        <f t="shared" si="31"/>
        <v>75.5</v>
      </c>
      <c r="CR85" s="15">
        <f t="shared" si="31"/>
        <v>83</v>
      </c>
      <c r="CS85" s="15">
        <f t="shared" si="31"/>
        <v>58.5</v>
      </c>
      <c r="CT85" s="15">
        <f t="shared" si="31"/>
        <v>49.5</v>
      </c>
      <c r="CU85" s="15"/>
      <c r="CV85" s="15"/>
      <c r="CW85" s="15"/>
      <c r="CX85" s="15"/>
      <c r="CY85" s="15"/>
      <c r="CZ85" s="15"/>
      <c r="DA85" s="15"/>
      <c r="DB85" s="15"/>
      <c r="DC85" s="15"/>
      <c r="DD85" s="16"/>
      <c r="DE85" s="17"/>
      <c r="DF85" s="13"/>
      <c r="DG85" s="17" t="s">
        <v>60</v>
      </c>
    </row>
    <row r="86" spans="4:111" x14ac:dyDescent="0.25">
      <c r="D86" s="83"/>
      <c r="E86" s="101"/>
      <c r="F86" s="89"/>
      <c r="G86" s="91"/>
      <c r="H86" s="14">
        <v>81</v>
      </c>
      <c r="I86" s="15">
        <v>107</v>
      </c>
      <c r="J86" s="15">
        <v>61</v>
      </c>
      <c r="K86" s="15">
        <v>101</v>
      </c>
      <c r="L86" s="15">
        <v>84</v>
      </c>
      <c r="M86" s="15">
        <v>99</v>
      </c>
      <c r="N86" s="15">
        <v>78</v>
      </c>
      <c r="O86" s="15">
        <v>59</v>
      </c>
      <c r="P86" s="15">
        <v>83</v>
      </c>
      <c r="Q86" s="15">
        <v>92</v>
      </c>
      <c r="R86" s="15">
        <v>107</v>
      </c>
      <c r="S86" s="15">
        <v>97</v>
      </c>
      <c r="T86" s="15">
        <v>58</v>
      </c>
      <c r="U86" s="16">
        <v>88</v>
      </c>
      <c r="V86" s="14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6"/>
      <c r="AJ86" s="17"/>
      <c r="AK86" s="13"/>
      <c r="AL86" s="17" t="s">
        <v>60</v>
      </c>
      <c r="AN86" s="83"/>
      <c r="AO86" s="101"/>
      <c r="AP86" s="89"/>
      <c r="AQ86" s="91"/>
      <c r="AR86" s="14">
        <v>100</v>
      </c>
      <c r="AS86" s="15">
        <v>84</v>
      </c>
      <c r="AT86" s="15">
        <v>85</v>
      </c>
      <c r="AU86" s="15">
        <v>76</v>
      </c>
      <c r="AV86" s="15">
        <v>85</v>
      </c>
      <c r="AW86" s="15">
        <v>85</v>
      </c>
      <c r="AX86" s="15">
        <v>57</v>
      </c>
      <c r="AY86" s="15">
        <v>58</v>
      </c>
      <c r="AZ86" s="15">
        <v>64</v>
      </c>
      <c r="BA86" s="15">
        <v>108</v>
      </c>
      <c r="BB86" s="15">
        <v>90</v>
      </c>
      <c r="BC86" s="15">
        <v>80</v>
      </c>
      <c r="BD86" s="15">
        <v>82</v>
      </c>
      <c r="BE86" s="16">
        <v>74</v>
      </c>
      <c r="BF86" s="14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6"/>
      <c r="BT86" s="17"/>
      <c r="BU86" s="13"/>
      <c r="BV86" s="17" t="s">
        <v>60</v>
      </c>
      <c r="BY86" s="83"/>
      <c r="BZ86" s="101"/>
      <c r="CA86" s="89"/>
      <c r="CB86" s="91"/>
      <c r="CC86" s="14">
        <v>90.5</v>
      </c>
      <c r="CD86" s="15">
        <v>95.5</v>
      </c>
      <c r="CE86" s="15">
        <v>73</v>
      </c>
      <c r="CF86" s="15">
        <v>88.5</v>
      </c>
      <c r="CG86" s="15">
        <v>84.5</v>
      </c>
      <c r="CH86" s="15">
        <v>92</v>
      </c>
      <c r="CI86" s="15">
        <v>67.5</v>
      </c>
      <c r="CJ86" s="15">
        <v>58.5</v>
      </c>
      <c r="CK86" s="15">
        <v>73.5</v>
      </c>
      <c r="CL86" s="15">
        <v>100</v>
      </c>
      <c r="CM86" s="15">
        <v>98.5</v>
      </c>
      <c r="CN86" s="15">
        <v>88.5</v>
      </c>
      <c r="CO86" s="15">
        <v>70</v>
      </c>
      <c r="CP86" s="16">
        <v>81</v>
      </c>
      <c r="CQ86" s="14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6"/>
      <c r="DE86" s="17"/>
      <c r="DF86" s="13"/>
      <c r="DG86" s="17" t="s">
        <v>60</v>
      </c>
    </row>
    <row r="87" spans="4:111" x14ac:dyDescent="0.25">
      <c r="D87" s="83"/>
      <c r="E87" s="101"/>
      <c r="F87" s="89"/>
      <c r="G87" s="91"/>
      <c r="H87" s="14">
        <v>98</v>
      </c>
      <c r="I87" s="15">
        <v>106</v>
      </c>
      <c r="J87" s="15">
        <v>80</v>
      </c>
      <c r="K87" s="15">
        <v>67</v>
      </c>
      <c r="L87" s="15">
        <v>94</v>
      </c>
      <c r="M87" s="15">
        <v>78</v>
      </c>
      <c r="N87" s="15">
        <v>85</v>
      </c>
      <c r="O87" s="15">
        <v>96</v>
      </c>
      <c r="P87" s="15">
        <v>54</v>
      </c>
      <c r="Q87" s="15">
        <v>91</v>
      </c>
      <c r="R87" s="15">
        <v>87</v>
      </c>
      <c r="S87" s="15">
        <v>90</v>
      </c>
      <c r="T87" s="15">
        <v>75</v>
      </c>
      <c r="U87" s="16">
        <v>60</v>
      </c>
      <c r="V87" s="14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6"/>
      <c r="AJ87" s="17"/>
      <c r="AK87" s="13"/>
      <c r="AL87" s="17" t="s">
        <v>60</v>
      </c>
      <c r="AN87" s="83"/>
      <c r="AO87" s="101"/>
      <c r="AP87" s="89"/>
      <c r="AQ87" s="91"/>
      <c r="AR87" s="14">
        <v>105</v>
      </c>
      <c r="AS87" s="15">
        <v>93</v>
      </c>
      <c r="AT87" s="15">
        <v>87</v>
      </c>
      <c r="AU87" s="15">
        <v>92</v>
      </c>
      <c r="AV87" s="15">
        <v>62</v>
      </c>
      <c r="AW87" s="15">
        <v>95</v>
      </c>
      <c r="AX87" s="15">
        <v>86</v>
      </c>
      <c r="AY87" s="15">
        <v>76</v>
      </c>
      <c r="AZ87" s="15">
        <v>104</v>
      </c>
      <c r="BA87" s="15">
        <v>103</v>
      </c>
      <c r="BB87" s="15">
        <v>90</v>
      </c>
      <c r="BC87" s="15">
        <v>60</v>
      </c>
      <c r="BD87" s="15">
        <v>65</v>
      </c>
      <c r="BE87" s="16">
        <v>88</v>
      </c>
      <c r="BF87" s="14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6"/>
      <c r="BT87" s="17"/>
      <c r="BU87" s="13"/>
      <c r="BV87" s="17" t="s">
        <v>60</v>
      </c>
      <c r="BY87" s="83"/>
      <c r="BZ87" s="101"/>
      <c r="CA87" s="89"/>
      <c r="CB87" s="91"/>
      <c r="CC87" s="14">
        <v>101.5</v>
      </c>
      <c r="CD87" s="15">
        <v>99.5</v>
      </c>
      <c r="CE87" s="15">
        <v>83.5</v>
      </c>
      <c r="CF87" s="15">
        <v>79.5</v>
      </c>
      <c r="CG87" s="15">
        <v>78</v>
      </c>
      <c r="CH87" s="15">
        <v>86.5</v>
      </c>
      <c r="CI87" s="15">
        <v>85.5</v>
      </c>
      <c r="CJ87" s="15">
        <v>86</v>
      </c>
      <c r="CK87" s="15">
        <v>79</v>
      </c>
      <c r="CL87" s="15">
        <v>97</v>
      </c>
      <c r="CM87" s="15">
        <v>88.5</v>
      </c>
      <c r="CN87" s="15">
        <v>75</v>
      </c>
      <c r="CO87" s="15">
        <v>70</v>
      </c>
      <c r="CP87" s="16">
        <v>74</v>
      </c>
      <c r="CQ87" s="14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6"/>
      <c r="DE87" s="17"/>
      <c r="DF87" s="13"/>
      <c r="DG87" s="17" t="s">
        <v>60</v>
      </c>
    </row>
    <row r="88" spans="4:111" x14ac:dyDescent="0.25">
      <c r="D88" s="83"/>
      <c r="E88" s="101"/>
      <c r="F88" s="89"/>
      <c r="G88" s="91"/>
      <c r="H88" s="14">
        <v>104</v>
      </c>
      <c r="I88" s="15">
        <v>79</v>
      </c>
      <c r="J88" s="15">
        <v>107</v>
      </c>
      <c r="K88" s="15">
        <v>88</v>
      </c>
      <c r="L88" s="15">
        <v>85</v>
      </c>
      <c r="M88" s="15">
        <v>63</v>
      </c>
      <c r="N88" s="15">
        <v>92</v>
      </c>
      <c r="O88" s="15">
        <v>102</v>
      </c>
      <c r="P88" s="15">
        <v>91</v>
      </c>
      <c r="Q88" s="15">
        <v>97</v>
      </c>
      <c r="R88" s="15">
        <v>106</v>
      </c>
      <c r="S88" s="15">
        <v>65</v>
      </c>
      <c r="T88" s="15">
        <v>108</v>
      </c>
      <c r="U88" s="16">
        <v>80</v>
      </c>
      <c r="V88" s="14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6"/>
      <c r="AJ88" s="17"/>
      <c r="AK88" s="13"/>
      <c r="AL88" s="17" t="s">
        <v>60</v>
      </c>
      <c r="AN88" s="83"/>
      <c r="AO88" s="101"/>
      <c r="AP88" s="89"/>
      <c r="AQ88" s="91"/>
      <c r="AR88" s="14">
        <v>81</v>
      </c>
      <c r="AS88" s="15">
        <v>58</v>
      </c>
      <c r="AT88" s="15">
        <v>90</v>
      </c>
      <c r="AU88" s="15">
        <v>90</v>
      </c>
      <c r="AV88" s="15">
        <v>103</v>
      </c>
      <c r="AW88" s="15">
        <v>71</v>
      </c>
      <c r="AX88" s="15">
        <v>75</v>
      </c>
      <c r="AY88" s="15">
        <v>96</v>
      </c>
      <c r="AZ88" s="15">
        <v>73</v>
      </c>
      <c r="BA88" s="15">
        <v>70</v>
      </c>
      <c r="BB88" s="15">
        <v>78</v>
      </c>
      <c r="BC88" s="15">
        <v>102</v>
      </c>
      <c r="BD88" s="15">
        <v>56</v>
      </c>
      <c r="BE88" s="16">
        <v>76</v>
      </c>
      <c r="BF88" s="14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6"/>
      <c r="BT88" s="17"/>
      <c r="BU88" s="13"/>
      <c r="BV88" s="17" t="s">
        <v>60</v>
      </c>
      <c r="BY88" s="83"/>
      <c r="BZ88" s="101"/>
      <c r="CA88" s="89"/>
      <c r="CB88" s="91"/>
      <c r="CC88" s="14">
        <v>92.5</v>
      </c>
      <c r="CD88" s="15">
        <v>68.5</v>
      </c>
      <c r="CE88" s="15">
        <v>98.5</v>
      </c>
      <c r="CF88" s="15">
        <v>89</v>
      </c>
      <c r="CG88" s="15">
        <v>94</v>
      </c>
      <c r="CH88" s="15">
        <v>67</v>
      </c>
      <c r="CI88" s="15">
        <v>83.5</v>
      </c>
      <c r="CJ88" s="15">
        <v>99</v>
      </c>
      <c r="CK88" s="15">
        <v>82</v>
      </c>
      <c r="CL88" s="15">
        <v>83.5</v>
      </c>
      <c r="CM88" s="15">
        <v>92</v>
      </c>
      <c r="CN88" s="15">
        <v>83.5</v>
      </c>
      <c r="CO88" s="15">
        <v>82</v>
      </c>
      <c r="CP88" s="16">
        <v>78</v>
      </c>
      <c r="CQ88" s="14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6"/>
      <c r="DE88" s="17"/>
      <c r="DF88" s="13"/>
      <c r="DG88" s="17" t="s">
        <v>60</v>
      </c>
    </row>
    <row r="89" spans="4:111" x14ac:dyDescent="0.25">
      <c r="D89" s="83"/>
      <c r="E89" s="101"/>
      <c r="F89" s="89"/>
      <c r="G89" s="91"/>
      <c r="H89" s="14">
        <v>54</v>
      </c>
      <c r="I89" s="15">
        <v>68</v>
      </c>
      <c r="J89" s="15">
        <v>65</v>
      </c>
      <c r="K89" s="15">
        <v>65</v>
      </c>
      <c r="L89" s="15">
        <v>76</v>
      </c>
      <c r="M89" s="15">
        <v>54</v>
      </c>
      <c r="N89" s="15">
        <v>103</v>
      </c>
      <c r="O89" s="15">
        <v>81</v>
      </c>
      <c r="P89" s="15">
        <v>58</v>
      </c>
      <c r="Q89" s="15">
        <v>72</v>
      </c>
      <c r="R89" s="15">
        <v>98</v>
      </c>
      <c r="S89" s="15">
        <v>75</v>
      </c>
      <c r="T89" s="15">
        <v>56</v>
      </c>
      <c r="U89" s="16">
        <v>90</v>
      </c>
      <c r="V89" s="14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6"/>
      <c r="AJ89" s="17"/>
      <c r="AK89" s="13"/>
      <c r="AL89" s="17" t="s">
        <v>60</v>
      </c>
      <c r="AN89" s="83"/>
      <c r="AO89" s="101"/>
      <c r="AP89" s="89"/>
      <c r="AQ89" s="91"/>
      <c r="AR89" s="14">
        <v>78</v>
      </c>
      <c r="AS89" s="15">
        <v>107</v>
      </c>
      <c r="AT89" s="15">
        <v>76</v>
      </c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6"/>
      <c r="BF89" s="14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6"/>
      <c r="BT89" s="17"/>
      <c r="BU89" s="13"/>
      <c r="BV89" s="17" t="s">
        <v>60</v>
      </c>
      <c r="BY89" s="83"/>
      <c r="BZ89" s="101"/>
      <c r="CA89" s="89"/>
      <c r="CB89" s="91"/>
      <c r="CC89" s="14">
        <v>66</v>
      </c>
      <c r="CD89" s="15">
        <v>87.5</v>
      </c>
      <c r="CE89" s="15">
        <v>70.5</v>
      </c>
      <c r="CF89" s="15">
        <v>65</v>
      </c>
      <c r="CG89" s="15">
        <v>76</v>
      </c>
      <c r="CH89" s="15">
        <v>54</v>
      </c>
      <c r="CI89" s="15">
        <v>103</v>
      </c>
      <c r="CJ89" s="15">
        <v>81</v>
      </c>
      <c r="CK89" s="15">
        <v>58</v>
      </c>
      <c r="CL89" s="15">
        <v>72</v>
      </c>
      <c r="CM89" s="15">
        <v>98</v>
      </c>
      <c r="CN89" s="15">
        <v>75</v>
      </c>
      <c r="CO89" s="15">
        <v>56</v>
      </c>
      <c r="CP89" s="16">
        <v>90</v>
      </c>
      <c r="CQ89" s="14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6"/>
      <c r="DE89" s="17"/>
      <c r="DF89" s="13"/>
      <c r="DG89" s="17" t="s">
        <v>60</v>
      </c>
    </row>
    <row r="90" spans="4:111" x14ac:dyDescent="0.25">
      <c r="D90" s="83"/>
      <c r="E90" s="101"/>
      <c r="F90" s="89"/>
      <c r="G90" s="91"/>
      <c r="H90" s="14">
        <v>57</v>
      </c>
      <c r="I90" s="15">
        <v>85</v>
      </c>
      <c r="J90" s="15">
        <v>85</v>
      </c>
      <c r="K90" s="15">
        <v>97</v>
      </c>
      <c r="L90" s="15">
        <v>81</v>
      </c>
      <c r="M90" s="15">
        <v>63</v>
      </c>
      <c r="N90" s="15">
        <v>91</v>
      </c>
      <c r="O90" s="15">
        <v>74</v>
      </c>
      <c r="P90" s="15">
        <v>91</v>
      </c>
      <c r="Q90" s="15">
        <v>81</v>
      </c>
      <c r="R90" s="15">
        <v>84</v>
      </c>
      <c r="S90" s="15">
        <v>57</v>
      </c>
      <c r="T90" s="15">
        <v>70</v>
      </c>
      <c r="U90" s="16">
        <v>56</v>
      </c>
      <c r="V90" s="14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6"/>
      <c r="AJ90" s="17"/>
      <c r="AK90" s="13"/>
      <c r="AL90" s="17" t="s">
        <v>60</v>
      </c>
      <c r="AN90" s="83"/>
      <c r="AO90" s="101"/>
      <c r="AP90" s="89"/>
      <c r="AQ90" s="91"/>
      <c r="AR90" s="14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6"/>
      <c r="BF90" s="14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6"/>
      <c r="BT90" s="17"/>
      <c r="BU90" s="13"/>
      <c r="BV90" s="17" t="s">
        <v>60</v>
      </c>
      <c r="BY90" s="83"/>
      <c r="BZ90" s="101"/>
      <c r="CA90" s="89"/>
      <c r="CB90" s="91"/>
      <c r="CC90" s="14">
        <v>57</v>
      </c>
      <c r="CD90" s="15">
        <v>85</v>
      </c>
      <c r="CE90" s="15">
        <v>85</v>
      </c>
      <c r="CF90" s="15">
        <v>97</v>
      </c>
      <c r="CG90" s="15">
        <v>81</v>
      </c>
      <c r="CH90" s="15">
        <v>63</v>
      </c>
      <c r="CI90" s="15">
        <v>91</v>
      </c>
      <c r="CJ90" s="15">
        <v>74</v>
      </c>
      <c r="CK90" s="15">
        <v>91</v>
      </c>
      <c r="CL90" s="15">
        <v>81</v>
      </c>
      <c r="CM90" s="15">
        <v>84</v>
      </c>
      <c r="CN90" s="15">
        <v>57</v>
      </c>
      <c r="CO90" s="15">
        <v>70</v>
      </c>
      <c r="CP90" s="16">
        <v>56</v>
      </c>
      <c r="CQ90" s="14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6"/>
      <c r="DE90" s="17"/>
      <c r="DF90" s="13"/>
      <c r="DG90" s="17" t="s">
        <v>60</v>
      </c>
    </row>
    <row r="91" spans="4:111" x14ac:dyDescent="0.25">
      <c r="D91" s="83"/>
      <c r="E91" s="101"/>
      <c r="F91" s="89"/>
      <c r="G91" s="91"/>
      <c r="H91" s="14">
        <v>54</v>
      </c>
      <c r="I91" s="15">
        <v>81</v>
      </c>
      <c r="J91" s="15">
        <v>57</v>
      </c>
      <c r="K91" s="15">
        <v>83</v>
      </c>
      <c r="L91" s="15">
        <v>64</v>
      </c>
      <c r="M91" s="15">
        <v>90</v>
      </c>
      <c r="N91" s="15">
        <v>103</v>
      </c>
      <c r="O91" s="15">
        <v>63</v>
      </c>
      <c r="P91" s="15">
        <v>87</v>
      </c>
      <c r="Q91" s="15">
        <v>87</v>
      </c>
      <c r="R91" s="15">
        <v>90</v>
      </c>
      <c r="S91" s="15">
        <v>84</v>
      </c>
      <c r="T91" s="15">
        <v>103</v>
      </c>
      <c r="U91" s="16">
        <v>107</v>
      </c>
      <c r="V91" s="14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6"/>
      <c r="AJ91" s="17"/>
      <c r="AK91" s="13"/>
      <c r="AL91" s="17" t="s">
        <v>60</v>
      </c>
      <c r="AN91" s="83"/>
      <c r="AO91" s="101"/>
      <c r="AP91" s="89"/>
      <c r="AQ91" s="91"/>
      <c r="AR91" s="14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6"/>
      <c r="BF91" s="14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6"/>
      <c r="BT91" s="17"/>
      <c r="BU91" s="13"/>
      <c r="BV91" s="17" t="s">
        <v>60</v>
      </c>
      <c r="BY91" s="83"/>
      <c r="BZ91" s="101"/>
      <c r="CA91" s="89"/>
      <c r="CB91" s="91"/>
      <c r="CC91" s="14">
        <v>104</v>
      </c>
      <c r="CD91" s="15">
        <v>75</v>
      </c>
      <c r="CE91" s="15">
        <v>61</v>
      </c>
      <c r="CF91" s="15">
        <v>87</v>
      </c>
      <c r="CG91" s="15">
        <v>94</v>
      </c>
      <c r="CH91" s="15"/>
      <c r="CI91" s="15"/>
      <c r="CJ91" s="15"/>
      <c r="CK91" s="15"/>
      <c r="CL91" s="15"/>
      <c r="CM91" s="15"/>
      <c r="CN91" s="15"/>
      <c r="CO91" s="15"/>
      <c r="CP91" s="16"/>
      <c r="CQ91" s="14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6"/>
      <c r="DE91" s="17"/>
      <c r="DF91" s="13"/>
      <c r="DG91" s="17" t="s">
        <v>60</v>
      </c>
    </row>
    <row r="92" spans="4:111" x14ac:dyDescent="0.25">
      <c r="D92" s="83"/>
      <c r="E92" s="101"/>
      <c r="F92" s="89"/>
      <c r="G92" s="91"/>
      <c r="H92" s="14">
        <v>64</v>
      </c>
      <c r="I92" s="15">
        <v>108</v>
      </c>
      <c r="J92" s="15">
        <v>79</v>
      </c>
      <c r="K92" s="15">
        <v>66</v>
      </c>
      <c r="L92" s="15">
        <v>77</v>
      </c>
      <c r="M92" s="15">
        <v>69</v>
      </c>
      <c r="N92" s="15">
        <v>63</v>
      </c>
      <c r="O92" s="15">
        <v>101</v>
      </c>
      <c r="P92" s="15">
        <v>55</v>
      </c>
      <c r="Q92" s="15">
        <v>68</v>
      </c>
      <c r="R92" s="15"/>
      <c r="S92" s="15"/>
      <c r="T92" s="15"/>
      <c r="U92" s="16"/>
      <c r="V92" s="14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6"/>
      <c r="AJ92" s="17"/>
      <c r="AK92" s="13"/>
      <c r="AL92" s="17" t="s">
        <v>60</v>
      </c>
      <c r="AN92" s="83"/>
      <c r="AO92" s="101"/>
      <c r="AP92" s="89"/>
      <c r="AQ92" s="91"/>
      <c r="AR92" s="14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6"/>
      <c r="BF92" s="14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6"/>
      <c r="BT92" s="17"/>
      <c r="BU92" s="13"/>
      <c r="BV92" s="17" t="s">
        <v>60</v>
      </c>
      <c r="BY92" s="83"/>
      <c r="BZ92" s="101"/>
      <c r="CA92" s="89"/>
      <c r="CB92" s="91"/>
      <c r="CC92" s="14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6"/>
      <c r="CQ92" s="14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6"/>
      <c r="DE92" s="17"/>
      <c r="DF92" s="13"/>
      <c r="DG92" s="17" t="s">
        <v>60</v>
      </c>
    </row>
    <row r="93" spans="4:111" ht="15.75" thickBot="1" x14ac:dyDescent="0.3">
      <c r="D93" s="84"/>
      <c r="E93" s="102"/>
      <c r="F93" s="90"/>
      <c r="G93" s="92"/>
      <c r="H93" s="18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20"/>
      <c r="V93" s="18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20"/>
      <c r="AJ93" s="21"/>
      <c r="AK93" s="13"/>
      <c r="AL93" s="21" t="s">
        <v>60</v>
      </c>
      <c r="AN93" s="84"/>
      <c r="AO93" s="102"/>
      <c r="AP93" s="90"/>
      <c r="AQ93" s="92"/>
      <c r="AR93" s="18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20"/>
      <c r="BF93" s="18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20"/>
      <c r="BT93" s="21"/>
      <c r="BU93" s="13"/>
      <c r="BV93" s="21" t="s">
        <v>60</v>
      </c>
      <c r="BY93" s="84"/>
      <c r="BZ93" s="102"/>
      <c r="CA93" s="90"/>
      <c r="CB93" s="92"/>
      <c r="CC93" s="18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20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20"/>
      <c r="DE93" s="21"/>
      <c r="DF93" s="13"/>
      <c r="DG93" s="21" t="s">
        <v>60</v>
      </c>
    </row>
    <row r="94" spans="4:111" x14ac:dyDescent="0.25">
      <c r="D94" s="82">
        <v>5</v>
      </c>
      <c r="E94" s="103" t="s">
        <v>31</v>
      </c>
      <c r="F94" s="88"/>
      <c r="G94" s="91" t="s">
        <v>74</v>
      </c>
      <c r="H94" s="9">
        <v>36</v>
      </c>
      <c r="I94" s="10">
        <v>37</v>
      </c>
      <c r="J94" s="10">
        <v>90</v>
      </c>
      <c r="K94" s="10">
        <v>53</v>
      </c>
      <c r="L94" s="10">
        <v>76</v>
      </c>
      <c r="M94" s="10">
        <v>52</v>
      </c>
      <c r="N94" s="10">
        <v>81</v>
      </c>
      <c r="O94" s="10">
        <v>87</v>
      </c>
      <c r="P94" s="10">
        <v>56</v>
      </c>
      <c r="Q94" s="10">
        <v>84</v>
      </c>
      <c r="R94" s="10">
        <v>37</v>
      </c>
      <c r="S94" s="10">
        <v>47</v>
      </c>
      <c r="T94" s="10">
        <v>39</v>
      </c>
      <c r="U94" s="11">
        <v>65</v>
      </c>
      <c r="V94" s="14">
        <v>35</v>
      </c>
      <c r="W94" s="15">
        <v>43</v>
      </c>
      <c r="X94" s="15">
        <v>40</v>
      </c>
      <c r="Y94" s="15">
        <v>63</v>
      </c>
      <c r="Z94" s="15">
        <v>70</v>
      </c>
      <c r="AA94" s="15">
        <v>43</v>
      </c>
      <c r="AB94" s="15">
        <v>82</v>
      </c>
      <c r="AC94" s="15">
        <v>71</v>
      </c>
      <c r="AD94" s="15">
        <v>61</v>
      </c>
      <c r="AE94" s="15">
        <v>54</v>
      </c>
      <c r="AF94" s="15">
        <v>32</v>
      </c>
      <c r="AG94" s="15">
        <v>45</v>
      </c>
      <c r="AH94" s="15">
        <v>57</v>
      </c>
      <c r="AI94" s="16">
        <v>30</v>
      </c>
      <c r="AJ94" s="12"/>
      <c r="AK94" s="13"/>
      <c r="AL94" s="12" t="s">
        <v>60</v>
      </c>
      <c r="AN94" s="82">
        <v>5</v>
      </c>
      <c r="AO94" s="103" t="s">
        <v>31</v>
      </c>
      <c r="AP94" s="88"/>
      <c r="AQ94" s="91" t="s">
        <v>111</v>
      </c>
      <c r="AR94" s="9">
        <v>76</v>
      </c>
      <c r="AS94" s="10">
        <v>71</v>
      </c>
      <c r="AT94" s="10">
        <v>49</v>
      </c>
      <c r="AU94" s="10">
        <v>77</v>
      </c>
      <c r="AV94" s="10">
        <v>39</v>
      </c>
      <c r="AW94" s="10">
        <v>52</v>
      </c>
      <c r="AX94" s="10">
        <v>42</v>
      </c>
      <c r="AY94" s="10">
        <v>69</v>
      </c>
      <c r="AZ94" s="10">
        <v>81</v>
      </c>
      <c r="BA94" s="10">
        <v>47</v>
      </c>
      <c r="BB94" s="10">
        <v>71</v>
      </c>
      <c r="BC94" s="10">
        <v>38</v>
      </c>
      <c r="BD94" s="10">
        <v>64</v>
      </c>
      <c r="BE94" s="11">
        <v>70</v>
      </c>
      <c r="BF94" s="14">
        <f t="shared" ref="BF94:BK95" si="33">AV95-10</f>
        <v>79</v>
      </c>
      <c r="BG94" s="15">
        <f t="shared" si="33"/>
        <v>69</v>
      </c>
      <c r="BH94" s="15">
        <f t="shared" si="33"/>
        <v>44</v>
      </c>
      <c r="BI94" s="15">
        <f t="shared" si="33"/>
        <v>54</v>
      </c>
      <c r="BJ94" s="15">
        <f t="shared" si="33"/>
        <v>46</v>
      </c>
      <c r="BK94" s="15">
        <f t="shared" si="33"/>
        <v>31</v>
      </c>
      <c r="BL94" s="15">
        <f>AV97-10</f>
        <v>81</v>
      </c>
      <c r="BM94" s="15">
        <v>26</v>
      </c>
      <c r="BN94" s="15">
        <f>AX97-10</f>
        <v>37</v>
      </c>
      <c r="BO94" s="15">
        <f>AY97-10</f>
        <v>63</v>
      </c>
      <c r="BP94" s="15">
        <f>AZ97-10</f>
        <v>71</v>
      </c>
      <c r="BQ94" s="15">
        <f>BA97-10</f>
        <v>29</v>
      </c>
      <c r="BR94" s="15">
        <f>AZ98-10</f>
        <v>79</v>
      </c>
      <c r="BS94" s="16">
        <f>BA98-10</f>
        <v>79</v>
      </c>
      <c r="BT94" s="12"/>
      <c r="BU94" s="13"/>
      <c r="BV94" s="12" t="s">
        <v>60</v>
      </c>
      <c r="BY94" s="82">
        <v>5</v>
      </c>
      <c r="BZ94" s="103" t="s">
        <v>31</v>
      </c>
      <c r="CA94" s="88"/>
      <c r="CB94" s="91" t="s">
        <v>112</v>
      </c>
      <c r="CC94" s="9">
        <v>56</v>
      </c>
      <c r="CD94" s="10">
        <v>54</v>
      </c>
      <c r="CE94" s="10">
        <v>69.5</v>
      </c>
      <c r="CF94" s="10">
        <v>65</v>
      </c>
      <c r="CG94" s="10">
        <v>57.5</v>
      </c>
      <c r="CH94" s="10">
        <v>52</v>
      </c>
      <c r="CI94" s="10">
        <v>61.5</v>
      </c>
      <c r="CJ94" s="10">
        <v>78</v>
      </c>
      <c r="CK94" s="10">
        <v>68.5</v>
      </c>
      <c r="CL94" s="10">
        <v>65.5</v>
      </c>
      <c r="CM94" s="10">
        <v>54</v>
      </c>
      <c r="CN94" s="10">
        <v>42.5</v>
      </c>
      <c r="CO94" s="10">
        <v>51.5</v>
      </c>
      <c r="CP94" s="11">
        <v>59</v>
      </c>
      <c r="CQ94" s="14">
        <f>CG95-9</f>
        <v>61</v>
      </c>
      <c r="CR94" s="15">
        <v>21</v>
      </c>
      <c r="CS94" s="15">
        <f t="shared" ref="CS94:CV95" si="34">CI95-9</f>
        <v>53.5</v>
      </c>
      <c r="CT94" s="15">
        <f t="shared" si="34"/>
        <v>62</v>
      </c>
      <c r="CU94" s="15">
        <f t="shared" si="34"/>
        <v>44.5</v>
      </c>
      <c r="CV94" s="15">
        <f t="shared" si="34"/>
        <v>45.5</v>
      </c>
      <c r="CW94" s="15">
        <v>32</v>
      </c>
      <c r="CX94" s="15">
        <f t="shared" ref="CX94:DB95" si="35">CH97-9</f>
        <v>72.5</v>
      </c>
      <c r="CY94" s="15">
        <f t="shared" si="35"/>
        <v>45.5</v>
      </c>
      <c r="CZ94" s="15">
        <f t="shared" si="35"/>
        <v>47.5</v>
      </c>
      <c r="DA94" s="15">
        <f t="shared" si="35"/>
        <v>58</v>
      </c>
      <c r="DB94" s="15">
        <f t="shared" si="35"/>
        <v>35.5</v>
      </c>
      <c r="DC94" s="15">
        <f>CG99-9</f>
        <v>40.5</v>
      </c>
      <c r="DD94" s="16">
        <f>CH99-9</f>
        <v>45</v>
      </c>
      <c r="DE94" s="12"/>
      <c r="DF94" s="13"/>
      <c r="DG94" s="12" t="s">
        <v>60</v>
      </c>
    </row>
    <row r="95" spans="4:111" x14ac:dyDescent="0.25">
      <c r="D95" s="83"/>
      <c r="E95" s="104"/>
      <c r="F95" s="89"/>
      <c r="G95" s="91"/>
      <c r="H95" s="14">
        <v>44</v>
      </c>
      <c r="I95" s="15">
        <v>52</v>
      </c>
      <c r="J95" s="15">
        <v>64</v>
      </c>
      <c r="K95" s="15">
        <v>43</v>
      </c>
      <c r="L95" s="15">
        <v>51</v>
      </c>
      <c r="M95" s="15">
        <v>48</v>
      </c>
      <c r="N95" s="15">
        <v>71</v>
      </c>
      <c r="O95" s="15">
        <v>78</v>
      </c>
      <c r="P95" s="15">
        <v>51</v>
      </c>
      <c r="Q95" s="15">
        <v>68</v>
      </c>
      <c r="R95" s="15">
        <v>92</v>
      </c>
      <c r="S95" s="15">
        <v>91</v>
      </c>
      <c r="T95" s="15">
        <v>77</v>
      </c>
      <c r="U95" s="16">
        <v>51</v>
      </c>
      <c r="V95" s="14">
        <v>37</v>
      </c>
      <c r="W95" s="15">
        <v>75</v>
      </c>
      <c r="X95" s="15">
        <v>30</v>
      </c>
      <c r="Y95" s="15">
        <v>29</v>
      </c>
      <c r="Z95" s="15">
        <v>29</v>
      </c>
      <c r="AA95" s="15">
        <v>79</v>
      </c>
      <c r="AB95" s="15">
        <v>36</v>
      </c>
      <c r="AC95" s="15">
        <v>77</v>
      </c>
      <c r="AD95" s="15">
        <v>66</v>
      </c>
      <c r="AE95" s="15">
        <v>34</v>
      </c>
      <c r="AF95" s="15"/>
      <c r="AG95" s="15"/>
      <c r="AH95" s="15"/>
      <c r="AI95" s="16"/>
      <c r="AJ95" s="17"/>
      <c r="AK95" s="13"/>
      <c r="AL95" s="17" t="s">
        <v>60</v>
      </c>
      <c r="AN95" s="83"/>
      <c r="AO95" s="104"/>
      <c r="AP95" s="89"/>
      <c r="AQ95" s="91"/>
      <c r="AR95" s="14">
        <v>85</v>
      </c>
      <c r="AS95" s="15">
        <v>93</v>
      </c>
      <c r="AT95" s="15">
        <v>39</v>
      </c>
      <c r="AU95" s="15">
        <v>38</v>
      </c>
      <c r="AV95" s="15">
        <v>89</v>
      </c>
      <c r="AW95" s="15">
        <v>79</v>
      </c>
      <c r="AX95" s="15">
        <v>54</v>
      </c>
      <c r="AY95" s="15">
        <v>64</v>
      </c>
      <c r="AZ95" s="15">
        <v>56</v>
      </c>
      <c r="BA95" s="15">
        <v>41</v>
      </c>
      <c r="BB95" s="15">
        <v>85</v>
      </c>
      <c r="BC95" s="15">
        <v>41</v>
      </c>
      <c r="BD95" s="15">
        <v>91</v>
      </c>
      <c r="BE95" s="16">
        <v>75</v>
      </c>
      <c r="BF95" s="14">
        <f t="shared" si="33"/>
        <v>71</v>
      </c>
      <c r="BG95" s="15">
        <f t="shared" si="33"/>
        <v>47</v>
      </c>
      <c r="BH95" s="15">
        <f t="shared" si="33"/>
        <v>54</v>
      </c>
      <c r="BI95" s="15">
        <f t="shared" si="33"/>
        <v>81</v>
      </c>
      <c r="BJ95" s="15">
        <f t="shared" si="33"/>
        <v>79</v>
      </c>
      <c r="BK95" s="15">
        <f t="shared" si="33"/>
        <v>48</v>
      </c>
      <c r="BL95" s="15">
        <f>AV98-10</f>
        <v>35</v>
      </c>
      <c r="BM95" s="15">
        <f>AW98-10</f>
        <v>37</v>
      </c>
      <c r="BN95" s="15">
        <f>AX98-10</f>
        <v>64</v>
      </c>
      <c r="BO95" s="15">
        <f>AY98-10</f>
        <v>47</v>
      </c>
      <c r="BP95" s="15"/>
      <c r="BQ95" s="15"/>
      <c r="BR95" s="15"/>
      <c r="BS95" s="16"/>
      <c r="BT95" s="17"/>
      <c r="BU95" s="13"/>
      <c r="BV95" s="17" t="s">
        <v>60</v>
      </c>
      <c r="BY95" s="83"/>
      <c r="BZ95" s="104"/>
      <c r="CA95" s="89"/>
      <c r="CB95" s="91"/>
      <c r="CC95" s="14">
        <v>64.5</v>
      </c>
      <c r="CD95" s="15">
        <v>72.5</v>
      </c>
      <c r="CE95" s="15">
        <v>51.5</v>
      </c>
      <c r="CF95" s="15">
        <v>40.5</v>
      </c>
      <c r="CG95" s="15">
        <v>70</v>
      </c>
      <c r="CH95" s="15">
        <v>63.5</v>
      </c>
      <c r="CI95" s="15">
        <v>62.5</v>
      </c>
      <c r="CJ95" s="15">
        <v>71</v>
      </c>
      <c r="CK95" s="15">
        <v>53.5</v>
      </c>
      <c r="CL95" s="15">
        <v>54.5</v>
      </c>
      <c r="CM95" s="15">
        <v>88.5</v>
      </c>
      <c r="CN95" s="15">
        <v>66</v>
      </c>
      <c r="CO95" s="15">
        <v>84</v>
      </c>
      <c r="CP95" s="16">
        <v>85</v>
      </c>
      <c r="CQ95" s="14">
        <f>CG96-9</f>
        <v>73</v>
      </c>
      <c r="CR95" s="15">
        <f t="shared" ref="CR95" si="36">CH96-9</f>
        <v>38.5</v>
      </c>
      <c r="CS95" s="15">
        <f t="shared" si="34"/>
        <v>41.5</v>
      </c>
      <c r="CT95" s="15">
        <f t="shared" si="34"/>
        <v>55</v>
      </c>
      <c r="CU95" s="15">
        <f t="shared" si="34"/>
        <v>79</v>
      </c>
      <c r="CV95" s="15">
        <f t="shared" si="34"/>
        <v>41.5</v>
      </c>
      <c r="CW95" s="15">
        <f>CG98-9</f>
        <v>56</v>
      </c>
      <c r="CX95" s="15">
        <f t="shared" si="35"/>
        <v>51.5</v>
      </c>
      <c r="CY95" s="15">
        <f t="shared" si="35"/>
        <v>49</v>
      </c>
      <c r="CZ95" s="15">
        <f t="shared" si="35"/>
        <v>52</v>
      </c>
      <c r="DA95" s="15">
        <f t="shared" si="35"/>
        <v>54.5</v>
      </c>
      <c r="DB95" s="15">
        <f t="shared" si="35"/>
        <v>64.5</v>
      </c>
      <c r="DC95" s="15">
        <f>CI99-9</f>
        <v>61</v>
      </c>
      <c r="DD95" s="16">
        <f>CJ99-9</f>
        <v>58.5</v>
      </c>
      <c r="DE95" s="17"/>
      <c r="DF95" s="13"/>
      <c r="DG95" s="17" t="s">
        <v>60</v>
      </c>
    </row>
    <row r="96" spans="4:111" x14ac:dyDescent="0.25">
      <c r="D96" s="83"/>
      <c r="E96" s="104"/>
      <c r="F96" s="89"/>
      <c r="G96" s="91"/>
      <c r="H96" s="14">
        <v>65</v>
      </c>
      <c r="I96" s="15">
        <v>66</v>
      </c>
      <c r="J96" s="15">
        <v>69</v>
      </c>
      <c r="K96" s="15">
        <v>45</v>
      </c>
      <c r="L96" s="15">
        <v>83</v>
      </c>
      <c r="M96" s="15">
        <v>38</v>
      </c>
      <c r="N96" s="15">
        <v>37</v>
      </c>
      <c r="O96" s="15">
        <v>37</v>
      </c>
      <c r="P96" s="15">
        <v>87</v>
      </c>
      <c r="Q96" s="15">
        <v>43</v>
      </c>
      <c r="R96" s="15">
        <v>59</v>
      </c>
      <c r="S96" s="15">
        <v>46</v>
      </c>
      <c r="T96" s="15">
        <v>57</v>
      </c>
      <c r="U96" s="16">
        <v>50</v>
      </c>
      <c r="V96" s="14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6"/>
      <c r="AJ96" s="17"/>
      <c r="AK96" s="13"/>
      <c r="AL96" s="17" t="s">
        <v>60</v>
      </c>
      <c r="AN96" s="83"/>
      <c r="AO96" s="104"/>
      <c r="AP96" s="89"/>
      <c r="AQ96" s="91"/>
      <c r="AR96" s="14">
        <v>87</v>
      </c>
      <c r="AS96" s="15">
        <v>94</v>
      </c>
      <c r="AT96" s="15">
        <v>91</v>
      </c>
      <c r="AU96" s="15">
        <v>45</v>
      </c>
      <c r="AV96" s="15">
        <v>81</v>
      </c>
      <c r="AW96" s="15">
        <v>57</v>
      </c>
      <c r="AX96" s="15">
        <v>64</v>
      </c>
      <c r="AY96" s="15">
        <v>91</v>
      </c>
      <c r="AZ96" s="15">
        <v>89</v>
      </c>
      <c r="BA96" s="15">
        <v>58</v>
      </c>
      <c r="BB96" s="15">
        <v>56</v>
      </c>
      <c r="BC96" s="15">
        <v>67</v>
      </c>
      <c r="BD96" s="15">
        <v>49</v>
      </c>
      <c r="BE96" s="16">
        <v>83</v>
      </c>
      <c r="BF96" s="14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6"/>
      <c r="BT96" s="17"/>
      <c r="BU96" s="13"/>
      <c r="BV96" s="17" t="s">
        <v>60</v>
      </c>
      <c r="BY96" s="83"/>
      <c r="BZ96" s="104"/>
      <c r="CA96" s="89"/>
      <c r="CB96" s="91"/>
      <c r="CC96" s="14">
        <v>76</v>
      </c>
      <c r="CD96" s="15">
        <v>80</v>
      </c>
      <c r="CE96" s="15">
        <v>80</v>
      </c>
      <c r="CF96" s="15">
        <v>45</v>
      </c>
      <c r="CG96" s="15">
        <v>82</v>
      </c>
      <c r="CH96" s="15">
        <v>47.5</v>
      </c>
      <c r="CI96" s="15">
        <v>50.5</v>
      </c>
      <c r="CJ96" s="15">
        <v>64</v>
      </c>
      <c r="CK96" s="15">
        <v>88</v>
      </c>
      <c r="CL96" s="15">
        <v>50.5</v>
      </c>
      <c r="CM96" s="15">
        <v>57.5</v>
      </c>
      <c r="CN96" s="15">
        <v>56.5</v>
      </c>
      <c r="CO96" s="15">
        <v>53</v>
      </c>
      <c r="CP96" s="16">
        <v>61</v>
      </c>
      <c r="CQ96" s="14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6"/>
      <c r="DE96" s="17"/>
      <c r="DF96" s="13"/>
      <c r="DG96" s="17" t="s">
        <v>60</v>
      </c>
    </row>
    <row r="97" spans="4:111" x14ac:dyDescent="0.25">
      <c r="D97" s="83"/>
      <c r="E97" s="104"/>
      <c r="F97" s="89"/>
      <c r="G97" s="91"/>
      <c r="H97" s="14">
        <v>61</v>
      </c>
      <c r="I97" s="15">
        <v>78</v>
      </c>
      <c r="J97" s="15">
        <v>57</v>
      </c>
      <c r="K97" s="15">
        <v>90</v>
      </c>
      <c r="L97" s="15">
        <v>79</v>
      </c>
      <c r="M97" s="15">
        <v>69</v>
      </c>
      <c r="N97" s="15">
        <v>62</v>
      </c>
      <c r="O97" s="15">
        <v>40</v>
      </c>
      <c r="P97" s="15">
        <v>53</v>
      </c>
      <c r="Q97" s="15">
        <v>50</v>
      </c>
      <c r="R97" s="15">
        <v>58</v>
      </c>
      <c r="S97" s="15">
        <v>87</v>
      </c>
      <c r="T97" s="15">
        <v>86</v>
      </c>
      <c r="U97" s="16">
        <v>79</v>
      </c>
      <c r="V97" s="14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6"/>
      <c r="AJ97" s="17"/>
      <c r="AK97" s="13"/>
      <c r="AL97" s="17" t="s">
        <v>60</v>
      </c>
      <c r="AN97" s="83"/>
      <c r="AO97" s="104"/>
      <c r="AP97" s="89"/>
      <c r="AQ97" s="91"/>
      <c r="AR97" s="14">
        <v>58</v>
      </c>
      <c r="AS97" s="15">
        <v>72</v>
      </c>
      <c r="AT97" s="15">
        <v>89</v>
      </c>
      <c r="AU97" s="15">
        <v>43</v>
      </c>
      <c r="AV97" s="15">
        <v>91</v>
      </c>
      <c r="AW97" s="15">
        <v>94</v>
      </c>
      <c r="AX97" s="15">
        <v>47</v>
      </c>
      <c r="AY97" s="15">
        <v>73</v>
      </c>
      <c r="AZ97" s="15">
        <v>81</v>
      </c>
      <c r="BA97" s="15">
        <v>39</v>
      </c>
      <c r="BB97" s="15">
        <v>42</v>
      </c>
      <c r="BC97" s="15">
        <v>83</v>
      </c>
      <c r="BD97" s="15">
        <v>69</v>
      </c>
      <c r="BE97" s="16">
        <v>87</v>
      </c>
      <c r="BF97" s="14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6"/>
      <c r="BT97" s="17"/>
      <c r="BU97" s="13"/>
      <c r="BV97" s="17" t="s">
        <v>60</v>
      </c>
      <c r="BY97" s="83"/>
      <c r="BZ97" s="104"/>
      <c r="CA97" s="89"/>
      <c r="CB97" s="91"/>
      <c r="CC97" s="14">
        <v>59.5</v>
      </c>
      <c r="CD97" s="15">
        <v>75</v>
      </c>
      <c r="CE97" s="15">
        <v>73</v>
      </c>
      <c r="CF97" s="15">
        <v>66.5</v>
      </c>
      <c r="CG97" s="15">
        <v>85</v>
      </c>
      <c r="CH97" s="15">
        <v>81.5</v>
      </c>
      <c r="CI97" s="15">
        <v>54.5</v>
      </c>
      <c r="CJ97" s="15">
        <v>56.5</v>
      </c>
      <c r="CK97" s="15">
        <v>67</v>
      </c>
      <c r="CL97" s="15">
        <v>44.5</v>
      </c>
      <c r="CM97" s="15">
        <v>50</v>
      </c>
      <c r="CN97" s="15">
        <v>85</v>
      </c>
      <c r="CO97" s="15">
        <v>77.5</v>
      </c>
      <c r="CP97" s="16">
        <v>47</v>
      </c>
      <c r="CQ97" s="14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6"/>
      <c r="DE97" s="17"/>
      <c r="DF97" s="13"/>
      <c r="DG97" s="17" t="s">
        <v>60</v>
      </c>
    </row>
    <row r="98" spans="4:111" x14ac:dyDescent="0.25">
      <c r="D98" s="83"/>
      <c r="E98" s="104"/>
      <c r="F98" s="89"/>
      <c r="G98" s="91"/>
      <c r="H98" s="14">
        <v>83</v>
      </c>
      <c r="I98" s="15">
        <v>85</v>
      </c>
      <c r="J98" s="15">
        <v>88</v>
      </c>
      <c r="K98" s="15">
        <v>44</v>
      </c>
      <c r="L98" s="15">
        <v>85</v>
      </c>
      <c r="M98" s="15">
        <v>74</v>
      </c>
      <c r="N98" s="15">
        <v>42</v>
      </c>
      <c r="O98" s="15">
        <v>65</v>
      </c>
      <c r="P98" s="15">
        <v>38</v>
      </c>
      <c r="Q98" s="15">
        <v>58</v>
      </c>
      <c r="R98" s="15">
        <v>83</v>
      </c>
      <c r="S98" s="15">
        <v>86</v>
      </c>
      <c r="T98" s="15">
        <v>36</v>
      </c>
      <c r="U98" s="16">
        <v>59</v>
      </c>
      <c r="V98" s="14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6"/>
      <c r="AJ98" s="17"/>
      <c r="AK98" s="13"/>
      <c r="AL98" s="17" t="s">
        <v>60</v>
      </c>
      <c r="AN98" s="83"/>
      <c r="AO98" s="104"/>
      <c r="AP98" s="89"/>
      <c r="AQ98" s="91"/>
      <c r="AR98" s="14">
        <v>71</v>
      </c>
      <c r="AS98" s="15">
        <v>54</v>
      </c>
      <c r="AT98" s="15">
        <v>93</v>
      </c>
      <c r="AU98" s="15">
        <v>91</v>
      </c>
      <c r="AV98" s="15">
        <v>45</v>
      </c>
      <c r="AW98" s="15">
        <v>47</v>
      </c>
      <c r="AX98" s="15">
        <v>74</v>
      </c>
      <c r="AY98" s="15">
        <v>57</v>
      </c>
      <c r="AZ98" s="15">
        <v>89</v>
      </c>
      <c r="BA98" s="15">
        <v>89</v>
      </c>
      <c r="BB98" s="15">
        <v>88</v>
      </c>
      <c r="BC98" s="15">
        <v>94</v>
      </c>
      <c r="BD98" s="15">
        <v>61</v>
      </c>
      <c r="BE98" s="16">
        <v>37</v>
      </c>
      <c r="BF98" s="14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6"/>
      <c r="BT98" s="17"/>
      <c r="BU98" s="13"/>
      <c r="BV98" s="17" t="s">
        <v>60</v>
      </c>
      <c r="BY98" s="83"/>
      <c r="BZ98" s="104"/>
      <c r="CA98" s="89"/>
      <c r="CB98" s="91"/>
      <c r="CC98" s="14">
        <v>77</v>
      </c>
      <c r="CD98" s="15">
        <v>69.5</v>
      </c>
      <c r="CE98" s="15">
        <v>90.5</v>
      </c>
      <c r="CF98" s="15">
        <v>67.5</v>
      </c>
      <c r="CG98" s="15">
        <v>65</v>
      </c>
      <c r="CH98" s="15">
        <v>60.5</v>
      </c>
      <c r="CI98" s="15">
        <v>58</v>
      </c>
      <c r="CJ98" s="15">
        <v>61</v>
      </c>
      <c r="CK98" s="15">
        <v>63.5</v>
      </c>
      <c r="CL98" s="15">
        <v>73.5</v>
      </c>
      <c r="CM98" s="15">
        <v>85.5</v>
      </c>
      <c r="CN98" s="15">
        <v>90</v>
      </c>
      <c r="CO98" s="15">
        <v>48.5</v>
      </c>
      <c r="CP98" s="16">
        <v>38</v>
      </c>
      <c r="CQ98" s="14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6"/>
      <c r="DE98" s="17"/>
      <c r="DF98" s="13"/>
      <c r="DG98" s="17" t="s">
        <v>60</v>
      </c>
    </row>
    <row r="99" spans="4:111" x14ac:dyDescent="0.25">
      <c r="D99" s="83"/>
      <c r="E99" s="104"/>
      <c r="F99" s="89"/>
      <c r="G99" s="91"/>
      <c r="H99" s="14">
        <v>58</v>
      </c>
      <c r="I99" s="15">
        <v>50</v>
      </c>
      <c r="J99" s="15">
        <v>63</v>
      </c>
      <c r="K99" s="15">
        <v>75</v>
      </c>
      <c r="L99" s="15">
        <v>61</v>
      </c>
      <c r="M99" s="15">
        <v>56</v>
      </c>
      <c r="N99" s="15">
        <v>46</v>
      </c>
      <c r="O99" s="15">
        <v>80</v>
      </c>
      <c r="P99" s="15">
        <v>67</v>
      </c>
      <c r="Q99" s="15">
        <v>86</v>
      </c>
      <c r="R99" s="15">
        <v>81</v>
      </c>
      <c r="S99" s="15">
        <v>44</v>
      </c>
      <c r="T99" s="15">
        <v>57</v>
      </c>
      <c r="U99" s="16">
        <v>53</v>
      </c>
      <c r="V99" s="14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6"/>
      <c r="AJ99" s="17"/>
      <c r="AK99" s="13"/>
      <c r="AL99" s="17" t="s">
        <v>60</v>
      </c>
      <c r="AN99" s="83"/>
      <c r="AO99" s="104"/>
      <c r="AP99" s="89"/>
      <c r="AQ99" s="91"/>
      <c r="AR99" s="14">
        <v>64</v>
      </c>
      <c r="AS99" s="15">
        <v>75</v>
      </c>
      <c r="AT99" s="15">
        <v>46</v>
      </c>
      <c r="AU99" s="15">
        <v>41</v>
      </c>
      <c r="AV99" s="15">
        <v>38</v>
      </c>
      <c r="AW99" s="15">
        <v>52</v>
      </c>
      <c r="AX99" s="15">
        <v>94</v>
      </c>
      <c r="AY99" s="15">
        <v>55</v>
      </c>
      <c r="AZ99" s="15">
        <v>63</v>
      </c>
      <c r="BA99" s="15">
        <v>63</v>
      </c>
      <c r="BB99" s="15">
        <v>42</v>
      </c>
      <c r="BC99" s="15">
        <v>82</v>
      </c>
      <c r="BD99" s="15">
        <v>59</v>
      </c>
      <c r="BE99" s="16">
        <v>85</v>
      </c>
      <c r="BF99" s="14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6"/>
      <c r="BT99" s="17"/>
      <c r="BU99" s="13"/>
      <c r="BV99" s="17" t="s">
        <v>60</v>
      </c>
      <c r="BY99" s="83"/>
      <c r="BZ99" s="104"/>
      <c r="CA99" s="89"/>
      <c r="CB99" s="91"/>
      <c r="CC99" s="14">
        <v>61</v>
      </c>
      <c r="CD99" s="15">
        <v>62.5</v>
      </c>
      <c r="CE99" s="15">
        <v>54.5</v>
      </c>
      <c r="CF99" s="15">
        <v>58</v>
      </c>
      <c r="CG99" s="15">
        <v>49.5</v>
      </c>
      <c r="CH99" s="15">
        <v>54</v>
      </c>
      <c r="CI99" s="15">
        <v>70</v>
      </c>
      <c r="CJ99" s="15">
        <v>67.5</v>
      </c>
      <c r="CK99" s="15">
        <v>65</v>
      </c>
      <c r="CL99" s="15">
        <v>74.5</v>
      </c>
      <c r="CM99" s="15">
        <v>61.5</v>
      </c>
      <c r="CN99" s="15">
        <v>63</v>
      </c>
      <c r="CO99" s="15">
        <v>58</v>
      </c>
      <c r="CP99" s="16">
        <v>83</v>
      </c>
      <c r="CQ99" s="14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6"/>
      <c r="DE99" s="17"/>
      <c r="DF99" s="13"/>
      <c r="DG99" s="17" t="s">
        <v>60</v>
      </c>
    </row>
    <row r="100" spans="4:111" x14ac:dyDescent="0.25">
      <c r="D100" s="83"/>
      <c r="E100" s="104"/>
      <c r="F100" s="89"/>
      <c r="G100" s="91"/>
      <c r="H100" s="14">
        <v>71</v>
      </c>
      <c r="I100" s="15">
        <v>44</v>
      </c>
      <c r="J100" s="15">
        <v>49</v>
      </c>
      <c r="K100" s="15">
        <v>62</v>
      </c>
      <c r="L100" s="15">
        <v>48</v>
      </c>
      <c r="M100" s="15">
        <v>57</v>
      </c>
      <c r="N100" s="15">
        <v>71</v>
      </c>
      <c r="O100" s="15">
        <v>47</v>
      </c>
      <c r="P100" s="15">
        <v>39</v>
      </c>
      <c r="Q100" s="15">
        <v>66</v>
      </c>
      <c r="R100" s="15">
        <v>89</v>
      </c>
      <c r="S100" s="15">
        <v>82</v>
      </c>
      <c r="T100" s="15">
        <v>56</v>
      </c>
      <c r="U100" s="16">
        <v>67</v>
      </c>
      <c r="V100" s="14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6"/>
      <c r="AJ100" s="17"/>
      <c r="AK100" s="13"/>
      <c r="AL100" s="17" t="s">
        <v>60</v>
      </c>
      <c r="AN100" s="83"/>
      <c r="AO100" s="104"/>
      <c r="AP100" s="89"/>
      <c r="AQ100" s="91"/>
      <c r="AR100" s="14">
        <v>56</v>
      </c>
      <c r="AS100" s="15">
        <v>42</v>
      </c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6"/>
      <c r="BF100" s="14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6"/>
      <c r="BT100" s="17"/>
      <c r="BU100" s="13"/>
      <c r="BV100" s="17" t="s">
        <v>60</v>
      </c>
      <c r="BY100" s="83"/>
      <c r="BZ100" s="104"/>
      <c r="CA100" s="89"/>
      <c r="CB100" s="91"/>
      <c r="CC100" s="14">
        <v>63.5</v>
      </c>
      <c r="CD100" s="15">
        <v>43</v>
      </c>
      <c r="CE100" s="15">
        <v>49</v>
      </c>
      <c r="CF100" s="15">
        <v>62</v>
      </c>
      <c r="CG100" s="15">
        <v>48</v>
      </c>
      <c r="CH100" s="15">
        <v>57</v>
      </c>
      <c r="CI100" s="15">
        <v>71</v>
      </c>
      <c r="CJ100" s="15">
        <v>47</v>
      </c>
      <c r="CK100" s="15">
        <v>39</v>
      </c>
      <c r="CL100" s="15">
        <v>66</v>
      </c>
      <c r="CM100" s="15">
        <v>89</v>
      </c>
      <c r="CN100" s="15">
        <v>82</v>
      </c>
      <c r="CO100" s="15">
        <v>56</v>
      </c>
      <c r="CP100" s="16">
        <v>44</v>
      </c>
      <c r="CQ100" s="14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6"/>
      <c r="DE100" s="17"/>
      <c r="DF100" s="13"/>
      <c r="DG100" s="17" t="s">
        <v>60</v>
      </c>
    </row>
    <row r="101" spans="4:111" x14ac:dyDescent="0.25">
      <c r="D101" s="83"/>
      <c r="E101" s="104"/>
      <c r="F101" s="89"/>
      <c r="G101" s="91"/>
      <c r="H101" s="14">
        <v>72</v>
      </c>
      <c r="I101" s="15">
        <v>86</v>
      </c>
      <c r="J101" s="15">
        <v>87</v>
      </c>
      <c r="K101" s="15">
        <v>57</v>
      </c>
      <c r="L101" s="15">
        <v>47</v>
      </c>
      <c r="M101" s="15">
        <v>63</v>
      </c>
      <c r="N101" s="15">
        <v>79</v>
      </c>
      <c r="O101" s="15">
        <v>89</v>
      </c>
      <c r="P101" s="15">
        <v>64</v>
      </c>
      <c r="Q101" s="15">
        <v>72</v>
      </c>
      <c r="R101" s="15">
        <v>66</v>
      </c>
      <c r="S101" s="15">
        <v>68</v>
      </c>
      <c r="T101" s="15">
        <v>80</v>
      </c>
      <c r="U101" s="16">
        <v>54</v>
      </c>
      <c r="V101" s="14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6"/>
      <c r="AJ101" s="17"/>
      <c r="AK101" s="13"/>
      <c r="AL101" s="17" t="s">
        <v>60</v>
      </c>
      <c r="AN101" s="83"/>
      <c r="AO101" s="104"/>
      <c r="AP101" s="89"/>
      <c r="AQ101" s="91"/>
      <c r="AR101" s="14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6"/>
      <c r="BF101" s="14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6"/>
      <c r="BT101" s="17"/>
      <c r="BU101" s="13"/>
      <c r="BV101" s="17" t="s">
        <v>60</v>
      </c>
      <c r="BY101" s="83"/>
      <c r="BZ101" s="104"/>
      <c r="CA101" s="89"/>
      <c r="CB101" s="91"/>
      <c r="CC101" s="14">
        <v>86</v>
      </c>
      <c r="CD101" s="15">
        <v>75</v>
      </c>
      <c r="CE101" s="15">
        <v>64</v>
      </c>
      <c r="CF101" s="15">
        <v>68</v>
      </c>
      <c r="CG101" s="15">
        <v>68</v>
      </c>
      <c r="CH101" s="15">
        <v>59</v>
      </c>
      <c r="CI101" s="15">
        <v>57</v>
      </c>
      <c r="CJ101" s="15">
        <v>70</v>
      </c>
      <c r="CK101" s="15">
        <v>93</v>
      </c>
      <c r="CL101" s="15">
        <v>70</v>
      </c>
      <c r="CM101" s="15">
        <v>89</v>
      </c>
      <c r="CN101" s="15">
        <v>39</v>
      </c>
      <c r="CO101" s="15">
        <v>78</v>
      </c>
      <c r="CP101" s="16">
        <v>40</v>
      </c>
      <c r="CQ101" s="14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6"/>
      <c r="DE101" s="17"/>
      <c r="DF101" s="13"/>
      <c r="DG101" s="17" t="s">
        <v>60</v>
      </c>
    </row>
    <row r="102" spans="4:111" x14ac:dyDescent="0.25">
      <c r="D102" s="83"/>
      <c r="E102" s="104"/>
      <c r="F102" s="89"/>
      <c r="G102" s="91"/>
      <c r="H102" s="14">
        <v>85</v>
      </c>
      <c r="I102" s="15">
        <v>37</v>
      </c>
      <c r="J102" s="15">
        <v>56</v>
      </c>
      <c r="K102" s="15">
        <v>88</v>
      </c>
      <c r="L102" s="15">
        <v>42</v>
      </c>
      <c r="M102" s="15">
        <v>84</v>
      </c>
      <c r="N102" s="15">
        <v>63</v>
      </c>
      <c r="O102" s="15">
        <v>86</v>
      </c>
      <c r="P102" s="15">
        <v>46</v>
      </c>
      <c r="Q102" s="15">
        <v>52</v>
      </c>
      <c r="R102" s="15">
        <v>54</v>
      </c>
      <c r="S102" s="15">
        <v>56</v>
      </c>
      <c r="T102" s="15">
        <v>72</v>
      </c>
      <c r="U102" s="16">
        <v>78</v>
      </c>
      <c r="V102" s="14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6"/>
      <c r="AJ102" s="17"/>
      <c r="AK102" s="13"/>
      <c r="AL102" s="17" t="s">
        <v>60</v>
      </c>
      <c r="AN102" s="83"/>
      <c r="AO102" s="104"/>
      <c r="AP102" s="89"/>
      <c r="AQ102" s="91"/>
      <c r="AR102" s="14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6"/>
      <c r="BF102" s="14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6"/>
      <c r="BT102" s="17"/>
      <c r="BU102" s="13"/>
      <c r="BV102" s="17" t="s">
        <v>60</v>
      </c>
      <c r="BY102" s="83"/>
      <c r="BZ102" s="104"/>
      <c r="CA102" s="89"/>
      <c r="CB102" s="91"/>
      <c r="CC102" s="14">
        <v>52</v>
      </c>
      <c r="CD102" s="15">
        <v>49</v>
      </c>
      <c r="CE102" s="15">
        <v>58</v>
      </c>
      <c r="CF102" s="15">
        <v>45</v>
      </c>
      <c r="CG102" s="15"/>
      <c r="CH102" s="15"/>
      <c r="CI102" s="15"/>
      <c r="CJ102" s="15"/>
      <c r="CK102" s="15"/>
      <c r="CL102" s="15"/>
      <c r="CM102" s="15"/>
      <c r="CN102" s="15"/>
      <c r="CO102" s="15"/>
      <c r="CP102" s="16"/>
      <c r="CQ102" s="14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6"/>
      <c r="DE102" s="17"/>
      <c r="DF102" s="13"/>
      <c r="DG102" s="17" t="s">
        <v>60</v>
      </c>
    </row>
    <row r="103" spans="4:111" x14ac:dyDescent="0.25">
      <c r="D103" s="83"/>
      <c r="E103" s="104"/>
      <c r="F103" s="89"/>
      <c r="G103" s="91"/>
      <c r="H103" s="14">
        <v>43</v>
      </c>
      <c r="I103" s="15">
        <v>89</v>
      </c>
      <c r="J103" s="15">
        <v>68</v>
      </c>
      <c r="K103" s="15">
        <v>76</v>
      </c>
      <c r="L103" s="15">
        <v>35</v>
      </c>
      <c r="M103" s="15">
        <v>91</v>
      </c>
      <c r="N103" s="15">
        <v>65</v>
      </c>
      <c r="O103" s="15">
        <v>91</v>
      </c>
      <c r="P103" s="15">
        <v>53</v>
      </c>
      <c r="Q103" s="15">
        <v>54</v>
      </c>
      <c r="R103" s="15">
        <v>36</v>
      </c>
      <c r="S103" s="15">
        <v>38</v>
      </c>
      <c r="T103" s="15">
        <v>44</v>
      </c>
      <c r="U103" s="16"/>
      <c r="V103" s="14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6"/>
      <c r="AJ103" s="17"/>
      <c r="AK103" s="13"/>
      <c r="AL103" s="17" t="s">
        <v>60</v>
      </c>
      <c r="AN103" s="83"/>
      <c r="AO103" s="104"/>
      <c r="AP103" s="89"/>
      <c r="AQ103" s="91"/>
      <c r="AR103" s="14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6"/>
      <c r="BF103" s="14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6"/>
      <c r="BT103" s="17"/>
      <c r="BU103" s="13"/>
      <c r="BV103" s="17" t="s">
        <v>60</v>
      </c>
      <c r="BY103" s="83"/>
      <c r="BZ103" s="104"/>
      <c r="CA103" s="89"/>
      <c r="CB103" s="91"/>
      <c r="CC103" s="14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6"/>
      <c r="CQ103" s="14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6"/>
      <c r="DE103" s="17"/>
      <c r="DF103" s="13"/>
      <c r="DG103" s="17" t="s">
        <v>60</v>
      </c>
    </row>
    <row r="104" spans="4:111" ht="15.75" thickBot="1" x14ac:dyDescent="0.3">
      <c r="D104" s="84"/>
      <c r="E104" s="105"/>
      <c r="F104" s="89"/>
      <c r="G104" s="92"/>
      <c r="H104" s="18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20"/>
      <c r="V104" s="18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20"/>
      <c r="AJ104" s="21"/>
      <c r="AK104" s="13"/>
      <c r="AL104" s="21" t="s">
        <v>60</v>
      </c>
      <c r="AN104" s="84"/>
      <c r="AO104" s="105"/>
      <c r="AP104" s="89"/>
      <c r="AQ104" s="92"/>
      <c r="AR104" s="18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20"/>
      <c r="BF104" s="18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20"/>
      <c r="BT104" s="21"/>
      <c r="BU104" s="13"/>
      <c r="BV104" s="21" t="s">
        <v>60</v>
      </c>
      <c r="BY104" s="84"/>
      <c r="BZ104" s="105"/>
      <c r="CA104" s="89"/>
      <c r="CB104" s="92"/>
      <c r="CC104" s="18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20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20"/>
      <c r="DE104" s="21"/>
      <c r="DF104" s="13"/>
      <c r="DG104" s="21" t="s">
        <v>60</v>
      </c>
    </row>
    <row r="105" spans="4:111" x14ac:dyDescent="0.25">
      <c r="D105" s="82">
        <v>6</v>
      </c>
      <c r="E105" s="106" t="s">
        <v>32</v>
      </c>
      <c r="F105" s="89"/>
      <c r="G105" s="91" t="s">
        <v>76</v>
      </c>
      <c r="H105" s="9">
        <v>98</v>
      </c>
      <c r="I105" s="10">
        <v>70</v>
      </c>
      <c r="J105" s="10">
        <v>89</v>
      </c>
      <c r="K105" s="10">
        <v>48</v>
      </c>
      <c r="L105" s="10">
        <v>74</v>
      </c>
      <c r="M105" s="10">
        <v>68</v>
      </c>
      <c r="N105" s="10">
        <v>85</v>
      </c>
      <c r="O105" s="10">
        <v>66</v>
      </c>
      <c r="P105" s="10">
        <v>86</v>
      </c>
      <c r="Q105" s="10">
        <v>46</v>
      </c>
      <c r="R105" s="10">
        <v>42</v>
      </c>
      <c r="S105" s="10">
        <v>82</v>
      </c>
      <c r="T105" s="10">
        <v>77</v>
      </c>
      <c r="U105" s="11">
        <v>92</v>
      </c>
      <c r="V105" s="14">
        <v>90</v>
      </c>
      <c r="W105" s="15">
        <v>67</v>
      </c>
      <c r="X105" s="15">
        <v>59</v>
      </c>
      <c r="Y105" s="15">
        <v>87</v>
      </c>
      <c r="Z105" s="15">
        <v>83</v>
      </c>
      <c r="AA105" s="15">
        <v>57</v>
      </c>
      <c r="AB105" s="15">
        <v>44</v>
      </c>
      <c r="AC105" s="15">
        <v>35</v>
      </c>
      <c r="AD105" s="15">
        <v>57</v>
      </c>
      <c r="AE105" s="15">
        <v>77</v>
      </c>
      <c r="AF105" s="15">
        <v>62</v>
      </c>
      <c r="AG105" s="15">
        <v>66</v>
      </c>
      <c r="AH105" s="15">
        <v>53</v>
      </c>
      <c r="AI105" s="16">
        <v>82</v>
      </c>
      <c r="AJ105" s="12"/>
      <c r="AK105" s="13"/>
      <c r="AL105" s="12" t="s">
        <v>60</v>
      </c>
      <c r="AN105" s="82">
        <v>6</v>
      </c>
      <c r="AO105" s="106" t="s">
        <v>32</v>
      </c>
      <c r="AP105" s="89"/>
      <c r="AQ105" s="91" t="s">
        <v>113</v>
      </c>
      <c r="AR105" s="9">
        <v>61</v>
      </c>
      <c r="AS105" s="10">
        <v>63</v>
      </c>
      <c r="AT105" s="10">
        <v>57</v>
      </c>
      <c r="AU105" s="10">
        <v>86</v>
      </c>
      <c r="AV105" s="10">
        <v>44</v>
      </c>
      <c r="AW105" s="10">
        <v>95</v>
      </c>
      <c r="AX105" s="10">
        <v>65</v>
      </c>
      <c r="AY105" s="10">
        <v>96</v>
      </c>
      <c r="AZ105" s="10">
        <v>63</v>
      </c>
      <c r="BA105" s="10">
        <v>98</v>
      </c>
      <c r="BB105" s="10">
        <v>88</v>
      </c>
      <c r="BC105" s="10">
        <v>53</v>
      </c>
      <c r="BD105" s="10">
        <v>62</v>
      </c>
      <c r="BE105" s="11">
        <v>83</v>
      </c>
      <c r="BF105" s="14">
        <f t="shared" ref="BF105:BK106" si="37">AV106-10</f>
        <v>39</v>
      </c>
      <c r="BG105" s="15">
        <f t="shared" si="37"/>
        <v>47</v>
      </c>
      <c r="BH105" s="15">
        <f t="shared" si="37"/>
        <v>45</v>
      </c>
      <c r="BI105" s="15">
        <f t="shared" si="37"/>
        <v>68</v>
      </c>
      <c r="BJ105" s="15">
        <f t="shared" si="37"/>
        <v>79</v>
      </c>
      <c r="BK105" s="15">
        <f t="shared" si="37"/>
        <v>79</v>
      </c>
      <c r="BL105" s="15">
        <f t="shared" ref="BL105:BQ106" si="38">AV108-10</f>
        <v>50</v>
      </c>
      <c r="BM105" s="15">
        <f t="shared" si="38"/>
        <v>89</v>
      </c>
      <c r="BN105" s="15">
        <f t="shared" si="38"/>
        <v>46</v>
      </c>
      <c r="BO105" s="15">
        <f t="shared" si="38"/>
        <v>47</v>
      </c>
      <c r="BP105" s="15">
        <f t="shared" si="38"/>
        <v>51</v>
      </c>
      <c r="BQ105" s="15">
        <f t="shared" si="38"/>
        <v>67</v>
      </c>
      <c r="BR105" s="15">
        <f>AV110-10</f>
        <v>70</v>
      </c>
      <c r="BS105" s="16">
        <f>AW110-10</f>
        <v>64</v>
      </c>
      <c r="BT105" s="12"/>
      <c r="BU105" s="13"/>
      <c r="BV105" s="12" t="s">
        <v>60</v>
      </c>
      <c r="BY105" s="82">
        <v>6</v>
      </c>
      <c r="BZ105" s="106" t="s">
        <v>32</v>
      </c>
      <c r="CA105" s="89"/>
      <c r="CB105" s="91" t="s">
        <v>114</v>
      </c>
      <c r="CC105" s="9">
        <v>79.5</v>
      </c>
      <c r="CD105" s="10">
        <v>66.5</v>
      </c>
      <c r="CE105" s="10">
        <v>73</v>
      </c>
      <c r="CF105" s="10">
        <v>67</v>
      </c>
      <c r="CG105" s="10">
        <v>59</v>
      </c>
      <c r="CH105" s="10">
        <v>81.5</v>
      </c>
      <c r="CI105" s="10">
        <v>75</v>
      </c>
      <c r="CJ105" s="10">
        <v>81</v>
      </c>
      <c r="CK105" s="10">
        <v>74.5</v>
      </c>
      <c r="CL105" s="10">
        <v>72</v>
      </c>
      <c r="CM105" s="10">
        <v>65</v>
      </c>
      <c r="CN105" s="10">
        <v>67.5</v>
      </c>
      <c r="CO105" s="10">
        <v>69.5</v>
      </c>
      <c r="CP105" s="11">
        <v>91</v>
      </c>
      <c r="CQ105" s="14">
        <f t="shared" ref="CQ105:CV107" si="39">CG106-9</f>
        <v>53</v>
      </c>
      <c r="CR105" s="15">
        <f t="shared" si="39"/>
        <v>53</v>
      </c>
      <c r="CS105" s="15">
        <f t="shared" si="39"/>
        <v>66</v>
      </c>
      <c r="CT105" s="15">
        <f t="shared" si="39"/>
        <v>75.5</v>
      </c>
      <c r="CU105" s="15">
        <f t="shared" si="39"/>
        <v>68</v>
      </c>
      <c r="CV105" s="15">
        <f t="shared" si="39"/>
        <v>80</v>
      </c>
      <c r="CW105" s="15">
        <f t="shared" ref="CW105:CY106" si="40">CG109-9</f>
        <v>60.5</v>
      </c>
      <c r="CX105" s="15">
        <f t="shared" si="40"/>
        <v>62.5</v>
      </c>
      <c r="CY105" s="15">
        <f t="shared" si="40"/>
        <v>88.5</v>
      </c>
      <c r="CZ105" s="15">
        <v>32</v>
      </c>
      <c r="DA105" s="15">
        <f>CK109-9</f>
        <v>62.5</v>
      </c>
      <c r="DB105" s="15">
        <f>CL109-9</f>
        <v>65.5</v>
      </c>
      <c r="DC105" s="15">
        <f>CG111-9</f>
        <v>67.5</v>
      </c>
      <c r="DD105" s="16">
        <f>CH111-9</f>
        <v>57</v>
      </c>
      <c r="DE105" s="12"/>
      <c r="DF105" s="13"/>
      <c r="DG105" s="12" t="s">
        <v>60</v>
      </c>
    </row>
    <row r="106" spans="4:111" x14ac:dyDescent="0.25">
      <c r="D106" s="83"/>
      <c r="E106" s="107"/>
      <c r="F106" s="89"/>
      <c r="G106" s="91"/>
      <c r="H106" s="14">
        <v>59</v>
      </c>
      <c r="I106" s="15">
        <v>79</v>
      </c>
      <c r="J106" s="15">
        <v>50</v>
      </c>
      <c r="K106" s="15">
        <v>98</v>
      </c>
      <c r="L106" s="15">
        <v>75</v>
      </c>
      <c r="M106" s="15">
        <v>67</v>
      </c>
      <c r="N106" s="15">
        <v>95</v>
      </c>
      <c r="O106" s="15">
        <v>91</v>
      </c>
      <c r="P106" s="15">
        <v>65</v>
      </c>
      <c r="Q106" s="15">
        <v>89</v>
      </c>
      <c r="R106" s="15">
        <v>68</v>
      </c>
      <c r="S106" s="15">
        <v>82</v>
      </c>
      <c r="T106" s="15">
        <v>48</v>
      </c>
      <c r="U106" s="16">
        <v>53</v>
      </c>
      <c r="V106" s="14">
        <v>75</v>
      </c>
      <c r="W106" s="15">
        <v>50</v>
      </c>
      <c r="X106" s="15">
        <v>89</v>
      </c>
      <c r="Y106" s="15">
        <v>58</v>
      </c>
      <c r="Z106" s="15">
        <v>67</v>
      </c>
      <c r="AA106" s="15">
        <v>59</v>
      </c>
      <c r="AB106" s="15">
        <v>46</v>
      </c>
      <c r="AC106" s="15">
        <v>67</v>
      </c>
      <c r="AD106" s="15">
        <v>45</v>
      </c>
      <c r="AE106" s="15">
        <v>88</v>
      </c>
      <c r="AF106" s="15">
        <v>69</v>
      </c>
      <c r="AG106" s="15">
        <v>83</v>
      </c>
      <c r="AH106" s="15">
        <v>38</v>
      </c>
      <c r="AI106" s="16">
        <v>89</v>
      </c>
      <c r="AJ106" s="17"/>
      <c r="AK106" s="13"/>
      <c r="AL106" s="17" t="s">
        <v>60</v>
      </c>
      <c r="AN106" s="83"/>
      <c r="AO106" s="107"/>
      <c r="AP106" s="89"/>
      <c r="AQ106" s="91"/>
      <c r="AR106" s="14">
        <v>71</v>
      </c>
      <c r="AS106" s="15">
        <v>100</v>
      </c>
      <c r="AT106" s="15">
        <v>60</v>
      </c>
      <c r="AU106" s="15">
        <v>44</v>
      </c>
      <c r="AV106" s="15">
        <v>49</v>
      </c>
      <c r="AW106" s="15">
        <v>57</v>
      </c>
      <c r="AX106" s="15">
        <v>55</v>
      </c>
      <c r="AY106" s="15">
        <v>78</v>
      </c>
      <c r="AZ106" s="15">
        <v>89</v>
      </c>
      <c r="BA106" s="15">
        <v>89</v>
      </c>
      <c r="BB106" s="15">
        <v>73</v>
      </c>
      <c r="BC106" s="15">
        <v>56</v>
      </c>
      <c r="BD106" s="15">
        <v>57</v>
      </c>
      <c r="BE106" s="16">
        <v>67</v>
      </c>
      <c r="BF106" s="14">
        <f t="shared" si="37"/>
        <v>47</v>
      </c>
      <c r="BG106" s="15">
        <f t="shared" si="37"/>
        <v>82</v>
      </c>
      <c r="BH106" s="15">
        <f t="shared" si="37"/>
        <v>53</v>
      </c>
      <c r="BI106" s="15">
        <f t="shared" si="37"/>
        <v>58</v>
      </c>
      <c r="BJ106" s="15">
        <f t="shared" si="37"/>
        <v>90</v>
      </c>
      <c r="BK106" s="15">
        <f t="shared" si="37"/>
        <v>63</v>
      </c>
      <c r="BL106" s="15">
        <f t="shared" si="38"/>
        <v>54</v>
      </c>
      <c r="BM106" s="15">
        <f t="shared" si="38"/>
        <v>80</v>
      </c>
      <c r="BN106" s="15">
        <f t="shared" si="38"/>
        <v>89</v>
      </c>
      <c r="BO106" s="15">
        <f t="shared" si="38"/>
        <v>61</v>
      </c>
      <c r="BP106" s="15">
        <f t="shared" si="38"/>
        <v>42</v>
      </c>
      <c r="BQ106" s="15">
        <f t="shared" si="38"/>
        <v>67</v>
      </c>
      <c r="BR106" s="15">
        <v>20</v>
      </c>
      <c r="BS106" s="16">
        <f>AY110-10</f>
        <v>65</v>
      </c>
      <c r="BT106" s="17"/>
      <c r="BU106" s="13"/>
      <c r="BV106" s="17" t="s">
        <v>60</v>
      </c>
      <c r="BY106" s="83"/>
      <c r="BZ106" s="107"/>
      <c r="CA106" s="89"/>
      <c r="CB106" s="91"/>
      <c r="CC106" s="14">
        <v>65</v>
      </c>
      <c r="CD106" s="15">
        <v>89.5</v>
      </c>
      <c r="CE106" s="15">
        <v>55</v>
      </c>
      <c r="CF106" s="15">
        <v>71</v>
      </c>
      <c r="CG106" s="15">
        <v>62</v>
      </c>
      <c r="CH106" s="15">
        <v>62</v>
      </c>
      <c r="CI106" s="15">
        <v>75</v>
      </c>
      <c r="CJ106" s="15">
        <v>84.5</v>
      </c>
      <c r="CK106" s="15">
        <v>77</v>
      </c>
      <c r="CL106" s="15">
        <v>89</v>
      </c>
      <c r="CM106" s="15">
        <v>70.5</v>
      </c>
      <c r="CN106" s="15">
        <v>69</v>
      </c>
      <c r="CO106" s="15">
        <v>52.5</v>
      </c>
      <c r="CP106" s="16">
        <v>82</v>
      </c>
      <c r="CQ106" s="14">
        <f t="shared" si="39"/>
        <v>48.5</v>
      </c>
      <c r="CR106" s="15">
        <v>26</v>
      </c>
      <c r="CS106" s="15">
        <f t="shared" si="39"/>
        <v>55.5</v>
      </c>
      <c r="CT106" s="15">
        <f t="shared" si="39"/>
        <v>62.5</v>
      </c>
      <c r="CU106" s="15">
        <f t="shared" si="39"/>
        <v>74.5</v>
      </c>
      <c r="CV106" s="15">
        <f t="shared" si="39"/>
        <v>50</v>
      </c>
      <c r="CW106" s="15">
        <f t="shared" si="40"/>
        <v>76</v>
      </c>
      <c r="CX106" s="15">
        <f t="shared" si="40"/>
        <v>58.5</v>
      </c>
      <c r="CY106" s="15">
        <f t="shared" si="40"/>
        <v>70.5</v>
      </c>
      <c r="CZ106" s="15">
        <f>CJ110-9</f>
        <v>50.5</v>
      </c>
      <c r="DA106" s="15">
        <f>CK110-9</f>
        <v>85.5</v>
      </c>
      <c r="DB106" s="15">
        <f>CL110-9</f>
        <v>80.5</v>
      </c>
      <c r="DC106" s="15">
        <f>CK108-9</f>
        <v>58.5</v>
      </c>
      <c r="DD106" s="16">
        <f>CL108-9</f>
        <v>76.5</v>
      </c>
      <c r="DE106" s="17"/>
      <c r="DF106" s="13"/>
      <c r="DG106" s="17" t="s">
        <v>60</v>
      </c>
    </row>
    <row r="107" spans="4:111" x14ac:dyDescent="0.25">
      <c r="D107" s="83"/>
      <c r="E107" s="107"/>
      <c r="F107" s="89"/>
      <c r="G107" s="91"/>
      <c r="H107" s="14">
        <v>72</v>
      </c>
      <c r="I107" s="15">
        <v>57</v>
      </c>
      <c r="J107" s="15">
        <v>71</v>
      </c>
      <c r="K107" s="15">
        <v>83</v>
      </c>
      <c r="L107" s="15">
        <v>58</v>
      </c>
      <c r="M107" s="15">
        <v>97</v>
      </c>
      <c r="N107" s="15">
        <v>66</v>
      </c>
      <c r="O107" s="15">
        <v>75</v>
      </c>
      <c r="P107" s="15">
        <v>67</v>
      </c>
      <c r="Q107" s="15">
        <v>45</v>
      </c>
      <c r="R107" s="15">
        <v>46</v>
      </c>
      <c r="S107" s="15">
        <v>75</v>
      </c>
      <c r="T107" s="15">
        <v>59</v>
      </c>
      <c r="U107" s="16">
        <v>93</v>
      </c>
      <c r="V107" s="14">
        <v>67</v>
      </c>
      <c r="W107" s="15">
        <v>82</v>
      </c>
      <c r="X107" s="15">
        <v>50</v>
      </c>
      <c r="Y107" s="15">
        <v>58</v>
      </c>
      <c r="Z107" s="15">
        <v>36</v>
      </c>
      <c r="AA107" s="15">
        <v>83</v>
      </c>
      <c r="AB107" s="15"/>
      <c r="AC107" s="15"/>
      <c r="AD107" s="15"/>
      <c r="AE107" s="15"/>
      <c r="AF107" s="15"/>
      <c r="AG107" s="15"/>
      <c r="AH107" s="15"/>
      <c r="AI107" s="16"/>
      <c r="AJ107" s="17"/>
      <c r="AK107" s="13"/>
      <c r="AL107" s="17" t="s">
        <v>60</v>
      </c>
      <c r="AN107" s="83"/>
      <c r="AO107" s="107"/>
      <c r="AP107" s="89"/>
      <c r="AQ107" s="91"/>
      <c r="AR107" s="14">
        <v>65</v>
      </c>
      <c r="AS107" s="15">
        <v>97</v>
      </c>
      <c r="AT107" s="15">
        <v>69</v>
      </c>
      <c r="AU107" s="15">
        <v>85</v>
      </c>
      <c r="AV107" s="15">
        <v>57</v>
      </c>
      <c r="AW107" s="15">
        <v>92</v>
      </c>
      <c r="AX107" s="15">
        <v>63</v>
      </c>
      <c r="AY107" s="15">
        <v>68</v>
      </c>
      <c r="AZ107" s="15">
        <v>100</v>
      </c>
      <c r="BA107" s="15">
        <v>73</v>
      </c>
      <c r="BB107" s="15">
        <v>44</v>
      </c>
      <c r="BC107" s="15">
        <v>99</v>
      </c>
      <c r="BD107" s="15">
        <v>87</v>
      </c>
      <c r="BE107" s="16">
        <v>71</v>
      </c>
      <c r="BF107" s="14">
        <f>AZ110-10</f>
        <v>88</v>
      </c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6"/>
      <c r="BT107" s="17"/>
      <c r="BU107" s="13"/>
      <c r="BV107" s="17" t="s">
        <v>60</v>
      </c>
      <c r="BY107" s="83"/>
      <c r="BZ107" s="107"/>
      <c r="CA107" s="89"/>
      <c r="CB107" s="91"/>
      <c r="CC107" s="14">
        <v>68.5</v>
      </c>
      <c r="CD107" s="15">
        <v>77</v>
      </c>
      <c r="CE107" s="15">
        <v>70</v>
      </c>
      <c r="CF107" s="15">
        <v>84</v>
      </c>
      <c r="CG107" s="15">
        <v>57.5</v>
      </c>
      <c r="CH107" s="15">
        <v>94.5</v>
      </c>
      <c r="CI107" s="15">
        <v>64.5</v>
      </c>
      <c r="CJ107" s="15">
        <v>71.5</v>
      </c>
      <c r="CK107" s="15">
        <v>83.5</v>
      </c>
      <c r="CL107" s="15">
        <v>59</v>
      </c>
      <c r="CM107" s="15">
        <v>45</v>
      </c>
      <c r="CN107" s="15">
        <v>87</v>
      </c>
      <c r="CO107" s="15">
        <v>73</v>
      </c>
      <c r="CP107" s="16">
        <v>68</v>
      </c>
      <c r="CQ107" s="14">
        <f t="shared" si="39"/>
        <v>42.5</v>
      </c>
      <c r="CR107" s="15">
        <f t="shared" si="39"/>
        <v>73</v>
      </c>
      <c r="CS107" s="15">
        <f t="shared" si="39"/>
        <v>61.5</v>
      </c>
      <c r="CT107" s="15">
        <f t="shared" si="39"/>
        <v>54.5</v>
      </c>
      <c r="CU107" s="15"/>
      <c r="CV107" s="15"/>
      <c r="CW107" s="15"/>
      <c r="CX107" s="15"/>
      <c r="CY107" s="15"/>
      <c r="CZ107" s="15"/>
      <c r="DA107" s="15"/>
      <c r="DB107" s="15"/>
      <c r="DC107" s="15"/>
      <c r="DD107" s="16"/>
      <c r="DE107" s="17"/>
      <c r="DF107" s="13"/>
      <c r="DG107" s="17" t="s">
        <v>60</v>
      </c>
    </row>
    <row r="108" spans="4:111" x14ac:dyDescent="0.25">
      <c r="D108" s="83"/>
      <c r="E108" s="107"/>
      <c r="F108" s="89"/>
      <c r="G108" s="91"/>
      <c r="H108" s="14">
        <v>92</v>
      </c>
      <c r="I108" s="15">
        <v>80</v>
      </c>
      <c r="J108" s="15">
        <v>71</v>
      </c>
      <c r="K108" s="15">
        <v>52</v>
      </c>
      <c r="L108" s="15">
        <v>43</v>
      </c>
      <c r="M108" s="15">
        <v>65</v>
      </c>
      <c r="N108" s="15">
        <v>85</v>
      </c>
      <c r="O108" s="15">
        <v>70</v>
      </c>
      <c r="P108" s="15">
        <v>74</v>
      </c>
      <c r="Q108" s="15">
        <v>94</v>
      </c>
      <c r="R108" s="15">
        <v>51</v>
      </c>
      <c r="S108" s="15">
        <v>55</v>
      </c>
      <c r="T108" s="15">
        <v>61</v>
      </c>
      <c r="U108" s="16">
        <v>54</v>
      </c>
      <c r="V108" s="14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6"/>
      <c r="AJ108" s="17"/>
      <c r="AK108" s="13"/>
      <c r="AL108" s="17" t="s">
        <v>60</v>
      </c>
      <c r="AN108" s="83"/>
      <c r="AO108" s="107"/>
      <c r="AP108" s="89"/>
      <c r="AQ108" s="91"/>
      <c r="AR108" s="14">
        <v>57</v>
      </c>
      <c r="AS108" s="15">
        <v>80</v>
      </c>
      <c r="AT108" s="15">
        <v>55</v>
      </c>
      <c r="AU108" s="15">
        <v>59</v>
      </c>
      <c r="AV108" s="15">
        <v>60</v>
      </c>
      <c r="AW108" s="15">
        <v>99</v>
      </c>
      <c r="AX108" s="15">
        <v>56</v>
      </c>
      <c r="AY108" s="15">
        <v>57</v>
      </c>
      <c r="AZ108" s="15">
        <v>61</v>
      </c>
      <c r="BA108" s="15">
        <v>77</v>
      </c>
      <c r="BB108" s="15">
        <v>96</v>
      </c>
      <c r="BC108" s="15">
        <v>80</v>
      </c>
      <c r="BD108" s="15">
        <v>85</v>
      </c>
      <c r="BE108" s="16">
        <v>70</v>
      </c>
      <c r="BF108" s="14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6"/>
      <c r="BT108" s="17"/>
      <c r="BU108" s="13"/>
      <c r="BV108" s="17" t="s">
        <v>60</v>
      </c>
      <c r="BY108" s="83"/>
      <c r="BZ108" s="107"/>
      <c r="CA108" s="89"/>
      <c r="CB108" s="91"/>
      <c r="CC108" s="14">
        <v>74.5</v>
      </c>
      <c r="CD108" s="15">
        <v>80</v>
      </c>
      <c r="CE108" s="15">
        <v>63</v>
      </c>
      <c r="CF108" s="15">
        <v>55.5</v>
      </c>
      <c r="CG108" s="15">
        <v>51.5</v>
      </c>
      <c r="CH108" s="15">
        <v>82</v>
      </c>
      <c r="CI108" s="15">
        <v>70.5</v>
      </c>
      <c r="CJ108" s="15">
        <v>63.5</v>
      </c>
      <c r="CK108" s="15">
        <v>67.5</v>
      </c>
      <c r="CL108" s="15">
        <v>85.5</v>
      </c>
      <c r="CM108" s="15">
        <v>73.5</v>
      </c>
      <c r="CN108" s="15">
        <v>67.5</v>
      </c>
      <c r="CO108" s="15">
        <v>73</v>
      </c>
      <c r="CP108" s="16">
        <v>47</v>
      </c>
      <c r="CQ108" s="14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6"/>
      <c r="DE108" s="17"/>
      <c r="DF108" s="13"/>
      <c r="DG108" s="17" t="s">
        <v>60</v>
      </c>
    </row>
    <row r="109" spans="4:111" x14ac:dyDescent="0.25">
      <c r="D109" s="83"/>
      <c r="E109" s="107"/>
      <c r="F109" s="89"/>
      <c r="G109" s="91"/>
      <c r="H109" s="14">
        <v>70</v>
      </c>
      <c r="I109" s="15">
        <v>49</v>
      </c>
      <c r="J109" s="15">
        <v>65</v>
      </c>
      <c r="K109" s="15">
        <v>54</v>
      </c>
      <c r="L109" s="15">
        <v>75</v>
      </c>
      <c r="M109" s="15">
        <v>53</v>
      </c>
      <c r="N109" s="15">
        <v>96</v>
      </c>
      <c r="O109" s="15">
        <v>77</v>
      </c>
      <c r="P109" s="15">
        <v>91</v>
      </c>
      <c r="Q109" s="15">
        <v>72</v>
      </c>
      <c r="R109" s="15">
        <v>57</v>
      </c>
      <c r="S109" s="15">
        <v>62</v>
      </c>
      <c r="T109" s="15">
        <v>89</v>
      </c>
      <c r="U109" s="16">
        <v>85</v>
      </c>
      <c r="V109" s="14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6"/>
      <c r="AJ109" s="17"/>
      <c r="AK109" s="13"/>
      <c r="AL109" s="17" t="s">
        <v>60</v>
      </c>
      <c r="AN109" s="83"/>
      <c r="AO109" s="107"/>
      <c r="AP109" s="89"/>
      <c r="AQ109" s="91"/>
      <c r="AR109" s="14">
        <v>82</v>
      </c>
      <c r="AS109" s="15">
        <v>46</v>
      </c>
      <c r="AT109" s="15">
        <v>94</v>
      </c>
      <c r="AU109" s="15">
        <v>87</v>
      </c>
      <c r="AV109" s="15">
        <v>64</v>
      </c>
      <c r="AW109" s="15">
        <v>90</v>
      </c>
      <c r="AX109" s="15">
        <v>99</v>
      </c>
      <c r="AY109" s="15">
        <v>71</v>
      </c>
      <c r="AZ109" s="15">
        <v>52</v>
      </c>
      <c r="BA109" s="15">
        <v>77</v>
      </c>
      <c r="BB109" s="15">
        <v>54</v>
      </c>
      <c r="BC109" s="15">
        <v>82</v>
      </c>
      <c r="BD109" s="15">
        <v>85</v>
      </c>
      <c r="BE109" s="16">
        <v>51</v>
      </c>
      <c r="BF109" s="14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6"/>
      <c r="BT109" s="17"/>
      <c r="BU109" s="13"/>
      <c r="BV109" s="17" t="s">
        <v>60</v>
      </c>
      <c r="BY109" s="83"/>
      <c r="BZ109" s="107"/>
      <c r="CA109" s="89"/>
      <c r="CB109" s="91"/>
      <c r="CC109" s="14">
        <v>76</v>
      </c>
      <c r="CD109" s="15">
        <v>47.5</v>
      </c>
      <c r="CE109" s="15">
        <v>79.5</v>
      </c>
      <c r="CF109" s="15">
        <v>70.5</v>
      </c>
      <c r="CG109" s="15">
        <v>69.5</v>
      </c>
      <c r="CH109" s="15">
        <v>71.5</v>
      </c>
      <c r="CI109" s="15">
        <v>97.5</v>
      </c>
      <c r="CJ109" s="15">
        <v>74</v>
      </c>
      <c r="CK109" s="15">
        <v>71.5</v>
      </c>
      <c r="CL109" s="15">
        <v>74.5</v>
      </c>
      <c r="CM109" s="15">
        <v>55.5</v>
      </c>
      <c r="CN109" s="15">
        <v>72</v>
      </c>
      <c r="CO109" s="15">
        <v>87</v>
      </c>
      <c r="CP109" s="16">
        <v>89</v>
      </c>
      <c r="CQ109" s="14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6"/>
      <c r="DE109" s="17"/>
      <c r="DF109" s="13"/>
      <c r="DG109" s="17" t="s">
        <v>60</v>
      </c>
    </row>
    <row r="110" spans="4:111" x14ac:dyDescent="0.25">
      <c r="D110" s="83"/>
      <c r="E110" s="107"/>
      <c r="F110" s="89"/>
      <c r="G110" s="91"/>
      <c r="H110" s="14">
        <v>76</v>
      </c>
      <c r="I110" s="15">
        <v>87</v>
      </c>
      <c r="J110" s="15">
        <v>60</v>
      </c>
      <c r="K110" s="15">
        <v>75</v>
      </c>
      <c r="L110" s="15">
        <v>90</v>
      </c>
      <c r="M110" s="15">
        <v>61</v>
      </c>
      <c r="N110" s="15">
        <v>90</v>
      </c>
      <c r="O110" s="15">
        <v>44</v>
      </c>
      <c r="P110" s="15">
        <v>91</v>
      </c>
      <c r="Q110" s="15">
        <v>81</v>
      </c>
      <c r="R110" s="15">
        <v>83</v>
      </c>
      <c r="S110" s="15">
        <v>83</v>
      </c>
      <c r="T110" s="15">
        <v>89</v>
      </c>
      <c r="U110" s="16">
        <v>73</v>
      </c>
      <c r="V110" s="14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6"/>
      <c r="AJ110" s="17"/>
      <c r="AK110" s="13"/>
      <c r="AL110" s="17" t="s">
        <v>60</v>
      </c>
      <c r="AN110" s="83"/>
      <c r="AO110" s="107"/>
      <c r="AP110" s="89"/>
      <c r="AQ110" s="91"/>
      <c r="AR110" s="14">
        <v>69</v>
      </c>
      <c r="AS110" s="15">
        <v>77</v>
      </c>
      <c r="AT110" s="15">
        <v>43</v>
      </c>
      <c r="AU110" s="15">
        <v>92</v>
      </c>
      <c r="AV110" s="15">
        <v>80</v>
      </c>
      <c r="AW110" s="15">
        <v>74</v>
      </c>
      <c r="AX110" s="15">
        <v>69</v>
      </c>
      <c r="AY110" s="15">
        <v>75</v>
      </c>
      <c r="AZ110" s="15">
        <v>98</v>
      </c>
      <c r="BA110" s="15">
        <v>98</v>
      </c>
      <c r="BB110" s="15">
        <v>86</v>
      </c>
      <c r="BC110" s="15">
        <v>45</v>
      </c>
      <c r="BD110" s="15">
        <v>50</v>
      </c>
      <c r="BE110" s="16">
        <v>70</v>
      </c>
      <c r="BF110" s="14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6"/>
      <c r="BT110" s="17"/>
      <c r="BU110" s="13"/>
      <c r="BV110" s="17" t="s">
        <v>60</v>
      </c>
      <c r="BY110" s="83"/>
      <c r="BZ110" s="107"/>
      <c r="CA110" s="89"/>
      <c r="CB110" s="91"/>
      <c r="CC110" s="14">
        <v>72.5</v>
      </c>
      <c r="CD110" s="15">
        <v>82</v>
      </c>
      <c r="CE110" s="15">
        <v>51.5</v>
      </c>
      <c r="CF110" s="15">
        <v>83.5</v>
      </c>
      <c r="CG110" s="15">
        <v>85</v>
      </c>
      <c r="CH110" s="15">
        <v>67.5</v>
      </c>
      <c r="CI110" s="15">
        <v>79.5</v>
      </c>
      <c r="CJ110" s="15">
        <v>59.5</v>
      </c>
      <c r="CK110" s="15">
        <v>94.5</v>
      </c>
      <c r="CL110" s="15">
        <v>89.5</v>
      </c>
      <c r="CM110" s="15">
        <v>84.5</v>
      </c>
      <c r="CN110" s="15">
        <v>64</v>
      </c>
      <c r="CO110" s="15">
        <v>69.5</v>
      </c>
      <c r="CP110" s="16">
        <v>85</v>
      </c>
      <c r="CQ110" s="14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6"/>
      <c r="DE110" s="17"/>
      <c r="DF110" s="13"/>
      <c r="DG110" s="17" t="s">
        <v>60</v>
      </c>
    </row>
    <row r="111" spans="4:111" x14ac:dyDescent="0.25">
      <c r="D111" s="83"/>
      <c r="E111" s="107"/>
      <c r="F111" s="89"/>
      <c r="G111" s="91"/>
      <c r="H111" s="14">
        <v>85</v>
      </c>
      <c r="I111" s="15">
        <v>42</v>
      </c>
      <c r="J111" s="15">
        <v>48</v>
      </c>
      <c r="K111" s="15">
        <v>58</v>
      </c>
      <c r="L111" s="15">
        <v>66</v>
      </c>
      <c r="M111" s="15">
        <v>46</v>
      </c>
      <c r="N111" s="15">
        <v>97</v>
      </c>
      <c r="O111" s="15">
        <v>75</v>
      </c>
      <c r="P111" s="15">
        <v>49</v>
      </c>
      <c r="Q111" s="15">
        <v>55</v>
      </c>
      <c r="R111" s="15">
        <v>61</v>
      </c>
      <c r="S111" s="15">
        <v>48</v>
      </c>
      <c r="T111" s="15">
        <v>72</v>
      </c>
      <c r="U111" s="16">
        <v>60</v>
      </c>
      <c r="V111" s="14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6"/>
      <c r="AJ111" s="17"/>
      <c r="AK111" s="13"/>
      <c r="AL111" s="17" t="s">
        <v>60</v>
      </c>
      <c r="AN111" s="83"/>
      <c r="AO111" s="107"/>
      <c r="AP111" s="89"/>
      <c r="AQ111" s="91"/>
      <c r="AR111" s="14">
        <v>71</v>
      </c>
      <c r="AS111" s="15">
        <v>75</v>
      </c>
      <c r="AT111" s="15">
        <v>65</v>
      </c>
      <c r="AU111" s="15">
        <v>92</v>
      </c>
      <c r="AV111" s="15">
        <v>87</v>
      </c>
      <c r="AW111" s="15">
        <v>86</v>
      </c>
      <c r="AX111" s="15">
        <v>100</v>
      </c>
      <c r="AY111" s="15">
        <v>63</v>
      </c>
      <c r="AZ111" s="15"/>
      <c r="BA111" s="15"/>
      <c r="BB111" s="15"/>
      <c r="BC111" s="15"/>
      <c r="BD111" s="15"/>
      <c r="BE111" s="16"/>
      <c r="BF111" s="14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6"/>
      <c r="BT111" s="17"/>
      <c r="BU111" s="13"/>
      <c r="BV111" s="17" t="s">
        <v>60</v>
      </c>
      <c r="BY111" s="83"/>
      <c r="BZ111" s="107"/>
      <c r="CA111" s="89"/>
      <c r="CB111" s="91"/>
      <c r="CC111" s="14">
        <v>78</v>
      </c>
      <c r="CD111" s="15">
        <v>58.5</v>
      </c>
      <c r="CE111" s="15">
        <v>56.5</v>
      </c>
      <c r="CF111" s="15">
        <v>75</v>
      </c>
      <c r="CG111" s="15">
        <v>76.5</v>
      </c>
      <c r="CH111" s="15">
        <v>66</v>
      </c>
      <c r="CI111" s="15">
        <v>98.5</v>
      </c>
      <c r="CJ111" s="15">
        <v>69</v>
      </c>
      <c r="CK111" s="15">
        <v>49</v>
      </c>
      <c r="CL111" s="15">
        <v>55</v>
      </c>
      <c r="CM111" s="15">
        <v>61</v>
      </c>
      <c r="CN111" s="15">
        <v>48</v>
      </c>
      <c r="CO111" s="15">
        <v>72</v>
      </c>
      <c r="CP111" s="16">
        <v>77</v>
      </c>
      <c r="CQ111" s="14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6"/>
      <c r="DE111" s="17"/>
      <c r="DF111" s="13"/>
      <c r="DG111" s="17" t="s">
        <v>60</v>
      </c>
    </row>
    <row r="112" spans="4:111" x14ac:dyDescent="0.25">
      <c r="D112" s="83"/>
      <c r="E112" s="107"/>
      <c r="F112" s="89"/>
      <c r="G112" s="91"/>
      <c r="H112" s="14">
        <v>43</v>
      </c>
      <c r="I112" s="15">
        <v>50</v>
      </c>
      <c r="J112" s="15">
        <v>59</v>
      </c>
      <c r="K112" s="15">
        <v>51</v>
      </c>
      <c r="L112" s="15">
        <v>74</v>
      </c>
      <c r="M112" s="15">
        <v>88</v>
      </c>
      <c r="N112" s="15">
        <v>46</v>
      </c>
      <c r="O112" s="15">
        <v>57</v>
      </c>
      <c r="P112" s="15">
        <v>75</v>
      </c>
      <c r="Q112" s="15">
        <v>96</v>
      </c>
      <c r="R112" s="15">
        <v>51</v>
      </c>
      <c r="S112" s="15">
        <v>50</v>
      </c>
      <c r="T112" s="15">
        <v>61</v>
      </c>
      <c r="U112" s="16">
        <v>54</v>
      </c>
      <c r="V112" s="14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6"/>
      <c r="AJ112" s="17"/>
      <c r="AK112" s="13"/>
      <c r="AL112" s="17" t="s">
        <v>60</v>
      </c>
      <c r="AN112" s="83"/>
      <c r="AO112" s="107"/>
      <c r="AP112" s="89"/>
      <c r="AQ112" s="91"/>
      <c r="AR112" s="14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6"/>
      <c r="BF112" s="14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6"/>
      <c r="BT112" s="17"/>
      <c r="BU112" s="13"/>
      <c r="BV112" s="17" t="s">
        <v>60</v>
      </c>
      <c r="BY112" s="83"/>
      <c r="BZ112" s="107"/>
      <c r="CA112" s="89"/>
      <c r="CB112" s="91"/>
      <c r="CC112" s="14">
        <v>60</v>
      </c>
      <c r="CD112" s="15">
        <v>73</v>
      </c>
      <c r="CE112" s="15">
        <v>55</v>
      </c>
      <c r="CF112" s="15">
        <v>58</v>
      </c>
      <c r="CG112" s="15">
        <v>93</v>
      </c>
      <c r="CH112" s="15">
        <v>93</v>
      </c>
      <c r="CI112" s="15">
        <v>88</v>
      </c>
      <c r="CJ112" s="15">
        <v>90</v>
      </c>
      <c r="CK112" s="15">
        <v>77</v>
      </c>
      <c r="CL112" s="15">
        <v>88</v>
      </c>
      <c r="CM112" s="15">
        <v>87</v>
      </c>
      <c r="CN112" s="15">
        <v>94</v>
      </c>
      <c r="CO112" s="15">
        <v>44</v>
      </c>
      <c r="CP112" s="16">
        <v>71</v>
      </c>
      <c r="CQ112" s="14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6"/>
      <c r="DE112" s="17"/>
      <c r="DF112" s="13"/>
      <c r="DG112" s="17" t="s">
        <v>60</v>
      </c>
    </row>
    <row r="113" spans="4:111" x14ac:dyDescent="0.25">
      <c r="D113" s="83"/>
      <c r="E113" s="107"/>
      <c r="F113" s="89"/>
      <c r="G113" s="91"/>
      <c r="H113" s="14">
        <v>57</v>
      </c>
      <c r="I113" s="15">
        <v>62</v>
      </c>
      <c r="J113" s="15">
        <v>75</v>
      </c>
      <c r="K113" s="15">
        <v>55</v>
      </c>
      <c r="L113" s="15">
        <v>81</v>
      </c>
      <c r="M113" s="15">
        <v>67</v>
      </c>
      <c r="N113" s="15">
        <v>43</v>
      </c>
      <c r="O113" s="15">
        <v>53</v>
      </c>
      <c r="P113" s="15">
        <v>69</v>
      </c>
      <c r="Q113" s="15">
        <v>65</v>
      </c>
      <c r="R113" s="15">
        <v>71</v>
      </c>
      <c r="S113" s="15">
        <v>59</v>
      </c>
      <c r="T113" s="15">
        <v>89</v>
      </c>
      <c r="U113" s="16">
        <v>77</v>
      </c>
      <c r="V113" s="14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6"/>
      <c r="AJ113" s="17"/>
      <c r="AK113" s="13"/>
      <c r="AL113" s="17" t="s">
        <v>60</v>
      </c>
      <c r="AN113" s="83"/>
      <c r="AO113" s="107"/>
      <c r="AP113" s="89"/>
      <c r="AQ113" s="91"/>
      <c r="AR113" s="14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6"/>
      <c r="BF113" s="14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6"/>
      <c r="BT113" s="17"/>
      <c r="BU113" s="13"/>
      <c r="BV113" s="17" t="s">
        <v>60</v>
      </c>
      <c r="BY113" s="83"/>
      <c r="BZ113" s="107"/>
      <c r="CA113" s="89"/>
      <c r="CB113" s="91"/>
      <c r="CC113" s="14">
        <v>72</v>
      </c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6"/>
      <c r="CQ113" s="14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6"/>
      <c r="DE113" s="17"/>
      <c r="DF113" s="13"/>
      <c r="DG113" s="17" t="s">
        <v>60</v>
      </c>
    </row>
    <row r="114" spans="4:111" x14ac:dyDescent="0.25">
      <c r="D114" s="83"/>
      <c r="E114" s="107"/>
      <c r="F114" s="89"/>
      <c r="G114" s="91"/>
      <c r="H114" s="14">
        <v>68</v>
      </c>
      <c r="I114" s="15">
        <v>62</v>
      </c>
      <c r="J114" s="15">
        <v>62</v>
      </c>
      <c r="K114" s="15">
        <v>95</v>
      </c>
      <c r="L114" s="15">
        <v>87</v>
      </c>
      <c r="M114" s="15">
        <v>80</v>
      </c>
      <c r="N114" s="15">
        <v>96</v>
      </c>
      <c r="O114" s="15">
        <v>76</v>
      </c>
      <c r="P114" s="15">
        <v>71</v>
      </c>
      <c r="Q114" s="15">
        <v>63</v>
      </c>
      <c r="R114" s="15">
        <v>70</v>
      </c>
      <c r="S114" s="15"/>
      <c r="T114" s="15"/>
      <c r="U114" s="16"/>
      <c r="V114" s="14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6"/>
      <c r="AJ114" s="17"/>
      <c r="AK114" s="13"/>
      <c r="AL114" s="17" t="s">
        <v>60</v>
      </c>
      <c r="AN114" s="83"/>
      <c r="AO114" s="107"/>
      <c r="AP114" s="89"/>
      <c r="AQ114" s="91"/>
      <c r="AR114" s="14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6"/>
      <c r="BF114" s="14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6"/>
      <c r="BT114" s="17"/>
      <c r="BU114" s="13"/>
      <c r="BV114" s="17" t="s">
        <v>60</v>
      </c>
      <c r="BY114" s="83"/>
      <c r="BZ114" s="107"/>
      <c r="CA114" s="89"/>
      <c r="CB114" s="91"/>
      <c r="CC114" s="14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6"/>
      <c r="CQ114" s="14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6"/>
      <c r="DE114" s="17"/>
      <c r="DF114" s="13"/>
      <c r="DG114" s="17" t="s">
        <v>60</v>
      </c>
    </row>
    <row r="115" spans="4:111" ht="15.75" thickBot="1" x14ac:dyDescent="0.3">
      <c r="D115" s="83"/>
      <c r="E115" s="108"/>
      <c r="F115" s="89"/>
      <c r="G115" s="92"/>
      <c r="H115" s="18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20"/>
      <c r="V115" s="18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20"/>
      <c r="AJ115" s="21"/>
      <c r="AK115" s="13"/>
      <c r="AL115" s="21" t="s">
        <v>60</v>
      </c>
      <c r="AN115" s="83"/>
      <c r="AO115" s="108"/>
      <c r="AP115" s="89"/>
      <c r="AQ115" s="92"/>
      <c r="AR115" s="18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20"/>
      <c r="BF115" s="18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20"/>
      <c r="BT115" s="21"/>
      <c r="BU115" s="13"/>
      <c r="BV115" s="21" t="s">
        <v>60</v>
      </c>
      <c r="BY115" s="83"/>
      <c r="BZ115" s="108"/>
      <c r="CA115" s="89"/>
      <c r="CB115" s="92"/>
      <c r="CC115" s="18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20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20"/>
      <c r="DE115" s="21"/>
      <c r="DF115" s="13"/>
      <c r="DG115" s="21" t="s">
        <v>60</v>
      </c>
    </row>
    <row r="116" spans="4:111" x14ac:dyDescent="0.25">
      <c r="D116" s="83"/>
      <c r="E116" s="106" t="s">
        <v>33</v>
      </c>
      <c r="F116" s="89"/>
      <c r="G116" s="91" t="s">
        <v>77</v>
      </c>
      <c r="H116" s="9">
        <v>61</v>
      </c>
      <c r="I116" s="10">
        <v>91</v>
      </c>
      <c r="J116" s="10">
        <v>52</v>
      </c>
      <c r="K116" s="10">
        <v>43</v>
      </c>
      <c r="L116" s="10">
        <v>90</v>
      </c>
      <c r="M116" s="10">
        <v>79</v>
      </c>
      <c r="N116" s="10">
        <v>74</v>
      </c>
      <c r="O116" s="10">
        <v>66</v>
      </c>
      <c r="P116" s="10">
        <v>60</v>
      </c>
      <c r="Q116" s="10">
        <v>64</v>
      </c>
      <c r="R116" s="10">
        <v>48</v>
      </c>
      <c r="S116" s="10">
        <v>64</v>
      </c>
      <c r="T116" s="10">
        <v>50</v>
      </c>
      <c r="U116" s="11">
        <v>50</v>
      </c>
      <c r="V116" s="14">
        <v>34</v>
      </c>
      <c r="W116" s="15">
        <v>85</v>
      </c>
      <c r="X116" s="15">
        <v>83</v>
      </c>
      <c r="Y116" s="15">
        <v>70</v>
      </c>
      <c r="Z116" s="15">
        <v>66</v>
      </c>
      <c r="AA116" s="15">
        <v>33</v>
      </c>
      <c r="AB116" s="15">
        <v>68</v>
      </c>
      <c r="AC116" s="15">
        <v>66</v>
      </c>
      <c r="AD116" s="15">
        <v>49</v>
      </c>
      <c r="AE116" s="15">
        <v>57</v>
      </c>
      <c r="AF116" s="15">
        <v>78</v>
      </c>
      <c r="AG116" s="15">
        <v>70</v>
      </c>
      <c r="AH116" s="15">
        <v>29</v>
      </c>
      <c r="AI116" s="16">
        <v>53</v>
      </c>
      <c r="AJ116" s="12"/>
      <c r="AK116" s="13"/>
      <c r="AL116" s="12" t="s">
        <v>60</v>
      </c>
      <c r="AN116" s="83"/>
      <c r="AO116" s="106" t="s">
        <v>33</v>
      </c>
      <c r="AP116" s="89"/>
      <c r="AQ116" s="91" t="s">
        <v>115</v>
      </c>
      <c r="AR116" s="9">
        <v>71</v>
      </c>
      <c r="AS116" s="10">
        <v>70</v>
      </c>
      <c r="AT116" s="10">
        <v>63</v>
      </c>
      <c r="AU116" s="10">
        <v>48</v>
      </c>
      <c r="AV116" s="10">
        <v>70</v>
      </c>
      <c r="AW116" s="10">
        <v>79</v>
      </c>
      <c r="AX116" s="10">
        <v>94</v>
      </c>
      <c r="AY116" s="10">
        <v>80</v>
      </c>
      <c r="AZ116" s="10">
        <v>97</v>
      </c>
      <c r="BA116" s="10">
        <v>76</v>
      </c>
      <c r="BB116" s="10">
        <v>44</v>
      </c>
      <c r="BC116" s="10">
        <v>80</v>
      </c>
      <c r="BD116" s="10">
        <v>96</v>
      </c>
      <c r="BE116" s="11">
        <v>78</v>
      </c>
      <c r="BF116" s="14">
        <f t="shared" ref="BF116:BK117" si="41">AV117-10</f>
        <v>80</v>
      </c>
      <c r="BG116" s="15">
        <f t="shared" si="41"/>
        <v>36</v>
      </c>
      <c r="BH116" s="15">
        <f t="shared" si="41"/>
        <v>59</v>
      </c>
      <c r="BI116" s="15">
        <f t="shared" si="41"/>
        <v>43</v>
      </c>
      <c r="BJ116" s="15">
        <f t="shared" si="41"/>
        <v>86</v>
      </c>
      <c r="BK116" s="15">
        <f t="shared" si="41"/>
        <v>45</v>
      </c>
      <c r="BL116" s="15">
        <f t="shared" ref="BL116:BQ117" si="42">AV119-10</f>
        <v>77</v>
      </c>
      <c r="BM116" s="15">
        <f t="shared" si="42"/>
        <v>52</v>
      </c>
      <c r="BN116" s="15">
        <f t="shared" si="42"/>
        <v>65</v>
      </c>
      <c r="BO116" s="15">
        <f t="shared" si="42"/>
        <v>32</v>
      </c>
      <c r="BP116" s="15">
        <f t="shared" si="42"/>
        <v>43</v>
      </c>
      <c r="BQ116" s="15">
        <f t="shared" si="42"/>
        <v>29</v>
      </c>
      <c r="BR116" s="15">
        <f>AV121-10</f>
        <v>36</v>
      </c>
      <c r="BS116" s="16">
        <f>AW121-10</f>
        <v>84</v>
      </c>
      <c r="BT116" s="12"/>
      <c r="BU116" s="13"/>
      <c r="BV116" s="12" t="s">
        <v>60</v>
      </c>
      <c r="BY116" s="83"/>
      <c r="BZ116" s="106" t="s">
        <v>33</v>
      </c>
      <c r="CA116" s="89"/>
      <c r="CB116" s="91" t="s">
        <v>116</v>
      </c>
      <c r="CC116" s="9">
        <v>66</v>
      </c>
      <c r="CD116" s="10">
        <v>80.5</v>
      </c>
      <c r="CE116" s="10">
        <v>57.5</v>
      </c>
      <c r="CF116" s="10">
        <v>45.5</v>
      </c>
      <c r="CG116" s="10">
        <v>80</v>
      </c>
      <c r="CH116" s="10">
        <v>79</v>
      </c>
      <c r="CI116" s="10">
        <v>84</v>
      </c>
      <c r="CJ116" s="10">
        <v>73</v>
      </c>
      <c r="CK116" s="10">
        <v>78.5</v>
      </c>
      <c r="CL116" s="10">
        <v>70</v>
      </c>
      <c r="CM116" s="10">
        <v>46</v>
      </c>
      <c r="CN116" s="10">
        <v>72</v>
      </c>
      <c r="CO116" s="10">
        <v>73</v>
      </c>
      <c r="CP116" s="11">
        <v>65</v>
      </c>
      <c r="CQ116" s="14">
        <f>CG117-9</f>
        <v>82.5</v>
      </c>
      <c r="CR116" s="15">
        <f t="shared" ref="CR116:CV117" si="43">CH117-9</f>
        <v>59.5</v>
      </c>
      <c r="CS116" s="15">
        <f t="shared" si="43"/>
        <v>64.5</v>
      </c>
      <c r="CT116" s="15">
        <f t="shared" si="43"/>
        <v>54.5</v>
      </c>
      <c r="CU116" s="15">
        <f t="shared" si="43"/>
        <v>59.5</v>
      </c>
      <c r="CV116" s="15">
        <f t="shared" si="43"/>
        <v>56</v>
      </c>
      <c r="CW116" s="15">
        <f t="shared" ref="CW116:DB117" si="44">CG119-9</f>
        <v>76</v>
      </c>
      <c r="CX116" s="15">
        <f t="shared" si="44"/>
        <v>45.5</v>
      </c>
      <c r="CY116" s="15">
        <f t="shared" si="44"/>
        <v>69.5</v>
      </c>
      <c r="CZ116" s="15">
        <f t="shared" si="44"/>
        <v>30.5</v>
      </c>
      <c r="DA116" s="15">
        <f t="shared" si="44"/>
        <v>48</v>
      </c>
      <c r="DB116" s="15">
        <f t="shared" si="44"/>
        <v>29</v>
      </c>
      <c r="DC116" s="15">
        <f>CK121-9</f>
        <v>49</v>
      </c>
      <c r="DD116" s="16">
        <f>CL121-9</f>
        <v>51.5</v>
      </c>
      <c r="DE116" s="12"/>
      <c r="DF116" s="13"/>
      <c r="DG116" s="12" t="s">
        <v>60</v>
      </c>
    </row>
    <row r="117" spans="4:111" x14ac:dyDescent="0.25">
      <c r="D117" s="83"/>
      <c r="E117" s="107"/>
      <c r="F117" s="89"/>
      <c r="G117" s="91"/>
      <c r="H117" s="14">
        <v>89</v>
      </c>
      <c r="I117" s="15">
        <v>92</v>
      </c>
      <c r="J117" s="15">
        <v>73</v>
      </c>
      <c r="K117" s="15">
        <v>42</v>
      </c>
      <c r="L117" s="15">
        <v>93</v>
      </c>
      <c r="M117" s="15">
        <v>91</v>
      </c>
      <c r="N117" s="15">
        <v>78</v>
      </c>
      <c r="O117" s="15">
        <v>74</v>
      </c>
      <c r="P117" s="15">
        <v>41</v>
      </c>
      <c r="Q117" s="15">
        <v>75</v>
      </c>
      <c r="R117" s="15">
        <v>73</v>
      </c>
      <c r="S117" s="15">
        <v>77</v>
      </c>
      <c r="T117" s="15">
        <v>36</v>
      </c>
      <c r="U117" s="16">
        <v>59</v>
      </c>
      <c r="V117" s="14">
        <v>32</v>
      </c>
      <c r="W117" s="15">
        <v>56</v>
      </c>
      <c r="X117" s="15">
        <v>44</v>
      </c>
      <c r="Y117" s="15">
        <v>51</v>
      </c>
      <c r="Z117" s="15">
        <v>28</v>
      </c>
      <c r="AA117" s="15">
        <v>44</v>
      </c>
      <c r="AB117" s="15">
        <v>32</v>
      </c>
      <c r="AC117" s="15">
        <v>34</v>
      </c>
      <c r="AD117" s="15">
        <v>59</v>
      </c>
      <c r="AE117" s="15">
        <v>77</v>
      </c>
      <c r="AF117" s="15">
        <v>29</v>
      </c>
      <c r="AG117" s="15">
        <v>68</v>
      </c>
      <c r="AH117" s="15">
        <v>55</v>
      </c>
      <c r="AI117" s="16">
        <v>74</v>
      </c>
      <c r="AJ117" s="17"/>
      <c r="AK117" s="13"/>
      <c r="AL117" s="17" t="s">
        <v>60</v>
      </c>
      <c r="AN117" s="83"/>
      <c r="AO117" s="107"/>
      <c r="AP117" s="89"/>
      <c r="AQ117" s="91"/>
      <c r="AR117" s="14">
        <v>45</v>
      </c>
      <c r="AS117" s="15">
        <v>83</v>
      </c>
      <c r="AT117" s="15">
        <v>45</v>
      </c>
      <c r="AU117" s="15">
        <v>76</v>
      </c>
      <c r="AV117" s="15">
        <v>90</v>
      </c>
      <c r="AW117" s="15">
        <v>46</v>
      </c>
      <c r="AX117" s="15">
        <v>69</v>
      </c>
      <c r="AY117" s="15">
        <v>53</v>
      </c>
      <c r="AZ117" s="15">
        <v>96</v>
      </c>
      <c r="BA117" s="15">
        <v>55</v>
      </c>
      <c r="BB117" s="15">
        <v>60</v>
      </c>
      <c r="BC117" s="15">
        <v>85</v>
      </c>
      <c r="BD117" s="15">
        <v>60</v>
      </c>
      <c r="BE117" s="16">
        <v>57</v>
      </c>
      <c r="BF117" s="14">
        <f t="shared" si="41"/>
        <v>54</v>
      </c>
      <c r="BG117" s="15">
        <f t="shared" si="41"/>
        <v>70</v>
      </c>
      <c r="BH117" s="15">
        <f t="shared" si="41"/>
        <v>44</v>
      </c>
      <c r="BI117" s="15">
        <f t="shared" si="41"/>
        <v>71</v>
      </c>
      <c r="BJ117" s="15">
        <f t="shared" si="41"/>
        <v>55</v>
      </c>
      <c r="BK117" s="15">
        <f t="shared" si="41"/>
        <v>48</v>
      </c>
      <c r="BL117" s="15">
        <f t="shared" si="42"/>
        <v>79</v>
      </c>
      <c r="BM117" s="15">
        <f t="shared" si="42"/>
        <v>63</v>
      </c>
      <c r="BN117" s="15">
        <f t="shared" si="42"/>
        <v>78</v>
      </c>
      <c r="BO117" s="15">
        <f t="shared" si="42"/>
        <v>63</v>
      </c>
      <c r="BP117" s="15">
        <f t="shared" si="42"/>
        <v>58</v>
      </c>
      <c r="BQ117" s="15">
        <f t="shared" si="42"/>
        <v>74</v>
      </c>
      <c r="BR117" s="15">
        <f>AX121-10</f>
        <v>54</v>
      </c>
      <c r="BS117" s="16">
        <f>AY121-10</f>
        <v>33</v>
      </c>
      <c r="BT117" s="17"/>
      <c r="BU117" s="13"/>
      <c r="BV117" s="17" t="s">
        <v>60</v>
      </c>
      <c r="BY117" s="83"/>
      <c r="BZ117" s="107"/>
      <c r="CA117" s="89"/>
      <c r="CB117" s="91"/>
      <c r="CC117" s="14">
        <v>67</v>
      </c>
      <c r="CD117" s="15">
        <v>87.5</v>
      </c>
      <c r="CE117" s="15">
        <v>59</v>
      </c>
      <c r="CF117" s="15">
        <v>59</v>
      </c>
      <c r="CG117" s="15">
        <v>91.5</v>
      </c>
      <c r="CH117" s="15">
        <v>68.5</v>
      </c>
      <c r="CI117" s="15">
        <v>73.5</v>
      </c>
      <c r="CJ117" s="15">
        <v>63.5</v>
      </c>
      <c r="CK117" s="15">
        <v>68.5</v>
      </c>
      <c r="CL117" s="15">
        <v>65</v>
      </c>
      <c r="CM117" s="15">
        <v>66.5</v>
      </c>
      <c r="CN117" s="15">
        <v>81</v>
      </c>
      <c r="CO117" s="15">
        <v>48</v>
      </c>
      <c r="CP117" s="16">
        <v>90</v>
      </c>
      <c r="CQ117" s="14">
        <f>CG118-9</f>
        <v>55</v>
      </c>
      <c r="CR117" s="15">
        <f t="shared" si="43"/>
        <v>57</v>
      </c>
      <c r="CS117" s="15">
        <f t="shared" si="43"/>
        <v>47.5</v>
      </c>
      <c r="CT117" s="15">
        <f t="shared" si="43"/>
        <v>49.5</v>
      </c>
      <c r="CU117" s="15">
        <f t="shared" si="43"/>
        <v>49.5</v>
      </c>
      <c r="CV117" s="15">
        <f t="shared" si="43"/>
        <v>61.5</v>
      </c>
      <c r="CW117" s="15">
        <f t="shared" si="44"/>
        <v>72.5</v>
      </c>
      <c r="CX117" s="15">
        <f t="shared" si="44"/>
        <v>56</v>
      </c>
      <c r="CY117" s="15">
        <f t="shared" si="44"/>
        <v>67.5</v>
      </c>
      <c r="CZ117" s="15">
        <f t="shared" si="44"/>
        <v>70.5</v>
      </c>
      <c r="DA117" s="15">
        <f t="shared" si="44"/>
        <v>64</v>
      </c>
      <c r="DB117" s="15">
        <f t="shared" si="44"/>
        <v>56</v>
      </c>
      <c r="DC117" s="15">
        <v>20</v>
      </c>
      <c r="DD117" s="16">
        <f>CJ121-9</f>
        <v>31</v>
      </c>
      <c r="DE117" s="17"/>
      <c r="DF117" s="13"/>
      <c r="DG117" s="17" t="s">
        <v>60</v>
      </c>
    </row>
    <row r="118" spans="4:111" x14ac:dyDescent="0.25">
      <c r="D118" s="83"/>
      <c r="E118" s="107"/>
      <c r="F118" s="89"/>
      <c r="G118" s="91"/>
      <c r="H118" s="14">
        <v>43</v>
      </c>
      <c r="I118" s="15">
        <v>51</v>
      </c>
      <c r="J118" s="15">
        <v>52</v>
      </c>
      <c r="K118" s="15">
        <v>40</v>
      </c>
      <c r="L118" s="15">
        <v>64</v>
      </c>
      <c r="M118" s="15">
        <v>52</v>
      </c>
      <c r="N118" s="15">
        <v>59</v>
      </c>
      <c r="O118" s="15">
        <v>36</v>
      </c>
      <c r="P118" s="15">
        <v>52</v>
      </c>
      <c r="Q118" s="15">
        <v>83</v>
      </c>
      <c r="R118" s="15">
        <v>83</v>
      </c>
      <c r="S118" s="15">
        <v>74</v>
      </c>
      <c r="T118" s="15">
        <v>71</v>
      </c>
      <c r="U118" s="16">
        <v>58</v>
      </c>
      <c r="V118" s="14">
        <v>81</v>
      </c>
      <c r="W118" s="15">
        <v>75</v>
      </c>
      <c r="X118" s="15">
        <v>39</v>
      </c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6"/>
      <c r="AJ118" s="17"/>
      <c r="AK118" s="13"/>
      <c r="AL118" s="17" t="s">
        <v>60</v>
      </c>
      <c r="AN118" s="83"/>
      <c r="AO118" s="107"/>
      <c r="AP118" s="89"/>
      <c r="AQ118" s="91"/>
      <c r="AR118" s="14">
        <v>88</v>
      </c>
      <c r="AS118" s="15">
        <v>49</v>
      </c>
      <c r="AT118" s="15">
        <v>70</v>
      </c>
      <c r="AU118" s="15">
        <v>51</v>
      </c>
      <c r="AV118" s="15">
        <v>64</v>
      </c>
      <c r="AW118" s="15">
        <v>80</v>
      </c>
      <c r="AX118" s="15">
        <v>54</v>
      </c>
      <c r="AY118" s="15">
        <v>81</v>
      </c>
      <c r="AZ118" s="15">
        <v>65</v>
      </c>
      <c r="BA118" s="15">
        <v>58</v>
      </c>
      <c r="BB118" s="15">
        <v>81</v>
      </c>
      <c r="BC118" s="15">
        <v>96</v>
      </c>
      <c r="BD118" s="15">
        <v>56</v>
      </c>
      <c r="BE118" s="16">
        <v>92</v>
      </c>
      <c r="BF118" s="14">
        <f>AZ121-10</f>
        <v>30</v>
      </c>
      <c r="BG118" s="15">
        <f>BA121-10</f>
        <v>57</v>
      </c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6"/>
      <c r="BT118" s="17"/>
      <c r="BU118" s="13"/>
      <c r="BV118" s="17" t="s">
        <v>60</v>
      </c>
      <c r="BY118" s="83"/>
      <c r="BZ118" s="107"/>
      <c r="CA118" s="89"/>
      <c r="CB118" s="91"/>
      <c r="CC118" s="14">
        <v>65.5</v>
      </c>
      <c r="CD118" s="15">
        <v>50</v>
      </c>
      <c r="CE118" s="15">
        <v>61</v>
      </c>
      <c r="CF118" s="15">
        <v>45.5</v>
      </c>
      <c r="CG118" s="15">
        <v>64</v>
      </c>
      <c r="CH118" s="15">
        <v>66</v>
      </c>
      <c r="CI118" s="15">
        <v>56.5</v>
      </c>
      <c r="CJ118" s="15">
        <v>58.5</v>
      </c>
      <c r="CK118" s="15">
        <v>58.5</v>
      </c>
      <c r="CL118" s="15">
        <v>70.5</v>
      </c>
      <c r="CM118" s="15">
        <v>82</v>
      </c>
      <c r="CN118" s="15">
        <v>85</v>
      </c>
      <c r="CO118" s="15">
        <v>63.5</v>
      </c>
      <c r="CP118" s="16">
        <v>63</v>
      </c>
      <c r="CQ118" s="14">
        <f>CG121-9</f>
        <v>35</v>
      </c>
      <c r="CR118" s="15">
        <f>CH121-9</f>
        <v>71.5</v>
      </c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6"/>
      <c r="DE118" s="17"/>
      <c r="DF118" s="13"/>
      <c r="DG118" s="17" t="s">
        <v>60</v>
      </c>
    </row>
    <row r="119" spans="4:111" x14ac:dyDescent="0.25">
      <c r="D119" s="83"/>
      <c r="E119" s="107"/>
      <c r="F119" s="89"/>
      <c r="G119" s="91"/>
      <c r="H119" s="14">
        <v>48</v>
      </c>
      <c r="I119" s="15">
        <v>41</v>
      </c>
      <c r="J119" s="15">
        <v>40</v>
      </c>
      <c r="K119" s="15">
        <v>89</v>
      </c>
      <c r="L119" s="15">
        <v>83</v>
      </c>
      <c r="M119" s="15">
        <v>47</v>
      </c>
      <c r="N119" s="15">
        <v>82</v>
      </c>
      <c r="O119" s="15">
        <v>37</v>
      </c>
      <c r="P119" s="15">
        <v>61</v>
      </c>
      <c r="Q119" s="15">
        <v>37</v>
      </c>
      <c r="R119" s="15">
        <v>38</v>
      </c>
      <c r="S119" s="15">
        <v>63</v>
      </c>
      <c r="T119" s="15">
        <v>60</v>
      </c>
      <c r="U119" s="16">
        <v>40</v>
      </c>
      <c r="V119" s="14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6"/>
      <c r="AJ119" s="17"/>
      <c r="AK119" s="13"/>
      <c r="AL119" s="17" t="s">
        <v>60</v>
      </c>
      <c r="AN119" s="83"/>
      <c r="AO119" s="107"/>
      <c r="AP119" s="89"/>
      <c r="AQ119" s="91"/>
      <c r="AR119" s="14">
        <v>57</v>
      </c>
      <c r="AS119" s="15">
        <v>85</v>
      </c>
      <c r="AT119" s="15">
        <v>73</v>
      </c>
      <c r="AU119" s="15">
        <v>83</v>
      </c>
      <c r="AV119" s="15">
        <v>87</v>
      </c>
      <c r="AW119" s="15">
        <v>62</v>
      </c>
      <c r="AX119" s="15">
        <v>75</v>
      </c>
      <c r="AY119" s="15">
        <v>42</v>
      </c>
      <c r="AZ119" s="15">
        <v>53</v>
      </c>
      <c r="BA119" s="15">
        <v>39</v>
      </c>
      <c r="BB119" s="15">
        <v>48</v>
      </c>
      <c r="BC119" s="15">
        <v>49</v>
      </c>
      <c r="BD119" s="15">
        <v>72</v>
      </c>
      <c r="BE119" s="16">
        <v>51</v>
      </c>
      <c r="BF119" s="14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6"/>
      <c r="BT119" s="17"/>
      <c r="BU119" s="13"/>
      <c r="BV119" s="17" t="s">
        <v>60</v>
      </c>
      <c r="BY119" s="83"/>
      <c r="BZ119" s="107"/>
      <c r="CA119" s="89"/>
      <c r="CB119" s="91"/>
      <c r="CC119" s="14">
        <v>52.5</v>
      </c>
      <c r="CD119" s="15">
        <v>63</v>
      </c>
      <c r="CE119" s="15">
        <v>56.5</v>
      </c>
      <c r="CF119" s="15">
        <v>86</v>
      </c>
      <c r="CG119" s="15">
        <v>85</v>
      </c>
      <c r="CH119" s="15">
        <v>54.5</v>
      </c>
      <c r="CI119" s="15">
        <v>78.5</v>
      </c>
      <c r="CJ119" s="15">
        <v>39.5</v>
      </c>
      <c r="CK119" s="15">
        <v>57</v>
      </c>
      <c r="CL119" s="15">
        <v>38</v>
      </c>
      <c r="CM119" s="15">
        <v>43</v>
      </c>
      <c r="CN119" s="15">
        <v>56</v>
      </c>
      <c r="CO119" s="15">
        <v>66</v>
      </c>
      <c r="CP119" s="16">
        <v>62</v>
      </c>
      <c r="CQ119" s="14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6"/>
      <c r="DE119" s="17"/>
      <c r="DF119" s="13"/>
      <c r="DG119" s="17" t="s">
        <v>60</v>
      </c>
    </row>
    <row r="120" spans="4:111" x14ac:dyDescent="0.25">
      <c r="D120" s="83"/>
      <c r="E120" s="107"/>
      <c r="F120" s="89"/>
      <c r="G120" s="91"/>
      <c r="H120" s="14">
        <v>80</v>
      </c>
      <c r="I120" s="15">
        <v>85</v>
      </c>
      <c r="J120" s="15">
        <v>74</v>
      </c>
      <c r="K120" s="15">
        <v>76</v>
      </c>
      <c r="L120" s="15">
        <v>74</v>
      </c>
      <c r="M120" s="15">
        <v>57</v>
      </c>
      <c r="N120" s="15">
        <v>65</v>
      </c>
      <c r="O120" s="15">
        <v>86</v>
      </c>
      <c r="P120" s="15">
        <v>78</v>
      </c>
      <c r="Q120" s="15">
        <v>46</v>
      </c>
      <c r="R120" s="15">
        <v>65</v>
      </c>
      <c r="S120" s="15">
        <v>38</v>
      </c>
      <c r="T120" s="15">
        <v>85</v>
      </c>
      <c r="U120" s="16">
        <v>39</v>
      </c>
      <c r="V120" s="14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6"/>
      <c r="AJ120" s="17"/>
      <c r="AK120" s="13"/>
      <c r="AL120" s="17" t="s">
        <v>60</v>
      </c>
      <c r="AN120" s="83"/>
      <c r="AO120" s="107"/>
      <c r="AP120" s="89"/>
      <c r="AQ120" s="91"/>
      <c r="AR120" s="14">
        <v>77</v>
      </c>
      <c r="AS120" s="15">
        <v>53</v>
      </c>
      <c r="AT120" s="15">
        <v>97</v>
      </c>
      <c r="AU120" s="15">
        <v>92</v>
      </c>
      <c r="AV120" s="15">
        <v>89</v>
      </c>
      <c r="AW120" s="15">
        <v>73</v>
      </c>
      <c r="AX120" s="15">
        <v>88</v>
      </c>
      <c r="AY120" s="15">
        <v>73</v>
      </c>
      <c r="AZ120" s="15">
        <v>68</v>
      </c>
      <c r="BA120" s="15">
        <v>84</v>
      </c>
      <c r="BB120" s="15">
        <v>50</v>
      </c>
      <c r="BC120" s="15">
        <v>85</v>
      </c>
      <c r="BD120" s="15">
        <v>38</v>
      </c>
      <c r="BE120" s="16">
        <v>45</v>
      </c>
      <c r="BF120" s="14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6"/>
      <c r="BT120" s="17"/>
      <c r="BU120" s="13"/>
      <c r="BV120" s="17" t="s">
        <v>60</v>
      </c>
      <c r="BY120" s="83"/>
      <c r="BZ120" s="107"/>
      <c r="CA120" s="89"/>
      <c r="CB120" s="91"/>
      <c r="CC120" s="14">
        <v>78.5</v>
      </c>
      <c r="CD120" s="15">
        <v>69</v>
      </c>
      <c r="CE120" s="15">
        <v>85.5</v>
      </c>
      <c r="CF120" s="15">
        <v>84</v>
      </c>
      <c r="CG120" s="15">
        <v>81.5</v>
      </c>
      <c r="CH120" s="15">
        <v>65</v>
      </c>
      <c r="CI120" s="15">
        <v>76.5</v>
      </c>
      <c r="CJ120" s="15">
        <v>79.5</v>
      </c>
      <c r="CK120" s="15">
        <v>73</v>
      </c>
      <c r="CL120" s="15">
        <v>65</v>
      </c>
      <c r="CM120" s="15">
        <v>57.5</v>
      </c>
      <c r="CN120" s="15">
        <v>61.5</v>
      </c>
      <c r="CO120" s="15">
        <v>61.5</v>
      </c>
      <c r="CP120" s="16">
        <v>69</v>
      </c>
      <c r="CQ120" s="14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6"/>
      <c r="DE120" s="17"/>
      <c r="DF120" s="13"/>
      <c r="DG120" s="17" t="s">
        <v>60</v>
      </c>
    </row>
    <row r="121" spans="4:111" x14ac:dyDescent="0.25">
      <c r="D121" s="83"/>
      <c r="E121" s="107"/>
      <c r="F121" s="89"/>
      <c r="G121" s="91"/>
      <c r="H121" s="14">
        <v>70</v>
      </c>
      <c r="I121" s="15">
        <v>90</v>
      </c>
      <c r="J121" s="15">
        <v>44</v>
      </c>
      <c r="K121" s="15">
        <v>40</v>
      </c>
      <c r="L121" s="15">
        <v>42</v>
      </c>
      <c r="M121" s="15">
        <v>67</v>
      </c>
      <c r="N121" s="15">
        <v>85</v>
      </c>
      <c r="O121" s="15">
        <v>37</v>
      </c>
      <c r="P121" s="15">
        <v>76</v>
      </c>
      <c r="Q121" s="15">
        <v>54</v>
      </c>
      <c r="R121" s="15">
        <v>61</v>
      </c>
      <c r="S121" s="15">
        <v>50</v>
      </c>
      <c r="T121" s="15">
        <v>75</v>
      </c>
      <c r="U121" s="16">
        <v>91</v>
      </c>
      <c r="V121" s="14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6"/>
      <c r="AJ121" s="17"/>
      <c r="AK121" s="13"/>
      <c r="AL121" s="17" t="s">
        <v>60</v>
      </c>
      <c r="AN121" s="83"/>
      <c r="AO121" s="107"/>
      <c r="AP121" s="89"/>
      <c r="AQ121" s="91"/>
      <c r="AR121" s="14">
        <v>92</v>
      </c>
      <c r="AS121" s="15">
        <v>96</v>
      </c>
      <c r="AT121" s="15">
        <v>87</v>
      </c>
      <c r="AU121" s="15">
        <v>54</v>
      </c>
      <c r="AV121" s="15">
        <v>46</v>
      </c>
      <c r="AW121" s="15">
        <v>94</v>
      </c>
      <c r="AX121" s="15">
        <v>64</v>
      </c>
      <c r="AY121" s="15">
        <v>43</v>
      </c>
      <c r="AZ121" s="15">
        <v>40</v>
      </c>
      <c r="BA121" s="15">
        <v>67</v>
      </c>
      <c r="BB121" s="15">
        <v>50</v>
      </c>
      <c r="BC121" s="15">
        <v>95</v>
      </c>
      <c r="BD121" s="15">
        <v>55</v>
      </c>
      <c r="BE121" s="16">
        <v>52</v>
      </c>
      <c r="BF121" s="14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6"/>
      <c r="BT121" s="17"/>
      <c r="BU121" s="13"/>
      <c r="BV121" s="17" t="s">
        <v>60</v>
      </c>
      <c r="BY121" s="83"/>
      <c r="BZ121" s="107"/>
      <c r="CA121" s="89"/>
      <c r="CB121" s="91"/>
      <c r="CC121" s="14">
        <v>81</v>
      </c>
      <c r="CD121" s="15">
        <v>93</v>
      </c>
      <c r="CE121" s="15">
        <v>65.5</v>
      </c>
      <c r="CF121" s="15">
        <v>47</v>
      </c>
      <c r="CG121" s="15">
        <v>44</v>
      </c>
      <c r="CH121" s="15">
        <v>80.5</v>
      </c>
      <c r="CI121" s="15">
        <v>74.5</v>
      </c>
      <c r="CJ121" s="15">
        <v>40</v>
      </c>
      <c r="CK121" s="15">
        <v>58</v>
      </c>
      <c r="CL121" s="15">
        <v>60.5</v>
      </c>
      <c r="CM121" s="15">
        <v>55.5</v>
      </c>
      <c r="CN121" s="15">
        <v>72.5</v>
      </c>
      <c r="CO121" s="15">
        <v>65</v>
      </c>
      <c r="CP121" s="16">
        <v>54</v>
      </c>
      <c r="CQ121" s="14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6"/>
      <c r="DE121" s="17"/>
      <c r="DF121" s="13"/>
      <c r="DG121" s="17" t="s">
        <v>60</v>
      </c>
    </row>
    <row r="122" spans="4:111" x14ac:dyDescent="0.25">
      <c r="D122" s="83"/>
      <c r="E122" s="107"/>
      <c r="F122" s="89"/>
      <c r="G122" s="91"/>
      <c r="H122" s="14">
        <v>56</v>
      </c>
      <c r="I122" s="15">
        <v>89</v>
      </c>
      <c r="J122" s="15">
        <v>50</v>
      </c>
      <c r="K122" s="15">
        <v>63</v>
      </c>
      <c r="L122" s="15">
        <v>84</v>
      </c>
      <c r="M122" s="15">
        <v>38</v>
      </c>
      <c r="N122" s="15">
        <v>55</v>
      </c>
      <c r="O122" s="15">
        <v>63</v>
      </c>
      <c r="P122" s="15">
        <v>69</v>
      </c>
      <c r="Q122" s="15">
        <v>37</v>
      </c>
      <c r="R122" s="15">
        <v>48</v>
      </c>
      <c r="S122" s="15">
        <v>65</v>
      </c>
      <c r="T122" s="15">
        <v>93</v>
      </c>
      <c r="U122" s="16">
        <v>71</v>
      </c>
      <c r="V122" s="14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6"/>
      <c r="AJ122" s="17"/>
      <c r="AK122" s="13"/>
      <c r="AL122" s="17" t="s">
        <v>60</v>
      </c>
      <c r="AN122" s="83"/>
      <c r="AO122" s="107"/>
      <c r="AP122" s="89"/>
      <c r="AQ122" s="91"/>
      <c r="AR122" s="14">
        <v>52</v>
      </c>
      <c r="AS122" s="15">
        <v>38</v>
      </c>
      <c r="AT122" s="15">
        <v>59</v>
      </c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6"/>
      <c r="BF122" s="14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6"/>
      <c r="BT122" s="17"/>
      <c r="BU122" s="13"/>
      <c r="BV122" s="17" t="s">
        <v>60</v>
      </c>
      <c r="BY122" s="83"/>
      <c r="BZ122" s="107"/>
      <c r="CA122" s="89"/>
      <c r="CB122" s="91"/>
      <c r="CC122" s="14">
        <v>54</v>
      </c>
      <c r="CD122" s="15">
        <v>63.5</v>
      </c>
      <c r="CE122" s="15">
        <v>54.5</v>
      </c>
      <c r="CF122" s="15">
        <v>63</v>
      </c>
      <c r="CG122" s="15">
        <v>84</v>
      </c>
      <c r="CH122" s="15">
        <v>38</v>
      </c>
      <c r="CI122" s="15">
        <v>55</v>
      </c>
      <c r="CJ122" s="15">
        <v>63</v>
      </c>
      <c r="CK122" s="15">
        <v>69</v>
      </c>
      <c r="CL122" s="15">
        <v>37</v>
      </c>
      <c r="CM122" s="15">
        <v>48</v>
      </c>
      <c r="CN122" s="15">
        <v>65</v>
      </c>
      <c r="CO122" s="15">
        <v>93</v>
      </c>
      <c r="CP122" s="16">
        <v>90</v>
      </c>
      <c r="CQ122" s="14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6"/>
      <c r="DE122" s="17"/>
      <c r="DF122" s="13"/>
      <c r="DG122" s="17" t="s">
        <v>60</v>
      </c>
    </row>
    <row r="123" spans="4:111" x14ac:dyDescent="0.25">
      <c r="D123" s="83"/>
      <c r="E123" s="107"/>
      <c r="F123" s="89"/>
      <c r="G123" s="91"/>
      <c r="H123" s="14">
        <v>73</v>
      </c>
      <c r="I123" s="15">
        <v>81</v>
      </c>
      <c r="J123" s="15">
        <v>44</v>
      </c>
      <c r="K123" s="15">
        <v>71</v>
      </c>
      <c r="L123" s="15">
        <v>43</v>
      </c>
      <c r="M123" s="15">
        <v>57</v>
      </c>
      <c r="N123" s="15">
        <v>90</v>
      </c>
      <c r="O123" s="15">
        <v>91</v>
      </c>
      <c r="P123" s="15">
        <v>41</v>
      </c>
      <c r="Q123" s="15">
        <v>48</v>
      </c>
      <c r="R123" s="15">
        <v>69</v>
      </c>
      <c r="S123" s="15">
        <v>71</v>
      </c>
      <c r="T123" s="15">
        <v>84</v>
      </c>
      <c r="U123" s="16">
        <v>91</v>
      </c>
      <c r="V123" s="14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6"/>
      <c r="AJ123" s="17"/>
      <c r="AK123" s="13"/>
      <c r="AL123" s="17" t="s">
        <v>60</v>
      </c>
      <c r="AN123" s="83"/>
      <c r="AO123" s="107"/>
      <c r="AP123" s="89"/>
      <c r="AQ123" s="91"/>
      <c r="AR123" s="14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6"/>
      <c r="BF123" s="14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6"/>
      <c r="BT123" s="17"/>
      <c r="BU123" s="13"/>
      <c r="BV123" s="17" t="s">
        <v>60</v>
      </c>
      <c r="BY123" s="83"/>
      <c r="BZ123" s="107"/>
      <c r="CA123" s="89"/>
      <c r="CB123" s="91"/>
      <c r="CC123" s="14">
        <v>90</v>
      </c>
      <c r="CD123" s="15">
        <v>89</v>
      </c>
      <c r="CE123" s="15">
        <v>90</v>
      </c>
      <c r="CF123" s="15">
        <v>63</v>
      </c>
      <c r="CG123" s="15">
        <v>89</v>
      </c>
      <c r="CH123" s="15">
        <v>38</v>
      </c>
      <c r="CI123" s="15">
        <v>78</v>
      </c>
      <c r="CJ123" s="15">
        <v>50</v>
      </c>
      <c r="CK123" s="15">
        <v>62</v>
      </c>
      <c r="CL123" s="15">
        <v>63</v>
      </c>
      <c r="CM123" s="15">
        <v>81</v>
      </c>
      <c r="CN123" s="15">
        <v>39</v>
      </c>
      <c r="CO123" s="15">
        <v>58</v>
      </c>
      <c r="CP123" s="16">
        <v>94</v>
      </c>
      <c r="CQ123" s="14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6"/>
      <c r="DE123" s="17"/>
      <c r="DF123" s="13"/>
      <c r="DG123" s="17" t="s">
        <v>60</v>
      </c>
    </row>
    <row r="124" spans="4:111" x14ac:dyDescent="0.25">
      <c r="D124" s="83"/>
      <c r="E124" s="107"/>
      <c r="F124" s="89"/>
      <c r="G124" s="91"/>
      <c r="H124" s="14">
        <v>76</v>
      </c>
      <c r="I124" s="15">
        <v>89</v>
      </c>
      <c r="J124" s="15">
        <v>87</v>
      </c>
      <c r="K124" s="15">
        <v>83</v>
      </c>
      <c r="L124" s="15">
        <v>48</v>
      </c>
      <c r="M124" s="15">
        <v>67</v>
      </c>
      <c r="N124" s="15">
        <v>62</v>
      </c>
      <c r="O124" s="15">
        <v>89</v>
      </c>
      <c r="P124" s="15">
        <v>72</v>
      </c>
      <c r="Q124" s="15">
        <v>69</v>
      </c>
      <c r="R124" s="15">
        <v>94</v>
      </c>
      <c r="S124" s="15">
        <v>94</v>
      </c>
      <c r="T124" s="15">
        <v>45</v>
      </c>
      <c r="U124" s="16">
        <v>39</v>
      </c>
      <c r="V124" s="14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6"/>
      <c r="AJ124" s="17"/>
      <c r="AK124" s="13"/>
      <c r="AL124" s="17" t="s">
        <v>60</v>
      </c>
      <c r="AN124" s="83"/>
      <c r="AO124" s="107"/>
      <c r="AP124" s="89"/>
      <c r="AQ124" s="91"/>
      <c r="AR124" s="14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6"/>
      <c r="BF124" s="14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6"/>
      <c r="BT124" s="17"/>
      <c r="BU124" s="13"/>
      <c r="BV124" s="17" t="s">
        <v>60</v>
      </c>
      <c r="BY124" s="83"/>
      <c r="BZ124" s="107"/>
      <c r="CA124" s="89"/>
      <c r="CB124" s="91"/>
      <c r="CC124" s="14">
        <v>90</v>
      </c>
      <c r="CD124" s="15">
        <v>62</v>
      </c>
      <c r="CE124" s="15">
        <v>85</v>
      </c>
      <c r="CF124" s="15"/>
      <c r="CG124" s="15"/>
      <c r="CH124" s="15"/>
      <c r="CI124" s="15"/>
      <c r="CJ124" s="15"/>
      <c r="CK124" s="15"/>
      <c r="CL124" s="15"/>
      <c r="CM124" s="15"/>
      <c r="CN124" s="15"/>
      <c r="CO124" s="15"/>
      <c r="CP124" s="16"/>
      <c r="CQ124" s="14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6"/>
      <c r="DE124" s="17"/>
      <c r="DF124" s="13"/>
      <c r="DG124" s="17" t="s">
        <v>60</v>
      </c>
    </row>
    <row r="125" spans="4:111" x14ac:dyDescent="0.25">
      <c r="D125" s="83"/>
      <c r="E125" s="107"/>
      <c r="F125" s="89"/>
      <c r="G125" s="91"/>
      <c r="H125" s="14">
        <v>43</v>
      </c>
      <c r="I125" s="15">
        <v>54</v>
      </c>
      <c r="J125" s="15">
        <v>77</v>
      </c>
      <c r="K125" s="15">
        <v>45</v>
      </c>
      <c r="L125" s="15">
        <v>77</v>
      </c>
      <c r="M125" s="15">
        <v>45</v>
      </c>
      <c r="N125" s="15">
        <v>47</v>
      </c>
      <c r="O125" s="15">
        <v>38</v>
      </c>
      <c r="P125" s="15">
        <v>90</v>
      </c>
      <c r="Q125" s="15">
        <v>56</v>
      </c>
      <c r="R125" s="15">
        <v>59</v>
      </c>
      <c r="S125" s="15"/>
      <c r="T125" s="15"/>
      <c r="U125" s="16"/>
      <c r="V125" s="14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6"/>
      <c r="AJ125" s="17"/>
      <c r="AK125" s="13"/>
      <c r="AL125" s="17" t="s">
        <v>60</v>
      </c>
      <c r="AN125" s="83"/>
      <c r="AO125" s="107"/>
      <c r="AP125" s="89"/>
      <c r="AQ125" s="91"/>
      <c r="AR125" s="14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6"/>
      <c r="BF125" s="14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6"/>
      <c r="BT125" s="17"/>
      <c r="BU125" s="13"/>
      <c r="BV125" s="17" t="s">
        <v>60</v>
      </c>
      <c r="BY125" s="83"/>
      <c r="BZ125" s="107"/>
      <c r="CA125" s="89"/>
      <c r="CB125" s="91"/>
      <c r="CC125" s="14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6"/>
      <c r="CQ125" s="14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6"/>
      <c r="DE125" s="17"/>
      <c r="DF125" s="13"/>
      <c r="DG125" s="17" t="s">
        <v>60</v>
      </c>
    </row>
    <row r="126" spans="4:111" ht="15.75" thickBot="1" x14ac:dyDescent="0.3">
      <c r="D126" s="83"/>
      <c r="E126" s="108"/>
      <c r="F126" s="89"/>
      <c r="G126" s="92"/>
      <c r="H126" s="1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20"/>
      <c r="V126" s="18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20"/>
      <c r="AJ126" s="21"/>
      <c r="AK126" s="13"/>
      <c r="AL126" s="21" t="s">
        <v>60</v>
      </c>
      <c r="AN126" s="83"/>
      <c r="AO126" s="108"/>
      <c r="AP126" s="89"/>
      <c r="AQ126" s="92"/>
      <c r="AR126" s="18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20"/>
      <c r="BF126" s="18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20"/>
      <c r="BT126" s="21"/>
      <c r="BU126" s="13"/>
      <c r="BV126" s="21" t="s">
        <v>60</v>
      </c>
      <c r="BY126" s="83"/>
      <c r="BZ126" s="108"/>
      <c r="CA126" s="89"/>
      <c r="CB126" s="92"/>
      <c r="CC126" s="18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20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20"/>
      <c r="DE126" s="21"/>
      <c r="DF126" s="13"/>
      <c r="DG126" s="21" t="s">
        <v>60</v>
      </c>
    </row>
    <row r="127" spans="4:111" x14ac:dyDescent="0.25">
      <c r="D127" s="83"/>
      <c r="E127" s="106" t="s">
        <v>36</v>
      </c>
      <c r="F127" s="89"/>
      <c r="G127" s="91" t="s">
        <v>78</v>
      </c>
      <c r="H127" s="9">
        <v>61</v>
      </c>
      <c r="I127" s="10">
        <v>61</v>
      </c>
      <c r="J127" s="10">
        <v>110</v>
      </c>
      <c r="K127" s="10">
        <v>78</v>
      </c>
      <c r="L127" s="10">
        <v>52</v>
      </c>
      <c r="M127" s="10">
        <v>94</v>
      </c>
      <c r="N127" s="10">
        <v>103</v>
      </c>
      <c r="O127" s="10">
        <v>97</v>
      </c>
      <c r="P127" s="10">
        <v>89</v>
      </c>
      <c r="Q127" s="10">
        <v>108</v>
      </c>
      <c r="R127" s="10">
        <v>80</v>
      </c>
      <c r="S127" s="10">
        <v>79</v>
      </c>
      <c r="T127" s="10">
        <v>62</v>
      </c>
      <c r="U127" s="11">
        <v>65</v>
      </c>
      <c r="V127" s="14">
        <v>85</v>
      </c>
      <c r="W127" s="15">
        <v>78</v>
      </c>
      <c r="X127" s="15">
        <v>69</v>
      </c>
      <c r="Y127" s="15">
        <v>78</v>
      </c>
      <c r="Z127" s="15">
        <v>49</v>
      </c>
      <c r="AA127" s="15">
        <v>93</v>
      </c>
      <c r="AB127" s="15">
        <v>43</v>
      </c>
      <c r="AC127" s="15">
        <v>44</v>
      </c>
      <c r="AD127" s="15">
        <v>61</v>
      </c>
      <c r="AE127" s="15">
        <v>67</v>
      </c>
      <c r="AF127" s="15">
        <v>83</v>
      </c>
      <c r="AG127" s="15">
        <v>61</v>
      </c>
      <c r="AH127" s="15">
        <v>64</v>
      </c>
      <c r="AI127" s="16">
        <v>88</v>
      </c>
      <c r="AJ127" s="12"/>
      <c r="AK127" s="13"/>
      <c r="AL127" s="12" t="s">
        <v>60</v>
      </c>
      <c r="AN127" s="83"/>
      <c r="AO127" s="106" t="s">
        <v>36</v>
      </c>
      <c r="AP127" s="89"/>
      <c r="AQ127" s="91" t="s">
        <v>117</v>
      </c>
      <c r="AR127" s="9">
        <v>72</v>
      </c>
      <c r="AS127" s="10">
        <v>90</v>
      </c>
      <c r="AT127" s="10">
        <v>79</v>
      </c>
      <c r="AU127" s="10">
        <v>97</v>
      </c>
      <c r="AV127" s="10">
        <v>89</v>
      </c>
      <c r="AW127" s="10">
        <v>73</v>
      </c>
      <c r="AX127" s="10">
        <v>73</v>
      </c>
      <c r="AY127" s="10">
        <v>109</v>
      </c>
      <c r="AZ127" s="10">
        <v>114</v>
      </c>
      <c r="BA127" s="10">
        <v>67</v>
      </c>
      <c r="BB127" s="10">
        <v>110</v>
      </c>
      <c r="BC127" s="10">
        <v>68</v>
      </c>
      <c r="BD127" s="10">
        <v>62</v>
      </c>
      <c r="BE127" s="11">
        <v>67</v>
      </c>
      <c r="BF127" s="14">
        <f>AV128-10</f>
        <v>92</v>
      </c>
      <c r="BG127" s="15">
        <f>AW128-10</f>
        <v>56</v>
      </c>
      <c r="BH127" s="15">
        <f>AX128-10</f>
        <v>74</v>
      </c>
      <c r="BI127" s="15">
        <v>90</v>
      </c>
      <c r="BJ127" s="15">
        <f t="shared" ref="BJ127:BK128" si="45">AZ128-10</f>
        <v>80</v>
      </c>
      <c r="BK127" s="15">
        <f t="shared" si="45"/>
        <v>67</v>
      </c>
      <c r="BL127" s="15">
        <f t="shared" ref="BL127:BQ127" si="46">AV130-10</f>
        <v>75</v>
      </c>
      <c r="BM127" s="15">
        <f t="shared" si="46"/>
        <v>65</v>
      </c>
      <c r="BN127" s="15">
        <f t="shared" si="46"/>
        <v>50</v>
      </c>
      <c r="BO127" s="15">
        <f t="shared" si="46"/>
        <v>90</v>
      </c>
      <c r="BP127" s="15">
        <f t="shared" si="46"/>
        <v>71</v>
      </c>
      <c r="BQ127" s="15">
        <f t="shared" si="46"/>
        <v>82</v>
      </c>
      <c r="BR127" s="15">
        <f>AV132-10</f>
        <v>99</v>
      </c>
      <c r="BS127" s="16">
        <f>BA131-10</f>
        <v>54</v>
      </c>
      <c r="BT127" s="12"/>
      <c r="BU127" s="13"/>
      <c r="BV127" s="12" t="s">
        <v>60</v>
      </c>
      <c r="BY127" s="83"/>
      <c r="BZ127" s="106" t="s">
        <v>36</v>
      </c>
      <c r="CA127" s="89"/>
      <c r="CB127" s="91" t="s">
        <v>118</v>
      </c>
      <c r="CC127" s="9">
        <v>66.5</v>
      </c>
      <c r="CD127" s="10">
        <v>75.5</v>
      </c>
      <c r="CE127" s="10">
        <v>94.5</v>
      </c>
      <c r="CF127" s="10">
        <v>87.5</v>
      </c>
      <c r="CG127" s="10">
        <v>70.5</v>
      </c>
      <c r="CH127" s="10">
        <v>83.5</v>
      </c>
      <c r="CI127" s="10">
        <v>88</v>
      </c>
      <c r="CJ127" s="10">
        <v>103</v>
      </c>
      <c r="CK127" s="10">
        <v>101.5</v>
      </c>
      <c r="CL127" s="10">
        <v>87.5</v>
      </c>
      <c r="CM127" s="10">
        <v>95</v>
      </c>
      <c r="CN127" s="10">
        <v>73.5</v>
      </c>
      <c r="CO127" s="10">
        <v>62</v>
      </c>
      <c r="CP127" s="11">
        <v>96</v>
      </c>
      <c r="CQ127" s="14">
        <f>CG128-9</f>
        <v>85</v>
      </c>
      <c r="CR127" s="15">
        <f t="shared" ref="CR127:CV128" si="47">CH128-9</f>
        <v>62.5</v>
      </c>
      <c r="CS127" s="15">
        <f t="shared" si="47"/>
        <v>76</v>
      </c>
      <c r="CT127" s="15">
        <f t="shared" si="47"/>
        <v>75.5</v>
      </c>
      <c r="CU127" s="15">
        <f t="shared" si="47"/>
        <v>86.5</v>
      </c>
      <c r="CV127" s="15">
        <f t="shared" si="47"/>
        <v>68</v>
      </c>
      <c r="CW127" s="15">
        <f t="shared" ref="CW127:DB128" si="48">CG130-9</f>
        <v>59.5</v>
      </c>
      <c r="CX127" s="15">
        <f t="shared" si="48"/>
        <v>63</v>
      </c>
      <c r="CY127" s="15">
        <f t="shared" si="48"/>
        <v>58.5</v>
      </c>
      <c r="CZ127" s="15">
        <f t="shared" si="48"/>
        <v>86.5</v>
      </c>
      <c r="DA127" s="15">
        <f t="shared" si="48"/>
        <v>66</v>
      </c>
      <c r="DB127" s="15">
        <f t="shared" si="48"/>
        <v>89.5</v>
      </c>
      <c r="DC127" s="15">
        <f>CG132-9</f>
        <v>93.5</v>
      </c>
      <c r="DD127" s="16">
        <f>CH132-9</f>
        <v>73.5</v>
      </c>
      <c r="DE127" s="12"/>
      <c r="DF127" s="13"/>
      <c r="DG127" s="12" t="s">
        <v>60</v>
      </c>
    </row>
    <row r="128" spans="4:111" x14ac:dyDescent="0.25">
      <c r="D128" s="83"/>
      <c r="E128" s="107"/>
      <c r="F128" s="89"/>
      <c r="G128" s="91"/>
      <c r="H128" s="14">
        <v>108</v>
      </c>
      <c r="I128" s="15">
        <v>68</v>
      </c>
      <c r="J128" s="15">
        <v>111</v>
      </c>
      <c r="K128" s="15">
        <v>111</v>
      </c>
      <c r="L128" s="15">
        <v>86</v>
      </c>
      <c r="M128" s="15">
        <v>77</v>
      </c>
      <c r="N128" s="15">
        <v>86</v>
      </c>
      <c r="O128" s="15">
        <v>57</v>
      </c>
      <c r="P128" s="15">
        <v>101</v>
      </c>
      <c r="Q128" s="15">
        <v>77</v>
      </c>
      <c r="R128" s="15">
        <v>59</v>
      </c>
      <c r="S128" s="15">
        <v>110</v>
      </c>
      <c r="T128" s="15">
        <v>86</v>
      </c>
      <c r="U128" s="16">
        <v>102</v>
      </c>
      <c r="V128" s="14">
        <v>100</v>
      </c>
      <c r="W128" s="15">
        <v>85</v>
      </c>
      <c r="X128" s="15">
        <v>97</v>
      </c>
      <c r="Y128" s="15">
        <v>50</v>
      </c>
      <c r="Z128" s="15">
        <v>76</v>
      </c>
      <c r="AA128" s="15">
        <v>67</v>
      </c>
      <c r="AB128" s="15">
        <v>60</v>
      </c>
      <c r="AC128" s="15">
        <v>56</v>
      </c>
      <c r="AD128" s="15">
        <v>46</v>
      </c>
      <c r="AE128" s="15">
        <v>57</v>
      </c>
      <c r="AF128" s="15">
        <v>47</v>
      </c>
      <c r="AG128" s="15">
        <v>81</v>
      </c>
      <c r="AH128" s="15">
        <v>48</v>
      </c>
      <c r="AI128" s="16">
        <v>67</v>
      </c>
      <c r="AJ128" s="17"/>
      <c r="AK128" s="13"/>
      <c r="AL128" s="17" t="s">
        <v>60</v>
      </c>
      <c r="AN128" s="83"/>
      <c r="AO128" s="107"/>
      <c r="AP128" s="89"/>
      <c r="AQ128" s="91"/>
      <c r="AR128" s="14">
        <v>109</v>
      </c>
      <c r="AS128" s="15">
        <v>91</v>
      </c>
      <c r="AT128" s="15">
        <v>58</v>
      </c>
      <c r="AU128" s="15">
        <v>71</v>
      </c>
      <c r="AV128" s="15">
        <v>102</v>
      </c>
      <c r="AW128" s="15">
        <v>66</v>
      </c>
      <c r="AX128" s="15">
        <v>84</v>
      </c>
      <c r="AY128" s="15">
        <v>112</v>
      </c>
      <c r="AZ128" s="15">
        <v>90</v>
      </c>
      <c r="BA128" s="15">
        <v>77</v>
      </c>
      <c r="BB128" s="15">
        <v>103</v>
      </c>
      <c r="BC128" s="15">
        <v>62</v>
      </c>
      <c r="BD128" s="15">
        <v>53</v>
      </c>
      <c r="BE128" s="16">
        <v>93</v>
      </c>
      <c r="BF128" s="14">
        <f>AV129-10</f>
        <v>56</v>
      </c>
      <c r="BG128" s="15">
        <v>88</v>
      </c>
      <c r="BH128" s="15">
        <f>AX129-10</f>
        <v>90</v>
      </c>
      <c r="BI128" s="15">
        <v>56</v>
      </c>
      <c r="BJ128" s="15">
        <f t="shared" si="45"/>
        <v>51</v>
      </c>
      <c r="BK128" s="15">
        <f t="shared" si="45"/>
        <v>45</v>
      </c>
      <c r="BL128" s="15">
        <f>AV131-10</f>
        <v>90</v>
      </c>
      <c r="BM128" s="15">
        <f>AW131-10</f>
        <v>63</v>
      </c>
      <c r="BN128" s="15">
        <f>AX131-10</f>
        <v>78</v>
      </c>
      <c r="BO128" s="15">
        <f>AY131-10</f>
        <v>79</v>
      </c>
      <c r="BP128" s="15">
        <f>AZ131-10</f>
        <v>65</v>
      </c>
      <c r="BQ128" s="15"/>
      <c r="BR128" s="15"/>
      <c r="BS128" s="16"/>
      <c r="BT128" s="17"/>
      <c r="BU128" s="13"/>
      <c r="BV128" s="17" t="s">
        <v>60</v>
      </c>
      <c r="BY128" s="83"/>
      <c r="BZ128" s="107"/>
      <c r="CA128" s="89"/>
      <c r="CB128" s="91"/>
      <c r="CC128" s="14">
        <v>108.5</v>
      </c>
      <c r="CD128" s="15">
        <v>79.5</v>
      </c>
      <c r="CE128" s="15">
        <v>84.5</v>
      </c>
      <c r="CF128" s="15">
        <v>91</v>
      </c>
      <c r="CG128" s="15">
        <v>94</v>
      </c>
      <c r="CH128" s="15">
        <v>71.5</v>
      </c>
      <c r="CI128" s="15">
        <v>85</v>
      </c>
      <c r="CJ128" s="15">
        <v>84.5</v>
      </c>
      <c r="CK128" s="15">
        <v>95.5</v>
      </c>
      <c r="CL128" s="15">
        <v>77</v>
      </c>
      <c r="CM128" s="15">
        <v>81</v>
      </c>
      <c r="CN128" s="15">
        <v>86</v>
      </c>
      <c r="CO128" s="15">
        <v>69.5</v>
      </c>
      <c r="CP128" s="16">
        <v>80</v>
      </c>
      <c r="CQ128" s="14">
        <f>CG129-9</f>
        <v>70.5</v>
      </c>
      <c r="CR128" s="15">
        <f t="shared" si="47"/>
        <v>98.5</v>
      </c>
      <c r="CS128" s="15">
        <v>30</v>
      </c>
      <c r="CT128" s="15">
        <f t="shared" si="47"/>
        <v>89</v>
      </c>
      <c r="CU128" s="15">
        <f t="shared" si="47"/>
        <v>59</v>
      </c>
      <c r="CV128" s="15">
        <f t="shared" si="47"/>
        <v>59</v>
      </c>
      <c r="CW128" s="15">
        <f t="shared" si="48"/>
        <v>73</v>
      </c>
      <c r="CX128" s="15">
        <f t="shared" si="48"/>
        <v>54.5</v>
      </c>
      <c r="CY128" s="15">
        <f t="shared" si="48"/>
        <v>67.5</v>
      </c>
      <c r="CZ128" s="15">
        <f t="shared" si="48"/>
        <v>63</v>
      </c>
      <c r="DA128" s="15">
        <f t="shared" si="48"/>
        <v>73</v>
      </c>
      <c r="DB128" s="15">
        <f t="shared" si="48"/>
        <v>68.5</v>
      </c>
      <c r="DC128" s="15">
        <f>CI132-9</f>
        <v>56</v>
      </c>
      <c r="DD128" s="16">
        <v>25</v>
      </c>
      <c r="DE128" s="17"/>
      <c r="DF128" s="13"/>
      <c r="DG128" s="17" t="s">
        <v>60</v>
      </c>
    </row>
    <row r="129" spans="4:111" x14ac:dyDescent="0.25">
      <c r="D129" s="83"/>
      <c r="E129" s="107"/>
      <c r="F129" s="89"/>
      <c r="G129" s="91"/>
      <c r="H129" s="14">
        <v>101</v>
      </c>
      <c r="I129" s="15">
        <v>95</v>
      </c>
      <c r="J129" s="15">
        <v>106</v>
      </c>
      <c r="K129" s="15">
        <v>108</v>
      </c>
      <c r="L129" s="15">
        <v>93</v>
      </c>
      <c r="M129" s="15">
        <v>105</v>
      </c>
      <c r="N129" s="15">
        <v>114</v>
      </c>
      <c r="O129" s="15">
        <v>84</v>
      </c>
      <c r="P129" s="15">
        <v>75</v>
      </c>
      <c r="Q129" s="15">
        <v>81</v>
      </c>
      <c r="R129" s="15">
        <v>77</v>
      </c>
      <c r="S129" s="15">
        <v>114</v>
      </c>
      <c r="T129" s="15">
        <v>74</v>
      </c>
      <c r="U129" s="16">
        <v>111</v>
      </c>
      <c r="V129" s="14">
        <v>49</v>
      </c>
      <c r="W129" s="15">
        <v>57</v>
      </c>
      <c r="X129" s="15">
        <v>90</v>
      </c>
      <c r="Y129" s="15">
        <v>85</v>
      </c>
      <c r="Z129" s="15">
        <v>81</v>
      </c>
      <c r="AA129" s="15"/>
      <c r="AB129" s="15"/>
      <c r="AC129" s="15"/>
      <c r="AD129" s="15"/>
      <c r="AE129" s="15"/>
      <c r="AF129" s="15"/>
      <c r="AG129" s="15"/>
      <c r="AH129" s="15"/>
      <c r="AI129" s="16"/>
      <c r="AJ129" s="17"/>
      <c r="AK129" s="13"/>
      <c r="AL129" s="17" t="s">
        <v>60</v>
      </c>
      <c r="AN129" s="83"/>
      <c r="AO129" s="107"/>
      <c r="AP129" s="89"/>
      <c r="AQ129" s="91"/>
      <c r="AR129" s="14">
        <v>68</v>
      </c>
      <c r="AS129" s="15">
        <v>82</v>
      </c>
      <c r="AT129" s="15">
        <v>77</v>
      </c>
      <c r="AU129" s="15">
        <v>59</v>
      </c>
      <c r="AV129" s="15">
        <v>66</v>
      </c>
      <c r="AW129" s="15">
        <v>110</v>
      </c>
      <c r="AX129" s="15">
        <v>100</v>
      </c>
      <c r="AY129" s="15">
        <v>112</v>
      </c>
      <c r="AZ129" s="15">
        <v>61</v>
      </c>
      <c r="BA129" s="15">
        <v>55</v>
      </c>
      <c r="BB129" s="15">
        <v>99</v>
      </c>
      <c r="BC129" s="15">
        <v>97</v>
      </c>
      <c r="BD129" s="15">
        <v>93</v>
      </c>
      <c r="BE129" s="16">
        <v>56</v>
      </c>
      <c r="BF129" s="14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6"/>
      <c r="BT129" s="17"/>
      <c r="BU129" s="13"/>
      <c r="BV129" s="17" t="s">
        <v>60</v>
      </c>
      <c r="BY129" s="83"/>
      <c r="BZ129" s="107"/>
      <c r="CA129" s="89"/>
      <c r="CB129" s="91"/>
      <c r="CC129" s="14">
        <v>84.5</v>
      </c>
      <c r="CD129" s="15">
        <v>88.5</v>
      </c>
      <c r="CE129" s="15">
        <v>91.5</v>
      </c>
      <c r="CF129" s="15">
        <v>83.5</v>
      </c>
      <c r="CG129" s="15">
        <v>79.5</v>
      </c>
      <c r="CH129" s="15">
        <v>107.5</v>
      </c>
      <c r="CI129" s="15">
        <v>107</v>
      </c>
      <c r="CJ129" s="15">
        <v>98</v>
      </c>
      <c r="CK129" s="15">
        <v>68</v>
      </c>
      <c r="CL129" s="15">
        <v>68</v>
      </c>
      <c r="CM129" s="15">
        <v>88</v>
      </c>
      <c r="CN129" s="15">
        <v>105.5</v>
      </c>
      <c r="CO129" s="15">
        <v>83.5</v>
      </c>
      <c r="CP129" s="16">
        <v>78</v>
      </c>
      <c r="CQ129" s="14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6"/>
      <c r="DE129" s="17"/>
      <c r="DF129" s="13"/>
      <c r="DG129" s="17" t="s">
        <v>60</v>
      </c>
    </row>
    <row r="130" spans="4:111" x14ac:dyDescent="0.25">
      <c r="D130" s="83"/>
      <c r="E130" s="107"/>
      <c r="F130" s="89"/>
      <c r="G130" s="91"/>
      <c r="H130" s="14">
        <v>108</v>
      </c>
      <c r="I130" s="15">
        <v>56</v>
      </c>
      <c r="J130" s="15">
        <v>111</v>
      </c>
      <c r="K130" s="15">
        <v>51</v>
      </c>
      <c r="L130" s="15">
        <v>52</v>
      </c>
      <c r="M130" s="15">
        <v>69</v>
      </c>
      <c r="N130" s="15">
        <v>75</v>
      </c>
      <c r="O130" s="15">
        <v>91</v>
      </c>
      <c r="P130" s="15">
        <v>69</v>
      </c>
      <c r="Q130" s="15">
        <v>105</v>
      </c>
      <c r="R130" s="15">
        <v>96</v>
      </c>
      <c r="S130" s="15">
        <v>55</v>
      </c>
      <c r="T130" s="15">
        <v>68</v>
      </c>
      <c r="U130" s="16">
        <v>87</v>
      </c>
      <c r="V130" s="14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6"/>
      <c r="AJ130" s="17"/>
      <c r="AK130" s="13"/>
      <c r="AL130" s="17" t="s">
        <v>60</v>
      </c>
      <c r="AN130" s="83"/>
      <c r="AO130" s="107"/>
      <c r="AP130" s="89"/>
      <c r="AQ130" s="91"/>
      <c r="AR130" s="14">
        <v>82</v>
      </c>
      <c r="AS130" s="15">
        <v>110</v>
      </c>
      <c r="AT130" s="15">
        <v>93</v>
      </c>
      <c r="AU130" s="15">
        <v>116</v>
      </c>
      <c r="AV130" s="15">
        <v>85</v>
      </c>
      <c r="AW130" s="15">
        <v>75</v>
      </c>
      <c r="AX130" s="15">
        <v>60</v>
      </c>
      <c r="AY130" s="15">
        <v>100</v>
      </c>
      <c r="AZ130" s="15">
        <v>81</v>
      </c>
      <c r="BA130" s="15">
        <v>92</v>
      </c>
      <c r="BB130" s="15">
        <v>102</v>
      </c>
      <c r="BC130" s="15">
        <v>58</v>
      </c>
      <c r="BD130" s="15">
        <v>81</v>
      </c>
      <c r="BE130" s="16">
        <v>97</v>
      </c>
      <c r="BF130" s="14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6"/>
      <c r="BT130" s="17"/>
      <c r="BU130" s="13"/>
      <c r="BV130" s="17" t="s">
        <v>60</v>
      </c>
      <c r="BY130" s="83"/>
      <c r="BZ130" s="107"/>
      <c r="CA130" s="89"/>
      <c r="CB130" s="91"/>
      <c r="CC130" s="14">
        <v>95</v>
      </c>
      <c r="CD130" s="15">
        <v>83</v>
      </c>
      <c r="CE130" s="15">
        <v>102</v>
      </c>
      <c r="CF130" s="15">
        <v>83.5</v>
      </c>
      <c r="CG130" s="15">
        <v>68.5</v>
      </c>
      <c r="CH130" s="15">
        <v>72</v>
      </c>
      <c r="CI130" s="15">
        <v>67.5</v>
      </c>
      <c r="CJ130" s="15">
        <v>95.5</v>
      </c>
      <c r="CK130" s="15">
        <v>75</v>
      </c>
      <c r="CL130" s="15">
        <v>98.5</v>
      </c>
      <c r="CM130" s="15">
        <v>99</v>
      </c>
      <c r="CN130" s="15">
        <v>56.5</v>
      </c>
      <c r="CO130" s="15">
        <v>74.5</v>
      </c>
      <c r="CP130" s="16">
        <v>89</v>
      </c>
      <c r="CQ130" s="14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6"/>
      <c r="DE130" s="17"/>
      <c r="DF130" s="13"/>
      <c r="DG130" s="17" t="s">
        <v>60</v>
      </c>
    </row>
    <row r="131" spans="4:111" x14ac:dyDescent="0.25">
      <c r="D131" s="83"/>
      <c r="E131" s="107"/>
      <c r="F131" s="89"/>
      <c r="G131" s="91"/>
      <c r="H131" s="14">
        <v>106</v>
      </c>
      <c r="I131" s="15">
        <v>105</v>
      </c>
      <c r="J131" s="15">
        <v>59</v>
      </c>
      <c r="K131" s="15">
        <v>111</v>
      </c>
      <c r="L131" s="15">
        <v>64</v>
      </c>
      <c r="M131" s="15">
        <v>54</v>
      </c>
      <c r="N131" s="15">
        <v>65</v>
      </c>
      <c r="O131" s="15">
        <v>55</v>
      </c>
      <c r="P131" s="15">
        <v>89</v>
      </c>
      <c r="Q131" s="15">
        <v>91</v>
      </c>
      <c r="R131" s="15">
        <v>108</v>
      </c>
      <c r="S131" s="15">
        <v>75</v>
      </c>
      <c r="T131" s="15">
        <v>76</v>
      </c>
      <c r="U131" s="16">
        <v>81</v>
      </c>
      <c r="V131" s="14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6"/>
      <c r="AJ131" s="17"/>
      <c r="AK131" s="13"/>
      <c r="AL131" s="17" t="s">
        <v>60</v>
      </c>
      <c r="AN131" s="83"/>
      <c r="AO131" s="107"/>
      <c r="AP131" s="89"/>
      <c r="AQ131" s="91"/>
      <c r="AR131" s="14">
        <v>55</v>
      </c>
      <c r="AS131" s="15">
        <v>61</v>
      </c>
      <c r="AT131" s="15">
        <v>70</v>
      </c>
      <c r="AU131" s="15">
        <v>54</v>
      </c>
      <c r="AV131" s="15">
        <v>100</v>
      </c>
      <c r="AW131" s="15">
        <v>73</v>
      </c>
      <c r="AX131" s="15">
        <v>88</v>
      </c>
      <c r="AY131" s="15">
        <v>89</v>
      </c>
      <c r="AZ131" s="15">
        <v>75</v>
      </c>
      <c r="BA131" s="15">
        <v>64</v>
      </c>
      <c r="BB131" s="15">
        <v>116</v>
      </c>
      <c r="BC131" s="15">
        <v>109</v>
      </c>
      <c r="BD131" s="15">
        <v>86</v>
      </c>
      <c r="BE131" s="16">
        <v>115</v>
      </c>
      <c r="BF131" s="14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6"/>
      <c r="BT131" s="17"/>
      <c r="BU131" s="13"/>
      <c r="BV131" s="17" t="s">
        <v>60</v>
      </c>
      <c r="BY131" s="83"/>
      <c r="BZ131" s="107"/>
      <c r="CA131" s="89"/>
      <c r="CB131" s="91"/>
      <c r="CC131" s="14">
        <v>80.5</v>
      </c>
      <c r="CD131" s="15">
        <v>83</v>
      </c>
      <c r="CE131" s="15">
        <v>64.5</v>
      </c>
      <c r="CF131" s="15">
        <v>82.5</v>
      </c>
      <c r="CG131" s="15">
        <v>82</v>
      </c>
      <c r="CH131" s="15">
        <v>63.5</v>
      </c>
      <c r="CI131" s="15">
        <v>76.5</v>
      </c>
      <c r="CJ131" s="15">
        <v>72</v>
      </c>
      <c r="CK131" s="15">
        <v>82</v>
      </c>
      <c r="CL131" s="15">
        <v>77.5</v>
      </c>
      <c r="CM131" s="15">
        <v>112</v>
      </c>
      <c r="CN131" s="15">
        <v>92</v>
      </c>
      <c r="CO131" s="15">
        <v>81</v>
      </c>
      <c r="CP131" s="16">
        <v>100</v>
      </c>
      <c r="CQ131" s="14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6"/>
      <c r="DE131" s="17"/>
      <c r="DF131" s="13"/>
      <c r="DG131" s="17" t="s">
        <v>60</v>
      </c>
    </row>
    <row r="132" spans="4:111" x14ac:dyDescent="0.25">
      <c r="D132" s="83"/>
      <c r="E132" s="107"/>
      <c r="F132" s="89"/>
      <c r="G132" s="91"/>
      <c r="H132" s="14">
        <v>103</v>
      </c>
      <c r="I132" s="15">
        <v>73</v>
      </c>
      <c r="J132" s="15">
        <v>103</v>
      </c>
      <c r="K132" s="15">
        <v>72</v>
      </c>
      <c r="L132" s="15">
        <v>96</v>
      </c>
      <c r="M132" s="15">
        <v>57</v>
      </c>
      <c r="N132" s="15">
        <v>65</v>
      </c>
      <c r="O132" s="15">
        <v>98</v>
      </c>
      <c r="P132" s="15">
        <v>93</v>
      </c>
      <c r="Q132" s="15">
        <v>83</v>
      </c>
      <c r="R132" s="15">
        <v>79</v>
      </c>
      <c r="S132" s="15">
        <v>95</v>
      </c>
      <c r="T132" s="15">
        <v>115</v>
      </c>
      <c r="U132" s="16">
        <v>99</v>
      </c>
      <c r="V132" s="14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6"/>
      <c r="AJ132" s="17"/>
      <c r="AK132" s="13"/>
      <c r="AL132" s="17" t="s">
        <v>60</v>
      </c>
      <c r="AN132" s="83"/>
      <c r="AO132" s="107"/>
      <c r="AP132" s="89"/>
      <c r="AQ132" s="91"/>
      <c r="AR132" s="14">
        <v>82</v>
      </c>
      <c r="AS132" s="15">
        <v>79</v>
      </c>
      <c r="AT132" s="15">
        <v>64</v>
      </c>
      <c r="AU132" s="15">
        <v>67</v>
      </c>
      <c r="AV132" s="15">
        <v>109</v>
      </c>
      <c r="AW132" s="15">
        <v>108</v>
      </c>
      <c r="AX132" s="15">
        <v>65</v>
      </c>
      <c r="AY132" s="15">
        <v>73</v>
      </c>
      <c r="AZ132" s="15">
        <v>60</v>
      </c>
      <c r="BA132" s="15">
        <v>101</v>
      </c>
      <c r="BB132" s="15">
        <v>99</v>
      </c>
      <c r="BC132" s="15">
        <v>60</v>
      </c>
      <c r="BD132" s="15">
        <v>87</v>
      </c>
      <c r="BE132" s="16">
        <v>57</v>
      </c>
      <c r="BF132" s="14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6"/>
      <c r="BT132" s="17"/>
      <c r="BU132" s="13"/>
      <c r="BV132" s="17" t="s">
        <v>60</v>
      </c>
      <c r="BY132" s="83"/>
      <c r="BZ132" s="107"/>
      <c r="CA132" s="89"/>
      <c r="CB132" s="91"/>
      <c r="CC132" s="14">
        <v>92.5</v>
      </c>
      <c r="CD132" s="15">
        <v>76</v>
      </c>
      <c r="CE132" s="15">
        <v>83.5</v>
      </c>
      <c r="CF132" s="15">
        <v>69.5</v>
      </c>
      <c r="CG132" s="15">
        <v>102.5</v>
      </c>
      <c r="CH132" s="15">
        <v>82.5</v>
      </c>
      <c r="CI132" s="15">
        <v>65</v>
      </c>
      <c r="CJ132" s="15">
        <v>85.5</v>
      </c>
      <c r="CK132" s="15">
        <v>76.5</v>
      </c>
      <c r="CL132" s="15">
        <v>92</v>
      </c>
      <c r="CM132" s="15">
        <v>89</v>
      </c>
      <c r="CN132" s="15">
        <v>77.5</v>
      </c>
      <c r="CO132" s="15">
        <v>101</v>
      </c>
      <c r="CP132" s="16">
        <v>62</v>
      </c>
      <c r="CQ132" s="14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6"/>
      <c r="DE132" s="17"/>
      <c r="DF132" s="13"/>
      <c r="DG132" s="17" t="s">
        <v>60</v>
      </c>
    </row>
    <row r="133" spans="4:111" x14ac:dyDescent="0.25">
      <c r="D133" s="83"/>
      <c r="E133" s="107"/>
      <c r="F133" s="89"/>
      <c r="G133" s="91"/>
      <c r="H133" s="14">
        <v>83</v>
      </c>
      <c r="I133" s="15">
        <v>75</v>
      </c>
      <c r="J133" s="15">
        <v>63</v>
      </c>
      <c r="K133" s="15">
        <v>56</v>
      </c>
      <c r="L133" s="15">
        <v>75</v>
      </c>
      <c r="M133" s="15">
        <v>89</v>
      </c>
      <c r="N133" s="15">
        <v>89</v>
      </c>
      <c r="O133" s="15">
        <v>102</v>
      </c>
      <c r="P133" s="15">
        <v>55</v>
      </c>
      <c r="Q133" s="15">
        <v>59</v>
      </c>
      <c r="R133" s="15">
        <v>63</v>
      </c>
      <c r="S133" s="15">
        <v>91</v>
      </c>
      <c r="T133" s="15">
        <v>63</v>
      </c>
      <c r="U133" s="16">
        <v>102</v>
      </c>
      <c r="V133" s="14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6"/>
      <c r="AJ133" s="17"/>
      <c r="AK133" s="13"/>
      <c r="AL133" s="17" t="s">
        <v>60</v>
      </c>
      <c r="AN133" s="83"/>
      <c r="AO133" s="107"/>
      <c r="AP133" s="89"/>
      <c r="AQ133" s="91"/>
      <c r="AR133" s="14">
        <v>86</v>
      </c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6"/>
      <c r="BF133" s="14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6"/>
      <c r="BT133" s="17"/>
      <c r="BU133" s="13"/>
      <c r="BV133" s="17" t="s">
        <v>60</v>
      </c>
      <c r="BY133" s="83"/>
      <c r="BZ133" s="107"/>
      <c r="CA133" s="89"/>
      <c r="CB133" s="91"/>
      <c r="CC133" s="14">
        <v>80</v>
      </c>
      <c r="CD133" s="15">
        <v>64</v>
      </c>
      <c r="CE133" s="15">
        <v>93</v>
      </c>
      <c r="CF133" s="15">
        <v>69</v>
      </c>
      <c r="CG133" s="15">
        <v>101</v>
      </c>
      <c r="CH133" s="15">
        <v>59</v>
      </c>
      <c r="CI133" s="15">
        <v>115</v>
      </c>
      <c r="CJ133" s="15">
        <v>85</v>
      </c>
      <c r="CK133" s="15">
        <v>102</v>
      </c>
      <c r="CL133" s="15">
        <v>88</v>
      </c>
      <c r="CM133" s="15">
        <v>65</v>
      </c>
      <c r="CN133" s="15">
        <v>88</v>
      </c>
      <c r="CO133" s="15">
        <v>109</v>
      </c>
      <c r="CP133" s="16">
        <v>83</v>
      </c>
      <c r="CQ133" s="14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6"/>
      <c r="DE133" s="17"/>
      <c r="DF133" s="13"/>
      <c r="DG133" s="17" t="s">
        <v>60</v>
      </c>
    </row>
    <row r="134" spans="4:111" x14ac:dyDescent="0.25">
      <c r="D134" s="83"/>
      <c r="E134" s="107"/>
      <c r="F134" s="89"/>
      <c r="G134" s="91"/>
      <c r="H134" s="14">
        <v>51</v>
      </c>
      <c r="I134" s="15">
        <v>66</v>
      </c>
      <c r="J134" s="15">
        <v>97</v>
      </c>
      <c r="K134" s="15">
        <v>75</v>
      </c>
      <c r="L134" s="15">
        <v>99</v>
      </c>
      <c r="M134" s="15">
        <v>55</v>
      </c>
      <c r="N134" s="15">
        <v>89</v>
      </c>
      <c r="O134" s="15">
        <v>72</v>
      </c>
      <c r="P134" s="15">
        <v>51</v>
      </c>
      <c r="Q134" s="15">
        <v>67</v>
      </c>
      <c r="R134" s="15">
        <v>91</v>
      </c>
      <c r="S134" s="15">
        <v>71</v>
      </c>
      <c r="T134" s="15">
        <v>110</v>
      </c>
      <c r="U134" s="16">
        <v>72</v>
      </c>
      <c r="V134" s="14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6"/>
      <c r="AJ134" s="17"/>
      <c r="AK134" s="13"/>
      <c r="AL134" s="17" t="s">
        <v>60</v>
      </c>
      <c r="AN134" s="83"/>
      <c r="AO134" s="107"/>
      <c r="AP134" s="89"/>
      <c r="AQ134" s="91"/>
      <c r="AR134" s="14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6"/>
      <c r="BF134" s="14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6"/>
      <c r="BT134" s="17"/>
      <c r="BU134" s="13"/>
      <c r="BV134" s="17" t="s">
        <v>60</v>
      </c>
      <c r="BY134" s="83"/>
      <c r="BZ134" s="107"/>
      <c r="CA134" s="89"/>
      <c r="CB134" s="91"/>
      <c r="CC134" s="14">
        <v>90</v>
      </c>
      <c r="CD134" s="15">
        <v>109</v>
      </c>
      <c r="CE134" s="15">
        <v>111</v>
      </c>
      <c r="CF134" s="15">
        <v>80</v>
      </c>
      <c r="CG134" s="15">
        <v>84</v>
      </c>
      <c r="CH134" s="15">
        <v>75</v>
      </c>
      <c r="CI134" s="15">
        <v>55</v>
      </c>
      <c r="CJ134" s="15">
        <v>77</v>
      </c>
      <c r="CK134" s="15">
        <v>82</v>
      </c>
      <c r="CL134" s="15">
        <v>65</v>
      </c>
      <c r="CM134" s="15">
        <v>101</v>
      </c>
      <c r="CN134" s="15">
        <v>103</v>
      </c>
      <c r="CO134" s="15"/>
      <c r="CP134" s="16"/>
      <c r="CQ134" s="14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6"/>
      <c r="DE134" s="17"/>
      <c r="DF134" s="13"/>
      <c r="DG134" s="17" t="s">
        <v>60</v>
      </c>
    </row>
    <row r="135" spans="4:111" x14ac:dyDescent="0.25">
      <c r="D135" s="83"/>
      <c r="E135" s="107"/>
      <c r="F135" s="89"/>
      <c r="G135" s="91"/>
      <c r="H135" s="14">
        <v>95</v>
      </c>
      <c r="I135" s="15">
        <v>91</v>
      </c>
      <c r="J135" s="15">
        <v>104</v>
      </c>
      <c r="K135" s="15">
        <v>70</v>
      </c>
      <c r="L135" s="15">
        <v>75</v>
      </c>
      <c r="M135" s="15">
        <v>90</v>
      </c>
      <c r="N135" s="15">
        <v>68</v>
      </c>
      <c r="O135" s="15">
        <v>81</v>
      </c>
      <c r="P135" s="15">
        <v>101</v>
      </c>
      <c r="Q135" s="15">
        <v>113</v>
      </c>
      <c r="R135" s="15">
        <v>55</v>
      </c>
      <c r="S135" s="15">
        <v>107</v>
      </c>
      <c r="T135" s="15">
        <v>114</v>
      </c>
      <c r="U135" s="16">
        <v>72</v>
      </c>
      <c r="V135" s="14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6"/>
      <c r="AJ135" s="17"/>
      <c r="AK135" s="13"/>
      <c r="AL135" s="17" t="s">
        <v>60</v>
      </c>
      <c r="AN135" s="83"/>
      <c r="AO135" s="107"/>
      <c r="AP135" s="89"/>
      <c r="AQ135" s="91"/>
      <c r="AR135" s="14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6"/>
      <c r="BF135" s="14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6"/>
      <c r="BT135" s="17"/>
      <c r="BU135" s="13"/>
      <c r="BV135" s="17" t="s">
        <v>60</v>
      </c>
      <c r="BY135" s="83"/>
      <c r="BZ135" s="107"/>
      <c r="CA135" s="89"/>
      <c r="CB135" s="91"/>
      <c r="CC135" s="14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6"/>
      <c r="CQ135" s="14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6"/>
      <c r="DE135" s="17"/>
      <c r="DF135" s="13"/>
      <c r="DG135" s="17" t="s">
        <v>60</v>
      </c>
    </row>
    <row r="136" spans="4:111" x14ac:dyDescent="0.25">
      <c r="D136" s="83"/>
      <c r="E136" s="107"/>
      <c r="F136" s="89"/>
      <c r="G136" s="91"/>
      <c r="H136" s="14">
        <v>54</v>
      </c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6"/>
      <c r="V136" s="14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6"/>
      <c r="AJ136" s="17"/>
      <c r="AK136" s="13"/>
      <c r="AL136" s="17" t="s">
        <v>60</v>
      </c>
      <c r="AN136" s="83"/>
      <c r="AO136" s="107"/>
      <c r="AP136" s="89"/>
      <c r="AQ136" s="91"/>
      <c r="AR136" s="14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6"/>
      <c r="BF136" s="14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6"/>
      <c r="BT136" s="17"/>
      <c r="BU136" s="13"/>
      <c r="BV136" s="17" t="s">
        <v>60</v>
      </c>
      <c r="BY136" s="83"/>
      <c r="BZ136" s="107"/>
      <c r="CA136" s="89"/>
      <c r="CB136" s="91"/>
      <c r="CC136" s="14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6"/>
      <c r="CQ136" s="14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6"/>
      <c r="DE136" s="17"/>
      <c r="DF136" s="13"/>
      <c r="DG136" s="17" t="s">
        <v>60</v>
      </c>
    </row>
    <row r="137" spans="4:111" ht="15.75" thickBot="1" x14ac:dyDescent="0.3">
      <c r="D137" s="83"/>
      <c r="E137" s="108"/>
      <c r="F137" s="89"/>
      <c r="G137" s="92"/>
      <c r="H137" s="18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20"/>
      <c r="V137" s="18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20"/>
      <c r="AJ137" s="21"/>
      <c r="AK137" s="13"/>
      <c r="AL137" s="21" t="s">
        <v>60</v>
      </c>
      <c r="AN137" s="83"/>
      <c r="AO137" s="108"/>
      <c r="AP137" s="89"/>
      <c r="AQ137" s="92"/>
      <c r="AR137" s="18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20"/>
      <c r="BF137" s="18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20"/>
      <c r="BT137" s="21"/>
      <c r="BU137" s="13"/>
      <c r="BV137" s="21" t="s">
        <v>60</v>
      </c>
      <c r="BY137" s="83"/>
      <c r="BZ137" s="108"/>
      <c r="CA137" s="89"/>
      <c r="CB137" s="92"/>
      <c r="CC137" s="18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20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20"/>
      <c r="DE137" s="21"/>
      <c r="DF137" s="13"/>
      <c r="DG137" s="21" t="s">
        <v>60</v>
      </c>
    </row>
    <row r="138" spans="4:111" x14ac:dyDescent="0.25">
      <c r="D138" s="83"/>
      <c r="E138" s="106" t="s">
        <v>39</v>
      </c>
      <c r="F138" s="89"/>
      <c r="G138" s="93" t="s">
        <v>77</v>
      </c>
      <c r="H138" s="9">
        <v>88</v>
      </c>
      <c r="I138" s="10">
        <v>94</v>
      </c>
      <c r="J138" s="10">
        <v>82</v>
      </c>
      <c r="K138" s="10">
        <v>100</v>
      </c>
      <c r="L138" s="10">
        <v>87</v>
      </c>
      <c r="M138" s="10">
        <v>80</v>
      </c>
      <c r="N138" s="10">
        <v>63</v>
      </c>
      <c r="O138" s="10">
        <v>101</v>
      </c>
      <c r="P138" s="10">
        <v>57</v>
      </c>
      <c r="Q138" s="10">
        <v>78</v>
      </c>
      <c r="R138" s="10">
        <v>105</v>
      </c>
      <c r="S138" s="10">
        <v>70</v>
      </c>
      <c r="T138" s="10">
        <v>89</v>
      </c>
      <c r="U138" s="11">
        <v>77</v>
      </c>
      <c r="V138" s="14">
        <v>49</v>
      </c>
      <c r="W138" s="15">
        <v>61</v>
      </c>
      <c r="X138" s="15">
        <v>51</v>
      </c>
      <c r="Y138" s="15">
        <v>73</v>
      </c>
      <c r="Z138" s="15">
        <v>75</v>
      </c>
      <c r="AA138" s="15">
        <v>85</v>
      </c>
      <c r="AB138" s="15">
        <v>68</v>
      </c>
      <c r="AC138" s="15">
        <v>75</v>
      </c>
      <c r="AD138" s="15">
        <v>77</v>
      </c>
      <c r="AE138" s="15">
        <v>56</v>
      </c>
      <c r="AF138" s="15">
        <v>60</v>
      </c>
      <c r="AG138" s="15">
        <v>95</v>
      </c>
      <c r="AH138" s="15">
        <v>85</v>
      </c>
      <c r="AI138" s="16">
        <v>77</v>
      </c>
      <c r="AJ138" s="12"/>
      <c r="AK138" s="13"/>
      <c r="AL138" s="12" t="s">
        <v>60</v>
      </c>
      <c r="AN138" s="83"/>
      <c r="AO138" s="106" t="s">
        <v>39</v>
      </c>
      <c r="AP138" s="89"/>
      <c r="AQ138" s="93" t="s">
        <v>119</v>
      </c>
      <c r="AR138" s="9">
        <v>65</v>
      </c>
      <c r="AS138" s="10">
        <v>60</v>
      </c>
      <c r="AT138" s="10">
        <v>79</v>
      </c>
      <c r="AU138" s="10">
        <v>81</v>
      </c>
      <c r="AV138" s="10">
        <v>104</v>
      </c>
      <c r="AW138" s="10">
        <v>98</v>
      </c>
      <c r="AX138" s="10">
        <v>94</v>
      </c>
      <c r="AY138" s="10">
        <v>73</v>
      </c>
      <c r="AZ138" s="10">
        <v>96</v>
      </c>
      <c r="BA138" s="10">
        <v>58</v>
      </c>
      <c r="BB138" s="10">
        <v>82</v>
      </c>
      <c r="BC138" s="10">
        <v>82</v>
      </c>
      <c r="BD138" s="10">
        <v>107</v>
      </c>
      <c r="BE138" s="11">
        <v>93</v>
      </c>
      <c r="BF138" s="14">
        <v>78</v>
      </c>
      <c r="BG138" s="15">
        <f>AW139-10</f>
        <v>77</v>
      </c>
      <c r="BH138" s="15">
        <f>AX139-10</f>
        <v>87</v>
      </c>
      <c r="BI138" s="15">
        <f>AY139-10</f>
        <v>96</v>
      </c>
      <c r="BJ138" s="15">
        <f>AZ139-10</f>
        <v>53</v>
      </c>
      <c r="BK138" s="15">
        <f>BA139-10</f>
        <v>70</v>
      </c>
      <c r="BL138" s="15">
        <v>91</v>
      </c>
      <c r="BM138" s="15">
        <f>AW141-10</f>
        <v>50</v>
      </c>
      <c r="BN138" s="15">
        <f>AX141-10</f>
        <v>62</v>
      </c>
      <c r="BO138" s="15">
        <f>AY141-10</f>
        <v>62</v>
      </c>
      <c r="BP138" s="15">
        <f>AZ141-10</f>
        <v>89</v>
      </c>
      <c r="BQ138" s="15">
        <f>BA141-10</f>
        <v>72</v>
      </c>
      <c r="BR138" s="15">
        <v>76</v>
      </c>
      <c r="BS138" s="16">
        <f>AX142-10</f>
        <v>47</v>
      </c>
      <c r="BT138" s="12"/>
      <c r="BU138" s="13"/>
      <c r="BV138" s="12" t="s">
        <v>60</v>
      </c>
      <c r="BY138" s="83"/>
      <c r="BZ138" s="106" t="s">
        <v>39</v>
      </c>
      <c r="CA138" s="89"/>
      <c r="CB138" s="93" t="s">
        <v>120</v>
      </c>
      <c r="CC138" s="9">
        <v>76.5</v>
      </c>
      <c r="CD138" s="10">
        <v>77</v>
      </c>
      <c r="CE138" s="10">
        <v>80.5</v>
      </c>
      <c r="CF138" s="10">
        <v>90.5</v>
      </c>
      <c r="CG138" s="10">
        <v>95.5</v>
      </c>
      <c r="CH138" s="10">
        <v>89</v>
      </c>
      <c r="CI138" s="10">
        <v>78.5</v>
      </c>
      <c r="CJ138" s="10">
        <v>87</v>
      </c>
      <c r="CK138" s="10">
        <v>76.5</v>
      </c>
      <c r="CL138" s="10">
        <v>68</v>
      </c>
      <c r="CM138" s="10">
        <v>93.5</v>
      </c>
      <c r="CN138" s="10">
        <v>76</v>
      </c>
      <c r="CO138" s="10">
        <v>98</v>
      </c>
      <c r="CP138" s="11">
        <v>85</v>
      </c>
      <c r="CQ138" s="14">
        <f>CG139-9</f>
        <v>82</v>
      </c>
      <c r="CR138" s="15">
        <f t="shared" ref="CR138:CV140" si="49">CH139-9</f>
        <v>64</v>
      </c>
      <c r="CS138" s="15">
        <f t="shared" si="49"/>
        <v>80</v>
      </c>
      <c r="CT138" s="15">
        <f t="shared" si="49"/>
        <v>85.5</v>
      </c>
      <c r="CU138" s="15">
        <f t="shared" si="49"/>
        <v>81</v>
      </c>
      <c r="CV138" s="15">
        <f t="shared" si="49"/>
        <v>84.5</v>
      </c>
      <c r="CW138" s="15">
        <f t="shared" ref="CW138:DB138" si="50">CG142-9</f>
        <v>88</v>
      </c>
      <c r="CX138" s="15">
        <f t="shared" si="50"/>
        <v>88</v>
      </c>
      <c r="CY138" s="15">
        <f t="shared" si="50"/>
        <v>53.5</v>
      </c>
      <c r="CZ138" s="15">
        <f t="shared" si="50"/>
        <v>70</v>
      </c>
      <c r="DA138" s="15">
        <f t="shared" si="50"/>
        <v>66.5</v>
      </c>
      <c r="DB138" s="15">
        <f t="shared" si="50"/>
        <v>76</v>
      </c>
      <c r="DC138" s="15">
        <v>78</v>
      </c>
      <c r="DD138" s="16">
        <f>CH144-9</f>
        <v>65</v>
      </c>
      <c r="DE138" s="12"/>
      <c r="DF138" s="13"/>
      <c r="DG138" s="12" t="s">
        <v>60</v>
      </c>
    </row>
    <row r="139" spans="4:111" x14ac:dyDescent="0.25">
      <c r="D139" s="83"/>
      <c r="E139" s="107"/>
      <c r="F139" s="89"/>
      <c r="G139" s="91"/>
      <c r="H139" s="14">
        <v>100</v>
      </c>
      <c r="I139" s="15">
        <v>56</v>
      </c>
      <c r="J139" s="15">
        <v>77</v>
      </c>
      <c r="K139" s="15">
        <v>57</v>
      </c>
      <c r="L139" s="15">
        <v>69</v>
      </c>
      <c r="M139" s="15">
        <v>59</v>
      </c>
      <c r="N139" s="15">
        <v>81</v>
      </c>
      <c r="O139" s="15">
        <v>83</v>
      </c>
      <c r="P139" s="15">
        <v>117</v>
      </c>
      <c r="Q139" s="15">
        <v>107</v>
      </c>
      <c r="R139" s="15">
        <v>70</v>
      </c>
      <c r="S139" s="15">
        <v>113</v>
      </c>
      <c r="T139" s="15">
        <v>59</v>
      </c>
      <c r="U139" s="16">
        <v>78</v>
      </c>
      <c r="V139" s="14">
        <v>70</v>
      </c>
      <c r="W139" s="15">
        <v>93</v>
      </c>
      <c r="X139" s="15">
        <v>50</v>
      </c>
      <c r="Y139" s="15">
        <v>93</v>
      </c>
      <c r="Z139" s="15">
        <v>90</v>
      </c>
      <c r="AA139" s="15">
        <v>62</v>
      </c>
      <c r="AB139" s="15">
        <v>70</v>
      </c>
      <c r="AC139" s="15">
        <v>74</v>
      </c>
      <c r="AD139" s="15">
        <v>67</v>
      </c>
      <c r="AE139" s="15">
        <v>60</v>
      </c>
      <c r="AF139" s="15">
        <v>56</v>
      </c>
      <c r="AG139" s="15">
        <v>95</v>
      </c>
      <c r="AH139" s="15">
        <v>59</v>
      </c>
      <c r="AI139" s="16">
        <v>80</v>
      </c>
      <c r="AJ139" s="17"/>
      <c r="AK139" s="13"/>
      <c r="AL139" s="17" t="s">
        <v>60</v>
      </c>
      <c r="AN139" s="83"/>
      <c r="AO139" s="107"/>
      <c r="AP139" s="89"/>
      <c r="AQ139" s="91"/>
      <c r="AR139" s="14">
        <v>87</v>
      </c>
      <c r="AS139" s="15">
        <v>83</v>
      </c>
      <c r="AT139" s="15">
        <v>57</v>
      </c>
      <c r="AU139" s="15">
        <v>81</v>
      </c>
      <c r="AV139" s="15">
        <v>113</v>
      </c>
      <c r="AW139" s="15">
        <v>87</v>
      </c>
      <c r="AX139" s="15">
        <v>97</v>
      </c>
      <c r="AY139" s="15">
        <v>106</v>
      </c>
      <c r="AZ139" s="15">
        <v>63</v>
      </c>
      <c r="BA139" s="15">
        <v>80</v>
      </c>
      <c r="BB139" s="15">
        <v>63</v>
      </c>
      <c r="BC139" s="15">
        <v>71</v>
      </c>
      <c r="BD139" s="15">
        <v>60</v>
      </c>
      <c r="BE139" s="16">
        <v>101</v>
      </c>
      <c r="BF139" s="14">
        <f>AV140-10</f>
        <v>51</v>
      </c>
      <c r="BG139" s="15">
        <f>AW140-10</f>
        <v>81</v>
      </c>
      <c r="BH139" s="15">
        <f>AX140-10</f>
        <v>73</v>
      </c>
      <c r="BI139" s="15">
        <f>AY140-10</f>
        <v>84</v>
      </c>
      <c r="BJ139" s="15">
        <f>AZ140-10</f>
        <v>97</v>
      </c>
      <c r="BK139" s="15">
        <v>67</v>
      </c>
      <c r="BL139" s="15">
        <f>AY142-10</f>
        <v>84</v>
      </c>
      <c r="BM139" s="15">
        <v>80</v>
      </c>
      <c r="BN139" s="15"/>
      <c r="BO139" s="15"/>
      <c r="BP139" s="15"/>
      <c r="BQ139" s="15"/>
      <c r="BR139" s="15"/>
      <c r="BS139" s="16"/>
      <c r="BT139" s="17"/>
      <c r="BU139" s="13"/>
      <c r="BV139" s="17" t="s">
        <v>60</v>
      </c>
      <c r="BY139" s="83"/>
      <c r="BZ139" s="107"/>
      <c r="CA139" s="89"/>
      <c r="CB139" s="91"/>
      <c r="CC139" s="14">
        <v>93.5</v>
      </c>
      <c r="CD139" s="15">
        <v>69.5</v>
      </c>
      <c r="CE139" s="15">
        <v>67</v>
      </c>
      <c r="CF139" s="15">
        <v>69</v>
      </c>
      <c r="CG139" s="15">
        <v>91</v>
      </c>
      <c r="CH139" s="15">
        <v>73</v>
      </c>
      <c r="CI139" s="15">
        <v>89</v>
      </c>
      <c r="CJ139" s="15">
        <v>94.5</v>
      </c>
      <c r="CK139" s="15">
        <v>90</v>
      </c>
      <c r="CL139" s="15">
        <v>93.5</v>
      </c>
      <c r="CM139" s="15">
        <v>66.5</v>
      </c>
      <c r="CN139" s="15">
        <v>92</v>
      </c>
      <c r="CO139" s="15">
        <v>59.5</v>
      </c>
      <c r="CP139" s="16">
        <v>89.5</v>
      </c>
      <c r="CQ139" s="14">
        <f>CG140-9</f>
        <v>72</v>
      </c>
      <c r="CR139" s="15">
        <f t="shared" si="49"/>
        <v>65.5</v>
      </c>
      <c r="CS139" s="15">
        <f t="shared" si="49"/>
        <v>90</v>
      </c>
      <c r="CT139" s="15">
        <f t="shared" si="49"/>
        <v>87</v>
      </c>
      <c r="CU139" s="15">
        <f t="shared" si="49"/>
        <v>79.5</v>
      </c>
      <c r="CV139" s="15">
        <f t="shared" si="49"/>
        <v>98</v>
      </c>
      <c r="CW139" s="15">
        <f>CG143-9</f>
        <v>91.5</v>
      </c>
      <c r="CX139" s="15">
        <f>CH143-9</f>
        <v>66</v>
      </c>
      <c r="CY139" s="15">
        <v>38</v>
      </c>
      <c r="CZ139" s="15">
        <v>81</v>
      </c>
      <c r="DA139" s="15">
        <f>CK143-9</f>
        <v>91</v>
      </c>
      <c r="DB139" s="15">
        <f>CL143-9</f>
        <v>76.5</v>
      </c>
      <c r="DC139" s="15">
        <f>CI144-9</f>
        <v>90</v>
      </c>
      <c r="DD139" s="16"/>
      <c r="DE139" s="17"/>
      <c r="DF139" s="13"/>
      <c r="DG139" s="17" t="s">
        <v>60</v>
      </c>
    </row>
    <row r="140" spans="4:111" x14ac:dyDescent="0.25">
      <c r="D140" s="83"/>
      <c r="E140" s="107"/>
      <c r="F140" s="89"/>
      <c r="G140" s="91"/>
      <c r="H140" s="14">
        <v>63</v>
      </c>
      <c r="I140" s="15">
        <v>106</v>
      </c>
      <c r="J140" s="15">
        <v>81</v>
      </c>
      <c r="K140" s="15">
        <v>104</v>
      </c>
      <c r="L140" s="15">
        <v>101</v>
      </c>
      <c r="M140" s="15">
        <v>58</v>
      </c>
      <c r="N140" s="15">
        <v>115</v>
      </c>
      <c r="O140" s="15">
        <v>98</v>
      </c>
      <c r="P140" s="15">
        <v>70</v>
      </c>
      <c r="Q140" s="15">
        <v>102</v>
      </c>
      <c r="R140" s="15">
        <v>118</v>
      </c>
      <c r="S140" s="15">
        <v>91</v>
      </c>
      <c r="T140" s="15">
        <v>61</v>
      </c>
      <c r="U140" s="16">
        <v>97</v>
      </c>
      <c r="V140" s="14">
        <v>93</v>
      </c>
      <c r="W140" s="15">
        <v>83</v>
      </c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6"/>
      <c r="AJ140" s="17"/>
      <c r="AK140" s="13"/>
      <c r="AL140" s="17" t="s">
        <v>60</v>
      </c>
      <c r="AN140" s="83"/>
      <c r="AO140" s="107"/>
      <c r="AP140" s="89"/>
      <c r="AQ140" s="91"/>
      <c r="AR140" s="14">
        <v>78</v>
      </c>
      <c r="AS140" s="15">
        <v>97</v>
      </c>
      <c r="AT140" s="15">
        <v>66</v>
      </c>
      <c r="AU140" s="15">
        <v>117</v>
      </c>
      <c r="AV140" s="15">
        <v>61</v>
      </c>
      <c r="AW140" s="15">
        <v>91</v>
      </c>
      <c r="AX140" s="15">
        <v>83</v>
      </c>
      <c r="AY140" s="15">
        <v>94</v>
      </c>
      <c r="AZ140" s="15">
        <v>107</v>
      </c>
      <c r="BA140" s="15">
        <v>112</v>
      </c>
      <c r="BB140" s="15">
        <v>87</v>
      </c>
      <c r="BC140" s="15">
        <v>83</v>
      </c>
      <c r="BD140" s="15">
        <v>77</v>
      </c>
      <c r="BE140" s="16">
        <v>104</v>
      </c>
      <c r="BF140" s="14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6"/>
      <c r="BT140" s="17"/>
      <c r="BU140" s="13"/>
      <c r="BV140" s="17" t="s">
        <v>60</v>
      </c>
      <c r="BY140" s="83"/>
      <c r="BZ140" s="107"/>
      <c r="CA140" s="89"/>
      <c r="CB140" s="91"/>
      <c r="CC140" s="14">
        <v>70.5</v>
      </c>
      <c r="CD140" s="15">
        <v>101.5</v>
      </c>
      <c r="CE140" s="15">
        <v>73.5</v>
      </c>
      <c r="CF140" s="15">
        <v>110.5</v>
      </c>
      <c r="CG140" s="15">
        <v>81</v>
      </c>
      <c r="CH140" s="15">
        <v>74.5</v>
      </c>
      <c r="CI140" s="15">
        <v>99</v>
      </c>
      <c r="CJ140" s="15">
        <v>96</v>
      </c>
      <c r="CK140" s="15">
        <v>88.5</v>
      </c>
      <c r="CL140" s="15">
        <v>107</v>
      </c>
      <c r="CM140" s="15">
        <v>102.5</v>
      </c>
      <c r="CN140" s="15">
        <v>87</v>
      </c>
      <c r="CO140" s="15">
        <v>69</v>
      </c>
      <c r="CP140" s="16">
        <v>100.5</v>
      </c>
      <c r="CQ140" s="14">
        <v>27</v>
      </c>
      <c r="CR140" s="15">
        <f t="shared" si="49"/>
        <v>63.5</v>
      </c>
      <c r="CS140" s="15">
        <f t="shared" si="49"/>
        <v>84.5</v>
      </c>
      <c r="CT140" s="15">
        <f t="shared" si="49"/>
        <v>61</v>
      </c>
      <c r="CU140" s="15">
        <f t="shared" si="49"/>
        <v>92</v>
      </c>
      <c r="CV140" s="15">
        <f t="shared" si="49"/>
        <v>73</v>
      </c>
      <c r="CW140" s="15"/>
      <c r="CX140" s="15"/>
      <c r="CY140" s="15"/>
      <c r="CZ140" s="15"/>
      <c r="DA140" s="15"/>
      <c r="DB140" s="15"/>
      <c r="DC140" s="15"/>
      <c r="DD140" s="16"/>
      <c r="DE140" s="17"/>
      <c r="DF140" s="13"/>
      <c r="DG140" s="17" t="s">
        <v>60</v>
      </c>
    </row>
    <row r="141" spans="4:111" x14ac:dyDescent="0.25">
      <c r="D141" s="83"/>
      <c r="E141" s="107"/>
      <c r="F141" s="89"/>
      <c r="G141" s="91"/>
      <c r="H141" s="14">
        <v>81</v>
      </c>
      <c r="I141" s="15">
        <v>97</v>
      </c>
      <c r="J141" s="15">
        <v>85</v>
      </c>
      <c r="K141" s="15">
        <v>76</v>
      </c>
      <c r="L141" s="15">
        <v>83</v>
      </c>
      <c r="M141" s="15">
        <v>85</v>
      </c>
      <c r="N141" s="15">
        <v>115</v>
      </c>
      <c r="O141" s="15">
        <v>68</v>
      </c>
      <c r="P141" s="15">
        <v>103</v>
      </c>
      <c r="Q141" s="15">
        <v>82</v>
      </c>
      <c r="R141" s="15">
        <v>116</v>
      </c>
      <c r="S141" s="15">
        <v>83</v>
      </c>
      <c r="T141" s="15">
        <v>82</v>
      </c>
      <c r="U141" s="16">
        <v>71</v>
      </c>
      <c r="V141" s="14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6"/>
      <c r="AJ141" s="17"/>
      <c r="AK141" s="13"/>
      <c r="AL141" s="17" t="s">
        <v>60</v>
      </c>
      <c r="AN141" s="83"/>
      <c r="AO141" s="107"/>
      <c r="AP141" s="89"/>
      <c r="AQ141" s="91"/>
      <c r="AR141" s="14">
        <v>112</v>
      </c>
      <c r="AS141" s="15">
        <v>107</v>
      </c>
      <c r="AT141" s="15">
        <v>60</v>
      </c>
      <c r="AU141" s="15">
        <v>77</v>
      </c>
      <c r="AV141" s="15">
        <v>110</v>
      </c>
      <c r="AW141" s="15">
        <v>60</v>
      </c>
      <c r="AX141" s="15">
        <v>72</v>
      </c>
      <c r="AY141" s="15">
        <v>72</v>
      </c>
      <c r="AZ141" s="15">
        <v>99</v>
      </c>
      <c r="BA141" s="15">
        <v>82</v>
      </c>
      <c r="BB141" s="15">
        <v>106</v>
      </c>
      <c r="BC141" s="15">
        <v>103</v>
      </c>
      <c r="BD141" s="15">
        <v>106</v>
      </c>
      <c r="BE141" s="16">
        <v>107</v>
      </c>
      <c r="BF141" s="14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6"/>
      <c r="BT141" s="17"/>
      <c r="BU141" s="13"/>
      <c r="BV141" s="17" t="s">
        <v>60</v>
      </c>
      <c r="BY141" s="83"/>
      <c r="BZ141" s="107"/>
      <c r="CA141" s="89"/>
      <c r="CB141" s="91"/>
      <c r="CC141" s="14">
        <v>96.5</v>
      </c>
      <c r="CD141" s="15">
        <v>102</v>
      </c>
      <c r="CE141" s="15">
        <v>72.5</v>
      </c>
      <c r="CF141" s="15">
        <v>76.5</v>
      </c>
      <c r="CG141" s="15">
        <v>96.5</v>
      </c>
      <c r="CH141" s="15">
        <v>72.5</v>
      </c>
      <c r="CI141" s="15">
        <v>93.5</v>
      </c>
      <c r="CJ141" s="15">
        <v>70</v>
      </c>
      <c r="CK141" s="15">
        <v>101</v>
      </c>
      <c r="CL141" s="15">
        <v>82</v>
      </c>
      <c r="CM141" s="15">
        <v>111</v>
      </c>
      <c r="CN141" s="15">
        <v>93</v>
      </c>
      <c r="CO141" s="15">
        <v>94</v>
      </c>
      <c r="CP141" s="16">
        <v>89</v>
      </c>
      <c r="CQ141" s="14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6"/>
      <c r="DE141" s="17"/>
      <c r="DF141" s="13"/>
      <c r="DG141" s="17" t="s">
        <v>60</v>
      </c>
    </row>
    <row r="142" spans="4:111" x14ac:dyDescent="0.25">
      <c r="D142" s="83"/>
      <c r="E142" s="107"/>
      <c r="F142" s="89"/>
      <c r="G142" s="91"/>
      <c r="H142" s="14">
        <v>69</v>
      </c>
      <c r="I142" s="15">
        <v>72</v>
      </c>
      <c r="J142" s="15">
        <v>119</v>
      </c>
      <c r="K142" s="15">
        <v>116</v>
      </c>
      <c r="L142" s="15">
        <v>82</v>
      </c>
      <c r="M142" s="15">
        <v>75</v>
      </c>
      <c r="N142" s="15">
        <v>68</v>
      </c>
      <c r="O142" s="15">
        <v>64</v>
      </c>
      <c r="P142" s="15">
        <v>66</v>
      </c>
      <c r="Q142" s="15">
        <v>61</v>
      </c>
      <c r="R142" s="15">
        <v>115</v>
      </c>
      <c r="S142" s="15">
        <v>68</v>
      </c>
      <c r="T142" s="15">
        <v>61</v>
      </c>
      <c r="U142" s="16">
        <v>77</v>
      </c>
      <c r="V142" s="14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6"/>
      <c r="AJ142" s="17"/>
      <c r="AK142" s="13"/>
      <c r="AL142" s="17" t="s">
        <v>60</v>
      </c>
      <c r="AN142" s="83"/>
      <c r="AO142" s="107"/>
      <c r="AP142" s="89"/>
      <c r="AQ142" s="91"/>
      <c r="AR142" s="14">
        <v>103</v>
      </c>
      <c r="AS142" s="15">
        <v>71</v>
      </c>
      <c r="AT142" s="15">
        <v>114</v>
      </c>
      <c r="AU142" s="15">
        <v>79</v>
      </c>
      <c r="AV142" s="15">
        <v>112</v>
      </c>
      <c r="AW142" s="15">
        <v>119</v>
      </c>
      <c r="AX142" s="15">
        <v>57</v>
      </c>
      <c r="AY142" s="15">
        <v>94</v>
      </c>
      <c r="AZ142" s="15">
        <v>85</v>
      </c>
      <c r="BA142" s="15">
        <v>109</v>
      </c>
      <c r="BB142" s="15">
        <v>70</v>
      </c>
      <c r="BC142" s="15">
        <v>111</v>
      </c>
      <c r="BD142" s="15">
        <v>92</v>
      </c>
      <c r="BE142" s="16">
        <v>72</v>
      </c>
      <c r="BF142" s="14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6"/>
      <c r="BT142" s="17"/>
      <c r="BU142" s="13"/>
      <c r="BV142" s="17" t="s">
        <v>60</v>
      </c>
      <c r="BY142" s="83"/>
      <c r="BZ142" s="107"/>
      <c r="CA142" s="89"/>
      <c r="CB142" s="91"/>
      <c r="CC142" s="14">
        <v>86</v>
      </c>
      <c r="CD142" s="15">
        <v>71.5</v>
      </c>
      <c r="CE142" s="15">
        <v>116.5</v>
      </c>
      <c r="CF142" s="15">
        <v>97.5</v>
      </c>
      <c r="CG142" s="15">
        <v>97</v>
      </c>
      <c r="CH142" s="15">
        <v>97</v>
      </c>
      <c r="CI142" s="15">
        <v>62.5</v>
      </c>
      <c r="CJ142" s="15">
        <v>79</v>
      </c>
      <c r="CK142" s="15">
        <v>75.5</v>
      </c>
      <c r="CL142" s="15">
        <v>85</v>
      </c>
      <c r="CM142" s="15">
        <v>92.5</v>
      </c>
      <c r="CN142" s="15">
        <v>89.5</v>
      </c>
      <c r="CO142" s="15">
        <v>76.5</v>
      </c>
      <c r="CP142" s="16">
        <v>74.5</v>
      </c>
      <c r="CQ142" s="14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6"/>
      <c r="DE142" s="17"/>
      <c r="DF142" s="13"/>
      <c r="DG142" s="17" t="s">
        <v>60</v>
      </c>
    </row>
    <row r="143" spans="4:111" x14ac:dyDescent="0.25">
      <c r="D143" s="83"/>
      <c r="E143" s="107"/>
      <c r="F143" s="89"/>
      <c r="G143" s="91"/>
      <c r="H143" s="14">
        <v>67</v>
      </c>
      <c r="I143" s="15">
        <v>71</v>
      </c>
      <c r="J143" s="15">
        <v>76</v>
      </c>
      <c r="K143" s="15">
        <v>93</v>
      </c>
      <c r="L143" s="15">
        <v>85</v>
      </c>
      <c r="M143" s="15">
        <v>67</v>
      </c>
      <c r="N143" s="15">
        <v>88</v>
      </c>
      <c r="O143" s="15">
        <v>107</v>
      </c>
      <c r="P143" s="15">
        <v>91</v>
      </c>
      <c r="Q143" s="15">
        <v>66</v>
      </c>
      <c r="R143" s="15">
        <v>114</v>
      </c>
      <c r="S143" s="15">
        <v>81</v>
      </c>
      <c r="T143" s="15">
        <v>102</v>
      </c>
      <c r="U143" s="16">
        <v>93</v>
      </c>
      <c r="V143" s="14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6"/>
      <c r="AJ143" s="17"/>
      <c r="AK143" s="13"/>
      <c r="AL143" s="17" t="s">
        <v>60</v>
      </c>
      <c r="AN143" s="83"/>
      <c r="AO143" s="107"/>
      <c r="AP143" s="89"/>
      <c r="AQ143" s="91"/>
      <c r="AR143" s="14">
        <v>80</v>
      </c>
      <c r="AS143" s="15">
        <v>71</v>
      </c>
      <c r="AT143" s="15">
        <v>111</v>
      </c>
      <c r="AU143" s="15">
        <v>109</v>
      </c>
      <c r="AV143" s="15">
        <v>116</v>
      </c>
      <c r="AW143" s="15">
        <v>83</v>
      </c>
      <c r="AX143" s="15">
        <v>110</v>
      </c>
      <c r="AY143" s="15">
        <v>116</v>
      </c>
      <c r="AZ143" s="15">
        <v>109</v>
      </c>
      <c r="BA143" s="15">
        <v>105</v>
      </c>
      <c r="BB143" s="15">
        <v>105</v>
      </c>
      <c r="BC143" s="15">
        <v>91</v>
      </c>
      <c r="BD143" s="15">
        <v>79</v>
      </c>
      <c r="BE143" s="16">
        <v>62</v>
      </c>
      <c r="BF143" s="14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6"/>
      <c r="BT143" s="17"/>
      <c r="BU143" s="13"/>
      <c r="BV143" s="17" t="s">
        <v>60</v>
      </c>
      <c r="BY143" s="83"/>
      <c r="BZ143" s="107"/>
      <c r="CA143" s="89"/>
      <c r="CB143" s="91"/>
      <c r="CC143" s="14">
        <v>73.5</v>
      </c>
      <c r="CD143" s="15">
        <v>71</v>
      </c>
      <c r="CE143" s="15">
        <v>93.5</v>
      </c>
      <c r="CF143" s="15">
        <v>101</v>
      </c>
      <c r="CG143" s="15">
        <v>100.5</v>
      </c>
      <c r="CH143" s="15">
        <v>75</v>
      </c>
      <c r="CI143" s="15">
        <v>99</v>
      </c>
      <c r="CJ143" s="15">
        <v>111.5</v>
      </c>
      <c r="CK143" s="15">
        <v>100</v>
      </c>
      <c r="CL143" s="15">
        <v>85.5</v>
      </c>
      <c r="CM143" s="15">
        <v>109.5</v>
      </c>
      <c r="CN143" s="15">
        <v>86</v>
      </c>
      <c r="CO143" s="15">
        <v>90.5</v>
      </c>
      <c r="CP143" s="16">
        <v>77.5</v>
      </c>
      <c r="CQ143" s="14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6"/>
      <c r="DE143" s="17"/>
      <c r="DF143" s="13"/>
      <c r="DG143" s="17" t="s">
        <v>60</v>
      </c>
    </row>
    <row r="144" spans="4:111" x14ac:dyDescent="0.25">
      <c r="D144" s="83"/>
      <c r="E144" s="107"/>
      <c r="F144" s="89"/>
      <c r="G144" s="91"/>
      <c r="H144" s="14">
        <v>113</v>
      </c>
      <c r="I144" s="15">
        <v>80</v>
      </c>
      <c r="J144" s="15">
        <v>89</v>
      </c>
      <c r="K144" s="15">
        <v>116</v>
      </c>
      <c r="L144" s="15">
        <v>79</v>
      </c>
      <c r="M144" s="15">
        <v>89</v>
      </c>
      <c r="N144" s="15">
        <v>102</v>
      </c>
      <c r="O144" s="15">
        <v>56</v>
      </c>
      <c r="P144" s="15">
        <v>75</v>
      </c>
      <c r="Q144" s="15">
        <v>77</v>
      </c>
      <c r="R144" s="15">
        <v>69</v>
      </c>
      <c r="S144" s="15">
        <v>105</v>
      </c>
      <c r="T144" s="15">
        <v>97</v>
      </c>
      <c r="U144" s="16">
        <v>119</v>
      </c>
      <c r="V144" s="14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6"/>
      <c r="AJ144" s="17"/>
      <c r="AK144" s="13"/>
      <c r="AL144" s="17" t="s">
        <v>60</v>
      </c>
      <c r="AN144" s="83"/>
      <c r="AO144" s="107"/>
      <c r="AP144" s="89"/>
      <c r="AQ144" s="91"/>
      <c r="AR144" s="14">
        <v>71</v>
      </c>
      <c r="AS144" s="15">
        <v>93</v>
      </c>
      <c r="AT144" s="15">
        <v>119</v>
      </c>
      <c r="AU144" s="15">
        <v>74</v>
      </c>
      <c r="AV144" s="15">
        <v>57</v>
      </c>
      <c r="AW144" s="15">
        <v>107</v>
      </c>
      <c r="AX144" s="15">
        <v>111</v>
      </c>
      <c r="AY144" s="15">
        <v>94</v>
      </c>
      <c r="AZ144" s="15">
        <v>95</v>
      </c>
      <c r="BA144" s="15">
        <v>118</v>
      </c>
      <c r="BB144" s="15"/>
      <c r="BC144" s="15"/>
      <c r="BD144" s="15"/>
      <c r="BE144" s="16"/>
      <c r="BF144" s="14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6"/>
      <c r="BT144" s="17"/>
      <c r="BU144" s="13"/>
      <c r="BV144" s="17" t="s">
        <v>60</v>
      </c>
      <c r="BY144" s="83"/>
      <c r="BZ144" s="107"/>
      <c r="CA144" s="89"/>
      <c r="CB144" s="91"/>
      <c r="CC144" s="14">
        <v>119</v>
      </c>
      <c r="CD144" s="15">
        <v>61</v>
      </c>
      <c r="CE144" s="15">
        <v>78</v>
      </c>
      <c r="CF144" s="15">
        <v>60</v>
      </c>
      <c r="CG144" s="15">
        <v>115</v>
      </c>
      <c r="CH144" s="15">
        <v>74</v>
      </c>
      <c r="CI144" s="15">
        <v>99</v>
      </c>
      <c r="CJ144" s="15">
        <v>99</v>
      </c>
      <c r="CK144" s="15">
        <v>115</v>
      </c>
      <c r="CL144" s="15">
        <v>84</v>
      </c>
      <c r="CM144" s="15">
        <v>92</v>
      </c>
      <c r="CN144" s="15">
        <v>109</v>
      </c>
      <c r="CO144" s="15">
        <v>104</v>
      </c>
      <c r="CP144" s="16">
        <v>95</v>
      </c>
      <c r="CQ144" s="14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6"/>
      <c r="DE144" s="17"/>
      <c r="DF144" s="13"/>
      <c r="DG144" s="17" t="s">
        <v>60</v>
      </c>
    </row>
    <row r="145" spans="4:111" x14ac:dyDescent="0.25">
      <c r="D145" s="83"/>
      <c r="E145" s="107"/>
      <c r="F145" s="89"/>
      <c r="G145" s="91"/>
      <c r="H145" s="14">
        <v>87</v>
      </c>
      <c r="I145" s="15">
        <v>109</v>
      </c>
      <c r="J145" s="15">
        <v>89</v>
      </c>
      <c r="K145" s="15">
        <v>114</v>
      </c>
      <c r="L145" s="15">
        <v>117</v>
      </c>
      <c r="M145" s="15">
        <v>89</v>
      </c>
      <c r="N145" s="15">
        <v>63</v>
      </c>
      <c r="O145" s="15">
        <v>112</v>
      </c>
      <c r="P145" s="15">
        <v>117</v>
      </c>
      <c r="Q145" s="15">
        <v>105</v>
      </c>
      <c r="R145" s="15">
        <v>60</v>
      </c>
      <c r="S145" s="15">
        <v>76</v>
      </c>
      <c r="T145" s="15">
        <v>65</v>
      </c>
      <c r="U145" s="16">
        <v>114</v>
      </c>
      <c r="V145" s="14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6"/>
      <c r="AJ145" s="17"/>
      <c r="AK145" s="13"/>
      <c r="AL145" s="17" t="s">
        <v>60</v>
      </c>
      <c r="AN145" s="83"/>
      <c r="AO145" s="107"/>
      <c r="AP145" s="89"/>
      <c r="AQ145" s="91"/>
      <c r="AR145" s="14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6"/>
      <c r="BF145" s="14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6"/>
      <c r="BT145" s="17"/>
      <c r="BU145" s="13"/>
      <c r="BV145" s="17" t="s">
        <v>60</v>
      </c>
      <c r="BY145" s="83"/>
      <c r="BZ145" s="107"/>
      <c r="CA145" s="89"/>
      <c r="CB145" s="91"/>
      <c r="CC145" s="14">
        <v>98</v>
      </c>
      <c r="CD145" s="15">
        <v>102</v>
      </c>
      <c r="CE145" s="15">
        <v>106</v>
      </c>
      <c r="CF145" s="15">
        <v>107</v>
      </c>
      <c r="CG145" s="15">
        <v>64</v>
      </c>
      <c r="CH145" s="15">
        <v>64</v>
      </c>
      <c r="CI145" s="15">
        <v>72</v>
      </c>
      <c r="CJ145" s="15"/>
      <c r="CK145" s="15"/>
      <c r="CL145" s="15"/>
      <c r="CM145" s="15"/>
      <c r="CN145" s="15"/>
      <c r="CO145" s="15"/>
      <c r="CP145" s="16"/>
      <c r="CQ145" s="14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6"/>
      <c r="DE145" s="17"/>
      <c r="DF145" s="13"/>
      <c r="DG145" s="17" t="s">
        <v>60</v>
      </c>
    </row>
    <row r="146" spans="4:111" x14ac:dyDescent="0.25">
      <c r="D146" s="83"/>
      <c r="E146" s="107"/>
      <c r="F146" s="89"/>
      <c r="G146" s="91"/>
      <c r="H146" s="14">
        <v>58</v>
      </c>
      <c r="I146" s="15">
        <v>89</v>
      </c>
      <c r="J146" s="15">
        <v>86</v>
      </c>
      <c r="K146" s="15">
        <v>83</v>
      </c>
      <c r="L146" s="15">
        <v>95</v>
      </c>
      <c r="M146" s="15">
        <v>56</v>
      </c>
      <c r="N146" s="15">
        <v>68</v>
      </c>
      <c r="O146" s="15">
        <v>95</v>
      </c>
      <c r="P146" s="15">
        <v>105</v>
      </c>
      <c r="Q146" s="15">
        <v>87</v>
      </c>
      <c r="R146" s="15">
        <v>58</v>
      </c>
      <c r="S146" s="15">
        <v>59</v>
      </c>
      <c r="T146" s="15">
        <v>100</v>
      </c>
      <c r="U146" s="16">
        <v>68</v>
      </c>
      <c r="V146" s="14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6"/>
      <c r="AJ146" s="17"/>
      <c r="AK146" s="13"/>
      <c r="AL146" s="17" t="s">
        <v>60</v>
      </c>
      <c r="AN146" s="83"/>
      <c r="AO146" s="107"/>
      <c r="AP146" s="89"/>
      <c r="AQ146" s="91"/>
      <c r="AR146" s="14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6"/>
      <c r="BF146" s="14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6"/>
      <c r="BT146" s="17"/>
      <c r="BU146" s="13"/>
      <c r="BV146" s="17" t="s">
        <v>60</v>
      </c>
      <c r="BY146" s="83"/>
      <c r="BZ146" s="107"/>
      <c r="CA146" s="89"/>
      <c r="CB146" s="91"/>
      <c r="CC146" s="14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6"/>
      <c r="CQ146" s="14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6"/>
      <c r="DE146" s="17"/>
      <c r="DF146" s="13"/>
      <c r="DG146" s="17" t="s">
        <v>60</v>
      </c>
    </row>
    <row r="147" spans="4:111" x14ac:dyDescent="0.25">
      <c r="D147" s="83"/>
      <c r="E147" s="107"/>
      <c r="F147" s="89"/>
      <c r="G147" s="91"/>
      <c r="H147" s="14">
        <v>115</v>
      </c>
      <c r="I147" s="15">
        <v>70</v>
      </c>
      <c r="J147" s="15">
        <v>102</v>
      </c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6"/>
      <c r="V147" s="14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6"/>
      <c r="AJ147" s="17"/>
      <c r="AK147" s="13"/>
      <c r="AL147" s="17" t="s">
        <v>60</v>
      </c>
      <c r="AN147" s="83"/>
      <c r="AO147" s="107"/>
      <c r="AP147" s="89"/>
      <c r="AQ147" s="91"/>
      <c r="AR147" s="14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6"/>
      <c r="BF147" s="14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6"/>
      <c r="BT147" s="17"/>
      <c r="BU147" s="13"/>
      <c r="BV147" s="17" t="s">
        <v>60</v>
      </c>
      <c r="BY147" s="83"/>
      <c r="BZ147" s="107"/>
      <c r="CA147" s="89"/>
      <c r="CB147" s="91"/>
      <c r="CC147" s="14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6"/>
      <c r="CQ147" s="14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6"/>
      <c r="DE147" s="17"/>
      <c r="DF147" s="13"/>
      <c r="DG147" s="17" t="s">
        <v>60</v>
      </c>
    </row>
    <row r="148" spans="4:111" ht="15.75" thickBot="1" x14ac:dyDescent="0.3">
      <c r="D148" s="84"/>
      <c r="E148" s="108"/>
      <c r="F148" s="90"/>
      <c r="G148" s="92"/>
      <c r="H148" s="18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20"/>
      <c r="V148" s="18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20"/>
      <c r="AJ148" s="21"/>
      <c r="AK148" s="13"/>
      <c r="AL148" s="21" t="s">
        <v>60</v>
      </c>
      <c r="AN148" s="84"/>
      <c r="AO148" s="108"/>
      <c r="AP148" s="90"/>
      <c r="AQ148" s="92"/>
      <c r="AR148" s="18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20"/>
      <c r="BF148" s="18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20"/>
      <c r="BT148" s="21"/>
      <c r="BU148" s="13"/>
      <c r="BV148" s="21" t="s">
        <v>60</v>
      </c>
      <c r="BY148" s="84"/>
      <c r="BZ148" s="108"/>
      <c r="CA148" s="90"/>
      <c r="CB148" s="92"/>
      <c r="CC148" s="18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20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20"/>
      <c r="DE148" s="21"/>
      <c r="DF148" s="13"/>
      <c r="DG148" s="21" t="s">
        <v>60</v>
      </c>
    </row>
    <row r="149" spans="4:111" x14ac:dyDescent="0.25">
      <c r="D149" s="82">
        <v>7</v>
      </c>
      <c r="E149" s="109" t="s">
        <v>40</v>
      </c>
      <c r="F149" s="88"/>
      <c r="G149" s="91" t="s">
        <v>78</v>
      </c>
      <c r="H149" s="9">
        <v>109</v>
      </c>
      <c r="I149" s="10">
        <v>119</v>
      </c>
      <c r="J149" s="10">
        <v>68</v>
      </c>
      <c r="K149" s="10">
        <v>79</v>
      </c>
      <c r="L149" s="10">
        <v>98</v>
      </c>
      <c r="M149" s="10">
        <v>67</v>
      </c>
      <c r="N149" s="10">
        <v>69</v>
      </c>
      <c r="O149" s="10">
        <v>75</v>
      </c>
      <c r="P149" s="10">
        <v>119</v>
      </c>
      <c r="Q149" s="10">
        <v>84</v>
      </c>
      <c r="R149" s="10">
        <v>87</v>
      </c>
      <c r="S149" s="10">
        <v>70</v>
      </c>
      <c r="T149" s="10">
        <v>57</v>
      </c>
      <c r="U149" s="11">
        <v>97</v>
      </c>
      <c r="V149" s="14">
        <v>91</v>
      </c>
      <c r="W149" s="15">
        <v>90</v>
      </c>
      <c r="X149" s="15">
        <v>83</v>
      </c>
      <c r="Y149" s="15">
        <v>71</v>
      </c>
      <c r="Z149" s="15">
        <v>77</v>
      </c>
      <c r="AA149" s="15">
        <v>90</v>
      </c>
      <c r="AB149" s="15">
        <v>59</v>
      </c>
      <c r="AC149" s="15">
        <v>89</v>
      </c>
      <c r="AD149" s="15">
        <v>85</v>
      </c>
      <c r="AE149" s="15">
        <v>54</v>
      </c>
      <c r="AF149" s="15">
        <v>91</v>
      </c>
      <c r="AG149" s="15">
        <v>48</v>
      </c>
      <c r="AH149" s="15">
        <v>90</v>
      </c>
      <c r="AI149" s="16">
        <v>57</v>
      </c>
      <c r="AJ149" s="12"/>
      <c r="AK149" s="13"/>
      <c r="AL149" s="12" t="s">
        <v>60</v>
      </c>
      <c r="AN149" s="82">
        <v>7</v>
      </c>
      <c r="AO149" s="109" t="s">
        <v>40</v>
      </c>
      <c r="AP149" s="88"/>
      <c r="AQ149" s="91" t="s">
        <v>121</v>
      </c>
      <c r="AR149" s="9">
        <v>90</v>
      </c>
      <c r="AS149" s="10">
        <v>71</v>
      </c>
      <c r="AT149" s="10">
        <v>43</v>
      </c>
      <c r="AU149" s="10">
        <v>64</v>
      </c>
      <c r="AV149" s="10">
        <v>117</v>
      </c>
      <c r="AW149" s="10">
        <v>65</v>
      </c>
      <c r="AX149" s="10">
        <v>93</v>
      </c>
      <c r="AY149" s="10">
        <v>80</v>
      </c>
      <c r="AZ149" s="10">
        <v>65</v>
      </c>
      <c r="BA149" s="10">
        <v>65</v>
      </c>
      <c r="BB149" s="10">
        <v>56</v>
      </c>
      <c r="BC149" s="10">
        <v>60</v>
      </c>
      <c r="BD149" s="10">
        <v>94</v>
      </c>
      <c r="BE149" s="11">
        <v>112</v>
      </c>
      <c r="BF149" s="14">
        <v>86</v>
      </c>
      <c r="BG149" s="15">
        <v>82</v>
      </c>
      <c r="BH149" s="15">
        <f t="shared" ref="BH149:BI150" si="51">AX150-10</f>
        <v>87</v>
      </c>
      <c r="BI149" s="15">
        <f t="shared" si="51"/>
        <v>89</v>
      </c>
      <c r="BJ149" s="15">
        <v>74</v>
      </c>
      <c r="BK149" s="15">
        <f>BA150-10</f>
        <v>87</v>
      </c>
      <c r="BL149" s="15">
        <f>AV152-10</f>
        <v>72</v>
      </c>
      <c r="BM149" s="15">
        <f>AW152-10</f>
        <v>66</v>
      </c>
      <c r="BN149" s="15">
        <f>AX152-10</f>
        <v>46</v>
      </c>
      <c r="BO149" s="15">
        <f>AY152-10</f>
        <v>69</v>
      </c>
      <c r="BP149" s="15">
        <f>AZ152-10</f>
        <v>91</v>
      </c>
      <c r="BQ149" s="15">
        <v>75</v>
      </c>
      <c r="BR149" s="15">
        <f>AX153-10</f>
        <v>64</v>
      </c>
      <c r="BS149" s="16">
        <f>AY153-10</f>
        <v>74</v>
      </c>
      <c r="BT149" s="12"/>
      <c r="BU149" s="13"/>
      <c r="BV149" s="12" t="s">
        <v>60</v>
      </c>
      <c r="BY149" s="82">
        <v>7</v>
      </c>
      <c r="BZ149" s="109" t="s">
        <v>40</v>
      </c>
      <c r="CA149" s="88"/>
      <c r="CB149" s="91" t="s">
        <v>122</v>
      </c>
      <c r="CC149" s="9">
        <v>99.5</v>
      </c>
      <c r="CD149" s="10">
        <v>95</v>
      </c>
      <c r="CE149" s="10">
        <v>55.5</v>
      </c>
      <c r="CF149" s="10">
        <v>71.5</v>
      </c>
      <c r="CG149" s="10">
        <v>107.5</v>
      </c>
      <c r="CH149" s="10">
        <v>66</v>
      </c>
      <c r="CI149" s="10">
        <v>81</v>
      </c>
      <c r="CJ149" s="10">
        <v>77.5</v>
      </c>
      <c r="CK149" s="10">
        <v>92</v>
      </c>
      <c r="CL149" s="10">
        <v>74.5</v>
      </c>
      <c r="CM149" s="10">
        <v>71.5</v>
      </c>
      <c r="CN149" s="10">
        <v>65</v>
      </c>
      <c r="CO149" s="10">
        <v>94</v>
      </c>
      <c r="CP149" s="11">
        <v>102</v>
      </c>
      <c r="CQ149" s="14">
        <v>88</v>
      </c>
      <c r="CR149" s="15">
        <f t="shared" ref="CR149:CV151" si="52">CH150-9</f>
        <v>94.5</v>
      </c>
      <c r="CS149" s="15">
        <f t="shared" si="52"/>
        <v>79</v>
      </c>
      <c r="CT149" s="15">
        <f t="shared" si="52"/>
        <v>83</v>
      </c>
      <c r="CU149" s="15">
        <f t="shared" si="52"/>
        <v>96</v>
      </c>
      <c r="CV149" s="15">
        <f t="shared" si="52"/>
        <v>92</v>
      </c>
      <c r="CW149" s="15">
        <f t="shared" ref="CW149:DB149" si="53">CG153-9</f>
        <v>75</v>
      </c>
      <c r="CX149" s="15">
        <f t="shared" si="53"/>
        <v>77</v>
      </c>
      <c r="CY149" s="15">
        <f t="shared" si="53"/>
        <v>61</v>
      </c>
      <c r="CZ149" s="15">
        <f t="shared" si="53"/>
        <v>80</v>
      </c>
      <c r="DA149" s="15">
        <f t="shared" si="53"/>
        <v>72.5</v>
      </c>
      <c r="DB149" s="15">
        <f t="shared" si="53"/>
        <v>69.5</v>
      </c>
      <c r="DC149" s="15">
        <f>CG155-9</f>
        <v>93</v>
      </c>
      <c r="DD149" s="16">
        <v>83</v>
      </c>
      <c r="DE149" s="12"/>
      <c r="DF149" s="13"/>
      <c r="DG149" s="12" t="s">
        <v>60</v>
      </c>
    </row>
    <row r="150" spans="4:111" x14ac:dyDescent="0.25">
      <c r="D150" s="83"/>
      <c r="E150" s="110"/>
      <c r="F150" s="89"/>
      <c r="G150" s="91"/>
      <c r="H150" s="14">
        <v>87</v>
      </c>
      <c r="I150" s="15">
        <v>96</v>
      </c>
      <c r="J150" s="15">
        <v>74</v>
      </c>
      <c r="K150" s="15">
        <v>99</v>
      </c>
      <c r="L150" s="15">
        <v>117</v>
      </c>
      <c r="M150" s="15">
        <v>91</v>
      </c>
      <c r="N150" s="15">
        <v>79</v>
      </c>
      <c r="O150" s="15">
        <v>85</v>
      </c>
      <c r="P150" s="15">
        <v>98</v>
      </c>
      <c r="Q150" s="15">
        <v>105</v>
      </c>
      <c r="R150" s="15">
        <v>89</v>
      </c>
      <c r="S150" s="15">
        <v>97</v>
      </c>
      <c r="T150" s="15">
        <v>77</v>
      </c>
      <c r="U150" s="16">
        <v>85</v>
      </c>
      <c r="V150" s="14">
        <v>90</v>
      </c>
      <c r="W150" s="15">
        <v>76</v>
      </c>
      <c r="X150" s="15">
        <v>86</v>
      </c>
      <c r="Y150" s="15">
        <v>48</v>
      </c>
      <c r="Z150" s="15">
        <v>48</v>
      </c>
      <c r="AA150" s="15">
        <v>51</v>
      </c>
      <c r="AB150" s="15">
        <v>63</v>
      </c>
      <c r="AC150" s="15">
        <v>97</v>
      </c>
      <c r="AD150" s="15">
        <v>66</v>
      </c>
      <c r="AE150" s="15">
        <v>58</v>
      </c>
      <c r="AF150" s="15">
        <v>86</v>
      </c>
      <c r="AG150" s="15">
        <v>79</v>
      </c>
      <c r="AH150" s="15">
        <v>89</v>
      </c>
      <c r="AI150" s="16">
        <v>75</v>
      </c>
      <c r="AJ150" s="17"/>
      <c r="AK150" s="13"/>
      <c r="AL150" s="17" t="s">
        <v>60</v>
      </c>
      <c r="AN150" s="83"/>
      <c r="AO150" s="110"/>
      <c r="AP150" s="89"/>
      <c r="AQ150" s="91"/>
      <c r="AR150" s="14">
        <v>113</v>
      </c>
      <c r="AS150" s="15">
        <v>76</v>
      </c>
      <c r="AT150" s="15">
        <v>122</v>
      </c>
      <c r="AU150" s="15">
        <v>94</v>
      </c>
      <c r="AV150" s="15">
        <v>109</v>
      </c>
      <c r="AW150" s="15">
        <v>116</v>
      </c>
      <c r="AX150" s="15">
        <v>97</v>
      </c>
      <c r="AY150" s="15">
        <v>99</v>
      </c>
      <c r="AZ150" s="15">
        <v>112</v>
      </c>
      <c r="BA150" s="15">
        <v>97</v>
      </c>
      <c r="BB150" s="15">
        <v>88</v>
      </c>
      <c r="BC150" s="15">
        <v>63</v>
      </c>
      <c r="BD150" s="15">
        <v>89</v>
      </c>
      <c r="BE150" s="16">
        <v>74</v>
      </c>
      <c r="BF150" s="14">
        <f t="shared" ref="BF150:BG150" si="54">AV151-10</f>
        <v>84</v>
      </c>
      <c r="BG150" s="15">
        <f t="shared" si="54"/>
        <v>67</v>
      </c>
      <c r="BH150" s="15">
        <f t="shared" si="51"/>
        <v>62</v>
      </c>
      <c r="BI150" s="15">
        <f t="shared" si="51"/>
        <v>77</v>
      </c>
      <c r="BJ150" s="15">
        <f>AZ151-10</f>
        <v>87</v>
      </c>
      <c r="BK150" s="15">
        <f>BA151-10</f>
        <v>50</v>
      </c>
      <c r="BL150" s="15">
        <f>AV153-10</f>
        <v>53</v>
      </c>
      <c r="BM150" s="15">
        <f>AW153-10</f>
        <v>88</v>
      </c>
      <c r="BN150" s="15"/>
      <c r="BO150" s="15"/>
      <c r="BP150" s="15"/>
      <c r="BQ150" s="15"/>
      <c r="BR150" s="15"/>
      <c r="BS150" s="16"/>
      <c r="BT150" s="17"/>
      <c r="BU150" s="13"/>
      <c r="BV150" s="17" t="s">
        <v>60</v>
      </c>
      <c r="BY150" s="83"/>
      <c r="BZ150" s="110"/>
      <c r="CA150" s="89"/>
      <c r="CB150" s="91"/>
      <c r="CC150" s="14">
        <v>100</v>
      </c>
      <c r="CD150" s="15">
        <v>86</v>
      </c>
      <c r="CE150" s="15">
        <v>98</v>
      </c>
      <c r="CF150" s="15">
        <v>96.5</v>
      </c>
      <c r="CG150" s="15">
        <v>113</v>
      </c>
      <c r="CH150" s="15">
        <v>103.5</v>
      </c>
      <c r="CI150" s="15">
        <v>88</v>
      </c>
      <c r="CJ150" s="15">
        <v>92</v>
      </c>
      <c r="CK150" s="15">
        <v>105</v>
      </c>
      <c r="CL150" s="15">
        <v>101</v>
      </c>
      <c r="CM150" s="15">
        <v>88.5</v>
      </c>
      <c r="CN150" s="15">
        <v>80</v>
      </c>
      <c r="CO150" s="15">
        <v>56</v>
      </c>
      <c r="CP150" s="16">
        <v>108</v>
      </c>
      <c r="CQ150" s="14">
        <f>CG151-9</f>
        <v>92</v>
      </c>
      <c r="CR150" s="15">
        <f t="shared" si="52"/>
        <v>76.5</v>
      </c>
      <c r="CS150" s="15">
        <f t="shared" si="52"/>
        <v>55</v>
      </c>
      <c r="CT150" s="15">
        <f t="shared" si="52"/>
        <v>62.5</v>
      </c>
      <c r="CU150" s="15">
        <f t="shared" si="52"/>
        <v>69</v>
      </c>
      <c r="CV150" s="15">
        <f t="shared" si="52"/>
        <v>58</v>
      </c>
      <c r="CW150" s="15">
        <f>CG154-9</f>
        <v>65.5</v>
      </c>
      <c r="CX150" s="15">
        <f>CH154-9</f>
        <v>91.5</v>
      </c>
      <c r="CY150" s="15">
        <v>84</v>
      </c>
      <c r="CZ150" s="15">
        <f>CJ154-9</f>
        <v>49</v>
      </c>
      <c r="DA150" s="15">
        <f>CK154-9</f>
        <v>70.5</v>
      </c>
      <c r="DB150" s="15">
        <f>CL154-9</f>
        <v>72</v>
      </c>
      <c r="DC150" s="15">
        <f>CJ152-9</f>
        <v>80</v>
      </c>
      <c r="DD150" s="16">
        <f>CK152-9</f>
        <v>69.5</v>
      </c>
      <c r="DE150" s="17"/>
      <c r="DF150" s="13"/>
      <c r="DG150" s="17" t="s">
        <v>60</v>
      </c>
    </row>
    <row r="151" spans="4:111" x14ac:dyDescent="0.25">
      <c r="D151" s="83"/>
      <c r="E151" s="110"/>
      <c r="F151" s="89"/>
      <c r="G151" s="91"/>
      <c r="H151" s="14">
        <v>107</v>
      </c>
      <c r="I151" s="15">
        <v>95</v>
      </c>
      <c r="J151" s="15">
        <v>83</v>
      </c>
      <c r="K151" s="15">
        <v>113</v>
      </c>
      <c r="L151" s="15">
        <v>108</v>
      </c>
      <c r="M151" s="15">
        <v>94</v>
      </c>
      <c r="N151" s="15">
        <v>56</v>
      </c>
      <c r="O151" s="15">
        <v>56</v>
      </c>
      <c r="P151" s="15">
        <v>59</v>
      </c>
      <c r="Q151" s="15">
        <v>74</v>
      </c>
      <c r="R151" s="15">
        <v>116</v>
      </c>
      <c r="S151" s="15">
        <v>94</v>
      </c>
      <c r="T151" s="15">
        <v>58</v>
      </c>
      <c r="U151" s="16">
        <v>75</v>
      </c>
      <c r="V151" s="14">
        <v>73</v>
      </c>
      <c r="W151" s="15">
        <v>98</v>
      </c>
      <c r="X151" s="15">
        <v>51</v>
      </c>
      <c r="Y151" s="15">
        <v>56</v>
      </c>
      <c r="Z151" s="15">
        <v>66</v>
      </c>
      <c r="AA151" s="15">
        <v>91</v>
      </c>
      <c r="AB151" s="15">
        <v>91</v>
      </c>
      <c r="AC151" s="15"/>
      <c r="AD151" s="15"/>
      <c r="AE151" s="15"/>
      <c r="AF151" s="15"/>
      <c r="AG151" s="15"/>
      <c r="AH151" s="15"/>
      <c r="AI151" s="16"/>
      <c r="AJ151" s="17"/>
      <c r="AK151" s="13"/>
      <c r="AL151" s="17" t="s">
        <v>60</v>
      </c>
      <c r="AN151" s="83"/>
      <c r="AO151" s="110"/>
      <c r="AP151" s="89"/>
      <c r="AQ151" s="91"/>
      <c r="AR151" s="14">
        <v>74</v>
      </c>
      <c r="AS151" s="15">
        <v>107</v>
      </c>
      <c r="AT151" s="15">
        <v>72</v>
      </c>
      <c r="AU151" s="15">
        <v>108</v>
      </c>
      <c r="AV151" s="15">
        <v>94</v>
      </c>
      <c r="AW151" s="15">
        <v>77</v>
      </c>
      <c r="AX151" s="15">
        <v>72</v>
      </c>
      <c r="AY151" s="15">
        <v>87</v>
      </c>
      <c r="AZ151" s="15">
        <v>97</v>
      </c>
      <c r="BA151" s="15">
        <v>60</v>
      </c>
      <c r="BB151" s="15">
        <v>92</v>
      </c>
      <c r="BC151" s="15">
        <v>118</v>
      </c>
      <c r="BD151" s="15">
        <v>63</v>
      </c>
      <c r="BE151" s="16">
        <v>56</v>
      </c>
      <c r="BF151" s="14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6"/>
      <c r="BT151" s="17"/>
      <c r="BU151" s="13"/>
      <c r="BV151" s="17" t="s">
        <v>60</v>
      </c>
      <c r="BY151" s="83"/>
      <c r="BZ151" s="110"/>
      <c r="CA151" s="89"/>
      <c r="CB151" s="91"/>
      <c r="CC151" s="14">
        <v>90.5</v>
      </c>
      <c r="CD151" s="15">
        <v>101</v>
      </c>
      <c r="CE151" s="15">
        <v>77.5</v>
      </c>
      <c r="CF151" s="15">
        <v>110.5</v>
      </c>
      <c r="CG151" s="15">
        <v>101</v>
      </c>
      <c r="CH151" s="15">
        <v>85.5</v>
      </c>
      <c r="CI151" s="15">
        <v>64</v>
      </c>
      <c r="CJ151" s="15">
        <v>71.5</v>
      </c>
      <c r="CK151" s="15">
        <v>78</v>
      </c>
      <c r="CL151" s="15">
        <v>67</v>
      </c>
      <c r="CM151" s="15">
        <v>104</v>
      </c>
      <c r="CN151" s="15">
        <v>106</v>
      </c>
      <c r="CO151" s="15">
        <v>118</v>
      </c>
      <c r="CP151" s="16">
        <v>115</v>
      </c>
      <c r="CQ151" s="14">
        <f>CG152-9</f>
        <v>80.5</v>
      </c>
      <c r="CR151" s="15">
        <f t="shared" si="52"/>
        <v>87.5</v>
      </c>
      <c r="CS151" s="15">
        <f t="shared" si="52"/>
        <v>50</v>
      </c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6"/>
      <c r="DE151" s="17"/>
      <c r="DF151" s="13"/>
      <c r="DG151" s="17" t="s">
        <v>60</v>
      </c>
    </row>
    <row r="152" spans="4:111" x14ac:dyDescent="0.25">
      <c r="D152" s="83"/>
      <c r="E152" s="110"/>
      <c r="F152" s="89"/>
      <c r="G152" s="91"/>
      <c r="H152" s="14">
        <v>90</v>
      </c>
      <c r="I152" s="15">
        <v>98</v>
      </c>
      <c r="J152" s="15">
        <v>66</v>
      </c>
      <c r="K152" s="15">
        <v>67</v>
      </c>
      <c r="L152" s="15">
        <v>97</v>
      </c>
      <c r="M152" s="15">
        <v>117</v>
      </c>
      <c r="N152" s="15">
        <v>62</v>
      </c>
      <c r="O152" s="15">
        <v>99</v>
      </c>
      <c r="P152" s="15">
        <v>56</v>
      </c>
      <c r="Q152" s="15">
        <v>120</v>
      </c>
      <c r="R152" s="15">
        <v>55</v>
      </c>
      <c r="S152" s="15">
        <v>76</v>
      </c>
      <c r="T152" s="15">
        <v>84</v>
      </c>
      <c r="U152" s="16">
        <v>82</v>
      </c>
      <c r="V152" s="14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6"/>
      <c r="AJ152" s="17"/>
      <c r="AK152" s="13"/>
      <c r="AL152" s="17" t="s">
        <v>60</v>
      </c>
      <c r="AN152" s="83"/>
      <c r="AO152" s="110"/>
      <c r="AP152" s="89"/>
      <c r="AQ152" s="91"/>
      <c r="AR152" s="14">
        <v>91</v>
      </c>
      <c r="AS152" s="15">
        <v>68</v>
      </c>
      <c r="AT152" s="15">
        <v>82</v>
      </c>
      <c r="AU152" s="15">
        <v>88</v>
      </c>
      <c r="AV152" s="15">
        <v>82</v>
      </c>
      <c r="AW152" s="15">
        <v>76</v>
      </c>
      <c r="AX152" s="15">
        <v>56</v>
      </c>
      <c r="AY152" s="15">
        <v>79</v>
      </c>
      <c r="AZ152" s="15">
        <v>101</v>
      </c>
      <c r="BA152" s="15">
        <v>116</v>
      </c>
      <c r="BB152" s="15">
        <v>72</v>
      </c>
      <c r="BC152" s="15">
        <v>105</v>
      </c>
      <c r="BD152" s="15">
        <v>89</v>
      </c>
      <c r="BE152" s="16">
        <v>78</v>
      </c>
      <c r="BF152" s="14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6"/>
      <c r="BT152" s="17"/>
      <c r="BU152" s="13"/>
      <c r="BV152" s="17" t="s">
        <v>60</v>
      </c>
      <c r="BY152" s="83"/>
      <c r="BZ152" s="110"/>
      <c r="CA152" s="89"/>
      <c r="CB152" s="91"/>
      <c r="CC152" s="14">
        <v>90.5</v>
      </c>
      <c r="CD152" s="15">
        <v>83</v>
      </c>
      <c r="CE152" s="15">
        <v>74</v>
      </c>
      <c r="CF152" s="15">
        <v>77.5</v>
      </c>
      <c r="CG152" s="15">
        <v>89.5</v>
      </c>
      <c r="CH152" s="15">
        <v>96.5</v>
      </c>
      <c r="CI152" s="15">
        <v>59</v>
      </c>
      <c r="CJ152" s="15">
        <v>89</v>
      </c>
      <c r="CK152" s="15">
        <v>78.5</v>
      </c>
      <c r="CL152" s="15">
        <v>118</v>
      </c>
      <c r="CM152" s="15">
        <v>63.5</v>
      </c>
      <c r="CN152" s="15">
        <v>90.5</v>
      </c>
      <c r="CO152" s="15">
        <v>77</v>
      </c>
      <c r="CP152" s="16">
        <v>110</v>
      </c>
      <c r="CQ152" s="14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6"/>
      <c r="DE152" s="17"/>
      <c r="DF152" s="13"/>
      <c r="DG152" s="17" t="s">
        <v>60</v>
      </c>
    </row>
    <row r="153" spans="4:111" x14ac:dyDescent="0.25">
      <c r="D153" s="83"/>
      <c r="E153" s="110"/>
      <c r="F153" s="89"/>
      <c r="G153" s="91"/>
      <c r="H153" s="14">
        <v>97</v>
      </c>
      <c r="I153" s="15">
        <v>112</v>
      </c>
      <c r="J153" s="15">
        <v>115</v>
      </c>
      <c r="K153" s="15">
        <v>71</v>
      </c>
      <c r="L153" s="15">
        <v>105</v>
      </c>
      <c r="M153" s="15">
        <v>74</v>
      </c>
      <c r="N153" s="15">
        <v>66</v>
      </c>
      <c r="O153" s="15">
        <v>94</v>
      </c>
      <c r="P153" s="15">
        <v>87</v>
      </c>
      <c r="Q153" s="15">
        <v>75</v>
      </c>
      <c r="R153" s="15">
        <v>84</v>
      </c>
      <c r="S153" s="15">
        <v>118</v>
      </c>
      <c r="T153" s="15">
        <v>62</v>
      </c>
      <c r="U153" s="16">
        <v>72</v>
      </c>
      <c r="V153" s="14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6"/>
      <c r="AJ153" s="17"/>
      <c r="AK153" s="13"/>
      <c r="AL153" s="17" t="s">
        <v>60</v>
      </c>
      <c r="AN153" s="83"/>
      <c r="AO153" s="110"/>
      <c r="AP153" s="89"/>
      <c r="AQ153" s="91"/>
      <c r="AR153" s="14">
        <v>82</v>
      </c>
      <c r="AS153" s="15">
        <v>69</v>
      </c>
      <c r="AT153" s="15">
        <v>81</v>
      </c>
      <c r="AU153" s="15">
        <v>85</v>
      </c>
      <c r="AV153" s="15">
        <v>63</v>
      </c>
      <c r="AW153" s="15">
        <v>98</v>
      </c>
      <c r="AX153" s="15">
        <v>74</v>
      </c>
      <c r="AY153" s="15">
        <v>84</v>
      </c>
      <c r="AZ153" s="15">
        <v>76</v>
      </c>
      <c r="BA153" s="15">
        <v>82</v>
      </c>
      <c r="BB153" s="15">
        <v>102</v>
      </c>
      <c r="BC153" s="15">
        <v>97</v>
      </c>
      <c r="BD153" s="15">
        <v>86</v>
      </c>
      <c r="BE153" s="16">
        <v>99</v>
      </c>
      <c r="BF153" s="14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6"/>
      <c r="BT153" s="17"/>
      <c r="BU153" s="13"/>
      <c r="BV153" s="17" t="s">
        <v>60</v>
      </c>
      <c r="BY153" s="83"/>
      <c r="BZ153" s="110"/>
      <c r="CA153" s="89"/>
      <c r="CB153" s="91"/>
      <c r="CC153" s="14">
        <v>89.5</v>
      </c>
      <c r="CD153" s="15">
        <v>90.5</v>
      </c>
      <c r="CE153" s="15">
        <v>98</v>
      </c>
      <c r="CF153" s="15">
        <v>78</v>
      </c>
      <c r="CG153" s="15">
        <v>84</v>
      </c>
      <c r="CH153" s="15">
        <v>86</v>
      </c>
      <c r="CI153" s="15">
        <v>70</v>
      </c>
      <c r="CJ153" s="15">
        <v>89</v>
      </c>
      <c r="CK153" s="15">
        <v>81.5</v>
      </c>
      <c r="CL153" s="15">
        <v>78.5</v>
      </c>
      <c r="CM153" s="15">
        <v>93</v>
      </c>
      <c r="CN153" s="15">
        <v>107.5</v>
      </c>
      <c r="CO153" s="15">
        <v>79</v>
      </c>
      <c r="CP153" s="16">
        <v>71</v>
      </c>
      <c r="CQ153" s="14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6"/>
      <c r="DE153" s="17"/>
      <c r="DF153" s="13"/>
      <c r="DG153" s="17" t="s">
        <v>60</v>
      </c>
    </row>
    <row r="154" spans="4:111" x14ac:dyDescent="0.25">
      <c r="D154" s="83"/>
      <c r="E154" s="110"/>
      <c r="F154" s="89"/>
      <c r="G154" s="91"/>
      <c r="H154" s="14">
        <v>72</v>
      </c>
      <c r="I154" s="15">
        <v>99</v>
      </c>
      <c r="J154" s="15">
        <v>118</v>
      </c>
      <c r="K154" s="15">
        <v>98</v>
      </c>
      <c r="L154" s="15">
        <v>65</v>
      </c>
      <c r="M154" s="15">
        <v>81</v>
      </c>
      <c r="N154" s="15">
        <v>106</v>
      </c>
      <c r="O154" s="15">
        <v>59</v>
      </c>
      <c r="P154" s="15">
        <v>64</v>
      </c>
      <c r="Q154" s="15">
        <v>67</v>
      </c>
      <c r="R154" s="15">
        <v>109</v>
      </c>
      <c r="S154" s="15">
        <v>106</v>
      </c>
      <c r="T154" s="15">
        <v>94</v>
      </c>
      <c r="U154" s="16">
        <v>119</v>
      </c>
      <c r="V154" s="14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6"/>
      <c r="AJ154" s="17"/>
      <c r="AK154" s="13"/>
      <c r="AL154" s="17" t="s">
        <v>60</v>
      </c>
      <c r="AN154" s="83"/>
      <c r="AO154" s="110"/>
      <c r="AP154" s="89"/>
      <c r="AQ154" s="91"/>
      <c r="AR154" s="14">
        <v>90</v>
      </c>
      <c r="AS154" s="15">
        <v>80</v>
      </c>
      <c r="AT154" s="15">
        <v>72</v>
      </c>
      <c r="AU154" s="15">
        <v>83</v>
      </c>
      <c r="AV154" s="15">
        <v>84</v>
      </c>
      <c r="AW154" s="15">
        <v>120</v>
      </c>
      <c r="AX154" s="15">
        <v>121</v>
      </c>
      <c r="AY154" s="15">
        <v>57</v>
      </c>
      <c r="AZ154" s="15">
        <v>95</v>
      </c>
      <c r="BA154" s="15">
        <v>95</v>
      </c>
      <c r="BB154" s="15">
        <v>74</v>
      </c>
      <c r="BC154" s="15">
        <v>111</v>
      </c>
      <c r="BD154" s="15">
        <v>70</v>
      </c>
      <c r="BE154" s="16">
        <v>118</v>
      </c>
      <c r="BF154" s="14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6"/>
      <c r="BT154" s="17"/>
      <c r="BU154" s="13"/>
      <c r="BV154" s="17" t="s">
        <v>60</v>
      </c>
      <c r="BY154" s="83"/>
      <c r="BZ154" s="110"/>
      <c r="CA154" s="89"/>
      <c r="CB154" s="91"/>
      <c r="CC154" s="14">
        <v>81</v>
      </c>
      <c r="CD154" s="15">
        <v>89.5</v>
      </c>
      <c r="CE154" s="15">
        <v>95</v>
      </c>
      <c r="CF154" s="15">
        <v>90.5</v>
      </c>
      <c r="CG154" s="15">
        <v>74.5</v>
      </c>
      <c r="CH154" s="15">
        <v>100.5</v>
      </c>
      <c r="CI154" s="15">
        <v>113.5</v>
      </c>
      <c r="CJ154" s="15">
        <v>58</v>
      </c>
      <c r="CK154" s="15">
        <v>79.5</v>
      </c>
      <c r="CL154" s="15">
        <v>81</v>
      </c>
      <c r="CM154" s="15">
        <v>91.5</v>
      </c>
      <c r="CN154" s="15">
        <v>108.5</v>
      </c>
      <c r="CO154" s="15">
        <v>83</v>
      </c>
      <c r="CP154" s="16">
        <v>93</v>
      </c>
      <c r="CQ154" s="14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6"/>
      <c r="DE154" s="17"/>
      <c r="DF154" s="13"/>
      <c r="DG154" s="17" t="s">
        <v>60</v>
      </c>
    </row>
    <row r="155" spans="4:111" x14ac:dyDescent="0.25">
      <c r="D155" s="83"/>
      <c r="E155" s="110"/>
      <c r="F155" s="89"/>
      <c r="G155" s="91"/>
      <c r="H155" s="14">
        <v>89</v>
      </c>
      <c r="I155" s="15">
        <v>99</v>
      </c>
      <c r="J155" s="15">
        <v>71</v>
      </c>
      <c r="K155" s="15">
        <v>119</v>
      </c>
      <c r="L155" s="15">
        <v>120</v>
      </c>
      <c r="M155" s="15">
        <v>74</v>
      </c>
      <c r="N155" s="15">
        <v>108</v>
      </c>
      <c r="O155" s="15">
        <v>116</v>
      </c>
      <c r="P155" s="15">
        <v>115</v>
      </c>
      <c r="Q155" s="15">
        <v>66</v>
      </c>
      <c r="R155" s="15">
        <v>67</v>
      </c>
      <c r="S155" s="15">
        <v>111</v>
      </c>
      <c r="T155" s="15">
        <v>78</v>
      </c>
      <c r="U155" s="16">
        <v>65</v>
      </c>
      <c r="V155" s="14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6"/>
      <c r="AJ155" s="17"/>
      <c r="AK155" s="13"/>
      <c r="AL155" s="17" t="s">
        <v>60</v>
      </c>
      <c r="AN155" s="83"/>
      <c r="AO155" s="110"/>
      <c r="AP155" s="89"/>
      <c r="AQ155" s="91"/>
      <c r="AR155" s="14">
        <v>76</v>
      </c>
      <c r="AS155" s="15">
        <v>56</v>
      </c>
      <c r="AT155" s="15">
        <v>111</v>
      </c>
      <c r="AU155" s="15">
        <v>91</v>
      </c>
      <c r="AV155" s="15">
        <v>84</v>
      </c>
      <c r="AW155" s="15">
        <v>78</v>
      </c>
      <c r="AX155" s="15">
        <v>51</v>
      </c>
      <c r="AY155" s="15">
        <v>91</v>
      </c>
      <c r="AZ155" s="15">
        <v>100</v>
      </c>
      <c r="BA155" s="15">
        <v>87</v>
      </c>
      <c r="BB155" s="15">
        <v>87</v>
      </c>
      <c r="BC155" s="15">
        <v>106</v>
      </c>
      <c r="BD155" s="15">
        <v>99</v>
      </c>
      <c r="BE155" s="16">
        <v>98</v>
      </c>
      <c r="BF155" s="14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6"/>
      <c r="BT155" s="17"/>
      <c r="BU155" s="13"/>
      <c r="BV155" s="17" t="s">
        <v>60</v>
      </c>
      <c r="BY155" s="83"/>
      <c r="BZ155" s="110"/>
      <c r="CA155" s="89"/>
      <c r="CB155" s="91"/>
      <c r="CC155" s="14">
        <v>82.5</v>
      </c>
      <c r="CD155" s="15">
        <v>77.5</v>
      </c>
      <c r="CE155" s="15">
        <v>91</v>
      </c>
      <c r="CF155" s="15">
        <v>105</v>
      </c>
      <c r="CG155" s="15">
        <v>102</v>
      </c>
      <c r="CH155" s="15">
        <v>76</v>
      </c>
      <c r="CI155" s="15">
        <v>79.5</v>
      </c>
      <c r="CJ155" s="15">
        <v>103.5</v>
      </c>
      <c r="CK155" s="15">
        <v>107.5</v>
      </c>
      <c r="CL155" s="15">
        <v>76.5</v>
      </c>
      <c r="CM155" s="15">
        <v>77</v>
      </c>
      <c r="CN155" s="15">
        <v>108.5</v>
      </c>
      <c r="CO155" s="15">
        <v>63</v>
      </c>
      <c r="CP155" s="16">
        <v>55</v>
      </c>
      <c r="CQ155" s="14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6"/>
      <c r="DE155" s="17"/>
      <c r="DF155" s="13"/>
      <c r="DG155" s="17" t="s">
        <v>60</v>
      </c>
    </row>
    <row r="156" spans="4:111" x14ac:dyDescent="0.25">
      <c r="D156" s="83"/>
      <c r="E156" s="110"/>
      <c r="F156" s="89"/>
      <c r="G156" s="91"/>
      <c r="H156" s="14">
        <v>98</v>
      </c>
      <c r="I156" s="15">
        <v>107</v>
      </c>
      <c r="J156" s="15">
        <v>57</v>
      </c>
      <c r="K156" s="15">
        <v>111</v>
      </c>
      <c r="L156" s="15">
        <v>92</v>
      </c>
      <c r="M156" s="15">
        <v>109</v>
      </c>
      <c r="N156" s="15">
        <v>71</v>
      </c>
      <c r="O156" s="15">
        <v>101</v>
      </c>
      <c r="P156" s="15">
        <v>83</v>
      </c>
      <c r="Q156" s="15">
        <v>73</v>
      </c>
      <c r="R156" s="15">
        <v>90</v>
      </c>
      <c r="S156" s="15">
        <v>67</v>
      </c>
      <c r="T156" s="15">
        <v>87</v>
      </c>
      <c r="U156" s="16">
        <v>67</v>
      </c>
      <c r="V156" s="14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6"/>
      <c r="AJ156" s="17"/>
      <c r="AK156" s="13"/>
      <c r="AL156" s="17" t="s">
        <v>60</v>
      </c>
      <c r="AN156" s="83"/>
      <c r="AO156" s="110"/>
      <c r="AP156" s="89"/>
      <c r="AQ156" s="91"/>
      <c r="AR156" s="14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6"/>
      <c r="BF156" s="14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6"/>
      <c r="BT156" s="17"/>
      <c r="BU156" s="13"/>
      <c r="BV156" s="17" t="s">
        <v>60</v>
      </c>
      <c r="BY156" s="83"/>
      <c r="BZ156" s="110"/>
      <c r="CA156" s="89"/>
      <c r="CB156" s="91"/>
      <c r="CC156" s="14">
        <v>57</v>
      </c>
      <c r="CD156" s="15">
        <v>100</v>
      </c>
      <c r="CE156" s="15">
        <v>90</v>
      </c>
      <c r="CF156" s="15">
        <v>86</v>
      </c>
      <c r="CG156" s="15">
        <v>65</v>
      </c>
      <c r="CH156" s="15">
        <v>119</v>
      </c>
      <c r="CI156" s="15">
        <v>118</v>
      </c>
      <c r="CJ156" s="15">
        <v>89</v>
      </c>
      <c r="CK156" s="15">
        <v>67</v>
      </c>
      <c r="CL156" s="15">
        <v>61</v>
      </c>
      <c r="CM156" s="15">
        <v>85</v>
      </c>
      <c r="CN156" s="15">
        <v>81</v>
      </c>
      <c r="CO156" s="15">
        <v>110</v>
      </c>
      <c r="CP156" s="16">
        <v>77</v>
      </c>
      <c r="CQ156" s="14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6"/>
      <c r="DE156" s="17"/>
      <c r="DF156" s="13"/>
      <c r="DG156" s="17" t="s">
        <v>60</v>
      </c>
    </row>
    <row r="157" spans="4:111" x14ac:dyDescent="0.25">
      <c r="D157" s="83"/>
      <c r="E157" s="110"/>
      <c r="F157" s="89"/>
      <c r="G157" s="91"/>
      <c r="H157" s="14">
        <v>84</v>
      </c>
      <c r="I157" s="15">
        <v>119</v>
      </c>
      <c r="J157" s="15">
        <v>103</v>
      </c>
      <c r="K157" s="15">
        <v>94</v>
      </c>
      <c r="L157" s="15">
        <v>64</v>
      </c>
      <c r="M157" s="15">
        <v>80</v>
      </c>
      <c r="N157" s="15">
        <v>86</v>
      </c>
      <c r="O157" s="15">
        <v>108</v>
      </c>
      <c r="P157" s="15">
        <v>88</v>
      </c>
      <c r="Q157" s="15">
        <v>114</v>
      </c>
      <c r="R157" s="15">
        <v>83</v>
      </c>
      <c r="S157" s="15">
        <v>85</v>
      </c>
      <c r="T157" s="15">
        <v>70</v>
      </c>
      <c r="U157" s="16">
        <v>70</v>
      </c>
      <c r="V157" s="14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6"/>
      <c r="AJ157" s="17"/>
      <c r="AK157" s="13"/>
      <c r="AL157" s="17" t="s">
        <v>60</v>
      </c>
      <c r="AN157" s="83"/>
      <c r="AO157" s="110"/>
      <c r="AP157" s="89"/>
      <c r="AQ157" s="91"/>
      <c r="AR157" s="14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6"/>
      <c r="BF157" s="14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6"/>
      <c r="BT157" s="17"/>
      <c r="BU157" s="13"/>
      <c r="BV157" s="17" t="s">
        <v>60</v>
      </c>
      <c r="BY157" s="83"/>
      <c r="BZ157" s="110"/>
      <c r="CA157" s="89"/>
      <c r="CB157" s="91"/>
      <c r="CC157" s="14">
        <v>61</v>
      </c>
      <c r="CD157" s="15">
        <v>111</v>
      </c>
      <c r="CE157" s="15">
        <v>84</v>
      </c>
      <c r="CF157" s="15">
        <v>78</v>
      </c>
      <c r="CG157" s="15">
        <v>72</v>
      </c>
      <c r="CH157" s="15"/>
      <c r="CI157" s="15"/>
      <c r="CJ157" s="15"/>
      <c r="CK157" s="15"/>
      <c r="CL157" s="15"/>
      <c r="CM157" s="15"/>
      <c r="CN157" s="15"/>
      <c r="CO157" s="15"/>
      <c r="CP157" s="16"/>
      <c r="CQ157" s="14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6"/>
      <c r="DE157" s="17"/>
      <c r="DF157" s="13"/>
      <c r="DG157" s="17" t="s">
        <v>60</v>
      </c>
    </row>
    <row r="158" spans="4:111" x14ac:dyDescent="0.25">
      <c r="D158" s="83"/>
      <c r="E158" s="110"/>
      <c r="F158" s="89"/>
      <c r="G158" s="91"/>
      <c r="H158" s="14">
        <v>65</v>
      </c>
      <c r="I158" s="15">
        <v>82</v>
      </c>
      <c r="J158" s="15">
        <v>98</v>
      </c>
      <c r="K158" s="15">
        <v>119</v>
      </c>
      <c r="L158" s="15">
        <v>61</v>
      </c>
      <c r="M158" s="15">
        <v>68</v>
      </c>
      <c r="N158" s="15">
        <v>54</v>
      </c>
      <c r="O158" s="15">
        <v>118</v>
      </c>
      <c r="P158" s="15">
        <v>88</v>
      </c>
      <c r="Q158" s="15">
        <v>103</v>
      </c>
      <c r="R158" s="15"/>
      <c r="S158" s="15"/>
      <c r="T158" s="15"/>
      <c r="U158" s="16"/>
      <c r="V158" s="1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6"/>
      <c r="AJ158" s="17"/>
      <c r="AK158" s="13"/>
      <c r="AL158" s="17" t="s">
        <v>60</v>
      </c>
      <c r="AN158" s="83"/>
      <c r="AO158" s="110"/>
      <c r="AP158" s="89"/>
      <c r="AQ158" s="91"/>
      <c r="AR158" s="14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6"/>
      <c r="BF158" s="14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6"/>
      <c r="BT158" s="17"/>
      <c r="BU158" s="13"/>
      <c r="BV158" s="17" t="s">
        <v>60</v>
      </c>
      <c r="BY158" s="83"/>
      <c r="BZ158" s="110"/>
      <c r="CA158" s="89"/>
      <c r="CB158" s="91"/>
      <c r="CC158" s="14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6"/>
      <c r="CQ158" s="14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6"/>
      <c r="DE158" s="17"/>
      <c r="DF158" s="13"/>
      <c r="DG158" s="17" t="s">
        <v>60</v>
      </c>
    </row>
    <row r="159" spans="4:111" ht="15.75" thickBot="1" x14ac:dyDescent="0.3">
      <c r="D159" s="83"/>
      <c r="E159" s="111"/>
      <c r="F159" s="89"/>
      <c r="G159" s="92"/>
      <c r="H159" s="18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20"/>
      <c r="V159" s="18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20"/>
      <c r="AJ159" s="21"/>
      <c r="AK159" s="13"/>
      <c r="AL159" s="21" t="s">
        <v>60</v>
      </c>
      <c r="AN159" s="83"/>
      <c r="AO159" s="111"/>
      <c r="AP159" s="89"/>
      <c r="AQ159" s="92"/>
      <c r="AR159" s="18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20"/>
      <c r="BF159" s="18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20"/>
      <c r="BT159" s="21"/>
      <c r="BU159" s="13"/>
      <c r="BV159" s="21" t="s">
        <v>60</v>
      </c>
      <c r="BY159" s="83"/>
      <c r="BZ159" s="111"/>
      <c r="CA159" s="89"/>
      <c r="CB159" s="92"/>
      <c r="CC159" s="18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20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20"/>
      <c r="DE159" s="21"/>
      <c r="DF159" s="13"/>
      <c r="DG159" s="21" t="s">
        <v>60</v>
      </c>
    </row>
    <row r="160" spans="4:111" x14ac:dyDescent="0.25">
      <c r="D160" s="83">
        <v>15</v>
      </c>
      <c r="E160" s="109" t="s">
        <v>41</v>
      </c>
      <c r="F160" s="89"/>
      <c r="G160" s="91" t="s">
        <v>78</v>
      </c>
      <c r="H160" s="9">
        <v>89</v>
      </c>
      <c r="I160" s="10">
        <v>99</v>
      </c>
      <c r="J160" s="10">
        <v>56</v>
      </c>
      <c r="K160" s="10">
        <v>91</v>
      </c>
      <c r="L160" s="10">
        <v>79</v>
      </c>
      <c r="M160" s="10">
        <v>65</v>
      </c>
      <c r="N160" s="10">
        <v>98</v>
      </c>
      <c r="O160" s="10">
        <v>86</v>
      </c>
      <c r="P160" s="10">
        <v>105</v>
      </c>
      <c r="Q160" s="10">
        <v>75</v>
      </c>
      <c r="R160" s="10">
        <v>98</v>
      </c>
      <c r="S160" s="10">
        <v>95</v>
      </c>
      <c r="T160" s="10">
        <v>107</v>
      </c>
      <c r="U160" s="11">
        <v>100</v>
      </c>
      <c r="V160" s="14">
        <v>59</v>
      </c>
      <c r="W160" s="15">
        <v>59</v>
      </c>
      <c r="X160" s="15">
        <v>79</v>
      </c>
      <c r="Y160" s="15">
        <v>49</v>
      </c>
      <c r="Z160" s="15">
        <v>73</v>
      </c>
      <c r="AA160" s="15">
        <v>74</v>
      </c>
      <c r="AB160" s="15">
        <v>91</v>
      </c>
      <c r="AC160" s="15">
        <v>58</v>
      </c>
      <c r="AD160" s="15">
        <v>68</v>
      </c>
      <c r="AE160" s="15">
        <v>73</v>
      </c>
      <c r="AF160" s="15">
        <v>62</v>
      </c>
      <c r="AG160" s="15">
        <v>75</v>
      </c>
      <c r="AH160" s="15">
        <v>93</v>
      </c>
      <c r="AI160" s="16">
        <v>87</v>
      </c>
      <c r="AJ160" s="12"/>
      <c r="AK160" s="13"/>
      <c r="AL160" s="12" t="s">
        <v>60</v>
      </c>
      <c r="AN160" s="83">
        <v>15</v>
      </c>
      <c r="AO160" s="109" t="s">
        <v>41</v>
      </c>
      <c r="AP160" s="89"/>
      <c r="AQ160" s="91" t="s">
        <v>123</v>
      </c>
      <c r="AR160" s="9">
        <v>113</v>
      </c>
      <c r="AS160" s="10">
        <v>73</v>
      </c>
      <c r="AT160" s="10">
        <v>92</v>
      </c>
      <c r="AU160" s="10">
        <v>61</v>
      </c>
      <c r="AV160" s="10">
        <v>93</v>
      </c>
      <c r="AW160" s="10">
        <v>63</v>
      </c>
      <c r="AX160" s="10">
        <v>103</v>
      </c>
      <c r="AY160" s="10">
        <v>115</v>
      </c>
      <c r="AZ160" s="10">
        <v>93</v>
      </c>
      <c r="BA160" s="10">
        <v>97</v>
      </c>
      <c r="BB160" s="10">
        <v>86</v>
      </c>
      <c r="BC160" s="10">
        <v>112</v>
      </c>
      <c r="BD160" s="10">
        <v>74</v>
      </c>
      <c r="BE160" s="11">
        <v>113</v>
      </c>
      <c r="BF160" s="14">
        <f t="shared" ref="BF160:BH161" si="55">AV161-10</f>
        <v>50</v>
      </c>
      <c r="BG160" s="15">
        <f t="shared" si="55"/>
        <v>54</v>
      </c>
      <c r="BH160" s="15">
        <f t="shared" si="55"/>
        <v>80</v>
      </c>
      <c r="BI160" s="15">
        <v>81</v>
      </c>
      <c r="BJ160" s="15">
        <v>90</v>
      </c>
      <c r="BK160" s="15">
        <f>BA161-10</f>
        <v>86</v>
      </c>
      <c r="BL160" s="15">
        <f t="shared" ref="BL160:BN161" si="56">AV163-10</f>
        <v>52</v>
      </c>
      <c r="BM160" s="15">
        <f t="shared" si="56"/>
        <v>53</v>
      </c>
      <c r="BN160" s="15">
        <f t="shared" si="56"/>
        <v>67</v>
      </c>
      <c r="BO160" s="15">
        <v>28</v>
      </c>
      <c r="BP160" s="15">
        <f>AZ163-10</f>
        <v>87</v>
      </c>
      <c r="BQ160" s="15">
        <v>93</v>
      </c>
      <c r="BR160" s="15">
        <v>30</v>
      </c>
      <c r="BS160" s="16">
        <v>88</v>
      </c>
      <c r="BT160" s="12"/>
      <c r="BU160" s="13"/>
      <c r="BV160" s="12" t="s">
        <v>60</v>
      </c>
      <c r="BY160" s="83">
        <v>15</v>
      </c>
      <c r="BZ160" s="109" t="s">
        <v>41</v>
      </c>
      <c r="CA160" s="89"/>
      <c r="CB160" s="91" t="s">
        <v>124</v>
      </c>
      <c r="CC160" s="9">
        <v>101</v>
      </c>
      <c r="CD160" s="10">
        <v>86</v>
      </c>
      <c r="CE160" s="10">
        <v>74</v>
      </c>
      <c r="CF160" s="10">
        <v>76</v>
      </c>
      <c r="CG160" s="10">
        <v>86</v>
      </c>
      <c r="CH160" s="10">
        <v>64</v>
      </c>
      <c r="CI160" s="10">
        <v>100.5</v>
      </c>
      <c r="CJ160" s="10">
        <v>100.5</v>
      </c>
      <c r="CK160" s="10">
        <v>99</v>
      </c>
      <c r="CL160" s="10">
        <v>86</v>
      </c>
      <c r="CM160" s="10">
        <v>92</v>
      </c>
      <c r="CN160" s="10">
        <v>103.5</v>
      </c>
      <c r="CO160" s="10">
        <v>90.5</v>
      </c>
      <c r="CP160" s="11">
        <v>106</v>
      </c>
      <c r="CQ160" s="14">
        <f t="shared" ref="CQ160:CV161" si="57">CG161-9</f>
        <v>54.5</v>
      </c>
      <c r="CR160" s="15">
        <f t="shared" si="57"/>
        <v>76.5</v>
      </c>
      <c r="CS160" s="15">
        <f t="shared" si="57"/>
        <v>64.5</v>
      </c>
      <c r="CT160" s="15">
        <f t="shared" si="57"/>
        <v>92</v>
      </c>
      <c r="CU160" s="15">
        <f t="shared" si="57"/>
        <v>89.5</v>
      </c>
      <c r="CV160" s="15">
        <f t="shared" si="57"/>
        <v>94</v>
      </c>
      <c r="CW160" s="15">
        <f t="shared" ref="CW160:DB161" si="58">CG163-9</f>
        <v>62.5</v>
      </c>
      <c r="CX160" s="15">
        <f t="shared" si="58"/>
        <v>77</v>
      </c>
      <c r="CY160" s="15">
        <f t="shared" si="58"/>
        <v>84.5</v>
      </c>
      <c r="CZ160" s="15">
        <f t="shared" si="58"/>
        <v>87.5</v>
      </c>
      <c r="DA160" s="15">
        <f t="shared" si="58"/>
        <v>86.5</v>
      </c>
      <c r="DB160" s="15">
        <f t="shared" si="58"/>
        <v>97</v>
      </c>
      <c r="DC160" s="15">
        <f>CG165-9</f>
        <v>84.5</v>
      </c>
      <c r="DD160" s="16">
        <f>CH165-9</f>
        <v>68</v>
      </c>
      <c r="DE160" s="12"/>
      <c r="DF160" s="13"/>
      <c r="DG160" s="12" t="s">
        <v>60</v>
      </c>
    </row>
    <row r="161" spans="4:111" x14ac:dyDescent="0.25">
      <c r="D161" s="83"/>
      <c r="E161" s="110"/>
      <c r="F161" s="89"/>
      <c r="G161" s="91"/>
      <c r="H161" s="14">
        <v>90</v>
      </c>
      <c r="I161" s="15">
        <v>70</v>
      </c>
      <c r="J161" s="15">
        <v>64</v>
      </c>
      <c r="K161" s="15">
        <v>67</v>
      </c>
      <c r="L161" s="15">
        <v>67</v>
      </c>
      <c r="M161" s="15">
        <v>107</v>
      </c>
      <c r="N161" s="15">
        <v>57</v>
      </c>
      <c r="O161" s="15">
        <v>81</v>
      </c>
      <c r="P161" s="15">
        <v>82</v>
      </c>
      <c r="Q161" s="15">
        <v>110</v>
      </c>
      <c r="R161" s="15">
        <v>98</v>
      </c>
      <c r="S161" s="15">
        <v>64</v>
      </c>
      <c r="T161" s="15">
        <v>106</v>
      </c>
      <c r="U161" s="16">
        <v>103</v>
      </c>
      <c r="V161" s="14">
        <v>94</v>
      </c>
      <c r="W161" s="15">
        <v>92</v>
      </c>
      <c r="X161" s="15">
        <v>79</v>
      </c>
      <c r="Y161" s="15">
        <v>75</v>
      </c>
      <c r="Z161" s="15">
        <v>82</v>
      </c>
      <c r="AA161" s="15">
        <v>49</v>
      </c>
      <c r="AB161" s="15">
        <v>58</v>
      </c>
      <c r="AC161" s="15">
        <v>70</v>
      </c>
      <c r="AD161" s="15">
        <v>75</v>
      </c>
      <c r="AE161" s="15">
        <v>46</v>
      </c>
      <c r="AF161" s="15">
        <v>76</v>
      </c>
      <c r="AG161" s="15">
        <v>83</v>
      </c>
      <c r="AH161" s="15">
        <v>73</v>
      </c>
      <c r="AI161" s="16">
        <v>75</v>
      </c>
      <c r="AJ161" s="17"/>
      <c r="AK161" s="13"/>
      <c r="AL161" s="17" t="s">
        <v>60</v>
      </c>
      <c r="AN161" s="83"/>
      <c r="AO161" s="110"/>
      <c r="AP161" s="89"/>
      <c r="AQ161" s="91"/>
      <c r="AR161" s="14">
        <v>87</v>
      </c>
      <c r="AS161" s="15">
        <v>92</v>
      </c>
      <c r="AT161" s="15">
        <v>88</v>
      </c>
      <c r="AU161" s="15">
        <v>83</v>
      </c>
      <c r="AV161" s="15">
        <v>60</v>
      </c>
      <c r="AW161" s="15">
        <v>64</v>
      </c>
      <c r="AX161" s="15">
        <v>90</v>
      </c>
      <c r="AY161" s="15">
        <v>121</v>
      </c>
      <c r="AZ161" s="15">
        <v>115</v>
      </c>
      <c r="BA161" s="15">
        <v>96</v>
      </c>
      <c r="BB161" s="15">
        <v>88</v>
      </c>
      <c r="BC161" s="15">
        <v>74</v>
      </c>
      <c r="BD161" s="15">
        <v>96</v>
      </c>
      <c r="BE161" s="16">
        <v>112</v>
      </c>
      <c r="BF161" s="14">
        <f t="shared" si="55"/>
        <v>74</v>
      </c>
      <c r="BG161" s="15">
        <f t="shared" si="55"/>
        <v>78</v>
      </c>
      <c r="BH161" s="15">
        <f t="shared" si="55"/>
        <v>73</v>
      </c>
      <c r="BI161" s="15">
        <f>AY162-10</f>
        <v>72</v>
      </c>
      <c r="BJ161" s="15">
        <v>83</v>
      </c>
      <c r="BK161" s="15">
        <f>BA162-10</f>
        <v>65</v>
      </c>
      <c r="BL161" s="15">
        <f t="shared" si="56"/>
        <v>60</v>
      </c>
      <c r="BM161" s="15">
        <f t="shared" si="56"/>
        <v>78</v>
      </c>
      <c r="BN161" s="15">
        <f t="shared" si="56"/>
        <v>90</v>
      </c>
      <c r="BO161" s="15">
        <f>AY164-10</f>
        <v>85</v>
      </c>
      <c r="BP161" s="15">
        <f>AZ164-10</f>
        <v>84</v>
      </c>
      <c r="BQ161" s="15"/>
      <c r="BR161" s="15"/>
      <c r="BS161" s="16"/>
      <c r="BT161" s="17"/>
      <c r="BU161" s="13"/>
      <c r="BV161" s="17" t="s">
        <v>60</v>
      </c>
      <c r="BY161" s="83"/>
      <c r="BZ161" s="110"/>
      <c r="CA161" s="89"/>
      <c r="CB161" s="91"/>
      <c r="CC161" s="14">
        <v>88.5</v>
      </c>
      <c r="CD161" s="15">
        <v>81</v>
      </c>
      <c r="CE161" s="15">
        <v>76</v>
      </c>
      <c r="CF161" s="15">
        <v>75</v>
      </c>
      <c r="CG161" s="15">
        <v>63.5</v>
      </c>
      <c r="CH161" s="15">
        <v>85.5</v>
      </c>
      <c r="CI161" s="15">
        <v>73.5</v>
      </c>
      <c r="CJ161" s="15">
        <v>101</v>
      </c>
      <c r="CK161" s="15">
        <v>98.5</v>
      </c>
      <c r="CL161" s="15">
        <v>103</v>
      </c>
      <c r="CM161" s="15">
        <v>93</v>
      </c>
      <c r="CN161" s="15">
        <v>69</v>
      </c>
      <c r="CO161" s="15">
        <v>101</v>
      </c>
      <c r="CP161" s="16">
        <v>107</v>
      </c>
      <c r="CQ161" s="14">
        <f t="shared" si="57"/>
        <v>83</v>
      </c>
      <c r="CR161" s="15">
        <f t="shared" si="57"/>
        <v>78.5</v>
      </c>
      <c r="CS161" s="15">
        <f t="shared" si="57"/>
        <v>74</v>
      </c>
      <c r="CT161" s="15">
        <f t="shared" si="57"/>
        <v>77</v>
      </c>
      <c r="CU161" s="15">
        <f t="shared" si="57"/>
        <v>76.5</v>
      </c>
      <c r="CV161" s="15">
        <f t="shared" si="57"/>
        <v>66</v>
      </c>
      <c r="CW161" s="15">
        <f t="shared" si="58"/>
        <v>59</v>
      </c>
      <c r="CX161" s="15">
        <f t="shared" si="58"/>
        <v>73</v>
      </c>
      <c r="CY161" s="15">
        <f t="shared" si="58"/>
        <v>81.5</v>
      </c>
      <c r="CZ161" s="15">
        <f t="shared" si="58"/>
        <v>73.5</v>
      </c>
      <c r="DA161" s="15">
        <f t="shared" si="58"/>
        <v>79.5</v>
      </c>
      <c r="DB161" s="15">
        <f t="shared" si="58"/>
        <v>91</v>
      </c>
      <c r="DC161" s="15">
        <f>CG166-9</f>
        <v>66.5</v>
      </c>
      <c r="DD161" s="16">
        <f>CH166-9</f>
        <v>90</v>
      </c>
      <c r="DE161" s="17"/>
      <c r="DF161" s="13"/>
      <c r="DG161" s="17" t="s">
        <v>60</v>
      </c>
    </row>
    <row r="162" spans="4:111" x14ac:dyDescent="0.25">
      <c r="D162" s="83"/>
      <c r="E162" s="110"/>
      <c r="F162" s="89"/>
      <c r="G162" s="91"/>
      <c r="H162" s="14">
        <v>106</v>
      </c>
      <c r="I162" s="15">
        <v>68</v>
      </c>
      <c r="J162" s="15">
        <v>62</v>
      </c>
      <c r="K162" s="15">
        <v>102</v>
      </c>
      <c r="L162" s="15">
        <v>100</v>
      </c>
      <c r="M162" s="15">
        <v>87</v>
      </c>
      <c r="N162" s="15">
        <v>83</v>
      </c>
      <c r="O162" s="15">
        <v>90</v>
      </c>
      <c r="P162" s="15">
        <v>57</v>
      </c>
      <c r="Q162" s="15">
        <v>75</v>
      </c>
      <c r="R162" s="15">
        <v>78</v>
      </c>
      <c r="S162" s="15">
        <v>86</v>
      </c>
      <c r="T162" s="15">
        <v>106</v>
      </c>
      <c r="U162" s="16">
        <v>67</v>
      </c>
      <c r="V162" s="14">
        <v>73</v>
      </c>
      <c r="W162" s="15">
        <v>73</v>
      </c>
      <c r="X162" s="15">
        <v>90</v>
      </c>
      <c r="Y162" s="15">
        <v>88</v>
      </c>
      <c r="Z162" s="15">
        <v>77</v>
      </c>
      <c r="AA162" s="15">
        <v>86</v>
      </c>
      <c r="AB162" s="15"/>
      <c r="AC162" s="15"/>
      <c r="AD162" s="15"/>
      <c r="AE162" s="15"/>
      <c r="AF162" s="15"/>
      <c r="AG162" s="15"/>
      <c r="AH162" s="15"/>
      <c r="AI162" s="16"/>
      <c r="AJ162" s="17"/>
      <c r="AK162" s="13"/>
      <c r="AL162" s="17" t="s">
        <v>60</v>
      </c>
      <c r="AN162" s="83"/>
      <c r="AO162" s="110"/>
      <c r="AP162" s="89"/>
      <c r="AQ162" s="91"/>
      <c r="AR162" s="14">
        <v>121</v>
      </c>
      <c r="AS162" s="15">
        <v>114</v>
      </c>
      <c r="AT162" s="15">
        <v>60</v>
      </c>
      <c r="AU162" s="15">
        <v>87</v>
      </c>
      <c r="AV162" s="15">
        <v>84</v>
      </c>
      <c r="AW162" s="15">
        <v>88</v>
      </c>
      <c r="AX162" s="15">
        <v>83</v>
      </c>
      <c r="AY162" s="15">
        <v>82</v>
      </c>
      <c r="AZ162" s="15">
        <v>114</v>
      </c>
      <c r="BA162" s="15">
        <v>75</v>
      </c>
      <c r="BB162" s="15">
        <v>69</v>
      </c>
      <c r="BC162" s="15">
        <v>68</v>
      </c>
      <c r="BD162" s="15">
        <v>82</v>
      </c>
      <c r="BE162" s="16">
        <v>75</v>
      </c>
      <c r="BF162" s="14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6"/>
      <c r="BT162" s="17"/>
      <c r="BU162" s="13"/>
      <c r="BV162" s="17" t="s">
        <v>60</v>
      </c>
      <c r="BY162" s="83"/>
      <c r="BZ162" s="110"/>
      <c r="CA162" s="89"/>
      <c r="CB162" s="91"/>
      <c r="CC162" s="14">
        <v>113.5</v>
      </c>
      <c r="CD162" s="15">
        <v>91</v>
      </c>
      <c r="CE162" s="15">
        <v>61</v>
      </c>
      <c r="CF162" s="15">
        <v>94.5</v>
      </c>
      <c r="CG162" s="15">
        <v>92</v>
      </c>
      <c r="CH162" s="15">
        <v>87.5</v>
      </c>
      <c r="CI162" s="15">
        <v>83</v>
      </c>
      <c r="CJ162" s="15">
        <v>86</v>
      </c>
      <c r="CK162" s="15">
        <v>85.5</v>
      </c>
      <c r="CL162" s="15">
        <v>75</v>
      </c>
      <c r="CM162" s="15">
        <v>73.5</v>
      </c>
      <c r="CN162" s="15">
        <v>77</v>
      </c>
      <c r="CO162" s="15">
        <v>94</v>
      </c>
      <c r="CP162" s="16">
        <v>84</v>
      </c>
      <c r="CQ162" s="14">
        <f>CI165-9</f>
        <v>69</v>
      </c>
      <c r="CR162" s="15">
        <f>CJ165-9</f>
        <v>65.5</v>
      </c>
      <c r="CS162" s="15">
        <f>CK165-9</f>
        <v>77</v>
      </c>
      <c r="CT162" s="15">
        <f>CL165-9</f>
        <v>100.5</v>
      </c>
      <c r="CU162" s="15">
        <f>CI166-9</f>
        <v>73</v>
      </c>
      <c r="CV162" s="15"/>
      <c r="CW162" s="15"/>
      <c r="CX162" s="15"/>
      <c r="CY162" s="15"/>
      <c r="CZ162" s="15"/>
      <c r="DA162" s="15"/>
      <c r="DB162" s="15"/>
      <c r="DC162" s="15"/>
      <c r="DD162" s="16"/>
      <c r="DE162" s="17"/>
      <c r="DF162" s="13"/>
      <c r="DG162" s="17" t="s">
        <v>60</v>
      </c>
    </row>
    <row r="163" spans="4:111" x14ac:dyDescent="0.25">
      <c r="D163" s="83"/>
      <c r="E163" s="110"/>
      <c r="F163" s="89"/>
      <c r="G163" s="91"/>
      <c r="H163" s="14">
        <v>60</v>
      </c>
      <c r="I163" s="15">
        <v>102</v>
      </c>
      <c r="J163" s="15">
        <v>55</v>
      </c>
      <c r="K163" s="15">
        <v>81</v>
      </c>
      <c r="L163" s="15">
        <v>81</v>
      </c>
      <c r="M163" s="15">
        <v>109</v>
      </c>
      <c r="N163" s="15">
        <v>110</v>
      </c>
      <c r="O163" s="15">
        <v>85</v>
      </c>
      <c r="P163" s="15">
        <v>94</v>
      </c>
      <c r="Q163" s="15">
        <v>93</v>
      </c>
      <c r="R163" s="15">
        <v>77</v>
      </c>
      <c r="S163" s="15">
        <v>64</v>
      </c>
      <c r="T163" s="15">
        <v>58</v>
      </c>
      <c r="U163" s="16">
        <v>108</v>
      </c>
      <c r="V163" s="14">
        <v>73</v>
      </c>
      <c r="W163" s="15">
        <v>74</v>
      </c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6"/>
      <c r="AJ163" s="17"/>
      <c r="AK163" s="13"/>
      <c r="AL163" s="17" t="s">
        <v>60</v>
      </c>
      <c r="AN163" s="83"/>
      <c r="AO163" s="110"/>
      <c r="AP163" s="89"/>
      <c r="AQ163" s="91"/>
      <c r="AR163" s="14">
        <v>68</v>
      </c>
      <c r="AS163" s="15">
        <v>70</v>
      </c>
      <c r="AT163" s="15">
        <v>72</v>
      </c>
      <c r="AU163" s="15">
        <v>100</v>
      </c>
      <c r="AV163" s="15">
        <v>62</v>
      </c>
      <c r="AW163" s="15">
        <v>63</v>
      </c>
      <c r="AX163" s="15">
        <v>77</v>
      </c>
      <c r="AY163" s="15">
        <v>108</v>
      </c>
      <c r="AZ163" s="15">
        <v>97</v>
      </c>
      <c r="BA163" s="15">
        <v>119</v>
      </c>
      <c r="BB163" s="15">
        <v>82</v>
      </c>
      <c r="BC163" s="15">
        <v>81</v>
      </c>
      <c r="BD163" s="15">
        <v>66</v>
      </c>
      <c r="BE163" s="16">
        <v>103</v>
      </c>
      <c r="BF163" s="14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6"/>
      <c r="BT163" s="17"/>
      <c r="BU163" s="13"/>
      <c r="BV163" s="17" t="s">
        <v>60</v>
      </c>
      <c r="BY163" s="83"/>
      <c r="BZ163" s="110"/>
      <c r="CA163" s="89"/>
      <c r="CB163" s="91"/>
      <c r="CC163" s="14">
        <v>64</v>
      </c>
      <c r="CD163" s="15">
        <v>86</v>
      </c>
      <c r="CE163" s="15">
        <v>63.5</v>
      </c>
      <c r="CF163" s="15">
        <v>90.5</v>
      </c>
      <c r="CG163" s="15">
        <v>71.5</v>
      </c>
      <c r="CH163" s="15">
        <v>86</v>
      </c>
      <c r="CI163" s="15">
        <v>93.5</v>
      </c>
      <c r="CJ163" s="15">
        <v>96.5</v>
      </c>
      <c r="CK163" s="15">
        <v>95.5</v>
      </c>
      <c r="CL163" s="15">
        <v>106</v>
      </c>
      <c r="CM163" s="15">
        <v>79.5</v>
      </c>
      <c r="CN163" s="15">
        <v>72.5</v>
      </c>
      <c r="CO163" s="15">
        <v>62</v>
      </c>
      <c r="CP163" s="16">
        <v>118</v>
      </c>
      <c r="CQ163" s="14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6"/>
      <c r="DE163" s="17"/>
      <c r="DF163" s="13"/>
      <c r="DG163" s="17" t="s">
        <v>60</v>
      </c>
    </row>
    <row r="164" spans="4:111" x14ac:dyDescent="0.25">
      <c r="D164" s="83"/>
      <c r="E164" s="110"/>
      <c r="F164" s="89"/>
      <c r="G164" s="91"/>
      <c r="H164" s="14">
        <v>81</v>
      </c>
      <c r="I164" s="15">
        <v>90</v>
      </c>
      <c r="J164" s="15">
        <v>73</v>
      </c>
      <c r="K164" s="15">
        <v>99</v>
      </c>
      <c r="L164" s="15">
        <v>66</v>
      </c>
      <c r="M164" s="15">
        <v>76</v>
      </c>
      <c r="N164" s="15">
        <v>81</v>
      </c>
      <c r="O164" s="15">
        <v>70</v>
      </c>
      <c r="P164" s="15">
        <v>83</v>
      </c>
      <c r="Q164" s="15">
        <v>87</v>
      </c>
      <c r="R164" s="15">
        <v>76</v>
      </c>
      <c r="S164" s="15">
        <v>108</v>
      </c>
      <c r="T164" s="15">
        <v>83</v>
      </c>
      <c r="U164" s="16">
        <v>61</v>
      </c>
      <c r="V164" s="14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6"/>
      <c r="AJ164" s="17"/>
      <c r="AK164" s="13"/>
      <c r="AL164" s="17" t="s">
        <v>60</v>
      </c>
      <c r="AN164" s="83"/>
      <c r="AO164" s="110"/>
      <c r="AP164" s="89"/>
      <c r="AQ164" s="91"/>
      <c r="AR164" s="14">
        <v>116</v>
      </c>
      <c r="AS164" s="15">
        <v>117</v>
      </c>
      <c r="AT164" s="15">
        <v>64</v>
      </c>
      <c r="AU164" s="15">
        <v>64</v>
      </c>
      <c r="AV164" s="15">
        <v>70</v>
      </c>
      <c r="AW164" s="15">
        <v>88</v>
      </c>
      <c r="AX164" s="15">
        <v>100</v>
      </c>
      <c r="AY164" s="15">
        <v>95</v>
      </c>
      <c r="AZ164" s="15">
        <v>94</v>
      </c>
      <c r="BA164" s="15">
        <v>113</v>
      </c>
      <c r="BB164" s="15">
        <v>69</v>
      </c>
      <c r="BC164" s="15">
        <v>121</v>
      </c>
      <c r="BD164" s="15">
        <v>101</v>
      </c>
      <c r="BE164" s="16">
        <v>65</v>
      </c>
      <c r="BF164" s="14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6"/>
      <c r="BT164" s="17"/>
      <c r="BU164" s="13"/>
      <c r="BV164" s="17" t="s">
        <v>60</v>
      </c>
      <c r="BY164" s="83"/>
      <c r="BZ164" s="110"/>
      <c r="CA164" s="89"/>
      <c r="CB164" s="91"/>
      <c r="CC164" s="14">
        <v>98.5</v>
      </c>
      <c r="CD164" s="15">
        <v>103.5</v>
      </c>
      <c r="CE164" s="15">
        <v>68.5</v>
      </c>
      <c r="CF164" s="15">
        <v>81.5</v>
      </c>
      <c r="CG164" s="15">
        <v>68</v>
      </c>
      <c r="CH164" s="15">
        <v>82</v>
      </c>
      <c r="CI164" s="15">
        <v>90.5</v>
      </c>
      <c r="CJ164" s="15">
        <v>82.5</v>
      </c>
      <c r="CK164" s="15">
        <v>88.5</v>
      </c>
      <c r="CL164" s="15">
        <v>100</v>
      </c>
      <c r="CM164" s="15">
        <v>72.5</v>
      </c>
      <c r="CN164" s="15">
        <v>114.5</v>
      </c>
      <c r="CO164" s="15">
        <v>92</v>
      </c>
      <c r="CP164" s="16">
        <v>77</v>
      </c>
      <c r="CQ164" s="14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6"/>
      <c r="DE164" s="17"/>
      <c r="DF164" s="13"/>
      <c r="DG164" s="17" t="s">
        <v>60</v>
      </c>
    </row>
    <row r="165" spans="4:111" x14ac:dyDescent="0.25">
      <c r="D165" s="83"/>
      <c r="E165" s="110"/>
      <c r="F165" s="89"/>
      <c r="G165" s="91"/>
      <c r="H165" s="14">
        <v>55</v>
      </c>
      <c r="I165" s="15">
        <v>102</v>
      </c>
      <c r="J165" s="15">
        <v>65</v>
      </c>
      <c r="K165" s="15">
        <v>66</v>
      </c>
      <c r="L165" s="15">
        <v>78</v>
      </c>
      <c r="M165" s="15">
        <v>83</v>
      </c>
      <c r="N165" s="15">
        <v>76</v>
      </c>
      <c r="O165" s="15">
        <v>84</v>
      </c>
      <c r="P165" s="15">
        <v>91</v>
      </c>
      <c r="Q165" s="15">
        <v>101</v>
      </c>
      <c r="R165" s="15">
        <v>100</v>
      </c>
      <c r="S165" s="15">
        <v>71</v>
      </c>
      <c r="T165" s="15">
        <v>80</v>
      </c>
      <c r="U165" s="16">
        <v>101</v>
      </c>
      <c r="V165" s="14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6"/>
      <c r="AJ165" s="17"/>
      <c r="AK165" s="13"/>
      <c r="AL165" s="17" t="s">
        <v>60</v>
      </c>
      <c r="AN165" s="83"/>
      <c r="AO165" s="110"/>
      <c r="AP165" s="89"/>
      <c r="AQ165" s="91"/>
      <c r="AR165" s="14">
        <v>73</v>
      </c>
      <c r="AS165" s="15">
        <v>67</v>
      </c>
      <c r="AT165" s="15">
        <v>69</v>
      </c>
      <c r="AU165" s="15">
        <v>64</v>
      </c>
      <c r="AV165" s="15">
        <v>109</v>
      </c>
      <c r="AW165" s="15">
        <v>71</v>
      </c>
      <c r="AX165" s="15">
        <v>80</v>
      </c>
      <c r="AY165" s="15">
        <v>65</v>
      </c>
      <c r="AZ165" s="15">
        <v>81</v>
      </c>
      <c r="BA165" s="15">
        <v>118</v>
      </c>
      <c r="BB165" s="15">
        <v>71</v>
      </c>
      <c r="BC165" s="15">
        <v>118</v>
      </c>
      <c r="BD165" s="15">
        <v>88</v>
      </c>
      <c r="BE165" s="16">
        <v>89</v>
      </c>
      <c r="BF165" s="14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6"/>
      <c r="BT165" s="17"/>
      <c r="BU165" s="13"/>
      <c r="BV165" s="17" t="s">
        <v>60</v>
      </c>
      <c r="BY165" s="83"/>
      <c r="BZ165" s="110"/>
      <c r="CA165" s="89"/>
      <c r="CB165" s="91"/>
      <c r="CC165" s="14">
        <v>64</v>
      </c>
      <c r="CD165" s="15">
        <v>84.5</v>
      </c>
      <c r="CE165" s="15">
        <v>67</v>
      </c>
      <c r="CF165" s="15">
        <v>65</v>
      </c>
      <c r="CG165" s="15">
        <v>93.5</v>
      </c>
      <c r="CH165" s="15">
        <v>77</v>
      </c>
      <c r="CI165" s="15">
        <v>78</v>
      </c>
      <c r="CJ165" s="15">
        <v>74.5</v>
      </c>
      <c r="CK165" s="15">
        <v>86</v>
      </c>
      <c r="CL165" s="15">
        <v>109.5</v>
      </c>
      <c r="CM165" s="15">
        <v>85.5</v>
      </c>
      <c r="CN165" s="15">
        <v>94.5</v>
      </c>
      <c r="CO165" s="15">
        <v>84</v>
      </c>
      <c r="CP165" s="16">
        <v>119</v>
      </c>
      <c r="CQ165" s="14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6"/>
      <c r="DE165" s="17"/>
      <c r="DF165" s="13"/>
      <c r="DG165" s="17" t="s">
        <v>60</v>
      </c>
    </row>
    <row r="166" spans="4:111" x14ac:dyDescent="0.25">
      <c r="D166" s="83"/>
      <c r="E166" s="110"/>
      <c r="F166" s="89"/>
      <c r="G166" s="91"/>
      <c r="H166" s="14">
        <v>65</v>
      </c>
      <c r="I166" s="15">
        <v>109</v>
      </c>
      <c r="J166" s="15">
        <v>69</v>
      </c>
      <c r="K166" s="15">
        <v>101</v>
      </c>
      <c r="L166" s="15">
        <v>95</v>
      </c>
      <c r="M166" s="15">
        <v>81</v>
      </c>
      <c r="N166" s="15">
        <v>82</v>
      </c>
      <c r="O166" s="15">
        <v>81</v>
      </c>
      <c r="P166" s="15">
        <v>83</v>
      </c>
      <c r="Q166" s="15">
        <v>78</v>
      </c>
      <c r="R166" s="15">
        <v>87</v>
      </c>
      <c r="S166" s="15">
        <v>65</v>
      </c>
      <c r="T166" s="15">
        <v>87</v>
      </c>
      <c r="U166" s="16">
        <v>79</v>
      </c>
      <c r="V166" s="14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6"/>
      <c r="AJ166" s="17"/>
      <c r="AK166" s="13"/>
      <c r="AL166" s="17" t="s">
        <v>60</v>
      </c>
      <c r="AN166" s="83"/>
      <c r="AO166" s="110"/>
      <c r="AP166" s="89"/>
      <c r="AQ166" s="91"/>
      <c r="AR166" s="14">
        <v>80</v>
      </c>
      <c r="AS166" s="15">
        <v>68</v>
      </c>
      <c r="AT166" s="15">
        <v>97</v>
      </c>
      <c r="AU166" s="15">
        <v>74</v>
      </c>
      <c r="AV166" s="15">
        <v>56</v>
      </c>
      <c r="AW166" s="15">
        <v>117</v>
      </c>
      <c r="AX166" s="15"/>
      <c r="AY166" s="15"/>
      <c r="AZ166" s="15"/>
      <c r="BA166" s="15"/>
      <c r="BB166" s="15"/>
      <c r="BC166" s="15"/>
      <c r="BD166" s="15"/>
      <c r="BE166" s="16"/>
      <c r="BF166" s="14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6"/>
      <c r="BT166" s="17"/>
      <c r="BU166" s="13"/>
      <c r="BV166" s="17" t="s">
        <v>60</v>
      </c>
      <c r="BY166" s="83"/>
      <c r="BZ166" s="110"/>
      <c r="CA166" s="89"/>
      <c r="CB166" s="91"/>
      <c r="CC166" s="14">
        <v>72.5</v>
      </c>
      <c r="CD166" s="15">
        <v>88.5</v>
      </c>
      <c r="CE166" s="15">
        <v>83</v>
      </c>
      <c r="CF166" s="15">
        <v>87.5</v>
      </c>
      <c r="CG166" s="15">
        <v>75.5</v>
      </c>
      <c r="CH166" s="15">
        <v>99</v>
      </c>
      <c r="CI166" s="15">
        <v>82</v>
      </c>
      <c r="CJ166" s="15">
        <v>81</v>
      </c>
      <c r="CK166" s="15">
        <v>83</v>
      </c>
      <c r="CL166" s="15">
        <v>78</v>
      </c>
      <c r="CM166" s="15">
        <v>87</v>
      </c>
      <c r="CN166" s="15">
        <v>65</v>
      </c>
      <c r="CO166" s="15">
        <v>87</v>
      </c>
      <c r="CP166" s="16">
        <v>74</v>
      </c>
      <c r="CQ166" s="14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6"/>
      <c r="DE166" s="17"/>
      <c r="DF166" s="13"/>
      <c r="DG166" s="17" t="s">
        <v>60</v>
      </c>
    </row>
    <row r="167" spans="4:111" x14ac:dyDescent="0.25">
      <c r="D167" s="83"/>
      <c r="E167" s="110"/>
      <c r="F167" s="89"/>
      <c r="G167" s="91"/>
      <c r="H167" s="14">
        <v>97</v>
      </c>
      <c r="I167" s="15">
        <v>69</v>
      </c>
      <c r="J167" s="15">
        <v>77</v>
      </c>
      <c r="K167" s="15">
        <v>62</v>
      </c>
      <c r="L167" s="15">
        <v>108</v>
      </c>
      <c r="M167" s="15">
        <v>89</v>
      </c>
      <c r="N167" s="15">
        <v>65</v>
      </c>
      <c r="O167" s="15">
        <v>75</v>
      </c>
      <c r="P167" s="15">
        <v>79</v>
      </c>
      <c r="Q167" s="15">
        <v>76</v>
      </c>
      <c r="R167" s="15">
        <v>66</v>
      </c>
      <c r="S167" s="15">
        <v>93</v>
      </c>
      <c r="T167" s="15">
        <v>63</v>
      </c>
      <c r="U167" s="16">
        <v>100</v>
      </c>
      <c r="V167" s="14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6"/>
      <c r="AJ167" s="17"/>
      <c r="AK167" s="13"/>
      <c r="AL167" s="17" t="s">
        <v>60</v>
      </c>
      <c r="AN167" s="83"/>
      <c r="AO167" s="110"/>
      <c r="AP167" s="89"/>
      <c r="AQ167" s="91"/>
      <c r="AR167" s="14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6"/>
      <c r="BF167" s="14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6"/>
      <c r="BT167" s="17"/>
      <c r="BU167" s="13"/>
      <c r="BV167" s="17" t="s">
        <v>60</v>
      </c>
      <c r="BY167" s="83"/>
      <c r="BZ167" s="110"/>
      <c r="CA167" s="89"/>
      <c r="CB167" s="91"/>
      <c r="CC167" s="14">
        <v>72</v>
      </c>
      <c r="CD167" s="15">
        <v>89</v>
      </c>
      <c r="CE167" s="15">
        <v>122</v>
      </c>
      <c r="CF167" s="15">
        <v>101</v>
      </c>
      <c r="CG167" s="15">
        <v>69</v>
      </c>
      <c r="CH167" s="15">
        <v>69</v>
      </c>
      <c r="CI167" s="15">
        <v>121</v>
      </c>
      <c r="CJ167" s="15">
        <v>112</v>
      </c>
      <c r="CK167" s="15">
        <v>118</v>
      </c>
      <c r="CL167" s="15">
        <v>69</v>
      </c>
      <c r="CM167" s="15">
        <v>117</v>
      </c>
      <c r="CN167" s="15"/>
      <c r="CO167" s="15"/>
      <c r="CP167" s="16"/>
      <c r="CQ167" s="14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6"/>
      <c r="DE167" s="17"/>
      <c r="DF167" s="13"/>
      <c r="DG167" s="17" t="s">
        <v>60</v>
      </c>
    </row>
    <row r="168" spans="4:111" x14ac:dyDescent="0.25">
      <c r="D168" s="83"/>
      <c r="E168" s="110"/>
      <c r="F168" s="89"/>
      <c r="G168" s="91"/>
      <c r="H168" s="14">
        <v>82</v>
      </c>
      <c r="I168" s="15">
        <v>106</v>
      </c>
      <c r="J168" s="15">
        <v>99</v>
      </c>
      <c r="K168" s="15">
        <v>93</v>
      </c>
      <c r="L168" s="15">
        <v>102</v>
      </c>
      <c r="M168" s="15">
        <v>64</v>
      </c>
      <c r="N168" s="15">
        <v>77</v>
      </c>
      <c r="O168" s="15">
        <v>109</v>
      </c>
      <c r="P168" s="15">
        <v>109</v>
      </c>
      <c r="Q168" s="15">
        <v>71</v>
      </c>
      <c r="R168" s="15">
        <v>71</v>
      </c>
      <c r="S168" s="15">
        <v>82</v>
      </c>
      <c r="T168" s="15">
        <v>101</v>
      </c>
      <c r="U168" s="16">
        <v>78</v>
      </c>
      <c r="V168" s="14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6"/>
      <c r="AJ168" s="17"/>
      <c r="AK168" s="13"/>
      <c r="AL168" s="17" t="s">
        <v>60</v>
      </c>
      <c r="AN168" s="83"/>
      <c r="AO168" s="110"/>
      <c r="AP168" s="89"/>
      <c r="AQ168" s="91"/>
      <c r="AR168" s="14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6"/>
      <c r="BF168" s="14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6"/>
      <c r="BT168" s="17"/>
      <c r="BU168" s="13"/>
      <c r="BV168" s="17" t="s">
        <v>60</v>
      </c>
      <c r="BY168" s="83"/>
      <c r="BZ168" s="110"/>
      <c r="CA168" s="89"/>
      <c r="CB168" s="91"/>
      <c r="CC168" s="14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6"/>
      <c r="CQ168" s="14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6"/>
      <c r="DE168" s="17"/>
      <c r="DF168" s="13"/>
      <c r="DG168" s="17" t="s">
        <v>60</v>
      </c>
    </row>
    <row r="169" spans="4:111" x14ac:dyDescent="0.25">
      <c r="D169" s="83"/>
      <c r="E169" s="110"/>
      <c r="F169" s="89"/>
      <c r="G169" s="91"/>
      <c r="H169" s="14">
        <v>84</v>
      </c>
      <c r="I169" s="15">
        <v>88</v>
      </c>
      <c r="J169" s="15">
        <v>82</v>
      </c>
      <c r="K169" s="15">
        <v>112</v>
      </c>
      <c r="L169" s="15">
        <v>108</v>
      </c>
      <c r="M169" s="15">
        <v>121</v>
      </c>
      <c r="N169" s="15">
        <v>67</v>
      </c>
      <c r="O169" s="15">
        <v>111</v>
      </c>
      <c r="P169" s="15">
        <v>87</v>
      </c>
      <c r="Q169" s="15">
        <v>104</v>
      </c>
      <c r="R169" s="15">
        <v>106</v>
      </c>
      <c r="S169" s="15"/>
      <c r="T169" s="15"/>
      <c r="U169" s="16"/>
      <c r="V169" s="14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6"/>
      <c r="AJ169" s="17"/>
      <c r="AK169" s="13"/>
      <c r="AL169" s="17" t="s">
        <v>60</v>
      </c>
      <c r="AN169" s="83"/>
      <c r="AO169" s="110"/>
      <c r="AP169" s="89"/>
      <c r="AQ169" s="91"/>
      <c r="AR169" s="14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6"/>
      <c r="BF169" s="14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6"/>
      <c r="BT169" s="17"/>
      <c r="BU169" s="13"/>
      <c r="BV169" s="17" t="s">
        <v>60</v>
      </c>
      <c r="BY169" s="83"/>
      <c r="BZ169" s="110"/>
      <c r="CA169" s="89"/>
      <c r="CB169" s="91"/>
      <c r="CC169" s="14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6"/>
      <c r="CQ169" s="14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6"/>
      <c r="DE169" s="17"/>
      <c r="DF169" s="13"/>
      <c r="DG169" s="17" t="s">
        <v>60</v>
      </c>
    </row>
    <row r="170" spans="4:111" ht="15.75" thickBot="1" x14ac:dyDescent="0.3">
      <c r="D170" s="83"/>
      <c r="E170" s="111"/>
      <c r="F170" s="90"/>
      <c r="G170" s="92"/>
      <c r="H170" s="18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20"/>
      <c r="V170" s="18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20"/>
      <c r="AJ170" s="21"/>
      <c r="AK170" s="13"/>
      <c r="AL170" s="21" t="s">
        <v>60</v>
      </c>
      <c r="AN170" s="83"/>
      <c r="AO170" s="111"/>
      <c r="AP170" s="90"/>
      <c r="AQ170" s="92"/>
      <c r="AR170" s="18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20"/>
      <c r="BF170" s="18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20"/>
      <c r="BT170" s="21"/>
      <c r="BU170" s="13"/>
      <c r="BV170" s="21" t="s">
        <v>60</v>
      </c>
      <c r="BY170" s="83"/>
      <c r="BZ170" s="111"/>
      <c r="CA170" s="90"/>
      <c r="CB170" s="92"/>
      <c r="CC170" s="18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20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20"/>
      <c r="DE170" s="21"/>
      <c r="DF170" s="13"/>
      <c r="DG170" s="21" t="s">
        <v>60</v>
      </c>
    </row>
    <row r="171" spans="4:111" x14ac:dyDescent="0.25">
      <c r="D171" s="83">
        <v>16</v>
      </c>
      <c r="E171" s="109" t="s">
        <v>44</v>
      </c>
      <c r="F171" s="88"/>
      <c r="G171" s="91" t="s">
        <v>77</v>
      </c>
      <c r="H171" s="9">
        <v>99</v>
      </c>
      <c r="I171" s="10">
        <v>108</v>
      </c>
      <c r="J171" s="10">
        <v>74</v>
      </c>
      <c r="K171" s="10">
        <v>89</v>
      </c>
      <c r="L171" s="10">
        <v>95</v>
      </c>
      <c r="M171" s="10">
        <v>103</v>
      </c>
      <c r="N171" s="10">
        <v>88</v>
      </c>
      <c r="O171" s="10">
        <v>105</v>
      </c>
      <c r="P171" s="10">
        <v>106</v>
      </c>
      <c r="Q171" s="10">
        <v>86</v>
      </c>
      <c r="R171" s="10">
        <v>82</v>
      </c>
      <c r="S171" s="10">
        <v>85</v>
      </c>
      <c r="T171" s="10">
        <v>90</v>
      </c>
      <c r="U171" s="11">
        <v>105</v>
      </c>
      <c r="V171" s="14">
        <v>78</v>
      </c>
      <c r="W171" s="15">
        <v>71</v>
      </c>
      <c r="X171" s="15">
        <v>66</v>
      </c>
      <c r="Y171" s="15">
        <v>82</v>
      </c>
      <c r="Z171" s="15">
        <v>98</v>
      </c>
      <c r="AA171" s="15">
        <v>67</v>
      </c>
      <c r="AB171" s="15">
        <v>92</v>
      </c>
      <c r="AC171" s="15">
        <v>96</v>
      </c>
      <c r="AD171" s="15">
        <v>83</v>
      </c>
      <c r="AE171" s="15">
        <v>77</v>
      </c>
      <c r="AF171" s="15">
        <v>65</v>
      </c>
      <c r="AG171" s="15">
        <v>81</v>
      </c>
      <c r="AH171" s="15">
        <v>59</v>
      </c>
      <c r="AI171" s="16">
        <v>78</v>
      </c>
      <c r="AJ171" s="12"/>
      <c r="AK171" s="13"/>
      <c r="AL171" s="12" t="s">
        <v>60</v>
      </c>
      <c r="AN171" s="83">
        <v>16</v>
      </c>
      <c r="AO171" s="109" t="s">
        <v>44</v>
      </c>
      <c r="AP171" s="88"/>
      <c r="AQ171" s="91" t="s">
        <v>125</v>
      </c>
      <c r="AR171" s="9">
        <v>76</v>
      </c>
      <c r="AS171" s="10">
        <v>115</v>
      </c>
      <c r="AT171" s="10">
        <v>76</v>
      </c>
      <c r="AU171" s="10">
        <v>114</v>
      </c>
      <c r="AV171" s="10">
        <v>67</v>
      </c>
      <c r="AW171" s="10">
        <v>65</v>
      </c>
      <c r="AX171" s="10">
        <v>104</v>
      </c>
      <c r="AY171" s="10">
        <v>106</v>
      </c>
      <c r="AZ171" s="10">
        <v>92</v>
      </c>
      <c r="BA171" s="10">
        <v>73</v>
      </c>
      <c r="BB171" s="10">
        <v>99</v>
      </c>
      <c r="BC171" s="10">
        <v>73</v>
      </c>
      <c r="BD171" s="10">
        <v>66</v>
      </c>
      <c r="BE171" s="11">
        <v>103</v>
      </c>
      <c r="BF171" s="14">
        <f t="shared" ref="BF171:BK172" si="59">AV172-10</f>
        <v>79</v>
      </c>
      <c r="BG171" s="15">
        <f t="shared" si="59"/>
        <v>71</v>
      </c>
      <c r="BH171" s="15">
        <f t="shared" si="59"/>
        <v>76</v>
      </c>
      <c r="BI171" s="15">
        <f t="shared" si="59"/>
        <v>93</v>
      </c>
      <c r="BJ171" s="15">
        <f t="shared" si="59"/>
        <v>82</v>
      </c>
      <c r="BK171" s="15">
        <f t="shared" si="59"/>
        <v>56</v>
      </c>
      <c r="BL171" s="15">
        <v>82</v>
      </c>
      <c r="BM171" s="15">
        <f>AW174-10</f>
        <v>97</v>
      </c>
      <c r="BN171" s="15">
        <f>AX174-10</f>
        <v>69</v>
      </c>
      <c r="BO171" s="15">
        <v>80</v>
      </c>
      <c r="BP171" s="15">
        <f>AZ174-10</f>
        <v>78</v>
      </c>
      <c r="BQ171" s="15">
        <f>BA174-10</f>
        <v>77</v>
      </c>
      <c r="BR171" s="15">
        <f>AV176-10</f>
        <v>92</v>
      </c>
      <c r="BS171" s="16">
        <f>AW176-10</f>
        <v>75</v>
      </c>
      <c r="BT171" s="12"/>
      <c r="BU171" s="13"/>
      <c r="BV171" s="12" t="s">
        <v>60</v>
      </c>
      <c r="BY171" s="83">
        <v>16</v>
      </c>
      <c r="BZ171" s="109" t="s">
        <v>44</v>
      </c>
      <c r="CA171" s="88"/>
      <c r="CB171" s="91" t="s">
        <v>126</v>
      </c>
      <c r="CC171" s="9">
        <v>87.5</v>
      </c>
      <c r="CD171" s="10">
        <v>111.5</v>
      </c>
      <c r="CE171" s="10">
        <v>75</v>
      </c>
      <c r="CF171" s="10">
        <v>101.5</v>
      </c>
      <c r="CG171" s="10">
        <v>81</v>
      </c>
      <c r="CH171" s="10">
        <v>84</v>
      </c>
      <c r="CI171" s="10">
        <v>96</v>
      </c>
      <c r="CJ171" s="10">
        <v>105.5</v>
      </c>
      <c r="CK171" s="10">
        <v>99</v>
      </c>
      <c r="CL171" s="10">
        <v>79.5</v>
      </c>
      <c r="CM171" s="10">
        <v>90.5</v>
      </c>
      <c r="CN171" s="10">
        <v>79</v>
      </c>
      <c r="CO171" s="10">
        <v>78</v>
      </c>
      <c r="CP171" s="11">
        <v>120</v>
      </c>
      <c r="CQ171" s="14">
        <v>22</v>
      </c>
      <c r="CR171" s="15">
        <f t="shared" ref="CR171:CV173" si="60">CH172-9</f>
        <v>68.5</v>
      </c>
      <c r="CS171" s="15">
        <f t="shared" si="60"/>
        <v>79</v>
      </c>
      <c r="CT171" s="15">
        <f t="shared" si="60"/>
        <v>95.5</v>
      </c>
      <c r="CU171" s="15">
        <f t="shared" si="60"/>
        <v>74.5</v>
      </c>
      <c r="CV171" s="15">
        <f t="shared" si="60"/>
        <v>76.5</v>
      </c>
      <c r="CW171" s="15">
        <f t="shared" ref="CW171:CZ172" si="61">CG175-9</f>
        <v>90.5</v>
      </c>
      <c r="CX171" s="15">
        <f t="shared" si="61"/>
        <v>73</v>
      </c>
      <c r="CY171" s="15">
        <f t="shared" si="61"/>
        <v>68</v>
      </c>
      <c r="CZ171" s="15">
        <f t="shared" si="61"/>
        <v>70</v>
      </c>
      <c r="DA171" s="15">
        <v>81</v>
      </c>
      <c r="DB171" s="15">
        <f>CL175-9</f>
        <v>71.5</v>
      </c>
      <c r="DC171" s="15">
        <f>CG177-9</f>
        <v>73</v>
      </c>
      <c r="DD171" s="16">
        <f>CH177-9</f>
        <v>55</v>
      </c>
      <c r="DE171" s="12"/>
      <c r="DF171" s="13"/>
      <c r="DG171" s="12" t="s">
        <v>60</v>
      </c>
    </row>
    <row r="172" spans="4:111" x14ac:dyDescent="0.25">
      <c r="D172" s="83"/>
      <c r="E172" s="110"/>
      <c r="F172" s="89"/>
      <c r="G172" s="91"/>
      <c r="H172" s="14">
        <v>107</v>
      </c>
      <c r="I172" s="15">
        <v>67</v>
      </c>
      <c r="J172" s="15">
        <v>86</v>
      </c>
      <c r="K172" s="15">
        <v>86</v>
      </c>
      <c r="L172" s="15">
        <v>79</v>
      </c>
      <c r="M172" s="15">
        <v>74</v>
      </c>
      <c r="N172" s="15">
        <v>90</v>
      </c>
      <c r="O172" s="15">
        <v>106</v>
      </c>
      <c r="P172" s="15">
        <v>75</v>
      </c>
      <c r="Q172" s="15">
        <v>105</v>
      </c>
      <c r="R172" s="15">
        <v>99</v>
      </c>
      <c r="S172" s="15">
        <v>95</v>
      </c>
      <c r="T172" s="15">
        <v>73</v>
      </c>
      <c r="U172" s="16">
        <v>64</v>
      </c>
      <c r="V172" s="14">
        <v>80</v>
      </c>
      <c r="W172" s="15">
        <v>79</v>
      </c>
      <c r="X172" s="15">
        <v>38</v>
      </c>
      <c r="Y172" s="15">
        <v>76</v>
      </c>
      <c r="Z172" s="15">
        <v>80</v>
      </c>
      <c r="AA172" s="15">
        <v>95</v>
      </c>
      <c r="AB172" s="15">
        <v>89</v>
      </c>
      <c r="AC172" s="15">
        <v>62</v>
      </c>
      <c r="AD172" s="15">
        <v>82</v>
      </c>
      <c r="AE172" s="15">
        <v>29</v>
      </c>
      <c r="AF172" s="15">
        <v>74</v>
      </c>
      <c r="AG172" s="15">
        <v>73</v>
      </c>
      <c r="AH172" s="15">
        <v>57</v>
      </c>
      <c r="AI172" s="16">
        <v>67</v>
      </c>
      <c r="AJ172" s="17"/>
      <c r="AK172" s="13"/>
      <c r="AL172" s="17" t="s">
        <v>60</v>
      </c>
      <c r="AN172" s="83"/>
      <c r="AO172" s="110"/>
      <c r="AP172" s="89"/>
      <c r="AQ172" s="91"/>
      <c r="AR172" s="14">
        <v>106</v>
      </c>
      <c r="AS172" s="15">
        <v>100</v>
      </c>
      <c r="AT172" s="15">
        <v>82</v>
      </c>
      <c r="AU172" s="15">
        <v>78</v>
      </c>
      <c r="AV172" s="15">
        <v>89</v>
      </c>
      <c r="AW172" s="15">
        <v>81</v>
      </c>
      <c r="AX172" s="15">
        <v>86</v>
      </c>
      <c r="AY172" s="15">
        <v>103</v>
      </c>
      <c r="AZ172" s="15">
        <v>92</v>
      </c>
      <c r="BA172" s="15">
        <v>66</v>
      </c>
      <c r="BB172" s="15">
        <v>98</v>
      </c>
      <c r="BC172" s="15">
        <v>92</v>
      </c>
      <c r="BD172" s="15">
        <v>116</v>
      </c>
      <c r="BE172" s="16">
        <v>92</v>
      </c>
      <c r="BF172" s="14">
        <f t="shared" si="59"/>
        <v>62</v>
      </c>
      <c r="BG172" s="15">
        <f t="shared" si="59"/>
        <v>70</v>
      </c>
      <c r="BH172" s="15">
        <f t="shared" si="59"/>
        <v>68</v>
      </c>
      <c r="BI172" s="15">
        <f t="shared" si="59"/>
        <v>99</v>
      </c>
      <c r="BJ172" s="15">
        <f t="shared" si="59"/>
        <v>93</v>
      </c>
      <c r="BK172" s="15">
        <f t="shared" si="59"/>
        <v>64</v>
      </c>
      <c r="BL172" s="15">
        <f>AV175-10</f>
        <v>85</v>
      </c>
      <c r="BM172" s="15">
        <f>AW175-10</f>
        <v>63</v>
      </c>
      <c r="BN172" s="15">
        <f>AX175-10</f>
        <v>59</v>
      </c>
      <c r="BO172" s="15">
        <f>AY175-10</f>
        <v>75</v>
      </c>
      <c r="BP172" s="15">
        <v>67</v>
      </c>
      <c r="BQ172" s="15">
        <f>BA175-10</f>
        <v>57</v>
      </c>
      <c r="BR172" s="15">
        <f>AX176-10</f>
        <v>90</v>
      </c>
      <c r="BS172" s="16"/>
      <c r="BT172" s="17"/>
      <c r="BU172" s="13"/>
      <c r="BV172" s="17" t="s">
        <v>60</v>
      </c>
      <c r="BY172" s="83"/>
      <c r="BZ172" s="110"/>
      <c r="CA172" s="89"/>
      <c r="CB172" s="91"/>
      <c r="CC172" s="14">
        <v>106.5</v>
      </c>
      <c r="CD172" s="15">
        <v>83.5</v>
      </c>
      <c r="CE172" s="15">
        <v>84</v>
      </c>
      <c r="CF172" s="15">
        <v>82</v>
      </c>
      <c r="CG172" s="15">
        <v>84</v>
      </c>
      <c r="CH172" s="15">
        <v>77.5</v>
      </c>
      <c r="CI172" s="15">
        <v>88</v>
      </c>
      <c r="CJ172" s="15">
        <v>104.5</v>
      </c>
      <c r="CK172" s="15">
        <v>83.5</v>
      </c>
      <c r="CL172" s="15">
        <v>85.5</v>
      </c>
      <c r="CM172" s="15">
        <v>98.5</v>
      </c>
      <c r="CN172" s="15">
        <v>93.5</v>
      </c>
      <c r="CO172" s="15">
        <v>94.5</v>
      </c>
      <c r="CP172" s="16">
        <v>105</v>
      </c>
      <c r="CQ172" s="14">
        <f>CG173-9</f>
        <v>70.5</v>
      </c>
      <c r="CR172" s="15">
        <f t="shared" si="60"/>
        <v>82.5</v>
      </c>
      <c r="CS172" s="15">
        <f t="shared" si="60"/>
        <v>72</v>
      </c>
      <c r="CT172" s="15">
        <f t="shared" si="60"/>
        <v>89.5</v>
      </c>
      <c r="CU172" s="15">
        <f t="shared" si="60"/>
        <v>94</v>
      </c>
      <c r="CV172" s="15">
        <f t="shared" si="60"/>
        <v>63</v>
      </c>
      <c r="CW172" s="15">
        <f t="shared" si="61"/>
        <v>77</v>
      </c>
      <c r="CX172" s="15">
        <f t="shared" si="61"/>
        <v>78.5</v>
      </c>
      <c r="CY172" s="15">
        <f t="shared" si="61"/>
        <v>94.5</v>
      </c>
      <c r="CZ172" s="15">
        <f t="shared" si="61"/>
        <v>76.5</v>
      </c>
      <c r="DA172" s="15">
        <f>CK176-9</f>
        <v>66.5</v>
      </c>
      <c r="DB172" s="15">
        <f>CL176-9</f>
        <v>63</v>
      </c>
      <c r="DC172" s="15">
        <f>CI177-9</f>
        <v>80</v>
      </c>
      <c r="DD172" s="16">
        <v>28</v>
      </c>
      <c r="DE172" s="17"/>
      <c r="DF172" s="13"/>
      <c r="DG172" s="17" t="s">
        <v>60</v>
      </c>
    </row>
    <row r="173" spans="4:111" x14ac:dyDescent="0.25">
      <c r="D173" s="83"/>
      <c r="E173" s="110"/>
      <c r="F173" s="89"/>
      <c r="G173" s="91"/>
      <c r="H173" s="14">
        <v>91</v>
      </c>
      <c r="I173" s="15">
        <v>79</v>
      </c>
      <c r="J173" s="15">
        <v>77</v>
      </c>
      <c r="K173" s="15">
        <v>88</v>
      </c>
      <c r="L173" s="15">
        <v>87</v>
      </c>
      <c r="M173" s="15">
        <v>103</v>
      </c>
      <c r="N173" s="15">
        <v>84</v>
      </c>
      <c r="O173" s="15">
        <v>88</v>
      </c>
      <c r="P173" s="15">
        <v>103</v>
      </c>
      <c r="Q173" s="15">
        <v>70</v>
      </c>
      <c r="R173" s="15">
        <v>101</v>
      </c>
      <c r="S173" s="15">
        <v>91</v>
      </c>
      <c r="T173" s="15">
        <v>95</v>
      </c>
      <c r="U173" s="16">
        <v>102</v>
      </c>
      <c r="V173" s="14">
        <v>66</v>
      </c>
      <c r="W173" s="15">
        <v>70</v>
      </c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6"/>
      <c r="AJ173" s="17"/>
      <c r="AK173" s="13"/>
      <c r="AL173" s="17" t="s">
        <v>60</v>
      </c>
      <c r="AN173" s="83"/>
      <c r="AO173" s="110"/>
      <c r="AP173" s="89"/>
      <c r="AQ173" s="91"/>
      <c r="AR173" s="14">
        <v>107</v>
      </c>
      <c r="AS173" s="15">
        <v>93</v>
      </c>
      <c r="AT173" s="15">
        <v>74</v>
      </c>
      <c r="AU173" s="15">
        <v>76</v>
      </c>
      <c r="AV173" s="15">
        <v>72</v>
      </c>
      <c r="AW173" s="15">
        <v>80</v>
      </c>
      <c r="AX173" s="15">
        <v>78</v>
      </c>
      <c r="AY173" s="15">
        <v>109</v>
      </c>
      <c r="AZ173" s="15">
        <v>103</v>
      </c>
      <c r="BA173" s="15">
        <v>74</v>
      </c>
      <c r="BB173" s="15">
        <v>114</v>
      </c>
      <c r="BC173" s="15">
        <v>81</v>
      </c>
      <c r="BD173" s="15">
        <v>66</v>
      </c>
      <c r="BE173" s="16">
        <v>79</v>
      </c>
      <c r="BF173" s="14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6"/>
      <c r="BT173" s="17"/>
      <c r="BU173" s="13"/>
      <c r="BV173" s="17" t="s">
        <v>60</v>
      </c>
      <c r="BY173" s="83"/>
      <c r="BZ173" s="110"/>
      <c r="CA173" s="89"/>
      <c r="CB173" s="91"/>
      <c r="CC173" s="14">
        <v>99</v>
      </c>
      <c r="CD173" s="15">
        <v>86</v>
      </c>
      <c r="CE173" s="15">
        <v>75.5</v>
      </c>
      <c r="CF173" s="15">
        <v>82</v>
      </c>
      <c r="CG173" s="15">
        <v>79.5</v>
      </c>
      <c r="CH173" s="15">
        <v>91.5</v>
      </c>
      <c r="CI173" s="15">
        <v>81</v>
      </c>
      <c r="CJ173" s="15">
        <v>98.5</v>
      </c>
      <c r="CK173" s="15">
        <v>103</v>
      </c>
      <c r="CL173" s="15">
        <v>72</v>
      </c>
      <c r="CM173" s="15">
        <v>107.5</v>
      </c>
      <c r="CN173" s="15">
        <v>86</v>
      </c>
      <c r="CO173" s="15">
        <v>80.5</v>
      </c>
      <c r="CP173" s="16">
        <v>91</v>
      </c>
      <c r="CQ173" s="14">
        <f>CG174-9</f>
        <v>87.5</v>
      </c>
      <c r="CR173" s="15">
        <f t="shared" si="60"/>
        <v>77</v>
      </c>
      <c r="CS173" s="15">
        <f t="shared" si="60"/>
        <v>68</v>
      </c>
      <c r="CT173" s="15">
        <f t="shared" si="60"/>
        <v>79.5</v>
      </c>
      <c r="CU173" s="15">
        <f t="shared" si="60"/>
        <v>78</v>
      </c>
      <c r="CV173" s="15">
        <f t="shared" si="60"/>
        <v>86</v>
      </c>
      <c r="CW173" s="15"/>
      <c r="CX173" s="15"/>
      <c r="CY173" s="15"/>
      <c r="CZ173" s="15"/>
      <c r="DA173" s="15"/>
      <c r="DB173" s="15"/>
      <c r="DC173" s="15"/>
      <c r="DD173" s="16"/>
      <c r="DE173" s="17"/>
      <c r="DF173" s="13"/>
      <c r="DG173" s="17" t="s">
        <v>60</v>
      </c>
    </row>
    <row r="174" spans="4:111" x14ac:dyDescent="0.25">
      <c r="D174" s="83"/>
      <c r="E174" s="110"/>
      <c r="F174" s="89"/>
      <c r="G174" s="91"/>
      <c r="H174" s="14">
        <v>69</v>
      </c>
      <c r="I174" s="15">
        <v>99</v>
      </c>
      <c r="J174" s="15">
        <v>71</v>
      </c>
      <c r="K174" s="15">
        <v>74</v>
      </c>
      <c r="L174" s="15">
        <v>78</v>
      </c>
      <c r="M174" s="15">
        <v>65</v>
      </c>
      <c r="N174" s="15">
        <v>75</v>
      </c>
      <c r="O174" s="15">
        <v>67</v>
      </c>
      <c r="P174" s="15">
        <v>86</v>
      </c>
      <c r="Q174" s="15">
        <v>103</v>
      </c>
      <c r="R174" s="15">
        <v>70</v>
      </c>
      <c r="S174" s="15">
        <v>110</v>
      </c>
      <c r="T174" s="15">
        <v>66</v>
      </c>
      <c r="U174" s="16">
        <v>70</v>
      </c>
      <c r="V174" s="14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6"/>
      <c r="AJ174" s="17"/>
      <c r="AK174" s="13"/>
      <c r="AL174" s="17" t="s">
        <v>60</v>
      </c>
      <c r="AN174" s="83"/>
      <c r="AO174" s="110"/>
      <c r="AP174" s="89"/>
      <c r="AQ174" s="91"/>
      <c r="AR174" s="14">
        <v>87</v>
      </c>
      <c r="AS174" s="15">
        <v>109</v>
      </c>
      <c r="AT174" s="15">
        <v>89</v>
      </c>
      <c r="AU174" s="15">
        <v>100</v>
      </c>
      <c r="AV174" s="15">
        <v>115</v>
      </c>
      <c r="AW174" s="15">
        <v>107</v>
      </c>
      <c r="AX174" s="15">
        <v>79</v>
      </c>
      <c r="AY174" s="15">
        <v>110</v>
      </c>
      <c r="AZ174" s="15">
        <v>88</v>
      </c>
      <c r="BA174" s="15">
        <v>87</v>
      </c>
      <c r="BB174" s="15">
        <v>102</v>
      </c>
      <c r="BC174" s="15">
        <v>108</v>
      </c>
      <c r="BD174" s="15">
        <v>97</v>
      </c>
      <c r="BE174" s="16">
        <v>118</v>
      </c>
      <c r="BF174" s="14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6"/>
      <c r="BT174" s="17"/>
      <c r="BU174" s="13"/>
      <c r="BV174" s="17" t="s">
        <v>60</v>
      </c>
      <c r="BY174" s="83"/>
      <c r="BZ174" s="110"/>
      <c r="CA174" s="89"/>
      <c r="CB174" s="91"/>
      <c r="CC174" s="14">
        <v>78</v>
      </c>
      <c r="CD174" s="15">
        <v>104</v>
      </c>
      <c r="CE174" s="15">
        <v>80</v>
      </c>
      <c r="CF174" s="15">
        <v>87</v>
      </c>
      <c r="CG174" s="15">
        <v>96.5</v>
      </c>
      <c r="CH174" s="15">
        <v>86</v>
      </c>
      <c r="CI174" s="15">
        <v>77</v>
      </c>
      <c r="CJ174" s="15">
        <v>88.5</v>
      </c>
      <c r="CK174" s="15">
        <v>87</v>
      </c>
      <c r="CL174" s="15">
        <v>95</v>
      </c>
      <c r="CM174" s="15">
        <v>86</v>
      </c>
      <c r="CN174" s="15">
        <v>109</v>
      </c>
      <c r="CO174" s="15">
        <v>81.5</v>
      </c>
      <c r="CP174" s="16">
        <v>86</v>
      </c>
      <c r="CQ174" s="14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6"/>
      <c r="DE174" s="17"/>
      <c r="DF174" s="13"/>
      <c r="DG174" s="17" t="s">
        <v>60</v>
      </c>
    </row>
    <row r="175" spans="4:111" x14ac:dyDescent="0.25">
      <c r="D175" s="83"/>
      <c r="E175" s="110"/>
      <c r="F175" s="89"/>
      <c r="G175" s="91"/>
      <c r="H175" s="14">
        <v>85</v>
      </c>
      <c r="I175" s="15">
        <v>90</v>
      </c>
      <c r="J175" s="15">
        <v>100</v>
      </c>
      <c r="K175" s="15">
        <v>100</v>
      </c>
      <c r="L175" s="15">
        <v>104</v>
      </c>
      <c r="M175" s="15">
        <v>91</v>
      </c>
      <c r="N175" s="15">
        <v>85</v>
      </c>
      <c r="O175" s="15">
        <v>73</v>
      </c>
      <c r="P175" s="15">
        <v>89</v>
      </c>
      <c r="Q175" s="15">
        <v>94</v>
      </c>
      <c r="R175" s="15">
        <v>76</v>
      </c>
      <c r="S175" s="15">
        <v>71</v>
      </c>
      <c r="T175" s="15">
        <v>97</v>
      </c>
      <c r="U175" s="16">
        <v>84</v>
      </c>
      <c r="V175" s="14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6"/>
      <c r="AJ175" s="17"/>
      <c r="AK175" s="13"/>
      <c r="AL175" s="17" t="s">
        <v>60</v>
      </c>
      <c r="AN175" s="83"/>
      <c r="AO175" s="110"/>
      <c r="AP175" s="89"/>
      <c r="AQ175" s="91"/>
      <c r="AR175" s="14">
        <v>83</v>
      </c>
      <c r="AS175" s="15">
        <v>102</v>
      </c>
      <c r="AT175" s="15">
        <v>89</v>
      </c>
      <c r="AU175" s="15">
        <v>79</v>
      </c>
      <c r="AV175" s="15">
        <v>95</v>
      </c>
      <c r="AW175" s="15">
        <v>73</v>
      </c>
      <c r="AX175" s="15">
        <v>69</v>
      </c>
      <c r="AY175" s="15">
        <v>85</v>
      </c>
      <c r="AZ175" s="15">
        <v>116</v>
      </c>
      <c r="BA175" s="15">
        <v>67</v>
      </c>
      <c r="BB175" s="15">
        <v>91</v>
      </c>
      <c r="BC175" s="15">
        <v>68</v>
      </c>
      <c r="BD175" s="15">
        <v>66</v>
      </c>
      <c r="BE175" s="16">
        <v>106</v>
      </c>
      <c r="BF175" s="14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6"/>
      <c r="BT175" s="17"/>
      <c r="BU175" s="13"/>
      <c r="BV175" s="17" t="s">
        <v>60</v>
      </c>
      <c r="BY175" s="83"/>
      <c r="BZ175" s="110"/>
      <c r="CA175" s="89"/>
      <c r="CB175" s="91"/>
      <c r="CC175" s="14">
        <v>84</v>
      </c>
      <c r="CD175" s="15">
        <v>96</v>
      </c>
      <c r="CE175" s="15">
        <v>94.5</v>
      </c>
      <c r="CF175" s="15">
        <v>89.5</v>
      </c>
      <c r="CG175" s="15">
        <v>99.5</v>
      </c>
      <c r="CH175" s="15">
        <v>82</v>
      </c>
      <c r="CI175" s="15">
        <v>77</v>
      </c>
      <c r="CJ175" s="15">
        <v>79</v>
      </c>
      <c r="CK175" s="15">
        <v>102.5</v>
      </c>
      <c r="CL175" s="15">
        <v>80.5</v>
      </c>
      <c r="CM175" s="15">
        <v>83.5</v>
      </c>
      <c r="CN175" s="15">
        <v>69.5</v>
      </c>
      <c r="CO175" s="15">
        <v>81.5</v>
      </c>
      <c r="CP175" s="16">
        <v>119</v>
      </c>
      <c r="CQ175" s="14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6"/>
      <c r="DE175" s="17"/>
      <c r="DF175" s="13"/>
      <c r="DG175" s="17" t="s">
        <v>60</v>
      </c>
    </row>
    <row r="176" spans="4:111" x14ac:dyDescent="0.25">
      <c r="D176" s="83"/>
      <c r="E176" s="110"/>
      <c r="F176" s="89"/>
      <c r="G176" s="91"/>
      <c r="H176" s="14">
        <v>97</v>
      </c>
      <c r="I176" s="15">
        <v>100</v>
      </c>
      <c r="J176" s="15">
        <v>99</v>
      </c>
      <c r="K176" s="15">
        <v>97</v>
      </c>
      <c r="L176" s="15">
        <v>70</v>
      </c>
      <c r="M176" s="15">
        <v>90</v>
      </c>
      <c r="N176" s="15">
        <v>107</v>
      </c>
      <c r="O176" s="15">
        <v>82</v>
      </c>
      <c r="P176" s="15">
        <v>81</v>
      </c>
      <c r="Q176" s="15">
        <v>79</v>
      </c>
      <c r="R176" s="15">
        <v>105</v>
      </c>
      <c r="S176" s="15">
        <v>79</v>
      </c>
      <c r="T176" s="15">
        <v>102</v>
      </c>
      <c r="U176" s="16">
        <v>105</v>
      </c>
      <c r="V176" s="14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6"/>
      <c r="AJ176" s="17"/>
      <c r="AK176" s="13"/>
      <c r="AL176" s="17" t="s">
        <v>60</v>
      </c>
      <c r="AN176" s="83"/>
      <c r="AO176" s="110"/>
      <c r="AP176" s="89"/>
      <c r="AQ176" s="91"/>
      <c r="AR176" s="14">
        <v>72</v>
      </c>
      <c r="AS176" s="15">
        <v>77</v>
      </c>
      <c r="AT176" s="15">
        <v>111</v>
      </c>
      <c r="AU176" s="15">
        <v>70</v>
      </c>
      <c r="AV176" s="15">
        <v>102</v>
      </c>
      <c r="AW176" s="15">
        <v>85</v>
      </c>
      <c r="AX176" s="15">
        <v>100</v>
      </c>
      <c r="AY176" s="15">
        <v>89</v>
      </c>
      <c r="AZ176" s="15">
        <v>70</v>
      </c>
      <c r="BA176" s="15">
        <v>65</v>
      </c>
      <c r="BB176" s="15">
        <v>89</v>
      </c>
      <c r="BC176" s="15">
        <v>85</v>
      </c>
      <c r="BD176" s="15">
        <v>104</v>
      </c>
      <c r="BE176" s="16">
        <v>83</v>
      </c>
      <c r="BF176" s="14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6"/>
      <c r="BT176" s="17"/>
      <c r="BU176" s="13"/>
      <c r="BV176" s="17" t="s">
        <v>60</v>
      </c>
      <c r="BY176" s="83"/>
      <c r="BZ176" s="110"/>
      <c r="CA176" s="89"/>
      <c r="CB176" s="91"/>
      <c r="CC176" s="14">
        <v>84.5</v>
      </c>
      <c r="CD176" s="15">
        <v>88.5</v>
      </c>
      <c r="CE176" s="15">
        <v>105</v>
      </c>
      <c r="CF176" s="15">
        <v>83.5</v>
      </c>
      <c r="CG176" s="15">
        <v>86</v>
      </c>
      <c r="CH176" s="15">
        <v>87.5</v>
      </c>
      <c r="CI176" s="15">
        <v>103.5</v>
      </c>
      <c r="CJ176" s="15">
        <v>85.5</v>
      </c>
      <c r="CK176" s="15">
        <v>75.5</v>
      </c>
      <c r="CL176" s="15">
        <v>72</v>
      </c>
      <c r="CM176" s="15">
        <v>97</v>
      </c>
      <c r="CN176" s="15">
        <v>82</v>
      </c>
      <c r="CO176" s="15">
        <v>103</v>
      </c>
      <c r="CP176" s="16">
        <v>82</v>
      </c>
      <c r="CQ176" s="14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6"/>
      <c r="DE176" s="17"/>
      <c r="DF176" s="13"/>
      <c r="DG176" s="17" t="s">
        <v>60</v>
      </c>
    </row>
    <row r="177" spans="4:111" x14ac:dyDescent="0.25">
      <c r="D177" s="83"/>
      <c r="E177" s="110"/>
      <c r="F177" s="89"/>
      <c r="G177" s="91"/>
      <c r="H177" s="14">
        <v>76</v>
      </c>
      <c r="I177" s="15">
        <v>102</v>
      </c>
      <c r="J177" s="15">
        <v>86</v>
      </c>
      <c r="K177" s="15">
        <v>77</v>
      </c>
      <c r="L177" s="15">
        <v>82</v>
      </c>
      <c r="M177" s="15">
        <v>64</v>
      </c>
      <c r="N177" s="15">
        <v>89</v>
      </c>
      <c r="O177" s="15">
        <v>103</v>
      </c>
      <c r="P177" s="15">
        <v>80</v>
      </c>
      <c r="Q177" s="15">
        <v>86</v>
      </c>
      <c r="R177" s="15">
        <v>97</v>
      </c>
      <c r="S177" s="15">
        <v>78</v>
      </c>
      <c r="T177" s="15">
        <v>96</v>
      </c>
      <c r="U177" s="16">
        <v>102</v>
      </c>
      <c r="V177" s="14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6"/>
      <c r="AJ177" s="17"/>
      <c r="AK177" s="13"/>
      <c r="AL177" s="17" t="s">
        <v>60</v>
      </c>
      <c r="AN177" s="83"/>
      <c r="AO177" s="110"/>
      <c r="AP177" s="89"/>
      <c r="AQ177" s="91"/>
      <c r="AR177" s="14">
        <v>66</v>
      </c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6"/>
      <c r="BF177" s="14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6"/>
      <c r="BT177" s="17"/>
      <c r="BU177" s="13"/>
      <c r="BV177" s="17" t="s">
        <v>60</v>
      </c>
      <c r="BY177" s="83"/>
      <c r="BZ177" s="110"/>
      <c r="CA177" s="89"/>
      <c r="CB177" s="91"/>
      <c r="CC177" s="14">
        <v>71</v>
      </c>
      <c r="CD177" s="15">
        <v>102</v>
      </c>
      <c r="CE177" s="15">
        <v>86</v>
      </c>
      <c r="CF177" s="15">
        <v>77</v>
      </c>
      <c r="CG177" s="15">
        <v>82</v>
      </c>
      <c r="CH177" s="15">
        <v>64</v>
      </c>
      <c r="CI177" s="15">
        <v>89</v>
      </c>
      <c r="CJ177" s="15">
        <v>103</v>
      </c>
      <c r="CK177" s="15">
        <v>80</v>
      </c>
      <c r="CL177" s="15">
        <v>86</v>
      </c>
      <c r="CM177" s="15">
        <v>97</v>
      </c>
      <c r="CN177" s="15">
        <v>78</v>
      </c>
      <c r="CO177" s="15">
        <v>96</v>
      </c>
      <c r="CP177" s="16">
        <v>68</v>
      </c>
      <c r="CQ177" s="14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6"/>
      <c r="DE177" s="17"/>
      <c r="DF177" s="13"/>
      <c r="DG177" s="17" t="s">
        <v>60</v>
      </c>
    </row>
    <row r="178" spans="4:111" x14ac:dyDescent="0.25">
      <c r="D178" s="83"/>
      <c r="E178" s="110"/>
      <c r="F178" s="89"/>
      <c r="G178" s="91"/>
      <c r="H178" s="14">
        <v>90</v>
      </c>
      <c r="I178" s="15">
        <v>69</v>
      </c>
      <c r="J178" s="15">
        <v>98</v>
      </c>
      <c r="K178" s="15">
        <v>95</v>
      </c>
      <c r="L178" s="15">
        <v>82</v>
      </c>
      <c r="M178" s="15">
        <v>99</v>
      </c>
      <c r="N178" s="15">
        <v>70</v>
      </c>
      <c r="O178" s="15">
        <v>66</v>
      </c>
      <c r="P178" s="15">
        <v>82</v>
      </c>
      <c r="Q178" s="15">
        <v>81</v>
      </c>
      <c r="R178" s="15">
        <v>64</v>
      </c>
      <c r="S178" s="15">
        <v>67</v>
      </c>
      <c r="T178" s="15">
        <v>108</v>
      </c>
      <c r="U178" s="16">
        <v>67</v>
      </c>
      <c r="V178" s="14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6"/>
      <c r="AJ178" s="17"/>
      <c r="AK178" s="13"/>
      <c r="AL178" s="17" t="s">
        <v>60</v>
      </c>
      <c r="AN178" s="83"/>
      <c r="AO178" s="110"/>
      <c r="AP178" s="89"/>
      <c r="AQ178" s="91"/>
      <c r="AR178" s="14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6"/>
      <c r="BF178" s="14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6"/>
      <c r="BT178" s="17"/>
      <c r="BU178" s="13"/>
      <c r="BV178" s="17" t="s">
        <v>60</v>
      </c>
      <c r="BY178" s="83"/>
      <c r="BZ178" s="110"/>
      <c r="CA178" s="89"/>
      <c r="CB178" s="91"/>
      <c r="CC178" s="14">
        <v>90</v>
      </c>
      <c r="CD178" s="15">
        <v>69</v>
      </c>
      <c r="CE178" s="15">
        <v>98</v>
      </c>
      <c r="CF178" s="15">
        <v>95</v>
      </c>
      <c r="CG178" s="15">
        <v>82</v>
      </c>
      <c r="CH178" s="15">
        <v>99</v>
      </c>
      <c r="CI178" s="15">
        <v>70</v>
      </c>
      <c r="CJ178" s="15">
        <v>66</v>
      </c>
      <c r="CK178" s="15">
        <v>82</v>
      </c>
      <c r="CL178" s="15">
        <v>81</v>
      </c>
      <c r="CM178" s="15">
        <v>64</v>
      </c>
      <c r="CN178" s="15">
        <v>67</v>
      </c>
      <c r="CO178" s="15">
        <v>108</v>
      </c>
      <c r="CP178" s="16">
        <v>100</v>
      </c>
      <c r="CQ178" s="14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6"/>
      <c r="DE178" s="17"/>
      <c r="DF178" s="13"/>
      <c r="DG178" s="17" t="s">
        <v>60</v>
      </c>
    </row>
    <row r="179" spans="4:111" x14ac:dyDescent="0.25">
      <c r="D179" s="83"/>
      <c r="E179" s="110"/>
      <c r="F179" s="89"/>
      <c r="G179" s="91"/>
      <c r="H179" s="14">
        <v>106</v>
      </c>
      <c r="I179" s="15">
        <v>108</v>
      </c>
      <c r="J179" s="15">
        <v>118</v>
      </c>
      <c r="K179" s="15">
        <v>81</v>
      </c>
      <c r="L179" s="15">
        <v>103</v>
      </c>
      <c r="M179" s="15">
        <v>108</v>
      </c>
      <c r="N179" s="15">
        <v>96</v>
      </c>
      <c r="O179" s="15">
        <v>110</v>
      </c>
      <c r="P179" s="15">
        <v>88</v>
      </c>
      <c r="Q179" s="15">
        <v>68</v>
      </c>
      <c r="R179" s="15">
        <v>102</v>
      </c>
      <c r="S179" s="15"/>
      <c r="T179" s="15"/>
      <c r="U179" s="16"/>
      <c r="V179" s="14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6"/>
      <c r="AJ179" s="17"/>
      <c r="AK179" s="13"/>
      <c r="AL179" s="17" t="s">
        <v>60</v>
      </c>
      <c r="AN179" s="83"/>
      <c r="AO179" s="110"/>
      <c r="AP179" s="89"/>
      <c r="AQ179" s="91"/>
      <c r="AR179" s="14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6"/>
      <c r="BF179" s="14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6"/>
      <c r="BT179" s="17"/>
      <c r="BU179" s="13"/>
      <c r="BV179" s="17" t="s">
        <v>60</v>
      </c>
      <c r="BY179" s="83"/>
      <c r="BZ179" s="110"/>
      <c r="CA179" s="89"/>
      <c r="CB179" s="91"/>
      <c r="CC179" s="14">
        <v>82</v>
      </c>
      <c r="CD179" s="15">
        <v>102</v>
      </c>
      <c r="CE179" s="15">
        <v>87</v>
      </c>
      <c r="CF179" s="15">
        <v>116</v>
      </c>
      <c r="CG179" s="15"/>
      <c r="CH179" s="15"/>
      <c r="CI179" s="15"/>
      <c r="CJ179" s="15"/>
      <c r="CK179" s="15"/>
      <c r="CL179" s="15"/>
      <c r="CM179" s="15"/>
      <c r="CN179" s="15"/>
      <c r="CO179" s="15"/>
      <c r="CP179" s="16"/>
      <c r="CQ179" s="14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6"/>
      <c r="DE179" s="17"/>
      <c r="DF179" s="13"/>
      <c r="DG179" s="17" t="s">
        <v>60</v>
      </c>
    </row>
    <row r="180" spans="4:111" x14ac:dyDescent="0.25">
      <c r="D180" s="83"/>
      <c r="E180" s="110"/>
      <c r="F180" s="89"/>
      <c r="G180" s="91"/>
      <c r="H180" s="14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6"/>
      <c r="V180" s="14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6"/>
      <c r="AJ180" s="17"/>
      <c r="AK180" s="13"/>
      <c r="AL180" s="17" t="s">
        <v>60</v>
      </c>
      <c r="AN180" s="83"/>
      <c r="AO180" s="110"/>
      <c r="AP180" s="89"/>
      <c r="AQ180" s="91"/>
      <c r="AR180" s="14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6"/>
      <c r="BF180" s="14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6"/>
      <c r="BT180" s="17"/>
      <c r="BU180" s="13"/>
      <c r="BV180" s="17" t="s">
        <v>60</v>
      </c>
      <c r="BY180" s="83"/>
      <c r="BZ180" s="110"/>
      <c r="CA180" s="89"/>
      <c r="CB180" s="91"/>
      <c r="CC180" s="14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6"/>
      <c r="CQ180" s="14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6"/>
      <c r="DE180" s="17"/>
      <c r="DF180" s="13"/>
      <c r="DG180" s="17" t="s">
        <v>60</v>
      </c>
    </row>
    <row r="181" spans="4:111" ht="15.75" thickBot="1" x14ac:dyDescent="0.3">
      <c r="D181" s="83"/>
      <c r="E181" s="111"/>
      <c r="F181" s="89"/>
      <c r="G181" s="92"/>
      <c r="H181" s="18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20"/>
      <c r="V181" s="18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20"/>
      <c r="AJ181" s="21"/>
      <c r="AK181" s="13"/>
      <c r="AL181" s="21" t="s">
        <v>60</v>
      </c>
      <c r="AN181" s="83"/>
      <c r="AO181" s="111"/>
      <c r="AP181" s="89"/>
      <c r="AQ181" s="92"/>
      <c r="AR181" s="18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20"/>
      <c r="BF181" s="18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20"/>
      <c r="BT181" s="21"/>
      <c r="BU181" s="13"/>
      <c r="BV181" s="21" t="s">
        <v>60</v>
      </c>
      <c r="BY181" s="83"/>
      <c r="BZ181" s="111"/>
      <c r="CA181" s="89"/>
      <c r="CB181" s="92"/>
      <c r="CC181" s="18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20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20"/>
      <c r="DE181" s="21"/>
      <c r="DF181" s="13"/>
      <c r="DG181" s="21" t="s">
        <v>60</v>
      </c>
    </row>
    <row r="182" spans="4:111" x14ac:dyDescent="0.25">
      <c r="D182" s="83">
        <v>17</v>
      </c>
      <c r="E182" s="109" t="s">
        <v>45</v>
      </c>
      <c r="F182" s="89"/>
      <c r="G182" s="91" t="s">
        <v>78</v>
      </c>
      <c r="H182" s="9">
        <v>106</v>
      </c>
      <c r="I182" s="10">
        <v>82</v>
      </c>
      <c r="J182" s="10">
        <v>102</v>
      </c>
      <c r="K182" s="10">
        <v>104</v>
      </c>
      <c r="L182" s="10">
        <v>81</v>
      </c>
      <c r="M182" s="10">
        <v>92</v>
      </c>
      <c r="N182" s="10">
        <v>113</v>
      </c>
      <c r="O182" s="10">
        <v>117</v>
      </c>
      <c r="P182" s="10">
        <v>110</v>
      </c>
      <c r="Q182" s="10">
        <v>107</v>
      </c>
      <c r="R182" s="10">
        <v>111</v>
      </c>
      <c r="S182" s="10">
        <v>73</v>
      </c>
      <c r="T182" s="10">
        <v>108</v>
      </c>
      <c r="U182" s="11">
        <v>79</v>
      </c>
      <c r="V182" s="14">
        <v>90</v>
      </c>
      <c r="W182" s="15">
        <v>74</v>
      </c>
      <c r="X182" s="15">
        <v>72</v>
      </c>
      <c r="Y182" s="15">
        <v>55</v>
      </c>
      <c r="Z182" s="15">
        <v>62</v>
      </c>
      <c r="AA182" s="15">
        <v>75</v>
      </c>
      <c r="AB182" s="15">
        <v>61</v>
      </c>
      <c r="AC182" s="15">
        <v>87</v>
      </c>
      <c r="AD182" s="15">
        <v>90</v>
      </c>
      <c r="AE182" s="15">
        <v>92</v>
      </c>
      <c r="AF182" s="15">
        <v>94</v>
      </c>
      <c r="AG182" s="15">
        <v>61</v>
      </c>
      <c r="AH182" s="15">
        <v>90</v>
      </c>
      <c r="AI182" s="16">
        <v>80</v>
      </c>
      <c r="AJ182" s="12"/>
      <c r="AK182" s="13"/>
      <c r="AL182" s="12" t="s">
        <v>60</v>
      </c>
      <c r="AN182" s="83">
        <v>17</v>
      </c>
      <c r="AO182" s="109" t="s">
        <v>45</v>
      </c>
      <c r="AP182" s="89"/>
      <c r="AQ182" s="91" t="s">
        <v>127</v>
      </c>
      <c r="AR182" s="9">
        <v>68</v>
      </c>
      <c r="AS182" s="10">
        <v>74</v>
      </c>
      <c r="AT182" s="10">
        <v>107</v>
      </c>
      <c r="AU182" s="10">
        <v>60</v>
      </c>
      <c r="AV182" s="10">
        <v>73</v>
      </c>
      <c r="AW182" s="10">
        <v>66</v>
      </c>
      <c r="AX182" s="10">
        <v>74</v>
      </c>
      <c r="AY182" s="10">
        <v>91</v>
      </c>
      <c r="AZ182" s="10">
        <v>75</v>
      </c>
      <c r="BA182" s="10">
        <v>75</v>
      </c>
      <c r="BB182" s="10">
        <v>78</v>
      </c>
      <c r="BC182" s="10">
        <v>86</v>
      </c>
      <c r="BD182" s="10">
        <v>113</v>
      </c>
      <c r="BE182" s="11">
        <v>114</v>
      </c>
      <c r="BF182" s="14">
        <f t="shared" ref="BF182:BK182" si="62">AV183-10</f>
        <v>72</v>
      </c>
      <c r="BG182" s="15">
        <f t="shared" si="62"/>
        <v>78</v>
      </c>
      <c r="BH182" s="15">
        <f t="shared" si="62"/>
        <v>59</v>
      </c>
      <c r="BI182" s="15">
        <f t="shared" si="62"/>
        <v>73</v>
      </c>
      <c r="BJ182" s="15">
        <f t="shared" si="62"/>
        <v>59</v>
      </c>
      <c r="BK182" s="15">
        <f t="shared" si="62"/>
        <v>80</v>
      </c>
      <c r="BL182" s="15">
        <f>AV185-10</f>
        <v>50</v>
      </c>
      <c r="BM182" s="15">
        <v>45</v>
      </c>
      <c r="BN182" s="15">
        <v>92</v>
      </c>
      <c r="BO182" s="15">
        <f>AY185-10</f>
        <v>47</v>
      </c>
      <c r="BP182" s="15">
        <v>75</v>
      </c>
      <c r="BQ182" s="15">
        <f>BA185-10</f>
        <v>97</v>
      </c>
      <c r="BR182" s="15">
        <f>AY186-10</f>
        <v>56</v>
      </c>
      <c r="BS182" s="16">
        <v>22</v>
      </c>
      <c r="BT182" s="12"/>
      <c r="BU182" s="13"/>
      <c r="BV182" s="12" t="s">
        <v>60</v>
      </c>
      <c r="BY182" s="83">
        <v>17</v>
      </c>
      <c r="BZ182" s="109" t="s">
        <v>45</v>
      </c>
      <c r="CA182" s="89"/>
      <c r="CB182" s="91" t="s">
        <v>128</v>
      </c>
      <c r="CC182" s="9">
        <v>87</v>
      </c>
      <c r="CD182" s="10">
        <v>78</v>
      </c>
      <c r="CE182" s="10">
        <v>104.5</v>
      </c>
      <c r="CF182" s="10">
        <v>82</v>
      </c>
      <c r="CG182" s="10">
        <v>77</v>
      </c>
      <c r="CH182" s="10">
        <v>79</v>
      </c>
      <c r="CI182" s="10">
        <v>93.5</v>
      </c>
      <c r="CJ182" s="10">
        <v>104</v>
      </c>
      <c r="CK182" s="10">
        <v>92.5</v>
      </c>
      <c r="CL182" s="10">
        <v>91</v>
      </c>
      <c r="CM182" s="10">
        <v>94.5</v>
      </c>
      <c r="CN182" s="10">
        <v>79.5</v>
      </c>
      <c r="CO182" s="10">
        <v>110.5</v>
      </c>
      <c r="CP182" s="11">
        <v>111</v>
      </c>
      <c r="CQ182" s="14">
        <v>30</v>
      </c>
      <c r="CR182" s="15">
        <f t="shared" ref="CR182:CV184" si="63">CH183-9</f>
        <v>75</v>
      </c>
      <c r="CS182" s="15">
        <f t="shared" si="63"/>
        <v>57</v>
      </c>
      <c r="CT182" s="15">
        <f t="shared" si="63"/>
        <v>67.5</v>
      </c>
      <c r="CU182" s="15">
        <f t="shared" si="63"/>
        <v>79.5</v>
      </c>
      <c r="CV182" s="15">
        <f t="shared" si="63"/>
        <v>79</v>
      </c>
      <c r="CW182" s="15">
        <f t="shared" ref="CW182:DB182" si="64">CG186-9</f>
        <v>85.5</v>
      </c>
      <c r="CX182" s="15">
        <f t="shared" si="64"/>
        <v>83.5</v>
      </c>
      <c r="CY182" s="15">
        <f t="shared" si="64"/>
        <v>98</v>
      </c>
      <c r="CZ182" s="15">
        <f t="shared" si="64"/>
        <v>75</v>
      </c>
      <c r="DA182" s="15">
        <f t="shared" si="64"/>
        <v>66.5</v>
      </c>
      <c r="DB182" s="15">
        <f t="shared" si="64"/>
        <v>80.5</v>
      </c>
      <c r="DC182" s="15">
        <v>92</v>
      </c>
      <c r="DD182" s="16">
        <v>84</v>
      </c>
      <c r="DE182" s="12"/>
      <c r="DF182" s="13"/>
      <c r="DG182" s="12" t="s">
        <v>60</v>
      </c>
    </row>
    <row r="183" spans="4:111" x14ac:dyDescent="0.25">
      <c r="D183" s="83"/>
      <c r="E183" s="110"/>
      <c r="F183" s="89"/>
      <c r="G183" s="91"/>
      <c r="H183" s="14">
        <v>81</v>
      </c>
      <c r="I183" s="15">
        <v>117</v>
      </c>
      <c r="J183" s="15">
        <v>91</v>
      </c>
      <c r="K183" s="15">
        <v>98</v>
      </c>
      <c r="L183" s="15">
        <v>82</v>
      </c>
      <c r="M183" s="15">
        <v>80</v>
      </c>
      <c r="N183" s="15">
        <v>63</v>
      </c>
      <c r="O183" s="15">
        <v>70</v>
      </c>
      <c r="P183" s="15">
        <v>108</v>
      </c>
      <c r="Q183" s="15">
        <v>86</v>
      </c>
      <c r="R183" s="15">
        <v>100</v>
      </c>
      <c r="S183" s="15">
        <v>108</v>
      </c>
      <c r="T183" s="15">
        <v>114</v>
      </c>
      <c r="U183" s="16">
        <v>71</v>
      </c>
      <c r="V183" s="14">
        <v>85</v>
      </c>
      <c r="W183" s="15">
        <v>63</v>
      </c>
      <c r="X183" s="15">
        <v>68</v>
      </c>
      <c r="Y183" s="15">
        <v>66</v>
      </c>
      <c r="Z183" s="15">
        <v>88</v>
      </c>
      <c r="AA183" s="15">
        <v>58</v>
      </c>
      <c r="AB183" s="15">
        <v>76</v>
      </c>
      <c r="AC183" s="15">
        <v>81</v>
      </c>
      <c r="AD183" s="15">
        <v>90</v>
      </c>
      <c r="AE183" s="15">
        <v>88</v>
      </c>
      <c r="AF183" s="15">
        <v>74</v>
      </c>
      <c r="AG183" s="15">
        <v>83</v>
      </c>
      <c r="AH183" s="15">
        <v>98</v>
      </c>
      <c r="AI183" s="16">
        <v>95</v>
      </c>
      <c r="AJ183" s="17"/>
      <c r="AK183" s="13"/>
      <c r="AL183" s="17" t="s">
        <v>60</v>
      </c>
      <c r="AN183" s="83"/>
      <c r="AO183" s="110"/>
      <c r="AP183" s="89"/>
      <c r="AQ183" s="91"/>
      <c r="AR183" s="14">
        <v>92</v>
      </c>
      <c r="AS183" s="15">
        <v>76</v>
      </c>
      <c r="AT183" s="15">
        <v>84</v>
      </c>
      <c r="AU183" s="15">
        <v>72</v>
      </c>
      <c r="AV183" s="15">
        <v>82</v>
      </c>
      <c r="AW183" s="15">
        <v>88</v>
      </c>
      <c r="AX183" s="15">
        <v>69</v>
      </c>
      <c r="AY183" s="15">
        <v>83</v>
      </c>
      <c r="AZ183" s="15">
        <v>69</v>
      </c>
      <c r="BA183" s="15">
        <v>90</v>
      </c>
      <c r="BB183" s="15">
        <v>102</v>
      </c>
      <c r="BC183" s="15">
        <v>106</v>
      </c>
      <c r="BD183" s="15">
        <v>104</v>
      </c>
      <c r="BE183" s="16">
        <v>93</v>
      </c>
      <c r="BF183" s="14">
        <f>AV184-10</f>
        <v>50</v>
      </c>
      <c r="BG183" s="15">
        <f>AW184-10</f>
        <v>90</v>
      </c>
      <c r="BH183" s="15">
        <f>AX184-10</f>
        <v>91</v>
      </c>
      <c r="BI183" s="15">
        <v>91</v>
      </c>
      <c r="BJ183" s="15">
        <f>AZ184-10</f>
        <v>89</v>
      </c>
      <c r="BK183" s="15">
        <f>BA184-10</f>
        <v>59</v>
      </c>
      <c r="BL183" s="15">
        <f>AV186-10</f>
        <v>70</v>
      </c>
      <c r="BM183" s="15">
        <f>AW186-10</f>
        <v>62</v>
      </c>
      <c r="BN183" s="15">
        <v>88</v>
      </c>
      <c r="BO183" s="15"/>
      <c r="BP183" s="15"/>
      <c r="BQ183" s="15"/>
      <c r="BR183" s="15"/>
      <c r="BS183" s="16"/>
      <c r="BT183" s="17"/>
      <c r="BU183" s="13"/>
      <c r="BV183" s="17" t="s">
        <v>60</v>
      </c>
      <c r="BY183" s="83"/>
      <c r="BZ183" s="110"/>
      <c r="CA183" s="89"/>
      <c r="CB183" s="91"/>
      <c r="CC183" s="14">
        <v>86.5</v>
      </c>
      <c r="CD183" s="15">
        <v>96.5</v>
      </c>
      <c r="CE183" s="15">
        <v>87.5</v>
      </c>
      <c r="CF183" s="15">
        <v>85</v>
      </c>
      <c r="CG183" s="15">
        <v>82</v>
      </c>
      <c r="CH183" s="15">
        <v>84</v>
      </c>
      <c r="CI183" s="15">
        <v>66</v>
      </c>
      <c r="CJ183" s="15">
        <v>76.5</v>
      </c>
      <c r="CK183" s="15">
        <v>88.5</v>
      </c>
      <c r="CL183" s="15">
        <v>88</v>
      </c>
      <c r="CM183" s="15">
        <v>101</v>
      </c>
      <c r="CN183" s="15">
        <v>107</v>
      </c>
      <c r="CO183" s="15">
        <v>109</v>
      </c>
      <c r="CP183" s="16">
        <v>92</v>
      </c>
      <c r="CQ183" s="14">
        <f>CG184-9</f>
        <v>56.5</v>
      </c>
      <c r="CR183" s="15">
        <f t="shared" si="63"/>
        <v>79</v>
      </c>
      <c r="CS183" s="15">
        <f t="shared" si="63"/>
        <v>78.5</v>
      </c>
      <c r="CT183" s="15">
        <f t="shared" si="63"/>
        <v>96.5</v>
      </c>
      <c r="CU183" s="15">
        <f t="shared" si="63"/>
        <v>73.5</v>
      </c>
      <c r="CV183" s="15">
        <f t="shared" si="63"/>
        <v>83</v>
      </c>
      <c r="CW183" s="15">
        <f>CG187-9</f>
        <v>74</v>
      </c>
      <c r="CX183" s="15">
        <v>91</v>
      </c>
      <c r="CY183" s="15">
        <f>CI187-9</f>
        <v>89.5</v>
      </c>
      <c r="CZ183" s="15">
        <v>21</v>
      </c>
      <c r="DA183" s="15">
        <f>CK187-9</f>
        <v>81.5</v>
      </c>
      <c r="DB183" s="15">
        <f>CL187-9</f>
        <v>80.5</v>
      </c>
      <c r="DC183" s="15">
        <f>CL185-9</f>
        <v>84.5</v>
      </c>
      <c r="DD183" s="16">
        <f>CI188-9</f>
        <v>76</v>
      </c>
      <c r="DE183" s="17"/>
      <c r="DF183" s="13"/>
      <c r="DG183" s="17" t="s">
        <v>60</v>
      </c>
    </row>
    <row r="184" spans="4:111" x14ac:dyDescent="0.25">
      <c r="D184" s="83"/>
      <c r="E184" s="110"/>
      <c r="F184" s="89"/>
      <c r="G184" s="91"/>
      <c r="H184" s="14">
        <v>97</v>
      </c>
      <c r="I184" s="15">
        <v>64</v>
      </c>
      <c r="J184" s="15">
        <v>75</v>
      </c>
      <c r="K184" s="15">
        <v>114</v>
      </c>
      <c r="L184" s="15">
        <v>71</v>
      </c>
      <c r="M184" s="15">
        <v>76</v>
      </c>
      <c r="N184" s="15">
        <v>74</v>
      </c>
      <c r="O184" s="15">
        <v>96</v>
      </c>
      <c r="P184" s="15">
        <v>66</v>
      </c>
      <c r="Q184" s="15">
        <v>115</v>
      </c>
      <c r="R184" s="15">
        <v>88</v>
      </c>
      <c r="S184" s="15">
        <v>109</v>
      </c>
      <c r="T184" s="15">
        <v>107</v>
      </c>
      <c r="U184" s="16">
        <v>65</v>
      </c>
      <c r="V184" s="14">
        <v>81</v>
      </c>
      <c r="W184" s="15">
        <v>90</v>
      </c>
      <c r="X184" s="15">
        <v>79</v>
      </c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6"/>
      <c r="AJ184" s="17"/>
      <c r="AK184" s="13"/>
      <c r="AL184" s="17" t="s">
        <v>60</v>
      </c>
      <c r="AN184" s="83"/>
      <c r="AO184" s="110"/>
      <c r="AP184" s="89"/>
      <c r="AQ184" s="91"/>
      <c r="AR184" s="14">
        <v>81</v>
      </c>
      <c r="AS184" s="15">
        <v>115</v>
      </c>
      <c r="AT184" s="15">
        <v>116</v>
      </c>
      <c r="AU184" s="15">
        <v>113</v>
      </c>
      <c r="AV184" s="15">
        <v>60</v>
      </c>
      <c r="AW184" s="15">
        <v>100</v>
      </c>
      <c r="AX184" s="15">
        <v>101</v>
      </c>
      <c r="AY184" s="15">
        <v>115</v>
      </c>
      <c r="AZ184" s="15">
        <v>99</v>
      </c>
      <c r="BA184" s="15">
        <v>69</v>
      </c>
      <c r="BB184" s="15">
        <v>62</v>
      </c>
      <c r="BC184" s="15">
        <v>116</v>
      </c>
      <c r="BD184" s="15">
        <v>110</v>
      </c>
      <c r="BE184" s="16">
        <v>87</v>
      </c>
      <c r="BF184" s="14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6"/>
      <c r="BT184" s="17"/>
      <c r="BU184" s="13"/>
      <c r="BV184" s="17" t="s">
        <v>60</v>
      </c>
      <c r="BY184" s="83"/>
      <c r="BZ184" s="110"/>
      <c r="CA184" s="89"/>
      <c r="CB184" s="91"/>
      <c r="CC184" s="14">
        <v>89</v>
      </c>
      <c r="CD184" s="15">
        <v>89.5</v>
      </c>
      <c r="CE184" s="15">
        <v>95.5</v>
      </c>
      <c r="CF184" s="15">
        <v>113.5</v>
      </c>
      <c r="CG184" s="15">
        <v>65.5</v>
      </c>
      <c r="CH184" s="15">
        <v>88</v>
      </c>
      <c r="CI184" s="15">
        <v>87.5</v>
      </c>
      <c r="CJ184" s="15">
        <v>105.5</v>
      </c>
      <c r="CK184" s="15">
        <v>82.5</v>
      </c>
      <c r="CL184" s="15">
        <v>92</v>
      </c>
      <c r="CM184" s="15">
        <v>75</v>
      </c>
      <c r="CN184" s="15">
        <v>112.5</v>
      </c>
      <c r="CO184" s="15">
        <v>108.5</v>
      </c>
      <c r="CP184" s="16">
        <v>76</v>
      </c>
      <c r="CQ184" s="14">
        <f>CG185-9</f>
        <v>79</v>
      </c>
      <c r="CR184" s="15">
        <v>66</v>
      </c>
      <c r="CS184" s="15">
        <v>57</v>
      </c>
      <c r="CT184" s="15">
        <f t="shared" si="63"/>
        <v>77</v>
      </c>
      <c r="CU184" s="15">
        <f t="shared" si="63"/>
        <v>90</v>
      </c>
      <c r="CV184" s="15"/>
      <c r="CW184" s="15"/>
      <c r="CX184" s="15"/>
      <c r="CY184" s="15"/>
      <c r="CZ184" s="15"/>
      <c r="DA184" s="15"/>
      <c r="DB184" s="15"/>
      <c r="DC184" s="15"/>
      <c r="DD184" s="16"/>
      <c r="DE184" s="17"/>
      <c r="DF184" s="13"/>
      <c r="DG184" s="17" t="s">
        <v>60</v>
      </c>
    </row>
    <row r="185" spans="4:111" x14ac:dyDescent="0.25">
      <c r="D185" s="83"/>
      <c r="E185" s="110"/>
      <c r="F185" s="89"/>
      <c r="G185" s="91"/>
      <c r="H185" s="14">
        <v>67</v>
      </c>
      <c r="I185" s="15">
        <v>83</v>
      </c>
      <c r="J185" s="15">
        <v>99</v>
      </c>
      <c r="K185" s="15">
        <v>89</v>
      </c>
      <c r="L185" s="15">
        <v>116</v>
      </c>
      <c r="M185" s="15">
        <v>116</v>
      </c>
      <c r="N185" s="15">
        <v>106</v>
      </c>
      <c r="O185" s="15">
        <v>115</v>
      </c>
      <c r="P185" s="15">
        <v>88</v>
      </c>
      <c r="Q185" s="15">
        <v>80</v>
      </c>
      <c r="R185" s="15">
        <v>66</v>
      </c>
      <c r="S185" s="15">
        <v>113</v>
      </c>
      <c r="T185" s="15">
        <v>88</v>
      </c>
      <c r="U185" s="16">
        <v>77</v>
      </c>
      <c r="V185" s="14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6"/>
      <c r="AJ185" s="17"/>
      <c r="AK185" s="13"/>
      <c r="AL185" s="17" t="s">
        <v>60</v>
      </c>
      <c r="AN185" s="83"/>
      <c r="AO185" s="110"/>
      <c r="AP185" s="89"/>
      <c r="AQ185" s="91"/>
      <c r="AR185" s="14">
        <v>90</v>
      </c>
      <c r="AS185" s="15">
        <v>94</v>
      </c>
      <c r="AT185" s="15">
        <v>107</v>
      </c>
      <c r="AU185" s="15">
        <v>91</v>
      </c>
      <c r="AV185" s="15">
        <v>60</v>
      </c>
      <c r="AW185" s="15">
        <v>108</v>
      </c>
      <c r="AX185" s="15">
        <v>113</v>
      </c>
      <c r="AY185" s="15">
        <v>57</v>
      </c>
      <c r="AZ185" s="15">
        <v>110</v>
      </c>
      <c r="BA185" s="15">
        <v>107</v>
      </c>
      <c r="BB185" s="15">
        <v>60</v>
      </c>
      <c r="BC185" s="15">
        <v>83</v>
      </c>
      <c r="BD185" s="15">
        <v>110</v>
      </c>
      <c r="BE185" s="16">
        <v>96</v>
      </c>
      <c r="BF185" s="14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6"/>
      <c r="BT185" s="17"/>
      <c r="BU185" s="13"/>
      <c r="BV185" s="17" t="s">
        <v>60</v>
      </c>
      <c r="BY185" s="83"/>
      <c r="BZ185" s="110"/>
      <c r="CA185" s="89"/>
      <c r="CB185" s="91"/>
      <c r="CC185" s="14">
        <v>78.5</v>
      </c>
      <c r="CD185" s="15">
        <v>88.5</v>
      </c>
      <c r="CE185" s="15">
        <v>103</v>
      </c>
      <c r="CF185" s="15">
        <v>90</v>
      </c>
      <c r="CG185" s="15">
        <v>88</v>
      </c>
      <c r="CH185" s="15">
        <v>112</v>
      </c>
      <c r="CI185" s="15">
        <v>109.5</v>
      </c>
      <c r="CJ185" s="15">
        <v>86</v>
      </c>
      <c r="CK185" s="15">
        <v>99</v>
      </c>
      <c r="CL185" s="15">
        <v>93.5</v>
      </c>
      <c r="CM185" s="15">
        <v>63</v>
      </c>
      <c r="CN185" s="15">
        <v>98</v>
      </c>
      <c r="CO185" s="15">
        <v>99</v>
      </c>
      <c r="CP185" s="16">
        <v>85</v>
      </c>
      <c r="CQ185" s="14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6"/>
      <c r="DE185" s="17"/>
      <c r="DF185" s="13"/>
      <c r="DG185" s="17" t="s">
        <v>60</v>
      </c>
    </row>
    <row r="186" spans="4:111" x14ac:dyDescent="0.25">
      <c r="D186" s="83"/>
      <c r="E186" s="110"/>
      <c r="F186" s="89"/>
      <c r="G186" s="91"/>
      <c r="H186" s="14">
        <v>112</v>
      </c>
      <c r="I186" s="15">
        <v>76</v>
      </c>
      <c r="J186" s="15">
        <v>67</v>
      </c>
      <c r="K186" s="15">
        <v>69</v>
      </c>
      <c r="L186" s="15">
        <v>109</v>
      </c>
      <c r="M186" s="15">
        <v>113</v>
      </c>
      <c r="N186" s="15">
        <v>100</v>
      </c>
      <c r="O186" s="15">
        <v>102</v>
      </c>
      <c r="P186" s="15">
        <v>69</v>
      </c>
      <c r="Q186" s="15">
        <v>80</v>
      </c>
      <c r="R186" s="15">
        <v>95</v>
      </c>
      <c r="S186" s="15">
        <v>112</v>
      </c>
      <c r="T186" s="15">
        <v>93</v>
      </c>
      <c r="U186" s="16">
        <v>93</v>
      </c>
      <c r="V186" s="14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6"/>
      <c r="AJ186" s="17"/>
      <c r="AK186" s="13"/>
      <c r="AL186" s="17" t="s">
        <v>60</v>
      </c>
      <c r="AN186" s="83"/>
      <c r="AO186" s="110"/>
      <c r="AP186" s="89"/>
      <c r="AQ186" s="91"/>
      <c r="AR186" s="14">
        <v>80</v>
      </c>
      <c r="AS186" s="15">
        <v>79</v>
      </c>
      <c r="AT186" s="15">
        <v>109</v>
      </c>
      <c r="AU186" s="15">
        <v>104</v>
      </c>
      <c r="AV186" s="15">
        <v>80</v>
      </c>
      <c r="AW186" s="15">
        <v>72</v>
      </c>
      <c r="AX186" s="15">
        <v>114</v>
      </c>
      <c r="AY186" s="15">
        <v>66</v>
      </c>
      <c r="AZ186" s="15">
        <v>82</v>
      </c>
      <c r="BA186" s="15">
        <v>99</v>
      </c>
      <c r="BB186" s="15">
        <v>101</v>
      </c>
      <c r="BC186" s="15">
        <v>81</v>
      </c>
      <c r="BD186" s="15">
        <v>76</v>
      </c>
      <c r="BE186" s="16">
        <v>89</v>
      </c>
      <c r="BF186" s="14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6"/>
      <c r="BT186" s="17"/>
      <c r="BU186" s="13"/>
      <c r="BV186" s="17" t="s">
        <v>60</v>
      </c>
      <c r="BY186" s="83"/>
      <c r="BZ186" s="110"/>
      <c r="CA186" s="89"/>
      <c r="CB186" s="91"/>
      <c r="CC186" s="14">
        <v>96</v>
      </c>
      <c r="CD186" s="15">
        <v>77.5</v>
      </c>
      <c r="CE186" s="15">
        <v>88</v>
      </c>
      <c r="CF186" s="15">
        <v>86.5</v>
      </c>
      <c r="CG186" s="15">
        <v>94.5</v>
      </c>
      <c r="CH186" s="15">
        <v>92.5</v>
      </c>
      <c r="CI186" s="15">
        <v>107</v>
      </c>
      <c r="CJ186" s="15">
        <v>84</v>
      </c>
      <c r="CK186" s="15">
        <v>75.5</v>
      </c>
      <c r="CL186" s="15">
        <v>89.5</v>
      </c>
      <c r="CM186" s="15">
        <v>98</v>
      </c>
      <c r="CN186" s="15">
        <v>96.5</v>
      </c>
      <c r="CO186" s="15">
        <v>84.5</v>
      </c>
      <c r="CP186" s="16">
        <v>100</v>
      </c>
      <c r="CQ186" s="14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6"/>
      <c r="DE186" s="17"/>
      <c r="DF186" s="13"/>
      <c r="DG186" s="17" t="s">
        <v>60</v>
      </c>
    </row>
    <row r="187" spans="4:111" x14ac:dyDescent="0.25">
      <c r="D187" s="83"/>
      <c r="E187" s="110"/>
      <c r="F187" s="89"/>
      <c r="G187" s="91"/>
      <c r="H187" s="14">
        <v>114</v>
      </c>
      <c r="I187" s="15">
        <v>89</v>
      </c>
      <c r="J187" s="15">
        <v>75</v>
      </c>
      <c r="K187" s="15">
        <v>84</v>
      </c>
      <c r="L187" s="15">
        <v>89</v>
      </c>
      <c r="M187" s="15">
        <v>98</v>
      </c>
      <c r="N187" s="15">
        <v>109</v>
      </c>
      <c r="O187" s="15">
        <v>82</v>
      </c>
      <c r="P187" s="15">
        <v>91</v>
      </c>
      <c r="Q187" s="15">
        <v>105</v>
      </c>
      <c r="R187" s="15">
        <v>71</v>
      </c>
      <c r="S187" s="15">
        <v>98</v>
      </c>
      <c r="T187" s="15">
        <v>91</v>
      </c>
      <c r="U187" s="16">
        <v>96</v>
      </c>
      <c r="V187" s="14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6"/>
      <c r="AJ187" s="17"/>
      <c r="AK187" s="13"/>
      <c r="AL187" s="17" t="s">
        <v>60</v>
      </c>
      <c r="AN187" s="83"/>
      <c r="AO187" s="110"/>
      <c r="AP187" s="89"/>
      <c r="AQ187" s="91"/>
      <c r="AR187" s="14">
        <v>112</v>
      </c>
      <c r="AS187" s="15">
        <v>121</v>
      </c>
      <c r="AT187" s="15">
        <v>113</v>
      </c>
      <c r="AU187" s="15">
        <v>74</v>
      </c>
      <c r="AV187" s="15">
        <v>77</v>
      </c>
      <c r="AW187" s="15">
        <v>123</v>
      </c>
      <c r="AX187" s="15">
        <v>88</v>
      </c>
      <c r="AY187" s="15">
        <v>122</v>
      </c>
      <c r="AZ187" s="15">
        <v>90</v>
      </c>
      <c r="BA187" s="15">
        <v>74</v>
      </c>
      <c r="BB187" s="15">
        <v>80</v>
      </c>
      <c r="BC187" s="15"/>
      <c r="BD187" s="15"/>
      <c r="BE187" s="16"/>
      <c r="BF187" s="14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6"/>
      <c r="BT187" s="17"/>
      <c r="BU187" s="13"/>
      <c r="BV187" s="17" t="s">
        <v>60</v>
      </c>
      <c r="BY187" s="83"/>
      <c r="BZ187" s="110"/>
      <c r="CA187" s="89"/>
      <c r="CB187" s="91"/>
      <c r="CC187" s="14">
        <v>113</v>
      </c>
      <c r="CD187" s="15">
        <v>105</v>
      </c>
      <c r="CE187" s="15">
        <v>94</v>
      </c>
      <c r="CF187" s="15">
        <v>79</v>
      </c>
      <c r="CG187" s="15">
        <v>83</v>
      </c>
      <c r="CH187" s="15">
        <v>110.5</v>
      </c>
      <c r="CI187" s="15">
        <v>98.5</v>
      </c>
      <c r="CJ187" s="15">
        <v>102</v>
      </c>
      <c r="CK187" s="15">
        <v>90.5</v>
      </c>
      <c r="CL187" s="15">
        <v>89.5</v>
      </c>
      <c r="CM187" s="15">
        <v>75.5</v>
      </c>
      <c r="CN187" s="15">
        <v>98</v>
      </c>
      <c r="CO187" s="15">
        <v>91</v>
      </c>
      <c r="CP187" s="16">
        <v>71</v>
      </c>
      <c r="CQ187" s="14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6"/>
      <c r="DE187" s="17"/>
      <c r="DF187" s="13"/>
      <c r="DG187" s="17" t="s">
        <v>60</v>
      </c>
    </row>
    <row r="188" spans="4:111" x14ac:dyDescent="0.25">
      <c r="D188" s="83"/>
      <c r="E188" s="110"/>
      <c r="F188" s="89"/>
      <c r="G188" s="91"/>
      <c r="H188" s="14">
        <v>116</v>
      </c>
      <c r="I188" s="15">
        <v>75</v>
      </c>
      <c r="J188" s="15">
        <v>109</v>
      </c>
      <c r="K188" s="15">
        <v>109</v>
      </c>
      <c r="L188" s="15">
        <v>114</v>
      </c>
      <c r="M188" s="15">
        <v>111</v>
      </c>
      <c r="N188" s="15">
        <v>85</v>
      </c>
      <c r="O188" s="15">
        <v>82</v>
      </c>
      <c r="P188" s="15">
        <v>99</v>
      </c>
      <c r="Q188" s="15">
        <v>93</v>
      </c>
      <c r="R188" s="15">
        <v>116</v>
      </c>
      <c r="S188" s="15">
        <v>83</v>
      </c>
      <c r="T188" s="15">
        <v>84</v>
      </c>
      <c r="U188" s="16">
        <v>97</v>
      </c>
      <c r="V188" s="14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6"/>
      <c r="AJ188" s="17"/>
      <c r="AK188" s="13"/>
      <c r="AL188" s="17" t="s">
        <v>60</v>
      </c>
      <c r="AN188" s="83"/>
      <c r="AO188" s="110"/>
      <c r="AP188" s="89"/>
      <c r="AQ188" s="91"/>
      <c r="AR188" s="14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6"/>
      <c r="BF188" s="14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6"/>
      <c r="BT188" s="17"/>
      <c r="BU188" s="13"/>
      <c r="BV188" s="17" t="s">
        <v>60</v>
      </c>
      <c r="BY188" s="83"/>
      <c r="BZ188" s="110"/>
      <c r="CA188" s="89"/>
      <c r="CB188" s="91"/>
      <c r="CC188" s="14">
        <v>116</v>
      </c>
      <c r="CD188" s="15">
        <v>75</v>
      </c>
      <c r="CE188" s="15">
        <v>109</v>
      </c>
      <c r="CF188" s="15">
        <v>109</v>
      </c>
      <c r="CG188" s="15">
        <v>114</v>
      </c>
      <c r="CH188" s="15">
        <v>111</v>
      </c>
      <c r="CI188" s="15">
        <v>85</v>
      </c>
      <c r="CJ188" s="15">
        <v>82</v>
      </c>
      <c r="CK188" s="15">
        <v>99</v>
      </c>
      <c r="CL188" s="15">
        <v>93</v>
      </c>
      <c r="CM188" s="15">
        <v>116</v>
      </c>
      <c r="CN188" s="15">
        <v>83</v>
      </c>
      <c r="CO188" s="15">
        <v>84</v>
      </c>
      <c r="CP188" s="16">
        <v>84</v>
      </c>
      <c r="CQ188" s="14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6"/>
      <c r="DE188" s="17"/>
      <c r="DF188" s="13"/>
      <c r="DG188" s="17" t="s">
        <v>60</v>
      </c>
    </row>
    <row r="189" spans="4:111" x14ac:dyDescent="0.25">
      <c r="D189" s="83"/>
      <c r="E189" s="110"/>
      <c r="F189" s="89"/>
      <c r="G189" s="91"/>
      <c r="H189" s="14">
        <v>86</v>
      </c>
      <c r="I189" s="15">
        <v>84</v>
      </c>
      <c r="J189" s="15">
        <v>80</v>
      </c>
      <c r="K189" s="15">
        <v>105</v>
      </c>
      <c r="L189" s="15">
        <v>63</v>
      </c>
      <c r="M189" s="15">
        <v>81</v>
      </c>
      <c r="N189" s="15">
        <v>108</v>
      </c>
      <c r="O189" s="15">
        <v>99</v>
      </c>
      <c r="P189" s="15">
        <v>103</v>
      </c>
      <c r="Q189" s="15">
        <v>110</v>
      </c>
      <c r="R189" s="15">
        <v>78</v>
      </c>
      <c r="S189" s="15">
        <v>99</v>
      </c>
      <c r="T189" s="15">
        <v>63</v>
      </c>
      <c r="U189" s="16">
        <v>70</v>
      </c>
      <c r="V189" s="14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6"/>
      <c r="AJ189" s="17"/>
      <c r="AK189" s="13"/>
      <c r="AL189" s="17" t="s">
        <v>60</v>
      </c>
      <c r="AN189" s="83"/>
      <c r="AO189" s="110"/>
      <c r="AP189" s="89"/>
      <c r="AQ189" s="91"/>
      <c r="AR189" s="14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6"/>
      <c r="BF189" s="14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6"/>
      <c r="BT189" s="17"/>
      <c r="BU189" s="13"/>
      <c r="BV189" s="17" t="s">
        <v>60</v>
      </c>
      <c r="BY189" s="83"/>
      <c r="BZ189" s="110"/>
      <c r="CA189" s="89"/>
      <c r="CB189" s="91"/>
      <c r="CC189" s="14">
        <v>86</v>
      </c>
      <c r="CD189" s="15">
        <v>84</v>
      </c>
      <c r="CE189" s="15">
        <v>80</v>
      </c>
      <c r="CF189" s="15">
        <v>105</v>
      </c>
      <c r="CG189" s="15">
        <v>63</v>
      </c>
      <c r="CH189" s="15">
        <v>81</v>
      </c>
      <c r="CI189" s="15">
        <v>108</v>
      </c>
      <c r="CJ189" s="15">
        <v>99</v>
      </c>
      <c r="CK189" s="15">
        <v>103</v>
      </c>
      <c r="CL189" s="15">
        <v>110</v>
      </c>
      <c r="CM189" s="15">
        <v>78</v>
      </c>
      <c r="CN189" s="15">
        <v>99</v>
      </c>
      <c r="CO189" s="15">
        <v>63</v>
      </c>
      <c r="CP189" s="16">
        <v>74</v>
      </c>
      <c r="CQ189" s="14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6"/>
      <c r="DE189" s="17"/>
      <c r="DF189" s="13"/>
      <c r="DG189" s="17" t="s">
        <v>60</v>
      </c>
    </row>
    <row r="190" spans="4:111" x14ac:dyDescent="0.25">
      <c r="D190" s="83"/>
      <c r="E190" s="110"/>
      <c r="F190" s="89"/>
      <c r="G190" s="91"/>
      <c r="H190" s="14">
        <v>91</v>
      </c>
      <c r="I190" s="15">
        <v>110</v>
      </c>
      <c r="J190" s="15">
        <v>71</v>
      </c>
      <c r="K190" s="15">
        <v>107</v>
      </c>
      <c r="L190" s="15">
        <v>94</v>
      </c>
      <c r="M190" s="15">
        <v>84</v>
      </c>
      <c r="N190" s="15">
        <v>94</v>
      </c>
      <c r="O190" s="15">
        <v>74</v>
      </c>
      <c r="P190" s="15">
        <v>66</v>
      </c>
      <c r="Q190" s="15">
        <v>65</v>
      </c>
      <c r="R190" s="15">
        <v>101</v>
      </c>
      <c r="S190" s="15">
        <v>67</v>
      </c>
      <c r="T190" s="15">
        <v>65</v>
      </c>
      <c r="U190" s="16">
        <v>91</v>
      </c>
      <c r="V190" s="14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6"/>
      <c r="AJ190" s="17"/>
      <c r="AK190" s="13"/>
      <c r="AL190" s="17" t="s">
        <v>60</v>
      </c>
      <c r="AN190" s="83"/>
      <c r="AO190" s="110"/>
      <c r="AP190" s="89"/>
      <c r="AQ190" s="91"/>
      <c r="AR190" s="14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6"/>
      <c r="BF190" s="14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6"/>
      <c r="BT190" s="17"/>
      <c r="BU190" s="13"/>
      <c r="BV190" s="17" t="s">
        <v>60</v>
      </c>
      <c r="BY190" s="83"/>
      <c r="BZ190" s="110"/>
      <c r="CA190" s="89"/>
      <c r="CB190" s="91"/>
      <c r="CC190" s="14">
        <v>105</v>
      </c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6"/>
      <c r="CQ190" s="14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6"/>
      <c r="DE190" s="17"/>
      <c r="DF190" s="13"/>
      <c r="DG190" s="17" t="s">
        <v>60</v>
      </c>
    </row>
    <row r="191" spans="4:111" x14ac:dyDescent="0.25">
      <c r="D191" s="83"/>
      <c r="E191" s="110"/>
      <c r="F191" s="89"/>
      <c r="G191" s="91"/>
      <c r="H191" s="14">
        <v>68</v>
      </c>
      <c r="I191" s="15">
        <v>80</v>
      </c>
      <c r="J191" s="15">
        <v>83</v>
      </c>
      <c r="K191" s="15">
        <v>101</v>
      </c>
      <c r="L191" s="15">
        <v>71</v>
      </c>
      <c r="M191" s="15"/>
      <c r="N191" s="15"/>
      <c r="O191" s="15"/>
      <c r="P191" s="15"/>
      <c r="Q191" s="15"/>
      <c r="R191" s="15"/>
      <c r="S191" s="15"/>
      <c r="T191" s="15"/>
      <c r="U191" s="16"/>
      <c r="V191" s="14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6"/>
      <c r="AJ191" s="17"/>
      <c r="AK191" s="13"/>
      <c r="AL191" s="17" t="s">
        <v>60</v>
      </c>
      <c r="AN191" s="83"/>
      <c r="AO191" s="110"/>
      <c r="AP191" s="89"/>
      <c r="AQ191" s="91"/>
      <c r="AR191" s="14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6"/>
      <c r="BF191" s="14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6"/>
      <c r="BT191" s="17"/>
      <c r="BU191" s="13"/>
      <c r="BV191" s="17" t="s">
        <v>60</v>
      </c>
      <c r="BY191" s="83"/>
      <c r="BZ191" s="110"/>
      <c r="CA191" s="89"/>
      <c r="CB191" s="91"/>
      <c r="CC191" s="14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6"/>
      <c r="CQ191" s="14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6"/>
      <c r="DE191" s="17"/>
      <c r="DF191" s="13"/>
      <c r="DG191" s="17" t="s">
        <v>60</v>
      </c>
    </row>
    <row r="192" spans="4:111" ht="15.75" thickBot="1" x14ac:dyDescent="0.3">
      <c r="D192" s="84"/>
      <c r="E192" s="111"/>
      <c r="F192" s="90"/>
      <c r="G192" s="92"/>
      <c r="H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20"/>
      <c r="V192" s="18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20"/>
      <c r="AJ192" s="21"/>
      <c r="AK192" s="13"/>
      <c r="AL192" s="21" t="s">
        <v>60</v>
      </c>
      <c r="AN192" s="84"/>
      <c r="AO192" s="111"/>
      <c r="AP192" s="90"/>
      <c r="AQ192" s="92"/>
      <c r="AR192" s="18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20"/>
      <c r="BF192" s="18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20"/>
      <c r="BT192" s="21"/>
      <c r="BU192" s="13"/>
      <c r="BV192" s="21" t="s">
        <v>60</v>
      </c>
      <c r="BY192" s="84"/>
      <c r="BZ192" s="111"/>
      <c r="CA192" s="90"/>
      <c r="CB192" s="92"/>
      <c r="CC192" s="18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20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20"/>
      <c r="DE192" s="21"/>
      <c r="DF192" s="13"/>
      <c r="DG192" s="21" t="s">
        <v>60</v>
      </c>
    </row>
    <row r="193" spans="4:111" x14ac:dyDescent="0.25">
      <c r="D193" s="82">
        <v>8</v>
      </c>
      <c r="E193" s="112" t="s">
        <v>48</v>
      </c>
      <c r="F193" s="27"/>
      <c r="G193" s="91" t="s">
        <v>77</v>
      </c>
      <c r="H193" s="9">
        <v>91</v>
      </c>
      <c r="I193" s="10">
        <v>89</v>
      </c>
      <c r="J193" s="10">
        <v>90</v>
      </c>
      <c r="K193" s="10">
        <v>76</v>
      </c>
      <c r="L193" s="10">
        <v>69</v>
      </c>
      <c r="M193" s="10">
        <v>72</v>
      </c>
      <c r="N193" s="10">
        <v>98</v>
      </c>
      <c r="O193" s="10">
        <v>69</v>
      </c>
      <c r="P193" s="10">
        <v>98</v>
      </c>
      <c r="Q193" s="10">
        <v>108</v>
      </c>
      <c r="R193" s="10">
        <v>108</v>
      </c>
      <c r="S193" s="10">
        <v>66</v>
      </c>
      <c r="T193" s="10">
        <v>90</v>
      </c>
      <c r="U193" s="11">
        <v>100</v>
      </c>
      <c r="V193" s="14">
        <v>74</v>
      </c>
      <c r="W193" s="15">
        <v>73</v>
      </c>
      <c r="X193" s="15">
        <v>63</v>
      </c>
      <c r="Y193" s="15">
        <v>86</v>
      </c>
      <c r="Z193" s="15">
        <v>84</v>
      </c>
      <c r="AA193" s="15">
        <v>95</v>
      </c>
      <c r="AB193" s="15">
        <v>59</v>
      </c>
      <c r="AC193" s="15">
        <v>80</v>
      </c>
      <c r="AD193" s="15">
        <v>78</v>
      </c>
      <c r="AE193" s="15">
        <v>86</v>
      </c>
      <c r="AF193" s="15">
        <v>84</v>
      </c>
      <c r="AG193" s="15">
        <v>98</v>
      </c>
      <c r="AH193" s="15">
        <v>97</v>
      </c>
      <c r="AI193" s="16">
        <v>91</v>
      </c>
      <c r="AJ193" s="12"/>
      <c r="AK193" s="13"/>
      <c r="AL193" s="12" t="s">
        <v>60</v>
      </c>
      <c r="AN193" s="82">
        <v>8</v>
      </c>
      <c r="AO193" s="112" t="s">
        <v>48</v>
      </c>
      <c r="AP193" s="27"/>
      <c r="AQ193" s="91" t="s">
        <v>129</v>
      </c>
      <c r="AR193" s="9">
        <v>87</v>
      </c>
      <c r="AS193" s="10">
        <v>72</v>
      </c>
      <c r="AT193" s="10">
        <v>85</v>
      </c>
      <c r="AU193" s="10">
        <v>74</v>
      </c>
      <c r="AV193" s="10">
        <v>83</v>
      </c>
      <c r="AW193" s="10">
        <v>70</v>
      </c>
      <c r="AX193" s="10">
        <v>79</v>
      </c>
      <c r="AY193" s="10">
        <v>108</v>
      </c>
      <c r="AZ193" s="10">
        <v>109</v>
      </c>
      <c r="BA193" s="10">
        <v>95</v>
      </c>
      <c r="BB193" s="10">
        <v>63</v>
      </c>
      <c r="BC193" s="10">
        <v>59</v>
      </c>
      <c r="BD193" s="10">
        <v>86</v>
      </c>
      <c r="BE193" s="11">
        <v>102</v>
      </c>
      <c r="BF193" s="14">
        <f t="shared" ref="BF193:BG194" si="65">AV194-10</f>
        <v>65</v>
      </c>
      <c r="BG193" s="15">
        <f t="shared" si="65"/>
        <v>87</v>
      </c>
      <c r="BH193" s="15">
        <v>88</v>
      </c>
      <c r="BI193" s="15">
        <f t="shared" ref="BI193:BK194" si="66">AY194-10</f>
        <v>66</v>
      </c>
      <c r="BJ193" s="15">
        <f t="shared" si="66"/>
        <v>61</v>
      </c>
      <c r="BK193" s="15">
        <f t="shared" si="66"/>
        <v>69</v>
      </c>
      <c r="BL193" s="15">
        <f t="shared" ref="BL193:BQ193" si="67">AV196-10</f>
        <v>67</v>
      </c>
      <c r="BM193" s="15">
        <f t="shared" si="67"/>
        <v>74</v>
      </c>
      <c r="BN193" s="15">
        <f t="shared" si="67"/>
        <v>54</v>
      </c>
      <c r="BO193" s="15">
        <f t="shared" si="67"/>
        <v>50</v>
      </c>
      <c r="BP193" s="15">
        <f t="shared" si="67"/>
        <v>58</v>
      </c>
      <c r="BQ193" s="15">
        <f t="shared" si="67"/>
        <v>75</v>
      </c>
      <c r="BR193" s="15">
        <f>AV198-10</f>
        <v>83</v>
      </c>
      <c r="BS193" s="16">
        <f>AW198-10</f>
        <v>59</v>
      </c>
      <c r="BT193" s="12"/>
      <c r="BU193" s="13"/>
      <c r="BV193" s="12" t="s">
        <v>60</v>
      </c>
      <c r="BY193" s="82">
        <v>8</v>
      </c>
      <c r="BZ193" s="112" t="s">
        <v>48</v>
      </c>
      <c r="CA193" s="27"/>
      <c r="CB193" s="91" t="s">
        <v>130</v>
      </c>
      <c r="CC193" s="9">
        <v>89</v>
      </c>
      <c r="CD193" s="10">
        <v>80.5</v>
      </c>
      <c r="CE193" s="10">
        <v>87.5</v>
      </c>
      <c r="CF193" s="10">
        <v>75</v>
      </c>
      <c r="CG193" s="10">
        <v>76</v>
      </c>
      <c r="CH193" s="10">
        <v>71</v>
      </c>
      <c r="CI193" s="10">
        <v>88.5</v>
      </c>
      <c r="CJ193" s="10">
        <v>88.5</v>
      </c>
      <c r="CK193" s="10">
        <v>103.5</v>
      </c>
      <c r="CL193" s="10">
        <v>101.5</v>
      </c>
      <c r="CM193" s="10">
        <v>85.5</v>
      </c>
      <c r="CN193" s="10">
        <v>62.5</v>
      </c>
      <c r="CO193" s="10">
        <v>88</v>
      </c>
      <c r="CP193" s="11">
        <v>101</v>
      </c>
      <c r="CQ193" s="14">
        <f t="shared" ref="CQ193:CS194" si="68">CG194-9</f>
        <v>69</v>
      </c>
      <c r="CR193" s="15">
        <f t="shared" si="68"/>
        <v>75</v>
      </c>
      <c r="CS193" s="15">
        <v>67</v>
      </c>
      <c r="CT193" s="15">
        <f t="shared" ref="CT193:CV194" si="69">CJ194-9</f>
        <v>75</v>
      </c>
      <c r="CU193" s="15">
        <f t="shared" si="69"/>
        <v>78</v>
      </c>
      <c r="CV193" s="15">
        <f t="shared" si="69"/>
        <v>74</v>
      </c>
      <c r="CW193" s="15">
        <f t="shared" ref="CW193:DB193" si="70">CG196-9</f>
        <v>79.5</v>
      </c>
      <c r="CX193" s="15">
        <f t="shared" si="70"/>
        <v>68</v>
      </c>
      <c r="CY193" s="15">
        <f t="shared" si="70"/>
        <v>64</v>
      </c>
      <c r="CZ193" s="15">
        <f t="shared" si="70"/>
        <v>61.5</v>
      </c>
      <c r="DA193" s="15">
        <f t="shared" si="70"/>
        <v>69.5</v>
      </c>
      <c r="DB193" s="15">
        <f t="shared" si="70"/>
        <v>76.5</v>
      </c>
      <c r="DC193" s="15">
        <f>CG198-9</f>
        <v>84.5</v>
      </c>
      <c r="DD193" s="16">
        <f>CH198-9</f>
        <v>73</v>
      </c>
      <c r="DE193" s="12"/>
      <c r="DF193" s="13"/>
      <c r="DG193" s="12" t="s">
        <v>60</v>
      </c>
    </row>
    <row r="194" spans="4:111" x14ac:dyDescent="0.25">
      <c r="D194" s="83"/>
      <c r="E194" s="113"/>
      <c r="F194" s="27"/>
      <c r="G194" s="91"/>
      <c r="H194" s="14">
        <v>79</v>
      </c>
      <c r="I194" s="15">
        <v>84</v>
      </c>
      <c r="J194" s="15">
        <v>91</v>
      </c>
      <c r="K194" s="15">
        <v>82</v>
      </c>
      <c r="L194" s="15">
        <v>81</v>
      </c>
      <c r="M194" s="15">
        <v>71</v>
      </c>
      <c r="N194" s="15">
        <v>94</v>
      </c>
      <c r="O194" s="15">
        <v>92</v>
      </c>
      <c r="P194" s="15">
        <v>103</v>
      </c>
      <c r="Q194" s="15">
        <v>87</v>
      </c>
      <c r="R194" s="15">
        <v>86</v>
      </c>
      <c r="S194" s="15">
        <v>104</v>
      </c>
      <c r="T194" s="15">
        <v>105</v>
      </c>
      <c r="U194" s="16">
        <v>70</v>
      </c>
      <c r="V194" s="14">
        <v>87</v>
      </c>
      <c r="W194" s="15">
        <v>76</v>
      </c>
      <c r="X194" s="15">
        <v>78</v>
      </c>
      <c r="Y194" s="15">
        <v>95</v>
      </c>
      <c r="Z194" s="15">
        <v>60</v>
      </c>
      <c r="AA194" s="15">
        <v>63</v>
      </c>
      <c r="AB194" s="15">
        <v>85</v>
      </c>
      <c r="AC194" s="15">
        <v>86</v>
      </c>
      <c r="AD194" s="15">
        <v>87</v>
      </c>
      <c r="AE194" s="15">
        <v>92</v>
      </c>
      <c r="AF194" s="15">
        <v>89</v>
      </c>
      <c r="AG194" s="15">
        <v>86</v>
      </c>
      <c r="AH194" s="15">
        <v>73</v>
      </c>
      <c r="AI194" s="16">
        <v>97</v>
      </c>
      <c r="AJ194" s="17"/>
      <c r="AK194" s="13"/>
      <c r="AL194" s="17" t="s">
        <v>60</v>
      </c>
      <c r="AN194" s="83"/>
      <c r="AO194" s="113"/>
      <c r="AP194" s="27"/>
      <c r="AQ194" s="91"/>
      <c r="AR194" s="14">
        <v>96</v>
      </c>
      <c r="AS194" s="15">
        <v>60</v>
      </c>
      <c r="AT194" s="15">
        <v>81</v>
      </c>
      <c r="AU194" s="15">
        <v>75</v>
      </c>
      <c r="AV194" s="15">
        <v>75</v>
      </c>
      <c r="AW194" s="15">
        <v>97</v>
      </c>
      <c r="AX194" s="15">
        <v>111</v>
      </c>
      <c r="AY194" s="15">
        <v>76</v>
      </c>
      <c r="AZ194" s="15">
        <v>71</v>
      </c>
      <c r="BA194" s="15">
        <v>79</v>
      </c>
      <c r="BB194" s="15">
        <v>58</v>
      </c>
      <c r="BC194" s="15">
        <v>99</v>
      </c>
      <c r="BD194" s="15">
        <v>83</v>
      </c>
      <c r="BE194" s="16">
        <v>115</v>
      </c>
      <c r="BF194" s="14">
        <f t="shared" si="65"/>
        <v>61</v>
      </c>
      <c r="BG194" s="15">
        <f t="shared" si="65"/>
        <v>73</v>
      </c>
      <c r="BH194" s="15">
        <v>91</v>
      </c>
      <c r="BI194" s="15">
        <f t="shared" si="66"/>
        <v>89</v>
      </c>
      <c r="BJ194" s="15">
        <f t="shared" si="66"/>
        <v>95</v>
      </c>
      <c r="BK194" s="15">
        <f t="shared" si="66"/>
        <v>49</v>
      </c>
      <c r="BL194" s="15">
        <f>AV197-10</f>
        <v>97</v>
      </c>
      <c r="BM194" s="15">
        <v>29</v>
      </c>
      <c r="BN194" s="15">
        <f>AX197-10</f>
        <v>93</v>
      </c>
      <c r="BO194" s="15">
        <v>65</v>
      </c>
      <c r="BP194" s="15">
        <v>78</v>
      </c>
      <c r="BQ194" s="15">
        <f>BA197-10</f>
        <v>86</v>
      </c>
      <c r="BR194" s="15">
        <f>AX198-10</f>
        <v>59</v>
      </c>
      <c r="BS194" s="16"/>
      <c r="BT194" s="17"/>
      <c r="BU194" s="13"/>
      <c r="BV194" s="17" t="s">
        <v>60</v>
      </c>
      <c r="BY194" s="83"/>
      <c r="BZ194" s="113"/>
      <c r="CA194" s="27"/>
      <c r="CB194" s="91"/>
      <c r="CC194" s="14">
        <v>87.5</v>
      </c>
      <c r="CD194" s="15">
        <v>72</v>
      </c>
      <c r="CE194" s="15">
        <v>86</v>
      </c>
      <c r="CF194" s="15">
        <v>78.5</v>
      </c>
      <c r="CG194" s="15">
        <v>78</v>
      </c>
      <c r="CH194" s="15">
        <v>84</v>
      </c>
      <c r="CI194" s="15">
        <v>102.5</v>
      </c>
      <c r="CJ194" s="15">
        <v>84</v>
      </c>
      <c r="CK194" s="15">
        <v>87</v>
      </c>
      <c r="CL194" s="15">
        <v>83</v>
      </c>
      <c r="CM194" s="15">
        <v>72</v>
      </c>
      <c r="CN194" s="15">
        <v>101.5</v>
      </c>
      <c r="CO194" s="15">
        <v>94</v>
      </c>
      <c r="CP194" s="16">
        <v>92.5</v>
      </c>
      <c r="CQ194" s="14">
        <f t="shared" si="68"/>
        <v>68.5</v>
      </c>
      <c r="CR194" s="15">
        <f t="shared" si="68"/>
        <v>75.5</v>
      </c>
      <c r="CS194" s="15">
        <f t="shared" si="68"/>
        <v>98</v>
      </c>
      <c r="CT194" s="15">
        <f t="shared" si="69"/>
        <v>74.5</v>
      </c>
      <c r="CU194" s="15">
        <f t="shared" si="69"/>
        <v>79</v>
      </c>
      <c r="CV194" s="15">
        <f t="shared" si="69"/>
        <v>67.5</v>
      </c>
      <c r="CW194" s="15">
        <f>CG197-9</f>
        <v>88.5</v>
      </c>
      <c r="CX194" s="15">
        <v>80</v>
      </c>
      <c r="CY194" s="15">
        <f>CI197-9</f>
        <v>93</v>
      </c>
      <c r="CZ194" s="15">
        <f>CJ197-9</f>
        <v>95</v>
      </c>
      <c r="DA194" s="15">
        <v>56</v>
      </c>
      <c r="DB194" s="15">
        <f>CL197-9</f>
        <v>92.5</v>
      </c>
      <c r="DC194" s="15">
        <f>CG199-9</f>
        <v>90</v>
      </c>
      <c r="DD194" s="16">
        <f>CH199-9</f>
        <v>72</v>
      </c>
      <c r="DE194" s="17"/>
      <c r="DF194" s="13"/>
      <c r="DG194" s="17" t="s">
        <v>60</v>
      </c>
    </row>
    <row r="195" spans="4:111" x14ac:dyDescent="0.25">
      <c r="D195" s="83"/>
      <c r="E195" s="113"/>
      <c r="F195" s="27"/>
      <c r="G195" s="91"/>
      <c r="H195" s="14">
        <v>98</v>
      </c>
      <c r="I195" s="15">
        <v>73</v>
      </c>
      <c r="J195" s="15">
        <v>82</v>
      </c>
      <c r="K195" s="15">
        <v>95</v>
      </c>
      <c r="L195" s="15">
        <v>84</v>
      </c>
      <c r="M195" s="15">
        <v>86</v>
      </c>
      <c r="N195" s="15">
        <v>103</v>
      </c>
      <c r="O195" s="15">
        <v>68</v>
      </c>
      <c r="P195" s="15">
        <v>71</v>
      </c>
      <c r="Q195" s="15">
        <v>94</v>
      </c>
      <c r="R195" s="15">
        <v>69</v>
      </c>
      <c r="S195" s="15">
        <v>74</v>
      </c>
      <c r="T195" s="15">
        <v>107</v>
      </c>
      <c r="U195" s="16">
        <v>98</v>
      </c>
      <c r="V195" s="14">
        <v>58</v>
      </c>
      <c r="W195" s="15">
        <v>92</v>
      </c>
      <c r="X195" s="15">
        <v>62</v>
      </c>
      <c r="Y195" s="15">
        <v>74</v>
      </c>
      <c r="Z195" s="15">
        <v>73</v>
      </c>
      <c r="AA195" s="15">
        <v>81</v>
      </c>
      <c r="AB195" s="15"/>
      <c r="AC195" s="15"/>
      <c r="AD195" s="15"/>
      <c r="AE195" s="15"/>
      <c r="AF195" s="15"/>
      <c r="AG195" s="15"/>
      <c r="AH195" s="15"/>
      <c r="AI195" s="16"/>
      <c r="AJ195" s="17"/>
      <c r="AK195" s="13"/>
      <c r="AL195" s="17" t="s">
        <v>60</v>
      </c>
      <c r="AN195" s="83"/>
      <c r="AO195" s="113"/>
      <c r="AP195" s="27"/>
      <c r="AQ195" s="91"/>
      <c r="AR195" s="14">
        <v>100</v>
      </c>
      <c r="AS195" s="15">
        <v>95</v>
      </c>
      <c r="AT195" s="15">
        <v>76</v>
      </c>
      <c r="AU195" s="15">
        <v>93</v>
      </c>
      <c r="AV195" s="15">
        <v>71</v>
      </c>
      <c r="AW195" s="15">
        <v>83</v>
      </c>
      <c r="AX195" s="15">
        <v>111</v>
      </c>
      <c r="AY195" s="15">
        <v>99</v>
      </c>
      <c r="AZ195" s="15">
        <v>105</v>
      </c>
      <c r="BA195" s="15">
        <v>59</v>
      </c>
      <c r="BB195" s="15">
        <v>76</v>
      </c>
      <c r="BC195" s="15">
        <v>71</v>
      </c>
      <c r="BD195" s="15">
        <v>103</v>
      </c>
      <c r="BE195" s="16">
        <v>70</v>
      </c>
      <c r="BF195" s="14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6"/>
      <c r="BT195" s="17"/>
      <c r="BU195" s="13"/>
      <c r="BV195" s="17" t="s">
        <v>60</v>
      </c>
      <c r="BY195" s="83"/>
      <c r="BZ195" s="113"/>
      <c r="CA195" s="27"/>
      <c r="CB195" s="91"/>
      <c r="CC195" s="14">
        <v>99</v>
      </c>
      <c r="CD195" s="15">
        <v>84</v>
      </c>
      <c r="CE195" s="15">
        <v>79</v>
      </c>
      <c r="CF195" s="15">
        <v>94</v>
      </c>
      <c r="CG195" s="15">
        <v>77.5</v>
      </c>
      <c r="CH195" s="15">
        <v>84.5</v>
      </c>
      <c r="CI195" s="15">
        <v>107</v>
      </c>
      <c r="CJ195" s="15">
        <v>83.5</v>
      </c>
      <c r="CK195" s="15">
        <v>88</v>
      </c>
      <c r="CL195" s="15">
        <v>76.5</v>
      </c>
      <c r="CM195" s="15">
        <v>72.5</v>
      </c>
      <c r="CN195" s="15">
        <v>72.5</v>
      </c>
      <c r="CO195" s="15">
        <v>105</v>
      </c>
      <c r="CP195" s="16">
        <v>84</v>
      </c>
      <c r="CQ195" s="14">
        <f>CI198-9</f>
        <v>79.5</v>
      </c>
      <c r="CR195" s="15">
        <f>CJ198-9</f>
        <v>77.5</v>
      </c>
      <c r="CS195" s="15">
        <v>90</v>
      </c>
      <c r="CT195" s="15">
        <f>CL198-9</f>
        <v>77.5</v>
      </c>
      <c r="CU195" s="15"/>
      <c r="CV195" s="15"/>
      <c r="CW195" s="15"/>
      <c r="CX195" s="15"/>
      <c r="CY195" s="15"/>
      <c r="CZ195" s="15"/>
      <c r="DA195" s="15"/>
      <c r="DB195" s="15"/>
      <c r="DC195" s="15"/>
      <c r="DD195" s="16"/>
      <c r="DE195" s="17"/>
      <c r="DF195" s="13"/>
      <c r="DG195" s="17" t="s">
        <v>60</v>
      </c>
    </row>
    <row r="196" spans="4:111" x14ac:dyDescent="0.25">
      <c r="D196" s="83"/>
      <c r="E196" s="113"/>
      <c r="F196" s="27"/>
      <c r="G196" s="91"/>
      <c r="H196" s="14">
        <v>103</v>
      </c>
      <c r="I196" s="15">
        <v>104</v>
      </c>
      <c r="J196" s="15">
        <v>96</v>
      </c>
      <c r="K196" s="15">
        <v>66</v>
      </c>
      <c r="L196" s="15">
        <v>100</v>
      </c>
      <c r="M196" s="15">
        <v>70</v>
      </c>
      <c r="N196" s="15">
        <v>82</v>
      </c>
      <c r="O196" s="15">
        <v>81</v>
      </c>
      <c r="P196" s="15">
        <v>89</v>
      </c>
      <c r="Q196" s="15">
        <v>86</v>
      </c>
      <c r="R196" s="15">
        <v>100</v>
      </c>
      <c r="S196" s="15">
        <v>88</v>
      </c>
      <c r="T196" s="15">
        <v>93</v>
      </c>
      <c r="U196" s="16">
        <v>73</v>
      </c>
      <c r="V196" s="14">
        <v>95</v>
      </c>
      <c r="W196" s="15">
        <v>63</v>
      </c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6"/>
      <c r="AJ196" s="17"/>
      <c r="AK196" s="13"/>
      <c r="AL196" s="17" t="s">
        <v>60</v>
      </c>
      <c r="AN196" s="83"/>
      <c r="AO196" s="113"/>
      <c r="AP196" s="27"/>
      <c r="AQ196" s="91"/>
      <c r="AR196" s="14">
        <v>65</v>
      </c>
      <c r="AS196" s="15">
        <v>90</v>
      </c>
      <c r="AT196" s="15">
        <v>85</v>
      </c>
      <c r="AU196" s="15">
        <v>80</v>
      </c>
      <c r="AV196" s="15">
        <v>77</v>
      </c>
      <c r="AW196" s="15">
        <v>84</v>
      </c>
      <c r="AX196" s="15">
        <v>64</v>
      </c>
      <c r="AY196" s="15">
        <v>60</v>
      </c>
      <c r="AZ196" s="15">
        <v>68</v>
      </c>
      <c r="BA196" s="15">
        <v>85</v>
      </c>
      <c r="BB196" s="15">
        <v>76</v>
      </c>
      <c r="BC196" s="15">
        <v>112</v>
      </c>
      <c r="BD196" s="15">
        <v>69</v>
      </c>
      <c r="BE196" s="16">
        <v>106</v>
      </c>
      <c r="BF196" s="14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6"/>
      <c r="BT196" s="17"/>
      <c r="BU196" s="13"/>
      <c r="BV196" s="17" t="s">
        <v>60</v>
      </c>
      <c r="BY196" s="83"/>
      <c r="BZ196" s="113"/>
      <c r="CA196" s="27"/>
      <c r="CB196" s="91"/>
      <c r="CC196" s="14">
        <v>84</v>
      </c>
      <c r="CD196" s="15">
        <v>97</v>
      </c>
      <c r="CE196" s="15">
        <v>90.5</v>
      </c>
      <c r="CF196" s="15">
        <v>73</v>
      </c>
      <c r="CG196" s="15">
        <v>88.5</v>
      </c>
      <c r="CH196" s="15">
        <v>77</v>
      </c>
      <c r="CI196" s="15">
        <v>73</v>
      </c>
      <c r="CJ196" s="15">
        <v>70.5</v>
      </c>
      <c r="CK196" s="15">
        <v>78.5</v>
      </c>
      <c r="CL196" s="15">
        <v>85.5</v>
      </c>
      <c r="CM196" s="15">
        <v>88</v>
      </c>
      <c r="CN196" s="15">
        <v>100</v>
      </c>
      <c r="CO196" s="15">
        <v>81</v>
      </c>
      <c r="CP196" s="16">
        <v>89.5</v>
      </c>
      <c r="CQ196" s="14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6"/>
      <c r="DE196" s="17"/>
      <c r="DF196" s="13"/>
      <c r="DG196" s="17" t="s">
        <v>60</v>
      </c>
    </row>
    <row r="197" spans="4:111" x14ac:dyDescent="0.25">
      <c r="D197" s="83"/>
      <c r="E197" s="113"/>
      <c r="F197" s="27"/>
      <c r="G197" s="91"/>
      <c r="H197" s="14">
        <v>81</v>
      </c>
      <c r="I197" s="15">
        <v>73</v>
      </c>
      <c r="J197" s="15">
        <v>100</v>
      </c>
      <c r="K197" s="15">
        <v>67</v>
      </c>
      <c r="L197" s="15">
        <v>88</v>
      </c>
      <c r="M197" s="15">
        <v>102</v>
      </c>
      <c r="N197" s="15">
        <v>101</v>
      </c>
      <c r="O197" s="15">
        <v>92</v>
      </c>
      <c r="P197" s="15">
        <v>106</v>
      </c>
      <c r="Q197" s="15">
        <v>107</v>
      </c>
      <c r="R197" s="15">
        <v>97</v>
      </c>
      <c r="S197" s="15">
        <v>82</v>
      </c>
      <c r="T197" s="15">
        <v>92</v>
      </c>
      <c r="U197" s="16">
        <v>107</v>
      </c>
      <c r="V197" s="14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6"/>
      <c r="AJ197" s="17"/>
      <c r="AK197" s="13"/>
      <c r="AL197" s="17" t="s">
        <v>60</v>
      </c>
      <c r="AN197" s="83"/>
      <c r="AO197" s="113"/>
      <c r="AP197" s="27"/>
      <c r="AQ197" s="91"/>
      <c r="AR197" s="14">
        <v>81</v>
      </c>
      <c r="AS197" s="15">
        <v>73</v>
      </c>
      <c r="AT197" s="15">
        <v>98</v>
      </c>
      <c r="AU197" s="15">
        <v>69</v>
      </c>
      <c r="AV197" s="15">
        <v>107</v>
      </c>
      <c r="AW197" s="15">
        <v>112</v>
      </c>
      <c r="AX197" s="15">
        <v>103</v>
      </c>
      <c r="AY197" s="15">
        <v>116</v>
      </c>
      <c r="AZ197" s="15">
        <v>120</v>
      </c>
      <c r="BA197" s="15">
        <v>96</v>
      </c>
      <c r="BB197" s="15">
        <v>106</v>
      </c>
      <c r="BC197" s="15">
        <v>107</v>
      </c>
      <c r="BD197" s="15">
        <v>121</v>
      </c>
      <c r="BE197" s="16">
        <v>68</v>
      </c>
      <c r="BF197" s="14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6"/>
      <c r="BT197" s="17"/>
      <c r="BU197" s="13"/>
      <c r="BV197" s="17" t="s">
        <v>60</v>
      </c>
      <c r="BY197" s="83"/>
      <c r="BZ197" s="113"/>
      <c r="CA197" s="27"/>
      <c r="CB197" s="91"/>
      <c r="CC197" s="14">
        <v>81</v>
      </c>
      <c r="CD197" s="15">
        <v>73</v>
      </c>
      <c r="CE197" s="15">
        <v>99</v>
      </c>
      <c r="CF197" s="15">
        <v>68</v>
      </c>
      <c r="CG197" s="15">
        <v>97.5</v>
      </c>
      <c r="CH197" s="15">
        <v>107</v>
      </c>
      <c r="CI197" s="15">
        <v>102</v>
      </c>
      <c r="CJ197" s="15">
        <v>104</v>
      </c>
      <c r="CK197" s="15">
        <v>113</v>
      </c>
      <c r="CL197" s="15">
        <v>101.5</v>
      </c>
      <c r="CM197" s="15">
        <v>101.5</v>
      </c>
      <c r="CN197" s="15">
        <v>94.5</v>
      </c>
      <c r="CO197" s="15">
        <v>106.5</v>
      </c>
      <c r="CP197" s="16">
        <v>87.5</v>
      </c>
      <c r="CQ197" s="14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6"/>
      <c r="DE197" s="17"/>
      <c r="DF197" s="13"/>
      <c r="DG197" s="17" t="s">
        <v>60</v>
      </c>
    </row>
    <row r="198" spans="4:111" x14ac:dyDescent="0.25">
      <c r="D198" s="83"/>
      <c r="E198" s="113"/>
      <c r="F198" s="27"/>
      <c r="G198" s="91"/>
      <c r="H198" s="14">
        <v>102</v>
      </c>
      <c r="I198" s="15">
        <v>91</v>
      </c>
      <c r="J198" s="15">
        <v>80</v>
      </c>
      <c r="K198" s="15">
        <v>93</v>
      </c>
      <c r="L198" s="15">
        <v>94</v>
      </c>
      <c r="M198" s="15">
        <v>95</v>
      </c>
      <c r="N198" s="15">
        <v>108</v>
      </c>
      <c r="O198" s="15">
        <v>97</v>
      </c>
      <c r="P198" s="15">
        <v>94</v>
      </c>
      <c r="Q198" s="15">
        <v>100</v>
      </c>
      <c r="R198" s="15">
        <v>78</v>
      </c>
      <c r="S198" s="15">
        <v>85</v>
      </c>
      <c r="T198" s="15">
        <v>103</v>
      </c>
      <c r="U198" s="16">
        <v>69</v>
      </c>
      <c r="V198" s="14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6"/>
      <c r="AJ198" s="17"/>
      <c r="AK198" s="13"/>
      <c r="AL198" s="17" t="s">
        <v>60</v>
      </c>
      <c r="AN198" s="83"/>
      <c r="AO198" s="113"/>
      <c r="AP198" s="27"/>
      <c r="AQ198" s="91"/>
      <c r="AR198" s="14">
        <v>116</v>
      </c>
      <c r="AS198" s="15">
        <v>86</v>
      </c>
      <c r="AT198" s="15">
        <v>87</v>
      </c>
      <c r="AU198" s="15">
        <v>68</v>
      </c>
      <c r="AV198" s="15">
        <v>93</v>
      </c>
      <c r="AW198" s="15">
        <v>69</v>
      </c>
      <c r="AX198" s="15">
        <v>69</v>
      </c>
      <c r="AY198" s="15">
        <v>76</v>
      </c>
      <c r="AZ198" s="15">
        <v>113</v>
      </c>
      <c r="BA198" s="15">
        <v>73</v>
      </c>
      <c r="BB198" s="15">
        <v>76</v>
      </c>
      <c r="BC198" s="15">
        <v>105</v>
      </c>
      <c r="BD198" s="15">
        <v>101</v>
      </c>
      <c r="BE198" s="16">
        <v>110</v>
      </c>
      <c r="BF198" s="14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6"/>
      <c r="BT198" s="17"/>
      <c r="BU198" s="13"/>
      <c r="BV198" s="17" t="s">
        <v>60</v>
      </c>
      <c r="BY198" s="83"/>
      <c r="BZ198" s="113"/>
      <c r="CA198" s="27"/>
      <c r="CB198" s="91"/>
      <c r="CC198" s="14">
        <v>109</v>
      </c>
      <c r="CD198" s="15">
        <v>88.5</v>
      </c>
      <c r="CE198" s="15">
        <v>83.5</v>
      </c>
      <c r="CF198" s="15">
        <v>80.5</v>
      </c>
      <c r="CG198" s="15">
        <v>93.5</v>
      </c>
      <c r="CH198" s="15">
        <v>82</v>
      </c>
      <c r="CI198" s="15">
        <v>88.5</v>
      </c>
      <c r="CJ198" s="15">
        <v>86.5</v>
      </c>
      <c r="CK198" s="15">
        <v>103.5</v>
      </c>
      <c r="CL198" s="15">
        <v>86.5</v>
      </c>
      <c r="CM198" s="15">
        <v>77</v>
      </c>
      <c r="CN198" s="15">
        <v>95</v>
      </c>
      <c r="CO198" s="15">
        <v>102</v>
      </c>
      <c r="CP198" s="16">
        <v>89.5</v>
      </c>
      <c r="CQ198" s="14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6"/>
      <c r="DE198" s="17"/>
      <c r="DF198" s="13"/>
      <c r="DG198" s="17" t="s">
        <v>60</v>
      </c>
    </row>
    <row r="199" spans="4:111" x14ac:dyDescent="0.25">
      <c r="D199" s="83"/>
      <c r="E199" s="113"/>
      <c r="F199" s="27"/>
      <c r="G199" s="91"/>
      <c r="H199" s="14">
        <v>91</v>
      </c>
      <c r="I199" s="15">
        <v>68</v>
      </c>
      <c r="J199" s="15">
        <v>72</v>
      </c>
      <c r="K199" s="15">
        <v>105</v>
      </c>
      <c r="L199" s="15">
        <v>99</v>
      </c>
      <c r="M199" s="15">
        <v>81</v>
      </c>
      <c r="N199" s="15">
        <v>105</v>
      </c>
      <c r="O199" s="15">
        <v>103</v>
      </c>
      <c r="P199" s="15">
        <v>71</v>
      </c>
      <c r="Q199" s="15">
        <v>68</v>
      </c>
      <c r="R199" s="15">
        <v>90</v>
      </c>
      <c r="S199" s="15">
        <v>85</v>
      </c>
      <c r="T199" s="15">
        <v>104</v>
      </c>
      <c r="U199" s="16">
        <v>80</v>
      </c>
      <c r="V199" s="14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6"/>
      <c r="AJ199" s="17"/>
      <c r="AK199" s="13"/>
      <c r="AL199" s="17" t="s">
        <v>60</v>
      </c>
      <c r="AN199" s="83"/>
      <c r="AO199" s="113"/>
      <c r="AP199" s="27"/>
      <c r="AQ199" s="91"/>
      <c r="AR199" s="14">
        <v>111</v>
      </c>
      <c r="AS199" s="15">
        <v>103</v>
      </c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6"/>
      <c r="BF199" s="14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6"/>
      <c r="BT199" s="17"/>
      <c r="BU199" s="13"/>
      <c r="BV199" s="17" t="s">
        <v>60</v>
      </c>
      <c r="BY199" s="83"/>
      <c r="BZ199" s="113"/>
      <c r="CA199" s="27"/>
      <c r="CB199" s="91"/>
      <c r="CC199" s="14">
        <v>101</v>
      </c>
      <c r="CD199" s="15">
        <v>85.5</v>
      </c>
      <c r="CE199" s="15">
        <v>72</v>
      </c>
      <c r="CF199" s="15">
        <v>105</v>
      </c>
      <c r="CG199" s="15">
        <v>99</v>
      </c>
      <c r="CH199" s="15">
        <v>81</v>
      </c>
      <c r="CI199" s="15">
        <v>105</v>
      </c>
      <c r="CJ199" s="15">
        <v>103</v>
      </c>
      <c r="CK199" s="15">
        <v>71</v>
      </c>
      <c r="CL199" s="15">
        <v>68</v>
      </c>
      <c r="CM199" s="15">
        <v>90</v>
      </c>
      <c r="CN199" s="15">
        <v>85</v>
      </c>
      <c r="CO199" s="15">
        <v>104</v>
      </c>
      <c r="CP199" s="16">
        <v>80</v>
      </c>
      <c r="CQ199" s="14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6"/>
      <c r="DE199" s="17"/>
      <c r="DF199" s="13"/>
      <c r="DG199" s="17" t="s">
        <v>60</v>
      </c>
    </row>
    <row r="200" spans="4:111" x14ac:dyDescent="0.25">
      <c r="D200" s="83"/>
      <c r="E200" s="113"/>
      <c r="F200" s="27"/>
      <c r="G200" s="91"/>
      <c r="H200" s="14">
        <v>81</v>
      </c>
      <c r="I200" s="15">
        <v>82</v>
      </c>
      <c r="J200" s="15">
        <v>102</v>
      </c>
      <c r="K200" s="15">
        <v>100</v>
      </c>
      <c r="L200" s="15">
        <v>75</v>
      </c>
      <c r="M200" s="15">
        <v>78</v>
      </c>
      <c r="N200" s="15">
        <v>101</v>
      </c>
      <c r="O200" s="15">
        <v>71</v>
      </c>
      <c r="P200" s="15">
        <v>75</v>
      </c>
      <c r="Q200" s="15">
        <v>99</v>
      </c>
      <c r="R200" s="15">
        <v>106</v>
      </c>
      <c r="S200" s="15">
        <v>103</v>
      </c>
      <c r="T200" s="15">
        <v>99</v>
      </c>
      <c r="U200" s="16">
        <v>93</v>
      </c>
      <c r="V200" s="14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6"/>
      <c r="AJ200" s="17"/>
      <c r="AK200" s="13"/>
      <c r="AL200" s="17" t="s">
        <v>60</v>
      </c>
      <c r="AN200" s="83"/>
      <c r="AO200" s="113"/>
      <c r="AP200" s="27"/>
      <c r="AQ200" s="91"/>
      <c r="AR200" s="14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6"/>
      <c r="BF200" s="14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6"/>
      <c r="BT200" s="17"/>
      <c r="BU200" s="13"/>
      <c r="BV200" s="17" t="s">
        <v>60</v>
      </c>
      <c r="BY200" s="83"/>
      <c r="BZ200" s="113"/>
      <c r="CA200" s="27"/>
      <c r="CB200" s="91"/>
      <c r="CC200" s="14">
        <v>95</v>
      </c>
      <c r="CD200" s="15">
        <v>69</v>
      </c>
      <c r="CE200" s="15">
        <v>77</v>
      </c>
      <c r="CF200" s="15">
        <v>69</v>
      </c>
      <c r="CG200" s="15">
        <v>77</v>
      </c>
      <c r="CH200" s="15">
        <v>73</v>
      </c>
      <c r="CI200" s="15">
        <v>91</v>
      </c>
      <c r="CJ200" s="15">
        <v>115</v>
      </c>
      <c r="CK200" s="15">
        <v>92</v>
      </c>
      <c r="CL200" s="15">
        <v>72</v>
      </c>
      <c r="CM200" s="15">
        <v>94</v>
      </c>
      <c r="CN200" s="15">
        <v>93</v>
      </c>
      <c r="CO200" s="15"/>
      <c r="CP200" s="16"/>
      <c r="CQ200" s="14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6"/>
      <c r="DE200" s="17"/>
      <c r="DF200" s="13"/>
      <c r="DG200" s="17" t="s">
        <v>60</v>
      </c>
    </row>
    <row r="201" spans="4:111" x14ac:dyDescent="0.25">
      <c r="D201" s="83"/>
      <c r="E201" s="113"/>
      <c r="F201" s="27"/>
      <c r="G201" s="91"/>
      <c r="H201" s="14">
        <v>92</v>
      </c>
      <c r="I201" s="15">
        <v>78</v>
      </c>
      <c r="J201" s="15">
        <v>83</v>
      </c>
      <c r="K201" s="15">
        <v>82</v>
      </c>
      <c r="L201" s="15">
        <v>75</v>
      </c>
      <c r="M201" s="15">
        <v>94</v>
      </c>
      <c r="N201" s="15">
        <v>101</v>
      </c>
      <c r="O201" s="15">
        <v>66</v>
      </c>
      <c r="P201" s="15">
        <v>78</v>
      </c>
      <c r="Q201" s="15">
        <v>75</v>
      </c>
      <c r="R201" s="15">
        <v>80</v>
      </c>
      <c r="S201" s="15">
        <v>89</v>
      </c>
      <c r="T201" s="15">
        <v>92</v>
      </c>
      <c r="U201" s="16">
        <v>67</v>
      </c>
      <c r="V201" s="14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6"/>
      <c r="AJ201" s="17"/>
      <c r="AK201" s="13"/>
      <c r="AL201" s="17" t="s">
        <v>60</v>
      </c>
      <c r="AN201" s="83"/>
      <c r="AO201" s="113"/>
      <c r="AP201" s="27"/>
      <c r="AQ201" s="91"/>
      <c r="AR201" s="14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6"/>
      <c r="BF201" s="14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6"/>
      <c r="BT201" s="17"/>
      <c r="BU201" s="13"/>
      <c r="BV201" s="17" t="s">
        <v>60</v>
      </c>
      <c r="BY201" s="83"/>
      <c r="BZ201" s="113"/>
      <c r="CA201" s="27"/>
      <c r="CB201" s="91"/>
      <c r="CC201" s="14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6"/>
      <c r="CQ201" s="14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6"/>
      <c r="DE201" s="17"/>
      <c r="DF201" s="13"/>
      <c r="DG201" s="17" t="s">
        <v>60</v>
      </c>
    </row>
    <row r="202" spans="4:111" x14ac:dyDescent="0.25">
      <c r="D202" s="83"/>
      <c r="E202" s="113"/>
      <c r="F202" s="27"/>
      <c r="G202" s="91"/>
      <c r="H202" s="14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6"/>
      <c r="V202" s="14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6"/>
      <c r="AJ202" s="17"/>
      <c r="AK202" s="13"/>
      <c r="AL202" s="17" t="s">
        <v>60</v>
      </c>
      <c r="AN202" s="83"/>
      <c r="AO202" s="113"/>
      <c r="AP202" s="27"/>
      <c r="AQ202" s="91"/>
      <c r="AR202" s="14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6"/>
      <c r="BF202" s="14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6"/>
      <c r="BT202" s="17"/>
      <c r="BU202" s="13"/>
      <c r="BV202" s="17" t="s">
        <v>60</v>
      </c>
      <c r="BY202" s="83"/>
      <c r="BZ202" s="113"/>
      <c r="CA202" s="27"/>
      <c r="CB202" s="91"/>
      <c r="CC202" s="14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6"/>
      <c r="CQ202" s="14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6"/>
      <c r="DE202" s="17"/>
      <c r="DF202" s="13"/>
      <c r="DG202" s="17" t="s">
        <v>60</v>
      </c>
    </row>
    <row r="203" spans="4:111" ht="15.75" thickBot="1" x14ac:dyDescent="0.3">
      <c r="D203" s="83"/>
      <c r="E203" s="114"/>
      <c r="F203" s="27"/>
      <c r="G203" s="92"/>
      <c r="H203" s="18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20"/>
      <c r="V203" s="18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20"/>
      <c r="AJ203" s="21"/>
      <c r="AK203" s="13"/>
      <c r="AL203" s="21" t="s">
        <v>60</v>
      </c>
      <c r="AN203" s="83"/>
      <c r="AO203" s="114"/>
      <c r="AP203" s="27"/>
      <c r="AQ203" s="92"/>
      <c r="AR203" s="18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20"/>
      <c r="BF203" s="18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20"/>
      <c r="BT203" s="21"/>
      <c r="BU203" s="13"/>
      <c r="BV203" s="21" t="s">
        <v>60</v>
      </c>
      <c r="BY203" s="83"/>
      <c r="BZ203" s="114"/>
      <c r="CA203" s="27"/>
      <c r="CB203" s="92"/>
      <c r="CC203" s="18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20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20"/>
      <c r="DE203" s="21"/>
      <c r="DF203" s="13"/>
      <c r="DG203" s="21" t="s">
        <v>60</v>
      </c>
    </row>
    <row r="204" spans="4:111" x14ac:dyDescent="0.25">
      <c r="D204" s="83">
        <v>19</v>
      </c>
      <c r="E204" s="112" t="s">
        <v>51</v>
      </c>
      <c r="F204" s="88"/>
      <c r="G204" s="91" t="s">
        <v>78</v>
      </c>
      <c r="H204" s="9">
        <v>111</v>
      </c>
      <c r="I204" s="10">
        <v>81</v>
      </c>
      <c r="J204" s="10">
        <v>95</v>
      </c>
      <c r="K204" s="10">
        <v>115</v>
      </c>
      <c r="L204" s="10">
        <v>63</v>
      </c>
      <c r="M204" s="10">
        <v>57</v>
      </c>
      <c r="N204" s="10">
        <v>106</v>
      </c>
      <c r="O204" s="10">
        <v>61</v>
      </c>
      <c r="P204" s="10">
        <v>82</v>
      </c>
      <c r="Q204" s="10">
        <v>103</v>
      </c>
      <c r="R204" s="10">
        <v>55</v>
      </c>
      <c r="S204" s="10">
        <v>109</v>
      </c>
      <c r="T204" s="10">
        <v>57</v>
      </c>
      <c r="U204" s="11">
        <v>60</v>
      </c>
      <c r="V204" s="14">
        <v>58</v>
      </c>
      <c r="W204" s="15">
        <v>52</v>
      </c>
      <c r="X204" s="15">
        <v>89</v>
      </c>
      <c r="Y204" s="15">
        <v>61</v>
      </c>
      <c r="Z204" s="15">
        <v>65</v>
      </c>
      <c r="AA204" s="15">
        <v>64</v>
      </c>
      <c r="AB204" s="15">
        <v>92</v>
      </c>
      <c r="AC204" s="15">
        <v>88</v>
      </c>
      <c r="AD204" s="15">
        <v>65</v>
      </c>
      <c r="AE204" s="15">
        <v>59</v>
      </c>
      <c r="AF204" s="15">
        <v>96</v>
      </c>
      <c r="AG204" s="15">
        <v>56</v>
      </c>
      <c r="AH204" s="15">
        <v>63</v>
      </c>
      <c r="AI204" s="16">
        <v>50</v>
      </c>
      <c r="AJ204" s="12"/>
      <c r="AK204" s="13"/>
      <c r="AL204" s="12" t="s">
        <v>60</v>
      </c>
      <c r="AN204" s="83">
        <v>19</v>
      </c>
      <c r="AO204" s="112" t="s">
        <v>51</v>
      </c>
      <c r="AP204" s="88"/>
      <c r="AQ204" s="91" t="s">
        <v>131</v>
      </c>
      <c r="AR204" s="9">
        <v>75</v>
      </c>
      <c r="AS204" s="10">
        <v>76</v>
      </c>
      <c r="AT204" s="10">
        <v>69</v>
      </c>
      <c r="AU204" s="10">
        <v>101</v>
      </c>
      <c r="AV204" s="10">
        <v>83</v>
      </c>
      <c r="AW204" s="10">
        <v>95</v>
      </c>
      <c r="AX204" s="10">
        <v>72</v>
      </c>
      <c r="AY204" s="10">
        <v>82</v>
      </c>
      <c r="AZ204" s="10">
        <v>86</v>
      </c>
      <c r="BA204" s="10">
        <v>85</v>
      </c>
      <c r="BB204" s="10">
        <v>63</v>
      </c>
      <c r="BC204" s="10">
        <v>83</v>
      </c>
      <c r="BD204" s="10">
        <v>81</v>
      </c>
      <c r="BE204" s="11">
        <v>66</v>
      </c>
      <c r="BF204" s="14">
        <f t="shared" ref="BF204:BK205" si="71">AV205-10</f>
        <v>63</v>
      </c>
      <c r="BG204" s="15">
        <f t="shared" si="71"/>
        <v>64</v>
      </c>
      <c r="BH204" s="15">
        <f t="shared" si="71"/>
        <v>91</v>
      </c>
      <c r="BI204" s="15">
        <f t="shared" si="71"/>
        <v>55</v>
      </c>
      <c r="BJ204" s="15">
        <f t="shared" si="71"/>
        <v>67</v>
      </c>
      <c r="BK204" s="15">
        <f t="shared" si="71"/>
        <v>90</v>
      </c>
      <c r="BL204" s="15">
        <f>AV207-10</f>
        <v>58</v>
      </c>
      <c r="BM204" s="15">
        <v>76</v>
      </c>
      <c r="BN204" s="15">
        <f t="shared" ref="BN204:BQ205" si="72">AX207-10</f>
        <v>84</v>
      </c>
      <c r="BO204" s="15">
        <f t="shared" si="72"/>
        <v>82</v>
      </c>
      <c r="BP204" s="15">
        <f t="shared" si="72"/>
        <v>48</v>
      </c>
      <c r="BQ204" s="15">
        <f t="shared" si="72"/>
        <v>69</v>
      </c>
      <c r="BR204" s="15">
        <f>AV209-10</f>
        <v>86</v>
      </c>
      <c r="BS204" s="16">
        <v>90</v>
      </c>
      <c r="BT204" s="12"/>
      <c r="BU204" s="13"/>
      <c r="BV204" s="12" t="s">
        <v>60</v>
      </c>
      <c r="BY204" s="83">
        <v>19</v>
      </c>
      <c r="BZ204" s="112" t="s">
        <v>51</v>
      </c>
      <c r="CA204" s="88"/>
      <c r="CB204" s="91" t="s">
        <v>132</v>
      </c>
      <c r="CC204" s="9">
        <v>93</v>
      </c>
      <c r="CD204" s="10">
        <v>78.5</v>
      </c>
      <c r="CE204" s="10">
        <v>82</v>
      </c>
      <c r="CF204" s="10">
        <v>108</v>
      </c>
      <c r="CG204" s="10">
        <v>73</v>
      </c>
      <c r="CH204" s="10">
        <v>76</v>
      </c>
      <c r="CI204" s="10">
        <v>89</v>
      </c>
      <c r="CJ204" s="10">
        <v>71.5</v>
      </c>
      <c r="CK204" s="10">
        <v>84</v>
      </c>
      <c r="CL204" s="10">
        <v>94</v>
      </c>
      <c r="CM204" s="10">
        <v>59</v>
      </c>
      <c r="CN204" s="10">
        <v>96</v>
      </c>
      <c r="CO204" s="10">
        <v>69</v>
      </c>
      <c r="CP204" s="11">
        <v>74</v>
      </c>
      <c r="CQ204" s="14">
        <f>CG205-9</f>
        <v>57.5</v>
      </c>
      <c r="CR204" s="15">
        <f t="shared" ref="CR204:CV205" si="73">CH205-9</f>
        <v>76.5</v>
      </c>
      <c r="CS204" s="15">
        <f t="shared" si="73"/>
        <v>76</v>
      </c>
      <c r="CT204" s="15">
        <f t="shared" si="73"/>
        <v>60</v>
      </c>
      <c r="CU204" s="15">
        <f t="shared" si="73"/>
        <v>65.5</v>
      </c>
      <c r="CV204" s="15">
        <f t="shared" si="73"/>
        <v>75.5</v>
      </c>
      <c r="CW204" s="15">
        <f t="shared" ref="CW204:DB205" si="74">CG207-9</f>
        <v>80.5</v>
      </c>
      <c r="CX204" s="15">
        <f t="shared" si="74"/>
        <v>82.5</v>
      </c>
      <c r="CY204" s="15">
        <f t="shared" si="74"/>
        <v>71.5</v>
      </c>
      <c r="CZ204" s="15">
        <f t="shared" si="74"/>
        <v>89</v>
      </c>
      <c r="DA204" s="15">
        <f t="shared" si="74"/>
        <v>52</v>
      </c>
      <c r="DB204" s="15">
        <f t="shared" si="74"/>
        <v>67</v>
      </c>
      <c r="DC204" s="15">
        <f>CG209-9</f>
        <v>68</v>
      </c>
      <c r="DD204" s="16">
        <v>90</v>
      </c>
      <c r="DE204" s="12"/>
      <c r="DF204" s="13"/>
      <c r="DG204" s="12" t="s">
        <v>60</v>
      </c>
    </row>
    <row r="205" spans="4:111" x14ac:dyDescent="0.25">
      <c r="D205" s="83"/>
      <c r="E205" s="113"/>
      <c r="F205" s="89"/>
      <c r="G205" s="91"/>
      <c r="H205" s="14">
        <v>90</v>
      </c>
      <c r="I205" s="15">
        <v>85</v>
      </c>
      <c r="J205" s="15">
        <v>89</v>
      </c>
      <c r="K205" s="15">
        <v>66</v>
      </c>
      <c r="L205" s="15">
        <v>60</v>
      </c>
      <c r="M205" s="15">
        <v>97</v>
      </c>
      <c r="N205" s="15">
        <v>69</v>
      </c>
      <c r="O205" s="15">
        <v>73</v>
      </c>
      <c r="P205" s="15">
        <v>72</v>
      </c>
      <c r="Q205" s="15">
        <v>69</v>
      </c>
      <c r="R205" s="15">
        <v>64</v>
      </c>
      <c r="S205" s="15">
        <v>110</v>
      </c>
      <c r="T205" s="15">
        <v>74</v>
      </c>
      <c r="U205" s="16">
        <v>72</v>
      </c>
      <c r="V205" s="14">
        <v>84</v>
      </c>
      <c r="W205" s="15">
        <v>66</v>
      </c>
      <c r="X205" s="15">
        <v>58</v>
      </c>
      <c r="Y205" s="15">
        <v>58</v>
      </c>
      <c r="Z205" s="15">
        <v>58</v>
      </c>
      <c r="AA205" s="15">
        <v>57</v>
      </c>
      <c r="AB205" s="15">
        <v>86</v>
      </c>
      <c r="AC205" s="15">
        <v>71</v>
      </c>
      <c r="AD205" s="15">
        <v>93</v>
      </c>
      <c r="AE205" s="15">
        <v>79</v>
      </c>
      <c r="AF205" s="15">
        <v>75</v>
      </c>
      <c r="AG205" s="15">
        <v>67</v>
      </c>
      <c r="AH205" s="15"/>
      <c r="AI205" s="16"/>
      <c r="AJ205" s="17"/>
      <c r="AK205" s="13"/>
      <c r="AL205" s="17" t="s">
        <v>60</v>
      </c>
      <c r="AN205" s="83"/>
      <c r="AO205" s="113"/>
      <c r="AP205" s="89"/>
      <c r="AQ205" s="91"/>
      <c r="AR205" s="14">
        <v>77</v>
      </c>
      <c r="AS205" s="15">
        <v>103</v>
      </c>
      <c r="AT205" s="15">
        <v>108</v>
      </c>
      <c r="AU205" s="15">
        <v>92</v>
      </c>
      <c r="AV205" s="15">
        <v>73</v>
      </c>
      <c r="AW205" s="15">
        <v>74</v>
      </c>
      <c r="AX205" s="15">
        <v>101</v>
      </c>
      <c r="AY205" s="15">
        <v>65</v>
      </c>
      <c r="AZ205" s="15">
        <v>77</v>
      </c>
      <c r="BA205" s="15">
        <v>100</v>
      </c>
      <c r="BB205" s="15">
        <v>72</v>
      </c>
      <c r="BC205" s="15">
        <v>78</v>
      </c>
      <c r="BD205" s="15">
        <v>112</v>
      </c>
      <c r="BE205" s="16">
        <v>103</v>
      </c>
      <c r="BF205" s="14">
        <f t="shared" si="71"/>
        <v>70</v>
      </c>
      <c r="BG205" s="15">
        <f t="shared" si="71"/>
        <v>54</v>
      </c>
      <c r="BH205" s="15">
        <f t="shared" si="71"/>
        <v>86</v>
      </c>
      <c r="BI205" s="15">
        <f t="shared" si="71"/>
        <v>90</v>
      </c>
      <c r="BJ205" s="15">
        <f t="shared" si="71"/>
        <v>78</v>
      </c>
      <c r="BK205" s="15">
        <f t="shared" si="71"/>
        <v>75</v>
      </c>
      <c r="BL205" s="15">
        <f>AV208-10</f>
        <v>67</v>
      </c>
      <c r="BM205" s="15">
        <f>AW208-10</f>
        <v>58</v>
      </c>
      <c r="BN205" s="15">
        <f t="shared" si="72"/>
        <v>63</v>
      </c>
      <c r="BO205" s="15">
        <f t="shared" si="72"/>
        <v>68</v>
      </c>
      <c r="BP205" s="15">
        <f t="shared" si="72"/>
        <v>74</v>
      </c>
      <c r="BQ205" s="15">
        <f t="shared" si="72"/>
        <v>54</v>
      </c>
      <c r="BR205" s="15">
        <f>AX209-10</f>
        <v>74</v>
      </c>
      <c r="BS205" s="16">
        <f>AY209-10</f>
        <v>89</v>
      </c>
      <c r="BT205" s="17"/>
      <c r="BU205" s="13"/>
      <c r="BV205" s="17" t="s">
        <v>60</v>
      </c>
      <c r="BY205" s="83"/>
      <c r="BZ205" s="113"/>
      <c r="CA205" s="89"/>
      <c r="CB205" s="91"/>
      <c r="CC205" s="14">
        <v>83.5</v>
      </c>
      <c r="CD205" s="15">
        <v>94</v>
      </c>
      <c r="CE205" s="15">
        <v>98.5</v>
      </c>
      <c r="CF205" s="15">
        <v>79</v>
      </c>
      <c r="CG205" s="15">
        <v>66.5</v>
      </c>
      <c r="CH205" s="15">
        <v>85.5</v>
      </c>
      <c r="CI205" s="15">
        <v>85</v>
      </c>
      <c r="CJ205" s="15">
        <v>69</v>
      </c>
      <c r="CK205" s="15">
        <v>74.5</v>
      </c>
      <c r="CL205" s="15">
        <v>84.5</v>
      </c>
      <c r="CM205" s="15">
        <v>68</v>
      </c>
      <c r="CN205" s="15">
        <v>94</v>
      </c>
      <c r="CO205" s="15">
        <v>93</v>
      </c>
      <c r="CP205" s="16">
        <v>110</v>
      </c>
      <c r="CQ205" s="14">
        <f>CG206-9</f>
        <v>68</v>
      </c>
      <c r="CR205" s="15">
        <f t="shared" si="73"/>
        <v>56</v>
      </c>
      <c r="CS205" s="15">
        <f t="shared" si="73"/>
        <v>72</v>
      </c>
      <c r="CT205" s="15">
        <f t="shared" si="73"/>
        <v>74</v>
      </c>
      <c r="CU205" s="15">
        <f t="shared" si="73"/>
        <v>67.5</v>
      </c>
      <c r="CV205" s="15">
        <f t="shared" si="73"/>
        <v>74.5</v>
      </c>
      <c r="CW205" s="15">
        <f t="shared" si="74"/>
        <v>69</v>
      </c>
      <c r="CX205" s="15">
        <f t="shared" si="74"/>
        <v>75.5</v>
      </c>
      <c r="CY205" s="15">
        <f t="shared" si="74"/>
        <v>71</v>
      </c>
      <c r="CZ205" s="15">
        <f t="shared" si="74"/>
        <v>71.5</v>
      </c>
      <c r="DA205" s="15">
        <f t="shared" si="74"/>
        <v>70.5</v>
      </c>
      <c r="DB205" s="15">
        <f t="shared" si="74"/>
        <v>57.5</v>
      </c>
      <c r="DC205" s="15">
        <f>CI209-9</f>
        <v>68.5</v>
      </c>
      <c r="DD205" s="16">
        <f>CJ209-9</f>
        <v>89</v>
      </c>
      <c r="DE205" s="17"/>
      <c r="DF205" s="13"/>
      <c r="DG205" s="17" t="s">
        <v>60</v>
      </c>
    </row>
    <row r="206" spans="4:111" x14ac:dyDescent="0.25">
      <c r="D206" s="83"/>
      <c r="E206" s="113"/>
      <c r="F206" s="89"/>
      <c r="G206" s="91"/>
      <c r="H206" s="14">
        <v>105</v>
      </c>
      <c r="I206" s="15">
        <v>89</v>
      </c>
      <c r="J206" s="15">
        <v>86</v>
      </c>
      <c r="K206" s="15">
        <v>92</v>
      </c>
      <c r="L206" s="15">
        <v>74</v>
      </c>
      <c r="M206" s="15">
        <v>66</v>
      </c>
      <c r="N206" s="15">
        <v>66</v>
      </c>
      <c r="O206" s="15">
        <v>66</v>
      </c>
      <c r="P206" s="15">
        <v>65</v>
      </c>
      <c r="Q206" s="15">
        <v>82</v>
      </c>
      <c r="R206" s="15">
        <v>82</v>
      </c>
      <c r="S206" s="15">
        <v>104</v>
      </c>
      <c r="T206" s="15">
        <v>70</v>
      </c>
      <c r="U206" s="16">
        <v>79</v>
      </c>
      <c r="V206" s="14">
        <v>89</v>
      </c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6"/>
      <c r="AJ206" s="17"/>
      <c r="AK206" s="13"/>
      <c r="AL206" s="17" t="s">
        <v>60</v>
      </c>
      <c r="AN206" s="83"/>
      <c r="AO206" s="113"/>
      <c r="AP206" s="89"/>
      <c r="AQ206" s="91"/>
      <c r="AR206" s="14">
        <v>109</v>
      </c>
      <c r="AS206" s="15">
        <v>98</v>
      </c>
      <c r="AT206" s="15">
        <v>78</v>
      </c>
      <c r="AU206" s="15">
        <v>100</v>
      </c>
      <c r="AV206" s="15">
        <v>80</v>
      </c>
      <c r="AW206" s="15">
        <v>64</v>
      </c>
      <c r="AX206" s="15">
        <v>96</v>
      </c>
      <c r="AY206" s="15">
        <v>100</v>
      </c>
      <c r="AZ206" s="15">
        <v>88</v>
      </c>
      <c r="BA206" s="15">
        <v>85</v>
      </c>
      <c r="BB206" s="15">
        <v>99</v>
      </c>
      <c r="BC206" s="15">
        <v>111</v>
      </c>
      <c r="BD206" s="15">
        <v>82</v>
      </c>
      <c r="BE206" s="16">
        <v>75</v>
      </c>
      <c r="BF206" s="14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6"/>
      <c r="BT206" s="17"/>
      <c r="BU206" s="13"/>
      <c r="BV206" s="17" t="s">
        <v>60</v>
      </c>
      <c r="BY206" s="83"/>
      <c r="BZ206" s="113"/>
      <c r="CA206" s="89"/>
      <c r="CB206" s="91"/>
      <c r="CC206" s="14">
        <v>107</v>
      </c>
      <c r="CD206" s="15">
        <v>93.5</v>
      </c>
      <c r="CE206" s="15">
        <v>82</v>
      </c>
      <c r="CF206" s="15">
        <v>96</v>
      </c>
      <c r="CG206" s="15">
        <v>77</v>
      </c>
      <c r="CH206" s="15">
        <v>65</v>
      </c>
      <c r="CI206" s="15">
        <v>81</v>
      </c>
      <c r="CJ206" s="15">
        <v>83</v>
      </c>
      <c r="CK206" s="15">
        <v>76.5</v>
      </c>
      <c r="CL206" s="15">
        <v>83.5</v>
      </c>
      <c r="CM206" s="15">
        <v>90.5</v>
      </c>
      <c r="CN206" s="15">
        <v>107.5</v>
      </c>
      <c r="CO206" s="15">
        <v>76</v>
      </c>
      <c r="CP206" s="16">
        <v>63</v>
      </c>
      <c r="CQ206" s="14">
        <f>CK209-9</f>
        <v>62.5</v>
      </c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6"/>
      <c r="DE206" s="17"/>
      <c r="DF206" s="13"/>
      <c r="DG206" s="17" t="s">
        <v>60</v>
      </c>
    </row>
    <row r="207" spans="4:111" x14ac:dyDescent="0.25">
      <c r="D207" s="83"/>
      <c r="E207" s="113"/>
      <c r="F207" s="89"/>
      <c r="G207" s="91"/>
      <c r="H207" s="14">
        <v>88</v>
      </c>
      <c r="I207" s="15">
        <v>107</v>
      </c>
      <c r="J207" s="15">
        <v>106</v>
      </c>
      <c r="K207" s="15">
        <v>100</v>
      </c>
      <c r="L207" s="15">
        <v>111</v>
      </c>
      <c r="M207" s="15">
        <v>73</v>
      </c>
      <c r="N207" s="15">
        <v>67</v>
      </c>
      <c r="O207" s="15">
        <v>104</v>
      </c>
      <c r="P207" s="15">
        <v>64</v>
      </c>
      <c r="Q207" s="15">
        <v>73</v>
      </c>
      <c r="R207" s="15">
        <v>54</v>
      </c>
      <c r="S207" s="15">
        <v>89</v>
      </c>
      <c r="T207" s="15">
        <v>95</v>
      </c>
      <c r="U207" s="16">
        <v>88</v>
      </c>
      <c r="V207" s="14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6"/>
      <c r="AJ207" s="17"/>
      <c r="AK207" s="13"/>
      <c r="AL207" s="17" t="s">
        <v>60</v>
      </c>
      <c r="AN207" s="83"/>
      <c r="AO207" s="113"/>
      <c r="AP207" s="89"/>
      <c r="AQ207" s="91"/>
      <c r="AR207" s="14">
        <v>93</v>
      </c>
      <c r="AS207" s="15">
        <v>78</v>
      </c>
      <c r="AT207" s="15">
        <v>66</v>
      </c>
      <c r="AU207" s="15">
        <v>86</v>
      </c>
      <c r="AV207" s="15">
        <v>68</v>
      </c>
      <c r="AW207" s="15">
        <v>110</v>
      </c>
      <c r="AX207" s="15">
        <v>94</v>
      </c>
      <c r="AY207" s="15">
        <v>92</v>
      </c>
      <c r="AZ207" s="15">
        <v>58</v>
      </c>
      <c r="BA207" s="15">
        <v>79</v>
      </c>
      <c r="BB207" s="15">
        <v>67</v>
      </c>
      <c r="BC207" s="15">
        <v>83</v>
      </c>
      <c r="BD207" s="15">
        <v>72</v>
      </c>
      <c r="BE207" s="16">
        <v>67</v>
      </c>
      <c r="BF207" s="14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6"/>
      <c r="BT207" s="17"/>
      <c r="BU207" s="13"/>
      <c r="BV207" s="17" t="s">
        <v>60</v>
      </c>
      <c r="BY207" s="83"/>
      <c r="BZ207" s="113"/>
      <c r="CA207" s="89"/>
      <c r="CB207" s="91"/>
      <c r="CC207" s="14">
        <v>90.5</v>
      </c>
      <c r="CD207" s="15">
        <v>92.5</v>
      </c>
      <c r="CE207" s="15">
        <v>86</v>
      </c>
      <c r="CF207" s="15">
        <v>93</v>
      </c>
      <c r="CG207" s="15">
        <v>89.5</v>
      </c>
      <c r="CH207" s="15">
        <v>91.5</v>
      </c>
      <c r="CI207" s="15">
        <v>80.5</v>
      </c>
      <c r="CJ207" s="15">
        <v>98</v>
      </c>
      <c r="CK207" s="15">
        <v>61</v>
      </c>
      <c r="CL207" s="15">
        <v>76</v>
      </c>
      <c r="CM207" s="15">
        <v>60.5</v>
      </c>
      <c r="CN207" s="15">
        <v>86</v>
      </c>
      <c r="CO207" s="15">
        <v>83.5</v>
      </c>
      <c r="CP207" s="16">
        <v>63</v>
      </c>
      <c r="CQ207" s="14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6"/>
      <c r="DE207" s="17"/>
      <c r="DF207" s="13"/>
      <c r="DG207" s="17" t="s">
        <v>60</v>
      </c>
    </row>
    <row r="208" spans="4:111" x14ac:dyDescent="0.25">
      <c r="D208" s="83"/>
      <c r="E208" s="113"/>
      <c r="F208" s="89"/>
      <c r="G208" s="91"/>
      <c r="H208" s="14">
        <v>100</v>
      </c>
      <c r="I208" s="15">
        <v>80</v>
      </c>
      <c r="J208" s="15">
        <v>89</v>
      </c>
      <c r="K208" s="15">
        <v>99</v>
      </c>
      <c r="L208" s="15">
        <v>79</v>
      </c>
      <c r="M208" s="15">
        <v>101</v>
      </c>
      <c r="N208" s="15">
        <v>87</v>
      </c>
      <c r="O208" s="15">
        <v>83</v>
      </c>
      <c r="P208" s="15">
        <v>75</v>
      </c>
      <c r="Q208" s="15">
        <v>69</v>
      </c>
      <c r="R208" s="15">
        <v>105</v>
      </c>
      <c r="S208" s="15">
        <v>55</v>
      </c>
      <c r="T208" s="15">
        <v>108</v>
      </c>
      <c r="U208" s="16">
        <v>97</v>
      </c>
      <c r="V208" s="14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6"/>
      <c r="AJ208" s="17"/>
      <c r="AK208" s="13"/>
      <c r="AL208" s="17" t="s">
        <v>60</v>
      </c>
      <c r="AN208" s="83"/>
      <c r="AO208" s="113"/>
      <c r="AP208" s="89"/>
      <c r="AQ208" s="91"/>
      <c r="AR208" s="14">
        <v>105</v>
      </c>
      <c r="AS208" s="15">
        <v>87</v>
      </c>
      <c r="AT208" s="15">
        <v>104</v>
      </c>
      <c r="AU208" s="15">
        <v>65</v>
      </c>
      <c r="AV208" s="15">
        <v>77</v>
      </c>
      <c r="AW208" s="15">
        <v>68</v>
      </c>
      <c r="AX208" s="15">
        <v>73</v>
      </c>
      <c r="AY208" s="15">
        <v>78</v>
      </c>
      <c r="AZ208" s="15">
        <v>84</v>
      </c>
      <c r="BA208" s="15">
        <v>64</v>
      </c>
      <c r="BB208" s="15">
        <v>92</v>
      </c>
      <c r="BC208" s="15">
        <v>71</v>
      </c>
      <c r="BD208" s="15">
        <v>72</v>
      </c>
      <c r="BE208" s="16">
        <v>105</v>
      </c>
      <c r="BF208" s="14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6"/>
      <c r="BT208" s="17"/>
      <c r="BU208" s="13"/>
      <c r="BV208" s="17" t="s">
        <v>60</v>
      </c>
      <c r="BY208" s="83"/>
      <c r="BZ208" s="113"/>
      <c r="CA208" s="89"/>
      <c r="CB208" s="91"/>
      <c r="CC208" s="14">
        <v>102.5</v>
      </c>
      <c r="CD208" s="15">
        <v>83.5</v>
      </c>
      <c r="CE208" s="15">
        <v>96.5</v>
      </c>
      <c r="CF208" s="15">
        <v>82</v>
      </c>
      <c r="CG208" s="15">
        <v>78</v>
      </c>
      <c r="CH208" s="15">
        <v>84.5</v>
      </c>
      <c r="CI208" s="15">
        <v>80</v>
      </c>
      <c r="CJ208" s="15">
        <v>80.5</v>
      </c>
      <c r="CK208" s="15">
        <v>79.5</v>
      </c>
      <c r="CL208" s="15">
        <v>66.5</v>
      </c>
      <c r="CM208" s="15">
        <v>98.5</v>
      </c>
      <c r="CN208" s="15">
        <v>63</v>
      </c>
      <c r="CO208" s="15">
        <v>90</v>
      </c>
      <c r="CP208" s="16">
        <v>98</v>
      </c>
      <c r="CQ208" s="14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6"/>
      <c r="DE208" s="17"/>
      <c r="DF208" s="13"/>
      <c r="DG208" s="17" t="s">
        <v>60</v>
      </c>
    </row>
    <row r="209" spans="4:111" x14ac:dyDescent="0.25">
      <c r="D209" s="83"/>
      <c r="E209" s="113"/>
      <c r="F209" s="89"/>
      <c r="G209" s="91"/>
      <c r="H209" s="14">
        <v>80</v>
      </c>
      <c r="I209" s="15">
        <v>107</v>
      </c>
      <c r="J209" s="15">
        <v>59</v>
      </c>
      <c r="K209" s="15">
        <v>71</v>
      </c>
      <c r="L209" s="15">
        <v>58</v>
      </c>
      <c r="M209" s="15">
        <v>97</v>
      </c>
      <c r="N209" s="15">
        <v>71</v>
      </c>
      <c r="O209" s="15">
        <v>97</v>
      </c>
      <c r="P209" s="15">
        <v>66</v>
      </c>
      <c r="Q209" s="15">
        <v>103</v>
      </c>
      <c r="R209" s="15">
        <v>90</v>
      </c>
      <c r="S209" s="15">
        <v>110</v>
      </c>
      <c r="T209" s="15">
        <v>112</v>
      </c>
      <c r="U209" s="16">
        <v>94</v>
      </c>
      <c r="V209" s="14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6"/>
      <c r="AJ209" s="17"/>
      <c r="AK209" s="13"/>
      <c r="AL209" s="17" t="s">
        <v>60</v>
      </c>
      <c r="AN209" s="83"/>
      <c r="AO209" s="113"/>
      <c r="AP209" s="89"/>
      <c r="AQ209" s="91"/>
      <c r="AR209" s="14">
        <v>77</v>
      </c>
      <c r="AS209" s="15">
        <v>85</v>
      </c>
      <c r="AT209" s="15">
        <v>90</v>
      </c>
      <c r="AU209" s="15">
        <v>82</v>
      </c>
      <c r="AV209" s="15">
        <v>96</v>
      </c>
      <c r="AW209" s="15">
        <v>111</v>
      </c>
      <c r="AX209" s="15">
        <v>84</v>
      </c>
      <c r="AY209" s="15">
        <v>99</v>
      </c>
      <c r="AZ209" s="15">
        <v>77</v>
      </c>
      <c r="BA209" s="15">
        <v>116</v>
      </c>
      <c r="BB209" s="15">
        <v>101</v>
      </c>
      <c r="BC209" s="15">
        <v>62</v>
      </c>
      <c r="BD209" s="15">
        <v>91</v>
      </c>
      <c r="BE209" s="16">
        <v>74</v>
      </c>
      <c r="BF209" s="14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6"/>
      <c r="BT209" s="17"/>
      <c r="BU209" s="13"/>
      <c r="BV209" s="17" t="s">
        <v>60</v>
      </c>
      <c r="BY209" s="83"/>
      <c r="BZ209" s="113"/>
      <c r="CA209" s="89"/>
      <c r="CB209" s="91"/>
      <c r="CC209" s="14">
        <v>78.5</v>
      </c>
      <c r="CD209" s="15">
        <v>96</v>
      </c>
      <c r="CE209" s="15">
        <v>74.5</v>
      </c>
      <c r="CF209" s="15">
        <v>76.5</v>
      </c>
      <c r="CG209" s="15">
        <v>77</v>
      </c>
      <c r="CH209" s="15">
        <v>104</v>
      </c>
      <c r="CI209" s="15">
        <v>77.5</v>
      </c>
      <c r="CJ209" s="15">
        <v>98</v>
      </c>
      <c r="CK209" s="15">
        <v>71.5</v>
      </c>
      <c r="CL209" s="15">
        <v>109.5</v>
      </c>
      <c r="CM209" s="15">
        <v>95.5</v>
      </c>
      <c r="CN209" s="15">
        <v>86</v>
      </c>
      <c r="CO209" s="15">
        <v>101.5</v>
      </c>
      <c r="CP209" s="16">
        <v>85</v>
      </c>
      <c r="CQ209" s="14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6"/>
      <c r="DE209" s="17"/>
      <c r="DF209" s="13"/>
      <c r="DG209" s="17" t="s">
        <v>60</v>
      </c>
    </row>
    <row r="210" spans="4:111" x14ac:dyDescent="0.25">
      <c r="D210" s="83"/>
      <c r="E210" s="113"/>
      <c r="F210" s="89"/>
      <c r="G210" s="91"/>
      <c r="H210" s="14">
        <v>85</v>
      </c>
      <c r="I210" s="15">
        <v>60</v>
      </c>
      <c r="J210" s="15">
        <v>72</v>
      </c>
      <c r="K210" s="15">
        <v>85</v>
      </c>
      <c r="L210" s="15">
        <v>86</v>
      </c>
      <c r="M210" s="15">
        <v>60</v>
      </c>
      <c r="N210" s="15">
        <v>84</v>
      </c>
      <c r="O210" s="15">
        <v>67</v>
      </c>
      <c r="P210" s="15">
        <v>99</v>
      </c>
      <c r="Q210" s="15">
        <v>66</v>
      </c>
      <c r="R210" s="15">
        <v>57</v>
      </c>
      <c r="S210" s="15">
        <v>75</v>
      </c>
      <c r="T210" s="15">
        <v>69</v>
      </c>
      <c r="U210" s="16">
        <v>113</v>
      </c>
      <c r="V210" s="14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6"/>
      <c r="AJ210" s="17"/>
      <c r="AK210" s="13"/>
      <c r="AL210" s="17" t="s">
        <v>60</v>
      </c>
      <c r="AN210" s="83"/>
      <c r="AO210" s="113"/>
      <c r="AP210" s="89"/>
      <c r="AQ210" s="91"/>
      <c r="AR210" s="14">
        <v>111</v>
      </c>
      <c r="AS210" s="15">
        <v>115</v>
      </c>
      <c r="AT210" s="15">
        <v>76</v>
      </c>
      <c r="AU210" s="15">
        <v>109</v>
      </c>
      <c r="AV210" s="15">
        <v>92</v>
      </c>
      <c r="AW210" s="15">
        <v>109</v>
      </c>
      <c r="AX210" s="15">
        <v>93</v>
      </c>
      <c r="AY210" s="15">
        <v>106</v>
      </c>
      <c r="AZ210" s="15"/>
      <c r="BA210" s="15"/>
      <c r="BB210" s="15"/>
      <c r="BC210" s="15"/>
      <c r="BD210" s="15"/>
      <c r="BE210" s="16"/>
      <c r="BF210" s="14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6"/>
      <c r="BT210" s="17"/>
      <c r="BU210" s="13"/>
      <c r="BV210" s="17" t="s">
        <v>60</v>
      </c>
      <c r="BY210" s="83"/>
      <c r="BZ210" s="113"/>
      <c r="CA210" s="89"/>
      <c r="CB210" s="91"/>
      <c r="CC210" s="14">
        <v>98</v>
      </c>
      <c r="CD210" s="15">
        <v>87.5</v>
      </c>
      <c r="CE210" s="15">
        <v>74</v>
      </c>
      <c r="CF210" s="15">
        <v>97</v>
      </c>
      <c r="CG210" s="15">
        <v>89</v>
      </c>
      <c r="CH210" s="15">
        <v>84.5</v>
      </c>
      <c r="CI210" s="15">
        <v>88.5</v>
      </c>
      <c r="CJ210" s="15">
        <v>86.5</v>
      </c>
      <c r="CK210" s="15">
        <v>99</v>
      </c>
      <c r="CL210" s="15">
        <v>66</v>
      </c>
      <c r="CM210" s="15">
        <v>57</v>
      </c>
      <c r="CN210" s="15">
        <v>75</v>
      </c>
      <c r="CO210" s="15">
        <v>69</v>
      </c>
      <c r="CP210" s="16">
        <v>60</v>
      </c>
      <c r="CQ210" s="14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6"/>
      <c r="DE210" s="17"/>
      <c r="DF210" s="13"/>
      <c r="DG210" s="17" t="s">
        <v>60</v>
      </c>
    </row>
    <row r="211" spans="4:111" x14ac:dyDescent="0.25">
      <c r="D211" s="83"/>
      <c r="E211" s="113"/>
      <c r="F211" s="89"/>
      <c r="G211" s="91"/>
      <c r="H211" s="14">
        <v>107</v>
      </c>
      <c r="I211" s="15">
        <v>63</v>
      </c>
      <c r="J211" s="15">
        <v>92</v>
      </c>
      <c r="K211" s="15">
        <v>112</v>
      </c>
      <c r="L211" s="15">
        <v>74</v>
      </c>
      <c r="M211" s="15">
        <v>97</v>
      </c>
      <c r="N211" s="15">
        <v>59</v>
      </c>
      <c r="O211" s="15">
        <v>57</v>
      </c>
      <c r="P211" s="15">
        <v>61</v>
      </c>
      <c r="Q211" s="15">
        <v>54</v>
      </c>
      <c r="R211" s="15">
        <v>60</v>
      </c>
      <c r="S211" s="15">
        <v>60</v>
      </c>
      <c r="T211" s="15">
        <v>69</v>
      </c>
      <c r="U211" s="16">
        <v>84</v>
      </c>
      <c r="V211" s="14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6"/>
      <c r="AJ211" s="17"/>
      <c r="AK211" s="13"/>
      <c r="AL211" s="17" t="s">
        <v>60</v>
      </c>
      <c r="AN211" s="83"/>
      <c r="AO211" s="113"/>
      <c r="AP211" s="89"/>
      <c r="AQ211" s="91"/>
      <c r="AR211" s="14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6"/>
      <c r="BF211" s="14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6"/>
      <c r="BT211" s="17"/>
      <c r="BU211" s="13"/>
      <c r="BV211" s="17" t="s">
        <v>60</v>
      </c>
      <c r="BY211" s="83"/>
      <c r="BZ211" s="113"/>
      <c r="CA211" s="89"/>
      <c r="CB211" s="91"/>
      <c r="CC211" s="14">
        <v>89</v>
      </c>
      <c r="CD211" s="15">
        <v>108</v>
      </c>
      <c r="CE211" s="15">
        <v>60</v>
      </c>
      <c r="CF211" s="15">
        <v>118</v>
      </c>
      <c r="CG211" s="15">
        <v>60</v>
      </c>
      <c r="CH211" s="15">
        <v>90</v>
      </c>
      <c r="CI211" s="15">
        <v>98</v>
      </c>
      <c r="CJ211" s="15">
        <v>75</v>
      </c>
      <c r="CK211" s="15">
        <v>111</v>
      </c>
      <c r="CL211" s="15">
        <v>90</v>
      </c>
      <c r="CM211" s="15"/>
      <c r="CN211" s="15"/>
      <c r="CO211" s="15"/>
      <c r="CP211" s="16"/>
      <c r="CQ211" s="14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6"/>
      <c r="DE211" s="17"/>
      <c r="DF211" s="13"/>
      <c r="DG211" s="17" t="s">
        <v>60</v>
      </c>
    </row>
    <row r="212" spans="4:111" x14ac:dyDescent="0.25">
      <c r="D212" s="83"/>
      <c r="E212" s="113"/>
      <c r="F212" s="89"/>
      <c r="G212" s="91"/>
      <c r="H212" s="14">
        <v>99</v>
      </c>
      <c r="I212" s="15">
        <v>113</v>
      </c>
      <c r="J212" s="15">
        <v>63</v>
      </c>
      <c r="K212" s="15">
        <v>78</v>
      </c>
      <c r="L212" s="15">
        <v>121</v>
      </c>
      <c r="M212" s="15">
        <v>77</v>
      </c>
      <c r="N212" s="15">
        <v>70</v>
      </c>
      <c r="O212" s="15">
        <v>97</v>
      </c>
      <c r="P212" s="15">
        <v>98</v>
      </c>
      <c r="Q212" s="15">
        <v>105</v>
      </c>
      <c r="R212" s="15">
        <v>72</v>
      </c>
      <c r="S212" s="15">
        <v>69</v>
      </c>
      <c r="T212" s="15">
        <v>119</v>
      </c>
      <c r="U212" s="16">
        <v>93</v>
      </c>
      <c r="V212" s="14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6"/>
      <c r="AJ212" s="17"/>
      <c r="AK212" s="13"/>
      <c r="AL212" s="17" t="s">
        <v>60</v>
      </c>
      <c r="AN212" s="83"/>
      <c r="AO212" s="113"/>
      <c r="AP212" s="89"/>
      <c r="AQ212" s="91"/>
      <c r="AR212" s="14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6"/>
      <c r="BF212" s="14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6"/>
      <c r="BT212" s="17"/>
      <c r="BU212" s="13"/>
      <c r="BV212" s="17" t="s">
        <v>60</v>
      </c>
      <c r="BY212" s="83"/>
      <c r="BZ212" s="113"/>
      <c r="CA212" s="89"/>
      <c r="CB212" s="91"/>
      <c r="CC212" s="14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6"/>
      <c r="CQ212" s="14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6"/>
      <c r="DE212" s="17"/>
      <c r="DF212" s="13"/>
      <c r="DG212" s="17" t="s">
        <v>60</v>
      </c>
    </row>
    <row r="213" spans="4:111" x14ac:dyDescent="0.25">
      <c r="D213" s="83"/>
      <c r="E213" s="113"/>
      <c r="F213" s="89"/>
      <c r="G213" s="91"/>
      <c r="H213" s="14">
        <v>115</v>
      </c>
      <c r="I213" s="15">
        <v>101</v>
      </c>
      <c r="J213" s="15">
        <v>75</v>
      </c>
      <c r="K213" s="15">
        <v>59</v>
      </c>
      <c r="L213" s="15">
        <v>101</v>
      </c>
      <c r="M213" s="15">
        <v>76</v>
      </c>
      <c r="N213" s="15">
        <v>88</v>
      </c>
      <c r="O213" s="15"/>
      <c r="P213" s="15"/>
      <c r="Q213" s="15"/>
      <c r="R213" s="15"/>
      <c r="S213" s="15"/>
      <c r="T213" s="15"/>
      <c r="U213" s="16"/>
      <c r="V213" s="14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6"/>
      <c r="AJ213" s="17"/>
      <c r="AK213" s="13"/>
      <c r="AL213" s="17" t="s">
        <v>60</v>
      </c>
      <c r="AN213" s="83"/>
      <c r="AO213" s="113"/>
      <c r="AP213" s="89"/>
      <c r="AQ213" s="91"/>
      <c r="AR213" s="14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6"/>
      <c r="BF213" s="14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6"/>
      <c r="BT213" s="17"/>
      <c r="BU213" s="13"/>
      <c r="BV213" s="17" t="s">
        <v>60</v>
      </c>
      <c r="BY213" s="83"/>
      <c r="BZ213" s="113"/>
      <c r="CA213" s="89"/>
      <c r="CB213" s="91"/>
      <c r="CC213" s="14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6"/>
      <c r="CQ213" s="14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6"/>
      <c r="DE213" s="17"/>
      <c r="DF213" s="13"/>
      <c r="DG213" s="17" t="s">
        <v>60</v>
      </c>
    </row>
    <row r="214" spans="4:111" ht="15.75" thickBot="1" x14ac:dyDescent="0.3">
      <c r="D214" s="83"/>
      <c r="E214" s="114"/>
      <c r="F214" s="89"/>
      <c r="G214" s="92"/>
      <c r="H214" s="18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20"/>
      <c r="V214" s="18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20"/>
      <c r="AJ214" s="21"/>
      <c r="AK214" s="13"/>
      <c r="AL214" s="21" t="s">
        <v>60</v>
      </c>
      <c r="AN214" s="83"/>
      <c r="AO214" s="114"/>
      <c r="AP214" s="89"/>
      <c r="AQ214" s="92"/>
      <c r="AR214" s="18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20"/>
      <c r="BF214" s="18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20"/>
      <c r="BT214" s="21"/>
      <c r="BU214" s="13"/>
      <c r="BV214" s="21" t="s">
        <v>60</v>
      </c>
      <c r="BY214" s="83"/>
      <c r="BZ214" s="114"/>
      <c r="CA214" s="89"/>
      <c r="CB214" s="92"/>
      <c r="CC214" s="18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20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20"/>
      <c r="DE214" s="21"/>
      <c r="DF214" s="13"/>
      <c r="DG214" s="21" t="s">
        <v>60</v>
      </c>
    </row>
    <row r="215" spans="4:111" x14ac:dyDescent="0.25">
      <c r="D215" s="83">
        <v>20</v>
      </c>
      <c r="E215" s="112" t="s">
        <v>52</v>
      </c>
      <c r="F215" s="89"/>
      <c r="G215" s="91" t="s">
        <v>77</v>
      </c>
      <c r="H215" s="9">
        <v>69</v>
      </c>
      <c r="I215" s="10">
        <v>75</v>
      </c>
      <c r="J215" s="10">
        <v>76</v>
      </c>
      <c r="K215" s="10">
        <v>58</v>
      </c>
      <c r="L215" s="10">
        <v>84</v>
      </c>
      <c r="M215" s="10">
        <v>94</v>
      </c>
      <c r="N215" s="10">
        <v>72</v>
      </c>
      <c r="O215" s="10">
        <v>100</v>
      </c>
      <c r="P215" s="10">
        <v>77</v>
      </c>
      <c r="Q215" s="10">
        <v>90</v>
      </c>
      <c r="R215" s="10">
        <v>61</v>
      </c>
      <c r="S215" s="10">
        <v>59</v>
      </c>
      <c r="T215" s="10">
        <v>97</v>
      </c>
      <c r="U215" s="11">
        <v>55</v>
      </c>
      <c r="V215" s="14">
        <v>79</v>
      </c>
      <c r="W215" s="15">
        <v>53</v>
      </c>
      <c r="X215" s="15">
        <v>68</v>
      </c>
      <c r="Y215" s="15">
        <v>27</v>
      </c>
      <c r="Z215" s="15">
        <v>47</v>
      </c>
      <c r="AA215" s="15">
        <v>64</v>
      </c>
      <c r="AB215" s="15">
        <v>47</v>
      </c>
      <c r="AC215" s="15">
        <v>59</v>
      </c>
      <c r="AD215" s="15">
        <v>81</v>
      </c>
      <c r="AE215" s="15">
        <v>53</v>
      </c>
      <c r="AF215" s="15">
        <v>92</v>
      </c>
      <c r="AG215" s="15">
        <v>83</v>
      </c>
      <c r="AH215" s="15">
        <v>68</v>
      </c>
      <c r="AI215" s="16">
        <v>66</v>
      </c>
      <c r="AJ215" s="12"/>
      <c r="AK215" s="13"/>
      <c r="AL215" s="12" t="s">
        <v>60</v>
      </c>
      <c r="AN215" s="83">
        <v>20</v>
      </c>
      <c r="AO215" s="112" t="s">
        <v>52</v>
      </c>
      <c r="AP215" s="89"/>
      <c r="AQ215" s="91" t="s">
        <v>133</v>
      </c>
      <c r="AR215" s="9">
        <v>103</v>
      </c>
      <c r="AS215" s="10">
        <v>61</v>
      </c>
      <c r="AT215" s="10">
        <v>61</v>
      </c>
      <c r="AU215" s="10">
        <v>61</v>
      </c>
      <c r="AV215" s="10">
        <v>89</v>
      </c>
      <c r="AW215" s="10">
        <v>87</v>
      </c>
      <c r="AX215" s="10">
        <v>67</v>
      </c>
      <c r="AY215" s="10">
        <v>84</v>
      </c>
      <c r="AZ215" s="10">
        <v>69</v>
      </c>
      <c r="BA215" s="10">
        <v>82</v>
      </c>
      <c r="BB215" s="10">
        <v>111</v>
      </c>
      <c r="BC215" s="10">
        <v>69</v>
      </c>
      <c r="BD215" s="10">
        <v>83</v>
      </c>
      <c r="BE215" s="11">
        <v>75</v>
      </c>
      <c r="BF215" s="14">
        <v>89</v>
      </c>
      <c r="BG215" s="15">
        <f>AW216-10</f>
        <v>49</v>
      </c>
      <c r="BH215" s="15">
        <f>AX216-10</f>
        <v>62</v>
      </c>
      <c r="BI215" s="15">
        <f>AY216-10</f>
        <v>64</v>
      </c>
      <c r="BJ215" s="15">
        <f>AZ216-10</f>
        <v>90</v>
      </c>
      <c r="BK215" s="15">
        <f>BA216-10</f>
        <v>80</v>
      </c>
      <c r="BL215" s="15">
        <f t="shared" ref="BL215:BQ215" si="75">AV218-10</f>
        <v>74</v>
      </c>
      <c r="BM215" s="15">
        <f t="shared" si="75"/>
        <v>64</v>
      </c>
      <c r="BN215" s="15">
        <f t="shared" si="75"/>
        <v>56</v>
      </c>
      <c r="BO215" s="15">
        <f t="shared" si="75"/>
        <v>55</v>
      </c>
      <c r="BP215" s="15">
        <f t="shared" si="75"/>
        <v>74</v>
      </c>
      <c r="BQ215" s="15">
        <f t="shared" si="75"/>
        <v>70</v>
      </c>
      <c r="BR215" s="15">
        <f>AV220-10</f>
        <v>85</v>
      </c>
      <c r="BS215" s="16">
        <f>BA219-10</f>
        <v>78</v>
      </c>
      <c r="BT215" s="12"/>
      <c r="BU215" s="13"/>
      <c r="BV215" s="12" t="s">
        <v>60</v>
      </c>
      <c r="BY215" s="83">
        <v>20</v>
      </c>
      <c r="BZ215" s="112" t="s">
        <v>52</v>
      </c>
      <c r="CA215" s="89"/>
      <c r="CB215" s="91" t="s">
        <v>134</v>
      </c>
      <c r="CC215" s="9">
        <v>86</v>
      </c>
      <c r="CD215" s="10">
        <v>68</v>
      </c>
      <c r="CE215" s="10">
        <v>68.5</v>
      </c>
      <c r="CF215" s="10">
        <v>59.5</v>
      </c>
      <c r="CG215" s="10">
        <v>86.5</v>
      </c>
      <c r="CH215" s="10">
        <v>90.5</v>
      </c>
      <c r="CI215" s="10">
        <v>69.5</v>
      </c>
      <c r="CJ215" s="10">
        <v>92</v>
      </c>
      <c r="CK215" s="10">
        <v>73</v>
      </c>
      <c r="CL215" s="10">
        <v>86</v>
      </c>
      <c r="CM215" s="10">
        <v>86</v>
      </c>
      <c r="CN215" s="10">
        <v>64</v>
      </c>
      <c r="CO215" s="10">
        <v>90</v>
      </c>
      <c r="CP215" s="11">
        <v>71</v>
      </c>
      <c r="CQ215" s="14">
        <f t="shared" ref="CQ215:CV217" si="76">CG216-9</f>
        <v>77</v>
      </c>
      <c r="CR215" s="15">
        <f t="shared" si="76"/>
        <v>58.5</v>
      </c>
      <c r="CS215" s="15">
        <f t="shared" si="76"/>
        <v>56</v>
      </c>
      <c r="CT215" s="15">
        <f t="shared" si="76"/>
        <v>55.5</v>
      </c>
      <c r="CU215" s="15">
        <f t="shared" si="76"/>
        <v>77</v>
      </c>
      <c r="CV215" s="15">
        <f t="shared" si="76"/>
        <v>67</v>
      </c>
      <c r="CW215" s="15">
        <f t="shared" ref="CW215:DB216" si="77">CG219-9</f>
        <v>72.5</v>
      </c>
      <c r="CX215" s="15">
        <f t="shared" si="77"/>
        <v>64.5</v>
      </c>
      <c r="CY215" s="15">
        <f t="shared" si="77"/>
        <v>77</v>
      </c>
      <c r="CZ215" s="15">
        <f t="shared" si="77"/>
        <v>78.5</v>
      </c>
      <c r="DA215" s="15">
        <f t="shared" si="77"/>
        <v>83.5</v>
      </c>
      <c r="DB215" s="15">
        <f t="shared" si="77"/>
        <v>75</v>
      </c>
      <c r="DC215" s="15">
        <f>CG221-9</f>
        <v>60</v>
      </c>
      <c r="DD215" s="16">
        <f>CH221-9</f>
        <v>66.5</v>
      </c>
      <c r="DE215" s="12"/>
      <c r="DF215" s="13"/>
      <c r="DG215" s="12" t="s">
        <v>60</v>
      </c>
    </row>
    <row r="216" spans="4:111" x14ac:dyDescent="0.25">
      <c r="D216" s="83"/>
      <c r="E216" s="113"/>
      <c r="F216" s="89"/>
      <c r="G216" s="91"/>
      <c r="H216" s="14">
        <v>53</v>
      </c>
      <c r="I216" s="15">
        <v>62</v>
      </c>
      <c r="J216" s="15">
        <v>78</v>
      </c>
      <c r="K216" s="15">
        <v>87</v>
      </c>
      <c r="L216" s="15">
        <v>61</v>
      </c>
      <c r="M216" s="15">
        <v>76</v>
      </c>
      <c r="N216" s="15">
        <v>58</v>
      </c>
      <c r="O216" s="15">
        <v>55</v>
      </c>
      <c r="P216" s="15">
        <v>72</v>
      </c>
      <c r="Q216" s="15">
        <v>62</v>
      </c>
      <c r="R216" s="15">
        <v>72</v>
      </c>
      <c r="S216" s="15">
        <v>86</v>
      </c>
      <c r="T216" s="15">
        <v>81</v>
      </c>
      <c r="U216" s="16">
        <v>99</v>
      </c>
      <c r="V216" s="14">
        <v>64</v>
      </c>
      <c r="W216" s="15">
        <v>63</v>
      </c>
      <c r="X216" s="15">
        <v>52</v>
      </c>
      <c r="Y216" s="15">
        <v>75</v>
      </c>
      <c r="Z216" s="15">
        <v>72</v>
      </c>
      <c r="AA216" s="15">
        <v>46</v>
      </c>
      <c r="AB216" s="15">
        <v>35</v>
      </c>
      <c r="AC216" s="15">
        <v>81</v>
      </c>
      <c r="AD216" s="15">
        <v>50</v>
      </c>
      <c r="AE216" s="15">
        <v>60</v>
      </c>
      <c r="AF216" s="15">
        <v>82</v>
      </c>
      <c r="AG216" s="15">
        <v>94</v>
      </c>
      <c r="AH216" s="15">
        <v>73</v>
      </c>
      <c r="AI216" s="16">
        <v>56</v>
      </c>
      <c r="AJ216" s="17"/>
      <c r="AK216" s="13"/>
      <c r="AL216" s="17" t="s">
        <v>60</v>
      </c>
      <c r="AN216" s="83"/>
      <c r="AO216" s="113"/>
      <c r="AP216" s="89"/>
      <c r="AQ216" s="91"/>
      <c r="AR216" s="14">
        <v>69</v>
      </c>
      <c r="AS216" s="15">
        <v>92</v>
      </c>
      <c r="AT216" s="15">
        <v>60</v>
      </c>
      <c r="AU216" s="15">
        <v>97</v>
      </c>
      <c r="AV216" s="15">
        <v>111</v>
      </c>
      <c r="AW216" s="15">
        <v>59</v>
      </c>
      <c r="AX216" s="15">
        <v>72</v>
      </c>
      <c r="AY216" s="15">
        <v>74</v>
      </c>
      <c r="AZ216" s="15">
        <v>100</v>
      </c>
      <c r="BA216" s="15">
        <v>90</v>
      </c>
      <c r="BB216" s="15">
        <v>79</v>
      </c>
      <c r="BC216" s="15">
        <v>70</v>
      </c>
      <c r="BD216" s="15">
        <v>81</v>
      </c>
      <c r="BE216" s="16">
        <v>106</v>
      </c>
      <c r="BF216" s="14">
        <f>AV217-10</f>
        <v>59</v>
      </c>
      <c r="BG216" s="15">
        <v>57</v>
      </c>
      <c r="BH216" s="15">
        <f t="shared" ref="BH216:BJ216" si="78">AX217-10</f>
        <v>66</v>
      </c>
      <c r="BI216" s="15">
        <f t="shared" si="78"/>
        <v>96</v>
      </c>
      <c r="BJ216" s="15">
        <f t="shared" si="78"/>
        <v>53</v>
      </c>
      <c r="BK216" s="15">
        <v>91</v>
      </c>
      <c r="BL216" s="15">
        <f>AV219-10</f>
        <v>64</v>
      </c>
      <c r="BM216" s="15">
        <f>AW219-10</f>
        <v>79</v>
      </c>
      <c r="BN216" s="15">
        <f>AX219-10</f>
        <v>59</v>
      </c>
      <c r="BO216" s="15">
        <f>AY219-10</f>
        <v>75</v>
      </c>
      <c r="BP216" s="15">
        <f>AZ219-10</f>
        <v>73</v>
      </c>
      <c r="BQ216" s="15"/>
      <c r="BR216" s="15"/>
      <c r="BS216" s="16"/>
      <c r="BT216" s="17"/>
      <c r="BU216" s="13"/>
      <c r="BV216" s="17" t="s">
        <v>60</v>
      </c>
      <c r="BY216" s="83"/>
      <c r="BZ216" s="113"/>
      <c r="CA216" s="89"/>
      <c r="CB216" s="91"/>
      <c r="CC216" s="14">
        <v>61</v>
      </c>
      <c r="CD216" s="15">
        <v>77</v>
      </c>
      <c r="CE216" s="15">
        <v>69</v>
      </c>
      <c r="CF216" s="15">
        <v>92</v>
      </c>
      <c r="CG216" s="15">
        <v>86</v>
      </c>
      <c r="CH216" s="15">
        <v>67.5</v>
      </c>
      <c r="CI216" s="15">
        <v>65</v>
      </c>
      <c r="CJ216" s="15">
        <v>64.5</v>
      </c>
      <c r="CK216" s="15">
        <v>86</v>
      </c>
      <c r="CL216" s="15">
        <v>76</v>
      </c>
      <c r="CM216" s="15">
        <v>75.5</v>
      </c>
      <c r="CN216" s="15">
        <v>78</v>
      </c>
      <c r="CO216" s="15">
        <v>81</v>
      </c>
      <c r="CP216" s="16">
        <v>105</v>
      </c>
      <c r="CQ216" s="14">
        <f t="shared" si="76"/>
        <v>61</v>
      </c>
      <c r="CR216" s="15">
        <f t="shared" si="76"/>
        <v>77.5</v>
      </c>
      <c r="CS216" s="15">
        <f t="shared" si="76"/>
        <v>70.5</v>
      </c>
      <c r="CT216" s="15">
        <f t="shared" si="76"/>
        <v>84</v>
      </c>
      <c r="CU216" s="15">
        <f t="shared" si="76"/>
        <v>49.5</v>
      </c>
      <c r="CV216" s="15">
        <f t="shared" si="76"/>
        <v>72</v>
      </c>
      <c r="CW216" s="15">
        <f t="shared" si="77"/>
        <v>75.5</v>
      </c>
      <c r="CX216" s="15">
        <f t="shared" si="77"/>
        <v>79.5</v>
      </c>
      <c r="CY216" s="15">
        <f t="shared" si="77"/>
        <v>59.5</v>
      </c>
      <c r="CZ216" s="15">
        <f t="shared" si="77"/>
        <v>54.5</v>
      </c>
      <c r="DA216" s="15">
        <f t="shared" si="77"/>
        <v>50.5</v>
      </c>
      <c r="DB216" s="15">
        <f t="shared" si="77"/>
        <v>53.5</v>
      </c>
      <c r="DC216" s="15">
        <f>CK218-9</f>
        <v>78.5</v>
      </c>
      <c r="DD216" s="16">
        <f>CL218-9</f>
        <v>76.5</v>
      </c>
      <c r="DE216" s="17"/>
      <c r="DF216" s="13"/>
      <c r="DG216" s="17" t="s">
        <v>60</v>
      </c>
    </row>
    <row r="217" spans="4:111" x14ac:dyDescent="0.25">
      <c r="D217" s="83"/>
      <c r="E217" s="113"/>
      <c r="F217" s="89"/>
      <c r="G217" s="91"/>
      <c r="H217" s="14">
        <v>97</v>
      </c>
      <c r="I217" s="15">
        <v>96</v>
      </c>
      <c r="J217" s="15">
        <v>87</v>
      </c>
      <c r="K217" s="15">
        <v>72</v>
      </c>
      <c r="L217" s="15">
        <v>71</v>
      </c>
      <c r="M217" s="15">
        <v>60</v>
      </c>
      <c r="N217" s="15">
        <v>83</v>
      </c>
      <c r="O217" s="15">
        <v>80</v>
      </c>
      <c r="P217" s="15">
        <v>54</v>
      </c>
      <c r="Q217" s="15">
        <v>54</v>
      </c>
      <c r="R217" s="15">
        <v>84</v>
      </c>
      <c r="S217" s="15">
        <v>52</v>
      </c>
      <c r="T217" s="15">
        <v>73</v>
      </c>
      <c r="U217" s="16">
        <v>90</v>
      </c>
      <c r="V217" s="14">
        <v>76</v>
      </c>
      <c r="W217" s="15">
        <v>68</v>
      </c>
      <c r="X217" s="15">
        <v>50</v>
      </c>
      <c r="Y217" s="15">
        <v>50</v>
      </c>
      <c r="Z217" s="15">
        <v>62</v>
      </c>
      <c r="AA217" s="15">
        <v>42</v>
      </c>
      <c r="AB217" s="15">
        <v>74</v>
      </c>
      <c r="AC217" s="15"/>
      <c r="AD217" s="15"/>
      <c r="AE217" s="15"/>
      <c r="AF217" s="15"/>
      <c r="AG217" s="15"/>
      <c r="AH217" s="15"/>
      <c r="AI217" s="16"/>
      <c r="AJ217" s="17"/>
      <c r="AK217" s="13"/>
      <c r="AL217" s="17" t="s">
        <v>60</v>
      </c>
      <c r="AN217" s="83"/>
      <c r="AO217" s="113"/>
      <c r="AP217" s="89"/>
      <c r="AQ217" s="91"/>
      <c r="AR217" s="14">
        <v>64</v>
      </c>
      <c r="AS217" s="15">
        <v>112</v>
      </c>
      <c r="AT217" s="15">
        <v>91</v>
      </c>
      <c r="AU217" s="15">
        <v>82</v>
      </c>
      <c r="AV217" s="15">
        <v>69</v>
      </c>
      <c r="AW217" s="15">
        <v>113</v>
      </c>
      <c r="AX217" s="15">
        <v>76</v>
      </c>
      <c r="AY217" s="15">
        <v>106</v>
      </c>
      <c r="AZ217" s="15">
        <v>63</v>
      </c>
      <c r="BA217" s="15">
        <v>108</v>
      </c>
      <c r="BB217" s="15">
        <v>97</v>
      </c>
      <c r="BC217" s="15">
        <v>77</v>
      </c>
      <c r="BD217" s="15">
        <v>96</v>
      </c>
      <c r="BE217" s="16">
        <v>78</v>
      </c>
      <c r="BF217" s="14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6"/>
      <c r="BT217" s="17"/>
      <c r="BU217" s="13"/>
      <c r="BV217" s="17" t="s">
        <v>60</v>
      </c>
      <c r="BY217" s="83"/>
      <c r="BZ217" s="113"/>
      <c r="CA217" s="89"/>
      <c r="CB217" s="91"/>
      <c r="CC217" s="14">
        <v>80.5</v>
      </c>
      <c r="CD217" s="15">
        <v>104</v>
      </c>
      <c r="CE217" s="15">
        <v>89</v>
      </c>
      <c r="CF217" s="15">
        <v>77</v>
      </c>
      <c r="CG217" s="15">
        <v>70</v>
      </c>
      <c r="CH217" s="15">
        <v>86.5</v>
      </c>
      <c r="CI217" s="15">
        <v>79.5</v>
      </c>
      <c r="CJ217" s="15">
        <v>93</v>
      </c>
      <c r="CK217" s="15">
        <v>58.5</v>
      </c>
      <c r="CL217" s="15">
        <v>81</v>
      </c>
      <c r="CM217" s="15">
        <v>90.5</v>
      </c>
      <c r="CN217" s="15">
        <v>64.5</v>
      </c>
      <c r="CO217" s="15">
        <v>84.5</v>
      </c>
      <c r="CP217" s="16">
        <v>84</v>
      </c>
      <c r="CQ217" s="14">
        <f t="shared" si="76"/>
        <v>66.5</v>
      </c>
      <c r="CR217" s="15">
        <f t="shared" si="76"/>
        <v>72.5</v>
      </c>
      <c r="CS217" s="15">
        <f t="shared" si="76"/>
        <v>54.5</v>
      </c>
      <c r="CT217" s="15">
        <f t="shared" si="76"/>
        <v>73.5</v>
      </c>
      <c r="CU217" s="15"/>
      <c r="CV217" s="15"/>
      <c r="CW217" s="15"/>
      <c r="CX217" s="15"/>
      <c r="CY217" s="15"/>
      <c r="CZ217" s="15"/>
      <c r="DA217" s="15"/>
      <c r="DB217" s="15"/>
      <c r="DC217" s="15"/>
      <c r="DD217" s="16"/>
      <c r="DE217" s="17"/>
      <c r="DF217" s="13"/>
      <c r="DG217" s="17" t="s">
        <v>60</v>
      </c>
    </row>
    <row r="218" spans="4:111" x14ac:dyDescent="0.25">
      <c r="D218" s="83"/>
      <c r="E218" s="113"/>
      <c r="F218" s="89"/>
      <c r="G218" s="91"/>
      <c r="H218" s="14">
        <v>77</v>
      </c>
      <c r="I218" s="15">
        <v>71</v>
      </c>
      <c r="J218" s="15">
        <v>92</v>
      </c>
      <c r="K218" s="15">
        <v>55</v>
      </c>
      <c r="L218" s="15">
        <v>67</v>
      </c>
      <c r="M218" s="15">
        <v>89</v>
      </c>
      <c r="N218" s="15">
        <v>61</v>
      </c>
      <c r="O218" s="15">
        <v>100</v>
      </c>
      <c r="P218" s="15">
        <v>91</v>
      </c>
      <c r="Q218" s="15">
        <v>91</v>
      </c>
      <c r="R218" s="15">
        <v>95</v>
      </c>
      <c r="S218" s="15">
        <v>84</v>
      </c>
      <c r="T218" s="15">
        <v>68</v>
      </c>
      <c r="U218" s="16">
        <v>70</v>
      </c>
      <c r="V218" s="14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6"/>
      <c r="AJ218" s="17"/>
      <c r="AK218" s="13"/>
      <c r="AL218" s="17" t="s">
        <v>60</v>
      </c>
      <c r="AN218" s="83"/>
      <c r="AO218" s="113"/>
      <c r="AP218" s="89"/>
      <c r="AQ218" s="91"/>
      <c r="AR218" s="14">
        <v>73</v>
      </c>
      <c r="AS218" s="15">
        <v>99</v>
      </c>
      <c r="AT218" s="15">
        <v>60</v>
      </c>
      <c r="AU218" s="15">
        <v>65</v>
      </c>
      <c r="AV218" s="15">
        <v>84</v>
      </c>
      <c r="AW218" s="15">
        <v>74</v>
      </c>
      <c r="AX218" s="15">
        <v>66</v>
      </c>
      <c r="AY218" s="15">
        <v>65</v>
      </c>
      <c r="AZ218" s="15">
        <v>84</v>
      </c>
      <c r="BA218" s="15">
        <v>80</v>
      </c>
      <c r="BB218" s="15">
        <v>73</v>
      </c>
      <c r="BC218" s="15">
        <v>64</v>
      </c>
      <c r="BD218" s="15">
        <v>59</v>
      </c>
      <c r="BE218" s="16">
        <v>95</v>
      </c>
      <c r="BF218" s="14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6"/>
      <c r="BT218" s="17"/>
      <c r="BU218" s="13"/>
      <c r="BV218" s="17" t="s">
        <v>60</v>
      </c>
      <c r="BY218" s="83"/>
      <c r="BZ218" s="113"/>
      <c r="CA218" s="89"/>
      <c r="CB218" s="91"/>
      <c r="CC218" s="14">
        <v>75</v>
      </c>
      <c r="CD218" s="15">
        <v>85</v>
      </c>
      <c r="CE218" s="15">
        <v>76</v>
      </c>
      <c r="CF218" s="15">
        <v>60</v>
      </c>
      <c r="CG218" s="15">
        <v>75.5</v>
      </c>
      <c r="CH218" s="15">
        <v>81.5</v>
      </c>
      <c r="CI218" s="15">
        <v>63.5</v>
      </c>
      <c r="CJ218" s="15">
        <v>82.5</v>
      </c>
      <c r="CK218" s="15">
        <v>87.5</v>
      </c>
      <c r="CL218" s="15">
        <v>85.5</v>
      </c>
      <c r="CM218" s="15">
        <v>84</v>
      </c>
      <c r="CN218" s="15">
        <v>74</v>
      </c>
      <c r="CO218" s="15">
        <v>63.5</v>
      </c>
      <c r="CP218" s="16">
        <v>104</v>
      </c>
      <c r="CQ218" s="14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6"/>
      <c r="DE218" s="17"/>
      <c r="DF218" s="13"/>
      <c r="DG218" s="17" t="s">
        <v>60</v>
      </c>
    </row>
    <row r="219" spans="4:111" x14ac:dyDescent="0.25">
      <c r="D219" s="83"/>
      <c r="E219" s="113"/>
      <c r="F219" s="89"/>
      <c r="G219" s="91"/>
      <c r="H219" s="14">
        <v>68</v>
      </c>
      <c r="I219" s="15">
        <v>84</v>
      </c>
      <c r="J219" s="15">
        <v>76</v>
      </c>
      <c r="K219" s="15">
        <v>100</v>
      </c>
      <c r="L219" s="15">
        <v>89</v>
      </c>
      <c r="M219" s="15">
        <v>58</v>
      </c>
      <c r="N219" s="15">
        <v>103</v>
      </c>
      <c r="O219" s="15">
        <v>90</v>
      </c>
      <c r="P219" s="15">
        <v>102</v>
      </c>
      <c r="Q219" s="15">
        <v>80</v>
      </c>
      <c r="R219" s="15">
        <v>97</v>
      </c>
      <c r="S219" s="15">
        <v>88</v>
      </c>
      <c r="T219" s="15">
        <v>70</v>
      </c>
      <c r="U219" s="16">
        <v>65</v>
      </c>
      <c r="V219" s="14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6"/>
      <c r="AJ219" s="17"/>
      <c r="AK219" s="13"/>
      <c r="AL219" s="17" t="s">
        <v>60</v>
      </c>
      <c r="AN219" s="83"/>
      <c r="AO219" s="113"/>
      <c r="AP219" s="89"/>
      <c r="AQ219" s="91"/>
      <c r="AR219" s="14">
        <v>81</v>
      </c>
      <c r="AS219" s="15">
        <v>90</v>
      </c>
      <c r="AT219" s="15">
        <v>94</v>
      </c>
      <c r="AU219" s="15">
        <v>81</v>
      </c>
      <c r="AV219" s="15">
        <v>74</v>
      </c>
      <c r="AW219" s="15">
        <v>89</v>
      </c>
      <c r="AX219" s="15">
        <v>69</v>
      </c>
      <c r="AY219" s="15">
        <v>85</v>
      </c>
      <c r="AZ219" s="15">
        <v>83</v>
      </c>
      <c r="BA219" s="15">
        <v>88</v>
      </c>
      <c r="BB219" s="15">
        <v>82</v>
      </c>
      <c r="BC219" s="15">
        <v>60</v>
      </c>
      <c r="BD219" s="15">
        <v>65</v>
      </c>
      <c r="BE219" s="16">
        <v>93</v>
      </c>
      <c r="BF219" s="14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6"/>
      <c r="BT219" s="17"/>
      <c r="BU219" s="13"/>
      <c r="BV219" s="17" t="s">
        <v>60</v>
      </c>
      <c r="BY219" s="83"/>
      <c r="BZ219" s="113"/>
      <c r="CA219" s="89"/>
      <c r="CB219" s="91"/>
      <c r="CC219" s="14">
        <v>74.5</v>
      </c>
      <c r="CD219" s="15">
        <v>87</v>
      </c>
      <c r="CE219" s="15">
        <v>85</v>
      </c>
      <c r="CF219" s="15">
        <v>90.5</v>
      </c>
      <c r="CG219" s="15">
        <v>81.5</v>
      </c>
      <c r="CH219" s="15">
        <v>73.5</v>
      </c>
      <c r="CI219" s="15">
        <v>86</v>
      </c>
      <c r="CJ219" s="15">
        <v>87.5</v>
      </c>
      <c r="CK219" s="15">
        <v>92.5</v>
      </c>
      <c r="CL219" s="15">
        <v>84</v>
      </c>
      <c r="CM219" s="15">
        <v>89.5</v>
      </c>
      <c r="CN219" s="15">
        <v>74</v>
      </c>
      <c r="CO219" s="15">
        <v>67.5</v>
      </c>
      <c r="CP219" s="16">
        <v>60</v>
      </c>
      <c r="CQ219" s="14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6"/>
      <c r="DE219" s="17"/>
      <c r="DF219" s="13"/>
      <c r="DG219" s="17" t="s">
        <v>60</v>
      </c>
    </row>
    <row r="220" spans="4:111" x14ac:dyDescent="0.25">
      <c r="D220" s="83"/>
      <c r="E220" s="113"/>
      <c r="F220" s="89"/>
      <c r="G220" s="91"/>
      <c r="H220" s="14">
        <v>85</v>
      </c>
      <c r="I220" s="15">
        <v>52</v>
      </c>
      <c r="J220" s="15">
        <v>75</v>
      </c>
      <c r="K220" s="15">
        <v>76</v>
      </c>
      <c r="L220" s="15">
        <v>74</v>
      </c>
      <c r="M220" s="15">
        <v>84</v>
      </c>
      <c r="N220" s="15">
        <v>76</v>
      </c>
      <c r="O220" s="15">
        <v>58</v>
      </c>
      <c r="P220" s="15">
        <v>58</v>
      </c>
      <c r="Q220" s="15">
        <v>58</v>
      </c>
      <c r="R220" s="15">
        <v>87</v>
      </c>
      <c r="S220" s="15">
        <v>50</v>
      </c>
      <c r="T220" s="15">
        <v>75</v>
      </c>
      <c r="U220" s="16">
        <v>74</v>
      </c>
      <c r="V220" s="14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6"/>
      <c r="AJ220" s="17"/>
      <c r="AK220" s="13"/>
      <c r="AL220" s="17" t="s">
        <v>60</v>
      </c>
      <c r="AN220" s="83"/>
      <c r="AO220" s="113"/>
      <c r="AP220" s="89"/>
      <c r="AQ220" s="91"/>
      <c r="AR220" s="14">
        <v>105</v>
      </c>
      <c r="AS220" s="15">
        <v>100</v>
      </c>
      <c r="AT220" s="15">
        <v>72</v>
      </c>
      <c r="AU220" s="15">
        <v>88</v>
      </c>
      <c r="AV220" s="15">
        <v>95</v>
      </c>
      <c r="AW220" s="15">
        <v>93</v>
      </c>
      <c r="AX220" s="15">
        <v>61</v>
      </c>
      <c r="AY220" s="15">
        <v>69</v>
      </c>
      <c r="AZ220" s="15">
        <v>61</v>
      </c>
      <c r="BA220" s="15">
        <v>67</v>
      </c>
      <c r="BB220" s="15">
        <v>113</v>
      </c>
      <c r="BC220" s="15">
        <v>97</v>
      </c>
      <c r="BD220" s="15">
        <v>111</v>
      </c>
      <c r="BE220" s="16">
        <v>73</v>
      </c>
      <c r="BF220" s="14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6"/>
      <c r="BT220" s="17"/>
      <c r="BU220" s="13"/>
      <c r="BV220" s="17" t="s">
        <v>60</v>
      </c>
      <c r="BY220" s="83"/>
      <c r="BZ220" s="113"/>
      <c r="CA220" s="89"/>
      <c r="CB220" s="91"/>
      <c r="CC220" s="14">
        <v>95</v>
      </c>
      <c r="CD220" s="15">
        <v>76</v>
      </c>
      <c r="CE220" s="15">
        <v>73.5</v>
      </c>
      <c r="CF220" s="15">
        <v>82</v>
      </c>
      <c r="CG220" s="15">
        <v>84.5</v>
      </c>
      <c r="CH220" s="15">
        <v>88.5</v>
      </c>
      <c r="CI220" s="15">
        <v>68.5</v>
      </c>
      <c r="CJ220" s="15">
        <v>63.5</v>
      </c>
      <c r="CK220" s="15">
        <v>59.5</v>
      </c>
      <c r="CL220" s="15">
        <v>62.5</v>
      </c>
      <c r="CM220" s="15">
        <v>100</v>
      </c>
      <c r="CN220" s="15">
        <v>73.5</v>
      </c>
      <c r="CO220" s="15">
        <v>93</v>
      </c>
      <c r="CP220" s="16">
        <v>73</v>
      </c>
      <c r="CQ220" s="14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6"/>
      <c r="DE220" s="17"/>
      <c r="DF220" s="13"/>
      <c r="DG220" s="17" t="s">
        <v>60</v>
      </c>
    </row>
    <row r="221" spans="4:111" x14ac:dyDescent="0.25">
      <c r="D221" s="83"/>
      <c r="E221" s="113"/>
      <c r="F221" s="89"/>
      <c r="G221" s="91"/>
      <c r="H221" s="14">
        <v>60</v>
      </c>
      <c r="I221" s="15">
        <v>85</v>
      </c>
      <c r="J221" s="15">
        <v>68</v>
      </c>
      <c r="K221" s="15">
        <v>81</v>
      </c>
      <c r="L221" s="15">
        <v>64</v>
      </c>
      <c r="M221" s="15">
        <v>70</v>
      </c>
      <c r="N221" s="15">
        <v>50</v>
      </c>
      <c r="O221" s="15">
        <v>82</v>
      </c>
      <c r="P221" s="15">
        <v>89</v>
      </c>
      <c r="Q221" s="15">
        <v>81</v>
      </c>
      <c r="R221" s="15">
        <v>50</v>
      </c>
      <c r="S221" s="15">
        <v>83</v>
      </c>
      <c r="T221" s="15">
        <v>74</v>
      </c>
      <c r="U221" s="16">
        <v>103</v>
      </c>
      <c r="V221" s="14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6"/>
      <c r="AJ221" s="17"/>
      <c r="AK221" s="13"/>
      <c r="AL221" s="17" t="s">
        <v>60</v>
      </c>
      <c r="AN221" s="83"/>
      <c r="AO221" s="113"/>
      <c r="AP221" s="89"/>
      <c r="AQ221" s="91"/>
      <c r="AR221" s="14">
        <v>78</v>
      </c>
      <c r="AS221" s="15">
        <v>62</v>
      </c>
      <c r="AT221" s="15">
        <v>62</v>
      </c>
      <c r="AU221" s="15">
        <v>75</v>
      </c>
      <c r="AV221" s="15">
        <v>74</v>
      </c>
      <c r="AW221" s="15">
        <v>81</v>
      </c>
      <c r="AX221" s="15"/>
      <c r="AY221" s="15"/>
      <c r="AZ221" s="15"/>
      <c r="BA221" s="15"/>
      <c r="BB221" s="15"/>
      <c r="BC221" s="15"/>
      <c r="BD221" s="15"/>
      <c r="BE221" s="16"/>
      <c r="BF221" s="14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6"/>
      <c r="BT221" s="17"/>
      <c r="BU221" s="13"/>
      <c r="BV221" s="17" t="s">
        <v>60</v>
      </c>
      <c r="BY221" s="83"/>
      <c r="BZ221" s="113"/>
      <c r="CA221" s="89"/>
      <c r="CB221" s="91"/>
      <c r="CC221" s="14">
        <v>69</v>
      </c>
      <c r="CD221" s="15">
        <v>73.5</v>
      </c>
      <c r="CE221" s="15">
        <v>65</v>
      </c>
      <c r="CF221" s="15">
        <v>78</v>
      </c>
      <c r="CG221" s="15">
        <v>69</v>
      </c>
      <c r="CH221" s="15">
        <v>75.5</v>
      </c>
      <c r="CI221" s="15">
        <v>50</v>
      </c>
      <c r="CJ221" s="15">
        <v>82</v>
      </c>
      <c r="CK221" s="15">
        <v>89</v>
      </c>
      <c r="CL221" s="15">
        <v>81</v>
      </c>
      <c r="CM221" s="15">
        <v>50</v>
      </c>
      <c r="CN221" s="15">
        <v>83</v>
      </c>
      <c r="CO221" s="15">
        <v>74</v>
      </c>
      <c r="CP221" s="16">
        <v>87</v>
      </c>
      <c r="CQ221" s="14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6"/>
      <c r="DE221" s="17"/>
      <c r="DF221" s="13"/>
      <c r="DG221" s="17" t="s">
        <v>60</v>
      </c>
    </row>
    <row r="222" spans="4:111" x14ac:dyDescent="0.25">
      <c r="D222" s="83"/>
      <c r="E222" s="113"/>
      <c r="F222" s="89"/>
      <c r="G222" s="91"/>
      <c r="H222" s="14">
        <v>67</v>
      </c>
      <c r="I222" s="15">
        <v>74</v>
      </c>
      <c r="J222" s="15">
        <v>87</v>
      </c>
      <c r="K222" s="15">
        <v>70</v>
      </c>
      <c r="L222" s="15">
        <v>89</v>
      </c>
      <c r="M222" s="15">
        <v>90</v>
      </c>
      <c r="N222" s="15">
        <v>82</v>
      </c>
      <c r="O222" s="15">
        <v>57</v>
      </c>
      <c r="P222" s="15">
        <v>62</v>
      </c>
      <c r="Q222" s="15">
        <v>51</v>
      </c>
      <c r="R222" s="15">
        <v>55</v>
      </c>
      <c r="S222" s="15">
        <v>61</v>
      </c>
      <c r="T222" s="15">
        <v>71</v>
      </c>
      <c r="U222" s="16">
        <v>94</v>
      </c>
      <c r="V222" s="14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6"/>
      <c r="AJ222" s="17"/>
      <c r="AK222" s="13"/>
      <c r="AL222" s="17" t="s">
        <v>60</v>
      </c>
      <c r="AN222" s="83"/>
      <c r="AO222" s="113"/>
      <c r="AP222" s="89"/>
      <c r="AQ222" s="91"/>
      <c r="AR222" s="14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6"/>
      <c r="BF222" s="14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6"/>
      <c r="BT222" s="17"/>
      <c r="BU222" s="13"/>
      <c r="BV222" s="17" t="s">
        <v>60</v>
      </c>
      <c r="BY222" s="83"/>
      <c r="BZ222" s="113"/>
      <c r="CA222" s="89"/>
      <c r="CB222" s="91"/>
      <c r="CC222" s="14">
        <v>92</v>
      </c>
      <c r="CD222" s="15">
        <v>96</v>
      </c>
      <c r="CE222" s="15">
        <v>68</v>
      </c>
      <c r="CF222" s="15">
        <v>76</v>
      </c>
      <c r="CG222" s="15">
        <v>99</v>
      </c>
      <c r="CH222" s="15"/>
      <c r="CI222" s="15"/>
      <c r="CJ222" s="15"/>
      <c r="CK222" s="15"/>
      <c r="CL222" s="15"/>
      <c r="CM222" s="15"/>
      <c r="CN222" s="15"/>
      <c r="CO222" s="15"/>
      <c r="CP222" s="16"/>
      <c r="CQ222" s="14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6"/>
      <c r="DE222" s="17"/>
      <c r="DF222" s="13"/>
      <c r="DG222" s="17" t="s">
        <v>60</v>
      </c>
    </row>
    <row r="223" spans="4:111" x14ac:dyDescent="0.25">
      <c r="D223" s="83"/>
      <c r="E223" s="113"/>
      <c r="F223" s="89"/>
      <c r="G223" s="91"/>
      <c r="H223" s="14">
        <v>66</v>
      </c>
      <c r="I223" s="15">
        <v>84</v>
      </c>
      <c r="J223" s="15">
        <v>96</v>
      </c>
      <c r="K223" s="15">
        <v>85</v>
      </c>
      <c r="L223" s="15">
        <v>99</v>
      </c>
      <c r="M223" s="15">
        <v>69</v>
      </c>
      <c r="N223" s="15">
        <v>72</v>
      </c>
      <c r="O223" s="15">
        <v>62</v>
      </c>
      <c r="P223" s="15">
        <v>70</v>
      </c>
      <c r="Q223" s="15">
        <v>66</v>
      </c>
      <c r="R223" s="15">
        <v>55</v>
      </c>
      <c r="S223" s="15">
        <v>82</v>
      </c>
      <c r="T223" s="15">
        <v>61</v>
      </c>
      <c r="U223" s="16">
        <v>83</v>
      </c>
      <c r="V223" s="14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6"/>
      <c r="AJ223" s="17"/>
      <c r="AK223" s="13"/>
      <c r="AL223" s="17" t="s">
        <v>60</v>
      </c>
      <c r="AN223" s="83"/>
      <c r="AO223" s="113"/>
      <c r="AP223" s="89"/>
      <c r="AQ223" s="91"/>
      <c r="AR223" s="14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6"/>
      <c r="BF223" s="14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6"/>
      <c r="BT223" s="17"/>
      <c r="BU223" s="13"/>
      <c r="BV223" s="17" t="s">
        <v>60</v>
      </c>
      <c r="BY223" s="83"/>
      <c r="BZ223" s="113"/>
      <c r="CA223" s="89"/>
      <c r="CB223" s="91"/>
      <c r="CC223" s="14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6"/>
      <c r="CQ223" s="14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6"/>
      <c r="DE223" s="17"/>
      <c r="DF223" s="13"/>
      <c r="DG223" s="17" t="s">
        <v>60</v>
      </c>
    </row>
    <row r="224" spans="4:111" x14ac:dyDescent="0.25">
      <c r="D224" s="83"/>
      <c r="E224" s="113"/>
      <c r="F224" s="89"/>
      <c r="G224" s="91"/>
      <c r="H224" s="14">
        <v>110</v>
      </c>
      <c r="I224" s="15">
        <v>88</v>
      </c>
      <c r="J224" s="15">
        <v>74</v>
      </c>
      <c r="K224" s="15">
        <v>98</v>
      </c>
      <c r="L224" s="15">
        <v>80</v>
      </c>
      <c r="M224" s="15">
        <v>61</v>
      </c>
      <c r="N224" s="15">
        <v>93</v>
      </c>
      <c r="O224" s="15">
        <v>62</v>
      </c>
      <c r="P224" s="15">
        <v>108</v>
      </c>
      <c r="Q224" s="15">
        <v>87</v>
      </c>
      <c r="R224" s="15">
        <v>88</v>
      </c>
      <c r="S224" s="15">
        <v>71</v>
      </c>
      <c r="T224" s="15"/>
      <c r="U224" s="16"/>
      <c r="V224" s="14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6"/>
      <c r="AJ224" s="17"/>
      <c r="AK224" s="13"/>
      <c r="AL224" s="17" t="s">
        <v>60</v>
      </c>
      <c r="AN224" s="83"/>
      <c r="AO224" s="113"/>
      <c r="AP224" s="89"/>
      <c r="AQ224" s="91"/>
      <c r="AR224" s="14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6"/>
      <c r="BF224" s="14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6"/>
      <c r="BT224" s="17"/>
      <c r="BU224" s="13"/>
      <c r="BV224" s="17" t="s">
        <v>60</v>
      </c>
      <c r="BY224" s="83"/>
      <c r="BZ224" s="113"/>
      <c r="CA224" s="89"/>
      <c r="CB224" s="91"/>
      <c r="CC224" s="14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6"/>
      <c r="CQ224" s="14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6"/>
      <c r="DE224" s="17"/>
      <c r="DF224" s="13"/>
      <c r="DG224" s="17" t="s">
        <v>60</v>
      </c>
    </row>
    <row r="225" spans="4:111" ht="15.75" thickBot="1" x14ac:dyDescent="0.3">
      <c r="D225" s="83"/>
      <c r="E225" s="114"/>
      <c r="F225" s="90"/>
      <c r="G225" s="92"/>
      <c r="H225" s="18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20"/>
      <c r="V225" s="18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20"/>
      <c r="AJ225" s="21"/>
      <c r="AK225" s="13"/>
      <c r="AL225" s="21" t="s">
        <v>60</v>
      </c>
      <c r="AN225" s="83"/>
      <c r="AO225" s="114"/>
      <c r="AP225" s="90"/>
      <c r="AQ225" s="92"/>
      <c r="AR225" s="18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20"/>
      <c r="BF225" s="18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20"/>
      <c r="BT225" s="21"/>
      <c r="BU225" s="13"/>
      <c r="BV225" s="21" t="s">
        <v>60</v>
      </c>
      <c r="BY225" s="83"/>
      <c r="BZ225" s="114"/>
      <c r="CA225" s="90"/>
      <c r="CB225" s="92"/>
      <c r="CC225" s="18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20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20"/>
      <c r="DE225" s="21"/>
      <c r="DF225" s="13"/>
      <c r="DG225" s="21" t="s">
        <v>60</v>
      </c>
    </row>
    <row r="226" spans="4:111" x14ac:dyDescent="0.25">
      <c r="D226" s="83">
        <v>21</v>
      </c>
      <c r="E226" s="112" t="s">
        <v>55</v>
      </c>
      <c r="F226" s="88"/>
      <c r="G226" s="91" t="s">
        <v>78</v>
      </c>
      <c r="H226" s="9">
        <v>69</v>
      </c>
      <c r="I226" s="10">
        <v>38</v>
      </c>
      <c r="J226" s="10">
        <v>45</v>
      </c>
      <c r="K226" s="10">
        <v>63</v>
      </c>
      <c r="L226" s="10">
        <v>75</v>
      </c>
      <c r="M226" s="10">
        <v>42</v>
      </c>
      <c r="N226" s="10">
        <v>67</v>
      </c>
      <c r="O226" s="10">
        <v>42</v>
      </c>
      <c r="P226" s="10">
        <v>70</v>
      </c>
      <c r="Q226" s="10">
        <v>89</v>
      </c>
      <c r="R226" s="10">
        <v>40</v>
      </c>
      <c r="S226" s="10">
        <v>90</v>
      </c>
      <c r="T226" s="10">
        <v>79</v>
      </c>
      <c r="U226" s="11">
        <v>91</v>
      </c>
      <c r="V226" s="14">
        <v>90</v>
      </c>
      <c r="W226" s="15">
        <v>29</v>
      </c>
      <c r="X226" s="15">
        <v>47</v>
      </c>
      <c r="Y226" s="15">
        <v>40</v>
      </c>
      <c r="Z226" s="15">
        <v>28</v>
      </c>
      <c r="AA226" s="15">
        <v>80</v>
      </c>
      <c r="AB226" s="15">
        <v>87</v>
      </c>
      <c r="AC226" s="15">
        <v>75</v>
      </c>
      <c r="AD226" s="15">
        <v>29</v>
      </c>
      <c r="AE226" s="15">
        <v>47</v>
      </c>
      <c r="AF226" s="15">
        <v>82</v>
      </c>
      <c r="AG226" s="15">
        <v>72</v>
      </c>
      <c r="AH226" s="15">
        <v>64</v>
      </c>
      <c r="AI226" s="16">
        <v>76</v>
      </c>
      <c r="AJ226" s="12"/>
      <c r="AK226" s="13"/>
      <c r="AL226" s="12" t="s">
        <v>60</v>
      </c>
      <c r="AN226" s="83">
        <v>21</v>
      </c>
      <c r="AO226" s="112" t="s">
        <v>55</v>
      </c>
      <c r="AP226" s="88"/>
      <c r="AQ226" s="91" t="s">
        <v>135</v>
      </c>
      <c r="AR226" s="9">
        <v>88</v>
      </c>
      <c r="AS226" s="10">
        <v>72</v>
      </c>
      <c r="AT226" s="10">
        <v>42</v>
      </c>
      <c r="AU226" s="10">
        <v>37</v>
      </c>
      <c r="AV226" s="10">
        <v>54</v>
      </c>
      <c r="AW226" s="10">
        <v>73</v>
      </c>
      <c r="AX226" s="10">
        <v>73</v>
      </c>
      <c r="AY226" s="10">
        <v>48</v>
      </c>
      <c r="AZ226" s="10">
        <v>52</v>
      </c>
      <c r="BA226" s="10">
        <v>79</v>
      </c>
      <c r="BB226" s="10">
        <v>44</v>
      </c>
      <c r="BC226" s="10">
        <v>63</v>
      </c>
      <c r="BD226" s="10">
        <v>63</v>
      </c>
      <c r="BE226" s="11">
        <v>92</v>
      </c>
      <c r="BF226" s="14">
        <f t="shared" ref="BF226:BK227" si="79">AV227-10</f>
        <v>85</v>
      </c>
      <c r="BG226" s="15">
        <f t="shared" si="79"/>
        <v>81</v>
      </c>
      <c r="BH226" s="15">
        <f t="shared" si="79"/>
        <v>77</v>
      </c>
      <c r="BI226" s="15">
        <f t="shared" si="79"/>
        <v>29</v>
      </c>
      <c r="BJ226" s="15">
        <f t="shared" si="79"/>
        <v>82</v>
      </c>
      <c r="BK226" s="15">
        <f t="shared" si="79"/>
        <v>47</v>
      </c>
      <c r="BL226" s="15">
        <f t="shared" ref="BL226:BQ227" si="80">AV229-10</f>
        <v>80</v>
      </c>
      <c r="BM226" s="15">
        <f t="shared" si="80"/>
        <v>86</v>
      </c>
      <c r="BN226" s="15">
        <f t="shared" si="80"/>
        <v>85</v>
      </c>
      <c r="BO226" s="15">
        <f t="shared" si="80"/>
        <v>43</v>
      </c>
      <c r="BP226" s="15">
        <f t="shared" si="80"/>
        <v>82</v>
      </c>
      <c r="BQ226" s="15">
        <f t="shared" si="80"/>
        <v>29</v>
      </c>
      <c r="BR226" s="15">
        <f>AV231-10</f>
        <v>45</v>
      </c>
      <c r="BS226" s="16">
        <v>73</v>
      </c>
      <c r="BT226" s="12"/>
      <c r="BU226" s="13"/>
      <c r="BV226" s="12" t="s">
        <v>60</v>
      </c>
      <c r="BY226" s="83">
        <v>21</v>
      </c>
      <c r="BZ226" s="112" t="s">
        <v>55</v>
      </c>
      <c r="CA226" s="88"/>
      <c r="CB226" s="91" t="s">
        <v>136</v>
      </c>
      <c r="CC226" s="9">
        <v>78.5</v>
      </c>
      <c r="CD226" s="10">
        <v>64</v>
      </c>
      <c r="CE226" s="10">
        <v>94</v>
      </c>
      <c r="CF226" s="10">
        <v>61</v>
      </c>
      <c r="CG226" s="10">
        <v>44</v>
      </c>
      <c r="CH226" s="10">
        <v>74</v>
      </c>
      <c r="CI226" s="10">
        <v>83</v>
      </c>
      <c r="CJ226" s="10">
        <v>60</v>
      </c>
      <c r="CK226" s="10">
        <v>82</v>
      </c>
      <c r="CL226" s="10">
        <v>95</v>
      </c>
      <c r="CM226" s="10">
        <v>53</v>
      </c>
      <c r="CN226" s="10">
        <v>54</v>
      </c>
      <c r="CO226" s="10">
        <v>89</v>
      </c>
      <c r="CP226" s="11">
        <v>89</v>
      </c>
      <c r="CQ226" s="14">
        <f>CG227-9</f>
        <v>56</v>
      </c>
      <c r="CR226" s="15">
        <f t="shared" ref="CR226:CV228" si="81">CH227-9</f>
        <v>67</v>
      </c>
      <c r="CS226" s="15">
        <f t="shared" si="81"/>
        <v>53</v>
      </c>
      <c r="CT226" s="15">
        <f t="shared" si="81"/>
        <v>44</v>
      </c>
      <c r="CU226" s="15">
        <f t="shared" si="81"/>
        <v>84</v>
      </c>
      <c r="CV226" s="15">
        <f t="shared" si="81"/>
        <v>29</v>
      </c>
      <c r="CW226" s="15">
        <f t="shared" ref="CW226:DB227" si="82">CG230-9</f>
        <v>62</v>
      </c>
      <c r="CX226" s="15">
        <f t="shared" si="82"/>
        <v>70</v>
      </c>
      <c r="CY226" s="15">
        <f t="shared" si="82"/>
        <v>43</v>
      </c>
      <c r="CZ226" s="15">
        <f t="shared" si="82"/>
        <v>47</v>
      </c>
      <c r="DA226" s="15">
        <f t="shared" si="82"/>
        <v>41</v>
      </c>
      <c r="DB226" s="15">
        <f t="shared" si="82"/>
        <v>88</v>
      </c>
      <c r="DC226" s="15">
        <f>CH232-9</f>
        <v>38</v>
      </c>
      <c r="DD226" s="16">
        <v>21</v>
      </c>
      <c r="DE226" s="12"/>
      <c r="DF226" s="13"/>
      <c r="DG226" s="12" t="s">
        <v>60</v>
      </c>
    </row>
    <row r="227" spans="4:111" x14ac:dyDescent="0.25">
      <c r="D227" s="83"/>
      <c r="E227" s="113"/>
      <c r="F227" s="89"/>
      <c r="G227" s="91"/>
      <c r="H227" s="14">
        <v>91</v>
      </c>
      <c r="I227" s="15">
        <v>65</v>
      </c>
      <c r="J227" s="15">
        <v>75</v>
      </c>
      <c r="K227" s="15">
        <v>98</v>
      </c>
      <c r="L227" s="15">
        <v>37</v>
      </c>
      <c r="M227" s="15">
        <v>55</v>
      </c>
      <c r="N227" s="15">
        <v>48</v>
      </c>
      <c r="O227" s="15">
        <v>98</v>
      </c>
      <c r="P227" s="15">
        <v>88</v>
      </c>
      <c r="Q227" s="15">
        <v>76</v>
      </c>
      <c r="R227" s="15">
        <v>81</v>
      </c>
      <c r="S227" s="15">
        <v>82</v>
      </c>
      <c r="T227" s="15">
        <v>89</v>
      </c>
      <c r="U227" s="16">
        <v>42</v>
      </c>
      <c r="V227" s="14">
        <v>57</v>
      </c>
      <c r="W227" s="15">
        <v>39</v>
      </c>
      <c r="X227" s="15">
        <v>30</v>
      </c>
      <c r="Y227" s="15">
        <v>74</v>
      </c>
      <c r="Z227" s="15">
        <v>55</v>
      </c>
      <c r="AA227" s="15">
        <v>69</v>
      </c>
      <c r="AB227" s="15">
        <v>53</v>
      </c>
      <c r="AC227" s="15">
        <v>39</v>
      </c>
      <c r="AD227" s="15">
        <v>81</v>
      </c>
      <c r="AE227" s="15">
        <v>61</v>
      </c>
      <c r="AF227" s="15">
        <v>48</v>
      </c>
      <c r="AG227" s="15">
        <v>37</v>
      </c>
      <c r="AH227" s="15">
        <v>76</v>
      </c>
      <c r="AI227" s="16"/>
      <c r="AJ227" s="17"/>
      <c r="AK227" s="13"/>
      <c r="AL227" s="17" t="s">
        <v>60</v>
      </c>
      <c r="AN227" s="83"/>
      <c r="AO227" s="113"/>
      <c r="AP227" s="89"/>
      <c r="AQ227" s="91"/>
      <c r="AR227" s="14">
        <v>95</v>
      </c>
      <c r="AS227" s="15">
        <v>37</v>
      </c>
      <c r="AT227" s="15">
        <v>39</v>
      </c>
      <c r="AU227" s="15">
        <v>94</v>
      </c>
      <c r="AV227" s="15">
        <v>95</v>
      </c>
      <c r="AW227" s="15">
        <v>91</v>
      </c>
      <c r="AX227" s="15">
        <v>87</v>
      </c>
      <c r="AY227" s="15">
        <v>39</v>
      </c>
      <c r="AZ227" s="15">
        <v>92</v>
      </c>
      <c r="BA227" s="15">
        <v>57</v>
      </c>
      <c r="BB227" s="15">
        <v>56</v>
      </c>
      <c r="BC227" s="15">
        <v>37</v>
      </c>
      <c r="BD227" s="15">
        <v>41</v>
      </c>
      <c r="BE227" s="16">
        <v>57</v>
      </c>
      <c r="BF227" s="14">
        <f t="shared" si="79"/>
        <v>66</v>
      </c>
      <c r="BG227" s="15">
        <f t="shared" si="79"/>
        <v>40</v>
      </c>
      <c r="BH227" s="15">
        <f t="shared" si="79"/>
        <v>34</v>
      </c>
      <c r="BI227" s="15">
        <f t="shared" si="79"/>
        <v>47</v>
      </c>
      <c r="BJ227" s="15">
        <f t="shared" si="79"/>
        <v>56</v>
      </c>
      <c r="BK227" s="15">
        <f t="shared" si="79"/>
        <v>68</v>
      </c>
      <c r="BL227" s="15">
        <f t="shared" si="80"/>
        <v>31</v>
      </c>
      <c r="BM227" s="15">
        <f t="shared" si="80"/>
        <v>29</v>
      </c>
      <c r="BN227" s="15">
        <f t="shared" si="80"/>
        <v>84</v>
      </c>
      <c r="BO227" s="15">
        <f t="shared" si="80"/>
        <v>85</v>
      </c>
      <c r="BP227" s="15">
        <f t="shared" si="80"/>
        <v>71</v>
      </c>
      <c r="BQ227" s="15">
        <f t="shared" si="80"/>
        <v>59</v>
      </c>
      <c r="BR227" s="15">
        <f>AX231-10</f>
        <v>58</v>
      </c>
      <c r="BS227" s="16"/>
      <c r="BT227" s="17"/>
      <c r="BU227" s="13"/>
      <c r="BV227" s="17" t="s">
        <v>60</v>
      </c>
      <c r="BY227" s="83"/>
      <c r="BZ227" s="113"/>
      <c r="CA227" s="89"/>
      <c r="CB227" s="91"/>
      <c r="CC227" s="14">
        <v>91</v>
      </c>
      <c r="CD227" s="15">
        <v>88</v>
      </c>
      <c r="CE227" s="15">
        <v>62</v>
      </c>
      <c r="CF227" s="15">
        <v>70</v>
      </c>
      <c r="CG227" s="15">
        <v>65</v>
      </c>
      <c r="CH227" s="15">
        <v>76</v>
      </c>
      <c r="CI227" s="15">
        <v>62</v>
      </c>
      <c r="CJ227" s="15">
        <v>53</v>
      </c>
      <c r="CK227" s="15">
        <v>93</v>
      </c>
      <c r="CL227" s="15">
        <v>38</v>
      </c>
      <c r="CM227" s="15">
        <v>48</v>
      </c>
      <c r="CN227" s="15">
        <v>63</v>
      </c>
      <c r="CO227" s="15">
        <v>69</v>
      </c>
      <c r="CP227" s="16">
        <v>97</v>
      </c>
      <c r="CQ227" s="14">
        <f>CG228-9</f>
        <v>48</v>
      </c>
      <c r="CR227" s="15">
        <f t="shared" si="81"/>
        <v>64</v>
      </c>
      <c r="CS227" s="15">
        <f t="shared" si="81"/>
        <v>46</v>
      </c>
      <c r="CT227" s="15">
        <f t="shared" si="81"/>
        <v>46</v>
      </c>
      <c r="CU227" s="15">
        <f t="shared" si="81"/>
        <v>32</v>
      </c>
      <c r="CV227" s="15">
        <f t="shared" si="81"/>
        <v>34</v>
      </c>
      <c r="CW227" s="15">
        <f t="shared" si="82"/>
        <v>62</v>
      </c>
      <c r="CX227" s="15">
        <f t="shared" si="82"/>
        <v>40</v>
      </c>
      <c r="CY227" s="15">
        <f t="shared" si="82"/>
        <v>53</v>
      </c>
      <c r="CZ227" s="15">
        <f t="shared" si="82"/>
        <v>60</v>
      </c>
      <c r="DA227" s="15">
        <f t="shared" si="82"/>
        <v>82</v>
      </c>
      <c r="DB227" s="15">
        <f t="shared" si="82"/>
        <v>74</v>
      </c>
      <c r="DC227" s="15">
        <f>CK229-9</f>
        <v>60</v>
      </c>
      <c r="DD227" s="16">
        <f>CL229-9</f>
        <v>55</v>
      </c>
      <c r="DE227" s="17"/>
      <c r="DF227" s="13"/>
      <c r="DG227" s="17" t="s">
        <v>60</v>
      </c>
    </row>
    <row r="228" spans="4:111" x14ac:dyDescent="0.25">
      <c r="D228" s="83"/>
      <c r="E228" s="113"/>
      <c r="F228" s="89"/>
      <c r="G228" s="91"/>
      <c r="H228" s="14">
        <v>58</v>
      </c>
      <c r="I228" s="15">
        <v>60</v>
      </c>
      <c r="J228" s="15">
        <v>84</v>
      </c>
      <c r="K228" s="15">
        <v>65</v>
      </c>
      <c r="L228" s="15">
        <v>47</v>
      </c>
      <c r="M228" s="15">
        <v>38</v>
      </c>
      <c r="N228" s="15">
        <v>82</v>
      </c>
      <c r="O228" s="15">
        <v>63</v>
      </c>
      <c r="P228" s="15">
        <v>77</v>
      </c>
      <c r="Q228" s="15">
        <v>62</v>
      </c>
      <c r="R228" s="15">
        <v>43</v>
      </c>
      <c r="S228" s="15">
        <v>63</v>
      </c>
      <c r="T228" s="15">
        <v>49</v>
      </c>
      <c r="U228" s="16">
        <v>68</v>
      </c>
      <c r="V228" s="14">
        <v>85</v>
      </c>
      <c r="W228" s="15">
        <v>64</v>
      </c>
      <c r="X228" s="15">
        <v>30</v>
      </c>
      <c r="Y228" s="15">
        <v>79</v>
      </c>
      <c r="Z228" s="15">
        <v>56</v>
      </c>
      <c r="AA228" s="15">
        <v>66</v>
      </c>
      <c r="AB228" s="15"/>
      <c r="AC228" s="15"/>
      <c r="AD228" s="15"/>
      <c r="AE228" s="15"/>
      <c r="AF228" s="15"/>
      <c r="AG228" s="15"/>
      <c r="AH228" s="15"/>
      <c r="AI228" s="16"/>
      <c r="AJ228" s="17"/>
      <c r="AK228" s="13"/>
      <c r="AL228" s="17" t="s">
        <v>60</v>
      </c>
      <c r="AN228" s="83"/>
      <c r="AO228" s="113"/>
      <c r="AP228" s="89"/>
      <c r="AQ228" s="91"/>
      <c r="AR228" s="14">
        <v>73</v>
      </c>
      <c r="AS228" s="15">
        <v>84</v>
      </c>
      <c r="AT228" s="15">
        <v>49</v>
      </c>
      <c r="AU228" s="15">
        <v>85</v>
      </c>
      <c r="AV228" s="15">
        <v>76</v>
      </c>
      <c r="AW228" s="15">
        <v>50</v>
      </c>
      <c r="AX228" s="15">
        <v>44</v>
      </c>
      <c r="AY228" s="15">
        <v>57</v>
      </c>
      <c r="AZ228" s="15">
        <v>66</v>
      </c>
      <c r="BA228" s="15">
        <v>78</v>
      </c>
      <c r="BB228" s="15">
        <v>66</v>
      </c>
      <c r="BC228" s="15">
        <v>94</v>
      </c>
      <c r="BD228" s="15">
        <v>51</v>
      </c>
      <c r="BE228" s="16">
        <v>59</v>
      </c>
      <c r="BF228" s="14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6"/>
      <c r="BT228" s="17"/>
      <c r="BU228" s="13"/>
      <c r="BV228" s="17" t="s">
        <v>60</v>
      </c>
      <c r="BY228" s="83"/>
      <c r="BZ228" s="113"/>
      <c r="CA228" s="89"/>
      <c r="CB228" s="91"/>
      <c r="CC228" s="14">
        <v>50</v>
      </c>
      <c r="CD228" s="15">
        <v>44</v>
      </c>
      <c r="CE228" s="15">
        <v>82</v>
      </c>
      <c r="CF228" s="15">
        <v>52</v>
      </c>
      <c r="CG228" s="15">
        <v>57</v>
      </c>
      <c r="CH228" s="15">
        <v>73</v>
      </c>
      <c r="CI228" s="15">
        <v>55</v>
      </c>
      <c r="CJ228" s="15">
        <v>55</v>
      </c>
      <c r="CK228" s="15">
        <v>41</v>
      </c>
      <c r="CL228" s="15">
        <v>43</v>
      </c>
      <c r="CM228" s="15">
        <v>60</v>
      </c>
      <c r="CN228" s="15">
        <v>52</v>
      </c>
      <c r="CO228" s="15">
        <v>71</v>
      </c>
      <c r="CP228" s="16">
        <v>86</v>
      </c>
      <c r="CQ228" s="14">
        <v>22</v>
      </c>
      <c r="CR228" s="15">
        <f t="shared" si="81"/>
        <v>62</v>
      </c>
      <c r="CS228" s="15">
        <f t="shared" si="81"/>
        <v>86</v>
      </c>
      <c r="CT228" s="15">
        <f t="shared" si="81"/>
        <v>67</v>
      </c>
      <c r="CU228" s="15">
        <f>CG232-9</f>
        <v>64</v>
      </c>
      <c r="CV228" s="15"/>
      <c r="CW228" s="15"/>
      <c r="CX228" s="15"/>
      <c r="CY228" s="15"/>
      <c r="CZ228" s="15"/>
      <c r="DA228" s="15"/>
      <c r="DB228" s="15"/>
      <c r="DC228" s="15"/>
      <c r="DD228" s="16"/>
      <c r="DE228" s="17"/>
      <c r="DF228" s="13"/>
      <c r="DG228" s="17" t="s">
        <v>60</v>
      </c>
    </row>
    <row r="229" spans="4:111" x14ac:dyDescent="0.25">
      <c r="D229" s="83"/>
      <c r="E229" s="113"/>
      <c r="F229" s="89"/>
      <c r="G229" s="91"/>
      <c r="H229" s="14">
        <v>47</v>
      </c>
      <c r="I229" s="15">
        <v>57</v>
      </c>
      <c r="J229" s="15">
        <v>67</v>
      </c>
      <c r="K229" s="15">
        <v>93</v>
      </c>
      <c r="L229" s="15">
        <v>72</v>
      </c>
      <c r="M229" s="15">
        <v>38</v>
      </c>
      <c r="N229" s="15">
        <v>87</v>
      </c>
      <c r="O229" s="15">
        <v>64</v>
      </c>
      <c r="P229" s="15">
        <v>74</v>
      </c>
      <c r="Q229" s="15">
        <v>89</v>
      </c>
      <c r="R229" s="15">
        <v>47</v>
      </c>
      <c r="S229" s="15">
        <v>72</v>
      </c>
      <c r="T229" s="15">
        <v>95</v>
      </c>
      <c r="U229" s="16">
        <v>63</v>
      </c>
      <c r="V229" s="14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6"/>
      <c r="AJ229" s="17"/>
      <c r="AK229" s="13"/>
      <c r="AL229" s="17" t="s">
        <v>60</v>
      </c>
      <c r="AN229" s="83"/>
      <c r="AO229" s="113"/>
      <c r="AP229" s="89"/>
      <c r="AQ229" s="91"/>
      <c r="AR229" s="14">
        <v>85</v>
      </c>
      <c r="AS229" s="15">
        <v>72</v>
      </c>
      <c r="AT229" s="15">
        <v>67</v>
      </c>
      <c r="AU229" s="15">
        <v>40</v>
      </c>
      <c r="AV229" s="15">
        <v>90</v>
      </c>
      <c r="AW229" s="15">
        <v>96</v>
      </c>
      <c r="AX229" s="15">
        <v>95</v>
      </c>
      <c r="AY229" s="15">
        <v>53</v>
      </c>
      <c r="AZ229" s="15">
        <v>92</v>
      </c>
      <c r="BA229" s="15">
        <v>39</v>
      </c>
      <c r="BB229" s="15">
        <v>80</v>
      </c>
      <c r="BC229" s="15">
        <v>60</v>
      </c>
      <c r="BD229" s="15">
        <v>46</v>
      </c>
      <c r="BE229" s="16">
        <v>87</v>
      </c>
      <c r="BF229" s="14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6"/>
      <c r="BT229" s="17"/>
      <c r="BU229" s="13"/>
      <c r="BV229" s="17" t="s">
        <v>60</v>
      </c>
      <c r="BY229" s="83"/>
      <c r="BZ229" s="113"/>
      <c r="CA229" s="89"/>
      <c r="CB229" s="91"/>
      <c r="CC229" s="14">
        <v>46</v>
      </c>
      <c r="CD229" s="15">
        <v>80</v>
      </c>
      <c r="CE229" s="15">
        <v>65</v>
      </c>
      <c r="CF229" s="15">
        <v>41</v>
      </c>
      <c r="CG229" s="15">
        <v>86</v>
      </c>
      <c r="CH229" s="15">
        <v>71</v>
      </c>
      <c r="CI229" s="15">
        <v>95</v>
      </c>
      <c r="CJ229" s="15">
        <v>76</v>
      </c>
      <c r="CK229" s="15">
        <v>69</v>
      </c>
      <c r="CL229" s="15">
        <v>64</v>
      </c>
      <c r="CM229" s="15">
        <v>43</v>
      </c>
      <c r="CN229" s="15">
        <v>90</v>
      </c>
      <c r="CO229" s="15">
        <v>76</v>
      </c>
      <c r="CP229" s="16">
        <v>78</v>
      </c>
      <c r="CQ229" s="14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6"/>
      <c r="DE229" s="17"/>
      <c r="DF229" s="13"/>
      <c r="DG229" s="17" t="s">
        <v>60</v>
      </c>
    </row>
    <row r="230" spans="4:111" x14ac:dyDescent="0.25">
      <c r="D230" s="83"/>
      <c r="E230" s="113"/>
      <c r="F230" s="89"/>
      <c r="G230" s="91"/>
      <c r="H230" s="14">
        <v>48</v>
      </c>
      <c r="I230" s="15">
        <v>86</v>
      </c>
      <c r="J230" s="15">
        <v>50</v>
      </c>
      <c r="K230" s="15">
        <v>95</v>
      </c>
      <c r="L230" s="15">
        <v>83</v>
      </c>
      <c r="M230" s="15">
        <v>37</v>
      </c>
      <c r="N230" s="15">
        <v>55</v>
      </c>
      <c r="O230" s="15">
        <v>90</v>
      </c>
      <c r="P230" s="15">
        <v>80</v>
      </c>
      <c r="Q230" s="15">
        <v>45</v>
      </c>
      <c r="R230" s="15">
        <v>37</v>
      </c>
      <c r="S230" s="15">
        <v>62</v>
      </c>
      <c r="T230" s="15">
        <v>98</v>
      </c>
      <c r="U230" s="16">
        <v>81</v>
      </c>
      <c r="V230" s="14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6"/>
      <c r="AJ230" s="17"/>
      <c r="AK230" s="13"/>
      <c r="AL230" s="17" t="s">
        <v>60</v>
      </c>
      <c r="AN230" s="83"/>
      <c r="AO230" s="113"/>
      <c r="AP230" s="89"/>
      <c r="AQ230" s="91"/>
      <c r="AR230" s="14">
        <v>79</v>
      </c>
      <c r="AS230" s="15">
        <v>86</v>
      </c>
      <c r="AT230" s="15">
        <v>63</v>
      </c>
      <c r="AU230" s="15">
        <v>51</v>
      </c>
      <c r="AV230" s="15">
        <v>41</v>
      </c>
      <c r="AW230" s="15">
        <v>39</v>
      </c>
      <c r="AX230" s="15">
        <v>94</v>
      </c>
      <c r="AY230" s="15">
        <v>95</v>
      </c>
      <c r="AZ230" s="15">
        <v>81</v>
      </c>
      <c r="BA230" s="15">
        <v>69</v>
      </c>
      <c r="BB230" s="15">
        <v>57</v>
      </c>
      <c r="BC230" s="15">
        <v>95</v>
      </c>
      <c r="BD230" s="15">
        <v>80</v>
      </c>
      <c r="BE230" s="16">
        <v>88</v>
      </c>
      <c r="BF230" s="14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6"/>
      <c r="BT230" s="17"/>
      <c r="BU230" s="13"/>
      <c r="BV230" s="17" t="s">
        <v>60</v>
      </c>
      <c r="BY230" s="83"/>
      <c r="BZ230" s="113"/>
      <c r="CA230" s="89"/>
      <c r="CB230" s="91"/>
      <c r="CC230" s="14">
        <v>79</v>
      </c>
      <c r="CD230" s="15">
        <v>87</v>
      </c>
      <c r="CE230" s="15">
        <v>81</v>
      </c>
      <c r="CF230" s="15">
        <v>83</v>
      </c>
      <c r="CG230" s="15">
        <v>71</v>
      </c>
      <c r="CH230" s="15">
        <v>79</v>
      </c>
      <c r="CI230" s="15">
        <v>52</v>
      </c>
      <c r="CJ230" s="15">
        <v>56</v>
      </c>
      <c r="CK230" s="15">
        <v>50</v>
      </c>
      <c r="CL230" s="15">
        <v>97</v>
      </c>
      <c r="CM230" s="15">
        <v>73</v>
      </c>
      <c r="CN230" s="15">
        <v>54</v>
      </c>
      <c r="CO230" s="15">
        <v>57</v>
      </c>
      <c r="CP230" s="16">
        <v>78</v>
      </c>
      <c r="CQ230" s="14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6"/>
      <c r="DE230" s="17"/>
      <c r="DF230" s="13"/>
      <c r="DG230" s="17" t="s">
        <v>60</v>
      </c>
    </row>
    <row r="231" spans="4:111" x14ac:dyDescent="0.25">
      <c r="D231" s="83"/>
      <c r="E231" s="113"/>
      <c r="F231" s="89"/>
      <c r="G231" s="91"/>
      <c r="H231" s="14">
        <v>58</v>
      </c>
      <c r="I231" s="15">
        <v>49</v>
      </c>
      <c r="J231" s="15">
        <v>45</v>
      </c>
      <c r="K231" s="15">
        <v>61</v>
      </c>
      <c r="L231" s="15">
        <v>47</v>
      </c>
      <c r="M231" s="15">
        <v>89</v>
      </c>
      <c r="N231" s="15">
        <v>69</v>
      </c>
      <c r="O231" s="15">
        <v>56</v>
      </c>
      <c r="P231" s="15">
        <v>45</v>
      </c>
      <c r="Q231" s="15">
        <v>57</v>
      </c>
      <c r="R231" s="15">
        <v>52</v>
      </c>
      <c r="S231" s="15">
        <v>55</v>
      </c>
      <c r="T231" s="15">
        <v>86</v>
      </c>
      <c r="U231" s="16">
        <v>64</v>
      </c>
      <c r="V231" s="14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6"/>
      <c r="AJ231" s="17"/>
      <c r="AK231" s="13"/>
      <c r="AL231" s="17" t="s">
        <v>60</v>
      </c>
      <c r="AN231" s="83"/>
      <c r="AO231" s="113"/>
      <c r="AP231" s="89"/>
      <c r="AQ231" s="91"/>
      <c r="AR231" s="14">
        <v>44</v>
      </c>
      <c r="AS231" s="15">
        <v>42</v>
      </c>
      <c r="AT231" s="15">
        <v>82</v>
      </c>
      <c r="AU231" s="15">
        <v>88</v>
      </c>
      <c r="AV231" s="15">
        <v>55</v>
      </c>
      <c r="AW231" s="15">
        <v>96</v>
      </c>
      <c r="AX231" s="15">
        <v>68</v>
      </c>
      <c r="AY231" s="15">
        <v>98</v>
      </c>
      <c r="AZ231" s="15">
        <v>93</v>
      </c>
      <c r="BA231" s="15">
        <v>72</v>
      </c>
      <c r="BB231" s="15">
        <v>41</v>
      </c>
      <c r="BC231" s="15">
        <v>74</v>
      </c>
      <c r="BD231" s="15">
        <v>78</v>
      </c>
      <c r="BE231" s="16">
        <v>53</v>
      </c>
      <c r="BF231" s="14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6"/>
      <c r="BT231" s="17"/>
      <c r="BU231" s="13"/>
      <c r="BV231" s="17" t="s">
        <v>60</v>
      </c>
      <c r="BY231" s="83"/>
      <c r="BZ231" s="113"/>
      <c r="CA231" s="89"/>
      <c r="CB231" s="91"/>
      <c r="CC231" s="14">
        <v>57</v>
      </c>
      <c r="CD231" s="15">
        <v>53</v>
      </c>
      <c r="CE231" s="15">
        <v>51</v>
      </c>
      <c r="CF231" s="15">
        <v>57</v>
      </c>
      <c r="CG231" s="15">
        <v>71</v>
      </c>
      <c r="CH231" s="15">
        <v>49</v>
      </c>
      <c r="CI231" s="15">
        <v>62</v>
      </c>
      <c r="CJ231" s="15">
        <v>69</v>
      </c>
      <c r="CK231" s="15">
        <v>91</v>
      </c>
      <c r="CL231" s="15">
        <v>83</v>
      </c>
      <c r="CM231" s="15">
        <v>44</v>
      </c>
      <c r="CN231" s="15">
        <v>65</v>
      </c>
      <c r="CO231" s="15">
        <v>64</v>
      </c>
      <c r="CP231" s="16">
        <v>43</v>
      </c>
      <c r="CQ231" s="14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6"/>
      <c r="DE231" s="17"/>
      <c r="DF231" s="13"/>
      <c r="DG231" s="17" t="s">
        <v>60</v>
      </c>
    </row>
    <row r="232" spans="4:111" x14ac:dyDescent="0.25">
      <c r="D232" s="83"/>
      <c r="E232" s="113"/>
      <c r="F232" s="89"/>
      <c r="G232" s="91"/>
      <c r="H232" s="14">
        <v>91</v>
      </c>
      <c r="I232" s="15">
        <v>86</v>
      </c>
      <c r="J232" s="15">
        <v>51</v>
      </c>
      <c r="K232" s="15">
        <v>97</v>
      </c>
      <c r="L232" s="15">
        <v>84</v>
      </c>
      <c r="M232" s="15">
        <v>84</v>
      </c>
      <c r="N232" s="15">
        <v>87</v>
      </c>
      <c r="O232" s="15">
        <v>84</v>
      </c>
      <c r="P232" s="15">
        <v>68</v>
      </c>
      <c r="Q232" s="15">
        <v>97</v>
      </c>
      <c r="R232" s="15">
        <v>78</v>
      </c>
      <c r="S232" s="15">
        <v>49</v>
      </c>
      <c r="T232" s="15">
        <v>94</v>
      </c>
      <c r="U232" s="16">
        <v>98</v>
      </c>
      <c r="V232" s="14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6"/>
      <c r="AJ232" s="17"/>
      <c r="AK232" s="13"/>
      <c r="AL232" s="17" t="s">
        <v>60</v>
      </c>
      <c r="AN232" s="83"/>
      <c r="AO232" s="113"/>
      <c r="AP232" s="89"/>
      <c r="AQ232" s="91"/>
      <c r="AR232" s="14">
        <v>81</v>
      </c>
      <c r="AS232" s="15">
        <v>65</v>
      </c>
      <c r="AT232" s="15">
        <v>93</v>
      </c>
      <c r="AU232" s="15">
        <v>55</v>
      </c>
      <c r="AV232" s="15">
        <v>57</v>
      </c>
      <c r="AW232" s="15">
        <v>59</v>
      </c>
      <c r="AX232" s="15">
        <v>37</v>
      </c>
      <c r="AY232" s="15">
        <v>43</v>
      </c>
      <c r="AZ232" s="15"/>
      <c r="BA232" s="15"/>
      <c r="BB232" s="15"/>
      <c r="BC232" s="15"/>
      <c r="BD232" s="15"/>
      <c r="BE232" s="16"/>
      <c r="BF232" s="14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6"/>
      <c r="BT232" s="17"/>
      <c r="BU232" s="13"/>
      <c r="BV232" s="17" t="s">
        <v>60</v>
      </c>
      <c r="BY232" s="83"/>
      <c r="BZ232" s="113"/>
      <c r="CA232" s="89"/>
      <c r="CB232" s="91"/>
      <c r="CC232" s="14">
        <v>68</v>
      </c>
      <c r="CD232" s="15">
        <v>65</v>
      </c>
      <c r="CE232" s="15">
        <v>98</v>
      </c>
      <c r="CF232" s="15">
        <v>69</v>
      </c>
      <c r="CG232" s="15">
        <v>73</v>
      </c>
      <c r="CH232" s="15">
        <v>47</v>
      </c>
      <c r="CI232" s="15">
        <v>98</v>
      </c>
      <c r="CJ232" s="15">
        <v>92</v>
      </c>
      <c r="CK232" s="15">
        <v>87</v>
      </c>
      <c r="CL232" s="15">
        <v>46</v>
      </c>
      <c r="CM232" s="15">
        <v>45</v>
      </c>
      <c r="CN232" s="15">
        <v>58</v>
      </c>
      <c r="CO232" s="15">
        <v>77</v>
      </c>
      <c r="CP232" s="16">
        <v>86</v>
      </c>
      <c r="CQ232" s="14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6"/>
      <c r="DE232" s="17"/>
      <c r="DF232" s="13"/>
      <c r="DG232" s="17" t="s">
        <v>60</v>
      </c>
    </row>
    <row r="233" spans="4:111" x14ac:dyDescent="0.25">
      <c r="D233" s="83"/>
      <c r="E233" s="113"/>
      <c r="F233" s="89"/>
      <c r="G233" s="91"/>
      <c r="H233" s="14">
        <v>50</v>
      </c>
      <c r="I233" s="15">
        <v>76</v>
      </c>
      <c r="J233" s="15">
        <v>80</v>
      </c>
      <c r="K233" s="15">
        <v>81</v>
      </c>
      <c r="L233" s="15">
        <v>89</v>
      </c>
      <c r="M233" s="15">
        <v>45</v>
      </c>
      <c r="N233" s="15">
        <v>63</v>
      </c>
      <c r="O233" s="15">
        <v>37</v>
      </c>
      <c r="P233" s="15">
        <v>56</v>
      </c>
      <c r="Q233" s="15">
        <v>87</v>
      </c>
      <c r="R233" s="15">
        <v>69</v>
      </c>
      <c r="S233" s="15">
        <v>74</v>
      </c>
      <c r="T233" s="15">
        <v>44</v>
      </c>
      <c r="U233" s="16">
        <v>89</v>
      </c>
      <c r="V233" s="14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6"/>
      <c r="AJ233" s="17"/>
      <c r="AK233" s="13"/>
      <c r="AL233" s="17" t="s">
        <v>60</v>
      </c>
      <c r="AN233" s="83"/>
      <c r="AO233" s="113"/>
      <c r="AP233" s="89"/>
      <c r="AQ233" s="91"/>
      <c r="AR233" s="14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6"/>
      <c r="BF233" s="14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6"/>
      <c r="BT233" s="17"/>
      <c r="BU233" s="13"/>
      <c r="BV233" s="17" t="s">
        <v>60</v>
      </c>
      <c r="BY233" s="83"/>
      <c r="BZ233" s="113"/>
      <c r="CA233" s="89"/>
      <c r="CB233" s="91"/>
      <c r="CC233" s="14">
        <v>74</v>
      </c>
      <c r="CD233" s="15">
        <v>71</v>
      </c>
      <c r="CE233" s="15">
        <v>78</v>
      </c>
      <c r="CF233" s="15">
        <v>46</v>
      </c>
      <c r="CG233" s="15">
        <v>62</v>
      </c>
      <c r="CH233" s="15">
        <v>73</v>
      </c>
      <c r="CI233" s="15">
        <v>50</v>
      </c>
      <c r="CJ233" s="15">
        <v>73</v>
      </c>
      <c r="CK233" s="15">
        <v>58</v>
      </c>
      <c r="CL233" s="15">
        <v>41</v>
      </c>
      <c r="CM233" s="15">
        <v>79</v>
      </c>
      <c r="CN233" s="15"/>
      <c r="CO233" s="15"/>
      <c r="CP233" s="16"/>
      <c r="CQ233" s="14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6"/>
      <c r="DE233" s="17"/>
      <c r="DF233" s="13"/>
      <c r="DG233" s="17" t="s">
        <v>60</v>
      </c>
    </row>
    <row r="234" spans="4:111" x14ac:dyDescent="0.25">
      <c r="D234" s="83"/>
      <c r="E234" s="113"/>
      <c r="F234" s="89"/>
      <c r="G234" s="91"/>
      <c r="H234" s="14">
        <v>89</v>
      </c>
      <c r="I234" s="15">
        <v>73</v>
      </c>
      <c r="J234" s="15">
        <v>77</v>
      </c>
      <c r="K234" s="15">
        <v>42</v>
      </c>
      <c r="L234" s="15">
        <v>66</v>
      </c>
      <c r="M234" s="15">
        <v>87</v>
      </c>
      <c r="N234" s="15">
        <v>78</v>
      </c>
      <c r="O234" s="15">
        <v>74</v>
      </c>
      <c r="P234" s="15">
        <v>44</v>
      </c>
      <c r="Q234" s="15">
        <v>92</v>
      </c>
      <c r="R234" s="15">
        <v>52</v>
      </c>
      <c r="S234" s="15">
        <v>54</v>
      </c>
      <c r="T234" s="15">
        <v>59</v>
      </c>
      <c r="U234" s="16">
        <v>59</v>
      </c>
      <c r="V234" s="14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6"/>
      <c r="AJ234" s="17"/>
      <c r="AK234" s="13"/>
      <c r="AL234" s="17" t="s">
        <v>60</v>
      </c>
      <c r="AN234" s="83"/>
      <c r="AO234" s="113"/>
      <c r="AP234" s="89"/>
      <c r="AQ234" s="91"/>
      <c r="AR234" s="14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6"/>
      <c r="BF234" s="14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6"/>
      <c r="BT234" s="17"/>
      <c r="BU234" s="13"/>
      <c r="BV234" s="17" t="s">
        <v>60</v>
      </c>
      <c r="BY234" s="83"/>
      <c r="BZ234" s="113"/>
      <c r="CA234" s="89"/>
      <c r="CB234" s="91"/>
      <c r="CC234" s="14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6"/>
      <c r="CQ234" s="14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6"/>
      <c r="DE234" s="17"/>
      <c r="DF234" s="13"/>
      <c r="DG234" s="17" t="s">
        <v>60</v>
      </c>
    </row>
    <row r="235" spans="4:111" x14ac:dyDescent="0.25">
      <c r="D235" s="83"/>
      <c r="E235" s="113"/>
      <c r="F235" s="89"/>
      <c r="G235" s="91"/>
      <c r="H235" s="14">
        <v>43</v>
      </c>
      <c r="I235" s="15">
        <v>56</v>
      </c>
      <c r="J235" s="15">
        <v>38</v>
      </c>
      <c r="K235" s="15">
        <v>98</v>
      </c>
      <c r="L235" s="15">
        <v>93</v>
      </c>
      <c r="M235" s="15">
        <v>38</v>
      </c>
      <c r="N235" s="15">
        <v>85</v>
      </c>
      <c r="O235" s="15">
        <v>44</v>
      </c>
      <c r="P235" s="15">
        <v>49</v>
      </c>
      <c r="Q235" s="15">
        <v>63</v>
      </c>
      <c r="R235" s="15"/>
      <c r="S235" s="15"/>
      <c r="T235" s="15"/>
      <c r="U235" s="16"/>
      <c r="V235" s="14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6"/>
      <c r="AJ235" s="17"/>
      <c r="AK235" s="13"/>
      <c r="AL235" s="17" t="s">
        <v>60</v>
      </c>
      <c r="AN235" s="83"/>
      <c r="AO235" s="113"/>
      <c r="AP235" s="89"/>
      <c r="AQ235" s="91"/>
      <c r="AR235" s="1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6"/>
      <c r="BF235" s="14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6"/>
      <c r="BT235" s="17"/>
      <c r="BU235" s="13"/>
      <c r="BV235" s="17" t="s">
        <v>60</v>
      </c>
      <c r="BY235" s="83"/>
      <c r="BZ235" s="113"/>
      <c r="CA235" s="89"/>
      <c r="CB235" s="91"/>
      <c r="CC235" s="14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6"/>
      <c r="CQ235" s="14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6"/>
      <c r="DE235" s="17"/>
      <c r="DF235" s="13"/>
      <c r="DG235" s="17" t="s">
        <v>60</v>
      </c>
    </row>
    <row r="236" spans="4:111" ht="15.75" thickBot="1" x14ac:dyDescent="0.3">
      <c r="D236" s="84"/>
      <c r="E236" s="114"/>
      <c r="F236" s="89"/>
      <c r="G236" s="92"/>
      <c r="H236" s="18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20"/>
      <c r="V236" s="18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20"/>
      <c r="AJ236" s="21"/>
      <c r="AK236" s="13"/>
      <c r="AL236" s="21" t="s">
        <v>60</v>
      </c>
      <c r="AN236" s="84"/>
      <c r="AO236" s="114"/>
      <c r="AP236" s="89"/>
      <c r="AQ236" s="92"/>
      <c r="AR236" s="18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20"/>
      <c r="BF236" s="18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20"/>
      <c r="BT236" s="21"/>
      <c r="BU236" s="13"/>
      <c r="BV236" s="21" t="s">
        <v>60</v>
      </c>
      <c r="BY236" s="84"/>
      <c r="BZ236" s="114"/>
      <c r="CA236" s="89"/>
      <c r="CB236" s="92"/>
      <c r="CC236" s="18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20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20"/>
      <c r="DE236" s="21"/>
      <c r="DF236" s="13"/>
      <c r="DG236" s="21" t="s">
        <v>60</v>
      </c>
    </row>
  </sheetData>
  <mergeCells count="189">
    <mergeCell ref="BZ226:BZ236"/>
    <mergeCell ref="CA226:CA236"/>
    <mergeCell ref="CB226:CB236"/>
    <mergeCell ref="CA204:CA225"/>
    <mergeCell ref="CB204:CB214"/>
    <mergeCell ref="E215:E225"/>
    <mergeCell ref="G215:G225"/>
    <mergeCell ref="AO215:AO225"/>
    <mergeCell ref="AQ215:AQ225"/>
    <mergeCell ref="BZ215:BZ225"/>
    <mergeCell ref="CB215:CB225"/>
    <mergeCell ref="BY193:BY236"/>
    <mergeCell ref="BZ193:BZ203"/>
    <mergeCell ref="CB193:CB203"/>
    <mergeCell ref="E204:E214"/>
    <mergeCell ref="F204:F225"/>
    <mergeCell ref="G204:G214"/>
    <mergeCell ref="AO204:AO214"/>
    <mergeCell ref="AP204:AP225"/>
    <mergeCell ref="AQ204:AQ214"/>
    <mergeCell ref="BZ204:BZ214"/>
    <mergeCell ref="D193:D236"/>
    <mergeCell ref="E193:E203"/>
    <mergeCell ref="G193:G203"/>
    <mergeCell ref="AN193:AN236"/>
    <mergeCell ref="AO193:AO203"/>
    <mergeCell ref="AQ193:AQ203"/>
    <mergeCell ref="E226:E236"/>
    <mergeCell ref="F226:F236"/>
    <mergeCell ref="G226:G236"/>
    <mergeCell ref="AO226:AO236"/>
    <mergeCell ref="AP226:AP236"/>
    <mergeCell ref="AQ226:AQ236"/>
    <mergeCell ref="E182:E192"/>
    <mergeCell ref="G182:G192"/>
    <mergeCell ref="AO182:AO192"/>
    <mergeCell ref="AQ182:AQ192"/>
    <mergeCell ref="BZ182:BZ192"/>
    <mergeCell ref="CB182:CB192"/>
    <mergeCell ref="F171:F192"/>
    <mergeCell ref="G171:G181"/>
    <mergeCell ref="AO171:AO181"/>
    <mergeCell ref="AP171:AP192"/>
    <mergeCell ref="AQ171:AQ181"/>
    <mergeCell ref="BZ171:BZ181"/>
    <mergeCell ref="AQ127:AQ137"/>
    <mergeCell ref="BZ127:BZ137"/>
    <mergeCell ref="CB127:CB137"/>
    <mergeCell ref="D149:D192"/>
    <mergeCell ref="E149:E159"/>
    <mergeCell ref="F149:F170"/>
    <mergeCell ref="G149:G159"/>
    <mergeCell ref="AN149:AN192"/>
    <mergeCell ref="AO149:AO159"/>
    <mergeCell ref="E160:E170"/>
    <mergeCell ref="G160:G170"/>
    <mergeCell ref="AO160:AO170"/>
    <mergeCell ref="E171:E181"/>
    <mergeCell ref="AP149:AP170"/>
    <mergeCell ref="AQ149:AQ159"/>
    <mergeCell ref="BY149:BY192"/>
    <mergeCell ref="BZ149:BZ159"/>
    <mergeCell ref="CA149:CA170"/>
    <mergeCell ref="CB149:CB159"/>
    <mergeCell ref="AQ160:AQ170"/>
    <mergeCell ref="BZ160:BZ170"/>
    <mergeCell ref="CB160:CB170"/>
    <mergeCell ref="CA171:CA192"/>
    <mergeCell ref="CB171:CB181"/>
    <mergeCell ref="AQ105:AQ115"/>
    <mergeCell ref="BY105:BY148"/>
    <mergeCell ref="BZ105:BZ115"/>
    <mergeCell ref="CB105:CB115"/>
    <mergeCell ref="E116:E126"/>
    <mergeCell ref="G116:G126"/>
    <mergeCell ref="AO116:AO126"/>
    <mergeCell ref="AQ116:AQ126"/>
    <mergeCell ref="BZ116:BZ126"/>
    <mergeCell ref="AP94:AP148"/>
    <mergeCell ref="AQ94:AQ104"/>
    <mergeCell ref="BY94:BY104"/>
    <mergeCell ref="BZ94:BZ104"/>
    <mergeCell ref="CA94:CA148"/>
    <mergeCell ref="CB94:CB104"/>
    <mergeCell ref="CB116:CB126"/>
    <mergeCell ref="E138:E148"/>
    <mergeCell ref="G138:G148"/>
    <mergeCell ref="AO138:AO148"/>
    <mergeCell ref="AQ138:AQ148"/>
    <mergeCell ref="BZ138:BZ148"/>
    <mergeCell ref="CB138:CB148"/>
    <mergeCell ref="E127:E137"/>
    <mergeCell ref="G127:G137"/>
    <mergeCell ref="D94:D104"/>
    <mergeCell ref="E94:E104"/>
    <mergeCell ref="F94:F148"/>
    <mergeCell ref="G94:G104"/>
    <mergeCell ref="AN94:AN104"/>
    <mergeCell ref="AO94:AO104"/>
    <mergeCell ref="D105:D148"/>
    <mergeCell ref="E105:E115"/>
    <mergeCell ref="G105:G115"/>
    <mergeCell ref="AN105:AN148"/>
    <mergeCell ref="AO105:AO115"/>
    <mergeCell ref="AO127:AO137"/>
    <mergeCell ref="D61:D93"/>
    <mergeCell ref="E61:E71"/>
    <mergeCell ref="G61:G71"/>
    <mergeCell ref="AN61:AN93"/>
    <mergeCell ref="AO61:AO71"/>
    <mergeCell ref="AQ61:AQ71"/>
    <mergeCell ref="BY61:BY93"/>
    <mergeCell ref="D50:D60"/>
    <mergeCell ref="E50:E60"/>
    <mergeCell ref="G50:G60"/>
    <mergeCell ref="AN50:AN60"/>
    <mergeCell ref="AO50:AO60"/>
    <mergeCell ref="AQ50:AQ60"/>
    <mergeCell ref="E83:E93"/>
    <mergeCell ref="G83:G93"/>
    <mergeCell ref="AO83:AO93"/>
    <mergeCell ref="AQ83:AQ93"/>
    <mergeCell ref="E72:E82"/>
    <mergeCell ref="G72:G82"/>
    <mergeCell ref="AO72:AO82"/>
    <mergeCell ref="AQ72:AQ82"/>
    <mergeCell ref="CA6:CA93"/>
    <mergeCell ref="CB6:CB16"/>
    <mergeCell ref="AQ17:AQ27"/>
    <mergeCell ref="BZ17:BZ27"/>
    <mergeCell ref="CB17:CB27"/>
    <mergeCell ref="BZ28:BZ38"/>
    <mergeCell ref="BY50:BY60"/>
    <mergeCell ref="BZ50:BZ60"/>
    <mergeCell ref="CB50:CB60"/>
    <mergeCell ref="BZ83:BZ93"/>
    <mergeCell ref="CB83:CB93"/>
    <mergeCell ref="BZ61:BZ71"/>
    <mergeCell ref="CB61:CB71"/>
    <mergeCell ref="BZ72:BZ82"/>
    <mergeCell ref="CB72:CB82"/>
    <mergeCell ref="G28:G38"/>
    <mergeCell ref="AN28:AN49"/>
    <mergeCell ref="AO28:AO38"/>
    <mergeCell ref="AQ28:AQ38"/>
    <mergeCell ref="BY28:BY49"/>
    <mergeCell ref="AP6:AP93"/>
    <mergeCell ref="AQ6:AQ16"/>
    <mergeCell ref="BY6:BY27"/>
    <mergeCell ref="BZ6:BZ16"/>
    <mergeCell ref="H5:U5"/>
    <mergeCell ref="V5:AI5"/>
    <mergeCell ref="AR5:BE5"/>
    <mergeCell ref="BF5:BS5"/>
    <mergeCell ref="CC5:CP5"/>
    <mergeCell ref="CQ5:DD5"/>
    <mergeCell ref="D6:D27"/>
    <mergeCell ref="E6:E16"/>
    <mergeCell ref="F6:F93"/>
    <mergeCell ref="G6:G16"/>
    <mergeCell ref="AN6:AN27"/>
    <mergeCell ref="AO6:AO16"/>
    <mergeCell ref="E17:E27"/>
    <mergeCell ref="G17:G27"/>
    <mergeCell ref="AO17:AO27"/>
    <mergeCell ref="D28:D49"/>
    <mergeCell ref="CB28:CB38"/>
    <mergeCell ref="E39:E49"/>
    <mergeCell ref="G39:G49"/>
    <mergeCell ref="AO39:AO49"/>
    <mergeCell ref="AQ39:AQ49"/>
    <mergeCell ref="BZ39:BZ49"/>
    <mergeCell ref="CB39:CB49"/>
    <mergeCell ref="E28:E38"/>
    <mergeCell ref="D4:G4"/>
    <mergeCell ref="H4:AI4"/>
    <mergeCell ref="AJ4:AL4"/>
    <mergeCell ref="AN4:AQ4"/>
    <mergeCell ref="AR4:BS4"/>
    <mergeCell ref="BT4:BV4"/>
    <mergeCell ref="D2:AL2"/>
    <mergeCell ref="AN2:BV2"/>
    <mergeCell ref="BY2:DG2"/>
    <mergeCell ref="D3:AL3"/>
    <mergeCell ref="AN3:BV3"/>
    <mergeCell ref="BY3:DG3"/>
    <mergeCell ref="BY4:CB4"/>
    <mergeCell ref="CC4:DD4"/>
    <mergeCell ref="DE4:DG4"/>
  </mergeCells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40"/>
  <sheetViews>
    <sheetView topLeftCell="BT1" zoomScale="66" zoomScaleNormal="66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  <col min="110" max="110" width="0" hidden="1" customWidth="1"/>
  </cols>
  <sheetData>
    <row r="1" spans="2:123" ht="15.75" thickBot="1" x14ac:dyDescent="0.3"/>
    <row r="2" spans="2:123" ht="23.25" x14ac:dyDescent="0.35">
      <c r="B2" s="73" t="s">
        <v>141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141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141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23" ht="21.75" thickBot="1" x14ac:dyDescent="0.4">
      <c r="B3" s="76" t="s">
        <v>169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170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171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23" ht="21.75" thickBot="1" x14ac:dyDescent="0.4">
      <c r="B4" s="70"/>
      <c r="C4" s="71"/>
      <c r="D4" s="71"/>
      <c r="E4" s="71"/>
      <c r="F4" s="70" t="s">
        <v>6</v>
      </c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2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23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23" x14ac:dyDescent="0.25">
      <c r="B6" s="82">
        <v>1</v>
      </c>
      <c r="C6" s="85" t="s">
        <v>11</v>
      </c>
      <c r="D6" s="88" t="s">
        <v>12</v>
      </c>
      <c r="E6" s="91"/>
      <c r="F6" s="9">
        <v>40</v>
      </c>
      <c r="G6" s="10">
        <v>55.213335000000001</v>
      </c>
      <c r="H6" s="10">
        <v>45.526785000000004</v>
      </c>
      <c r="I6" s="10">
        <v>62.962575000000001</v>
      </c>
      <c r="J6" s="10">
        <v>70.711815000000001</v>
      </c>
      <c r="K6" s="10">
        <v>43.589475</v>
      </c>
      <c r="L6" s="10">
        <v>42.620820000000002</v>
      </c>
      <c r="M6" s="10">
        <v>55.213335000000001</v>
      </c>
      <c r="N6" s="10">
        <v>52.307370000000006</v>
      </c>
      <c r="O6" s="10">
        <v>-7.7492400000000004</v>
      </c>
      <c r="P6" s="10">
        <v>32.934269999999998</v>
      </c>
      <c r="Q6" s="10">
        <v>70.711815000000001</v>
      </c>
      <c r="R6" s="10">
        <v>66.837195000000008</v>
      </c>
      <c r="S6" s="11">
        <v>56.181989999999999</v>
      </c>
      <c r="T6" s="9">
        <v>36.4</v>
      </c>
      <c r="U6" s="10">
        <v>50.244134850000002</v>
      </c>
      <c r="V6" s="10">
        <v>41.429374350000003</v>
      </c>
      <c r="W6" s="10">
        <v>57.295943250000001</v>
      </c>
      <c r="X6" s="10">
        <v>64.347751650000006</v>
      </c>
      <c r="Y6" s="10">
        <v>39.666422250000004</v>
      </c>
      <c r="Z6" s="10">
        <v>37.932529800000005</v>
      </c>
      <c r="AA6" s="10">
        <v>49.139868149999998</v>
      </c>
      <c r="AB6" s="10">
        <v>45.507411900000008</v>
      </c>
      <c r="AC6" s="10">
        <v>53.276025000000004</v>
      </c>
      <c r="AD6" s="10">
        <v>28.652814899999999</v>
      </c>
      <c r="AE6" s="10">
        <v>61.519279050000002</v>
      </c>
      <c r="AF6" s="10">
        <v>58.14835965000001</v>
      </c>
      <c r="AG6" s="11">
        <v>48.878331299999999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51.699999999999996</v>
      </c>
      <c r="AQ6" s="10">
        <v>54.519999999999996</v>
      </c>
      <c r="AR6" s="10">
        <v>61.099999999999994</v>
      </c>
      <c r="AS6" s="10">
        <v>60.16</v>
      </c>
      <c r="AT6" s="10">
        <v>58.279999999999994</v>
      </c>
      <c r="AU6" s="10">
        <v>60.16</v>
      </c>
      <c r="AV6" s="10">
        <v>50.76</v>
      </c>
      <c r="AW6" s="10">
        <v>47.94</v>
      </c>
      <c r="AX6" s="10">
        <v>52.64</v>
      </c>
      <c r="AY6" s="10">
        <v>56.4</v>
      </c>
      <c r="AZ6" s="10">
        <v>48.879999999999995</v>
      </c>
      <c r="BA6" s="10">
        <v>70.5</v>
      </c>
      <c r="BB6" s="10">
        <v>66.739999999999995</v>
      </c>
      <c r="BC6" s="11">
        <v>56.4</v>
      </c>
      <c r="BD6" s="9">
        <f>AP6*0.94</f>
        <v>48.597999999999992</v>
      </c>
      <c r="BE6" s="10">
        <f t="shared" ref="BE6:BN19" si="0">AQ6*0.94</f>
        <v>51.248799999999996</v>
      </c>
      <c r="BF6" s="10">
        <f t="shared" si="0"/>
        <v>57.43399999999999</v>
      </c>
      <c r="BG6" s="10">
        <f t="shared" si="0"/>
        <v>56.550399999999996</v>
      </c>
      <c r="BH6" s="10">
        <f t="shared" si="0"/>
        <v>54.783199999999994</v>
      </c>
      <c r="BI6" s="10">
        <f t="shared" si="0"/>
        <v>56.550399999999996</v>
      </c>
      <c r="BJ6" s="10">
        <f t="shared" si="0"/>
        <v>47.714399999999998</v>
      </c>
      <c r="BK6" s="10">
        <f t="shared" si="0"/>
        <v>45.063599999999994</v>
      </c>
      <c r="BL6" s="10">
        <f t="shared" si="0"/>
        <v>49.4816</v>
      </c>
      <c r="BM6" s="10">
        <f t="shared" si="0"/>
        <v>53.015999999999998</v>
      </c>
      <c r="BN6" s="10">
        <f>AZ6*0.94</f>
        <v>45.947199999999995</v>
      </c>
      <c r="BO6" s="10">
        <f t="shared" ref="BO6:BQ19" si="1">BA6*0.94</f>
        <v>66.27</v>
      </c>
      <c r="BP6" s="10">
        <f t="shared" si="1"/>
        <v>62.735599999999991</v>
      </c>
      <c r="BQ6" s="11">
        <f t="shared" si="1"/>
        <v>53.015999999999998</v>
      </c>
      <c r="BR6" s="12"/>
      <c r="BS6" s="13"/>
      <c r="BT6" s="12" t="s">
        <v>60</v>
      </c>
      <c r="BW6" s="28">
        <v>1</v>
      </c>
      <c r="BX6" s="85" t="s">
        <v>11</v>
      </c>
      <c r="BY6" s="88"/>
      <c r="BZ6" s="82"/>
      <c r="CA6" s="9">
        <v>55.459999999999994</v>
      </c>
      <c r="CB6" s="10">
        <v>58.279999999999994</v>
      </c>
      <c r="CC6" s="10">
        <v>64.86</v>
      </c>
      <c r="CD6" s="10">
        <v>63.919999999999995</v>
      </c>
      <c r="CE6" s="10">
        <v>62.04</v>
      </c>
      <c r="CF6" s="10">
        <v>63.919999999999995</v>
      </c>
      <c r="CG6" s="10">
        <v>54.519999999999996</v>
      </c>
      <c r="CH6" s="10">
        <v>51.699999999999996</v>
      </c>
      <c r="CI6" s="10">
        <v>56.4</v>
      </c>
      <c r="CJ6" s="10">
        <v>60.16</v>
      </c>
      <c r="CK6" s="10">
        <v>52.64</v>
      </c>
      <c r="CL6" s="10">
        <v>74.259999999999991</v>
      </c>
      <c r="CM6" s="10">
        <v>70.5</v>
      </c>
      <c r="CN6" s="11">
        <v>60.16</v>
      </c>
      <c r="CO6" s="9">
        <f>CA6*0.94</f>
        <v>52.13239999999999</v>
      </c>
      <c r="CP6" s="10">
        <f t="shared" ref="CP6:DB19" si="2">CB6*0.94</f>
        <v>54.783199999999994</v>
      </c>
      <c r="CQ6" s="10">
        <f t="shared" si="2"/>
        <v>60.968399999999995</v>
      </c>
      <c r="CR6" s="10">
        <f t="shared" si="2"/>
        <v>60.084799999999994</v>
      </c>
      <c r="CS6" s="10">
        <f t="shared" si="2"/>
        <v>58.317599999999999</v>
      </c>
      <c r="CT6" s="10">
        <f t="shared" si="2"/>
        <v>60.084799999999994</v>
      </c>
      <c r="CU6" s="10">
        <f t="shared" si="2"/>
        <v>51.248799999999996</v>
      </c>
      <c r="CV6" s="10">
        <f t="shared" si="2"/>
        <v>48.597999999999992</v>
      </c>
      <c r="CW6" s="10">
        <f t="shared" si="2"/>
        <v>53.015999999999998</v>
      </c>
      <c r="CX6" s="10">
        <f t="shared" si="2"/>
        <v>56.550399999999996</v>
      </c>
      <c r="CY6" s="10">
        <f t="shared" si="2"/>
        <v>49.4816</v>
      </c>
      <c r="CZ6" s="10">
        <f t="shared" si="2"/>
        <v>69.804399999999987</v>
      </c>
      <c r="DA6" s="10">
        <f t="shared" si="2"/>
        <v>66.27</v>
      </c>
      <c r="DB6" s="11">
        <f t="shared" si="2"/>
        <v>56.550399999999996</v>
      </c>
      <c r="DC6" s="12"/>
      <c r="DD6" s="13"/>
      <c r="DE6" s="12" t="s">
        <v>60</v>
      </c>
      <c r="DF6" s="29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</row>
    <row r="7" spans="2:123" x14ac:dyDescent="0.25">
      <c r="B7" s="83"/>
      <c r="C7" s="86"/>
      <c r="D7" s="89"/>
      <c r="E7" s="91"/>
      <c r="F7" s="14">
        <v>73.61778000000001</v>
      </c>
      <c r="G7" s="15">
        <v>61.025265000000005</v>
      </c>
      <c r="H7" s="15">
        <v>44.558130000000006</v>
      </c>
      <c r="I7" s="15">
        <v>56.181989999999999</v>
      </c>
      <c r="J7" s="15">
        <v>55.213335000000001</v>
      </c>
      <c r="K7" s="15">
        <v>52.307370000000006</v>
      </c>
      <c r="L7" s="15">
        <v>62.962575000000001</v>
      </c>
      <c r="M7" s="15">
        <v>43.589475</v>
      </c>
      <c r="N7" s="15">
        <v>66.837195000000008</v>
      </c>
      <c r="O7" s="15">
        <v>-11.623860000000001</v>
      </c>
      <c r="P7" s="15">
        <v>51.338715000000001</v>
      </c>
      <c r="Q7" s="15">
        <v>54.244680000000002</v>
      </c>
      <c r="R7" s="15">
        <v>61.025265000000005</v>
      </c>
      <c r="S7" s="16">
        <v>68.774505000000005</v>
      </c>
      <c r="T7" s="14">
        <v>66.992179800000017</v>
      </c>
      <c r="U7" s="15">
        <v>55.532991150000008</v>
      </c>
      <c r="V7" s="15">
        <v>40.547898300000007</v>
      </c>
      <c r="W7" s="15">
        <v>51.125610899999998</v>
      </c>
      <c r="X7" s="15">
        <v>50.244134850000002</v>
      </c>
      <c r="Y7" s="15">
        <v>47.599706700000006</v>
      </c>
      <c r="Z7" s="15">
        <v>56.036691750000003</v>
      </c>
      <c r="AA7" s="15">
        <v>39.666422250000004</v>
      </c>
      <c r="AB7" s="15">
        <v>60.821847450000007</v>
      </c>
      <c r="AC7" s="15">
        <v>56</v>
      </c>
      <c r="AD7" s="15">
        <v>46.718230650000002</v>
      </c>
      <c r="AE7" s="15">
        <v>49.362658800000005</v>
      </c>
      <c r="AF7" s="15">
        <v>55.532991150000008</v>
      </c>
      <c r="AG7" s="16">
        <v>62.584799550000007</v>
      </c>
      <c r="AH7" s="17"/>
      <c r="AI7" s="13"/>
      <c r="AJ7" s="17" t="s">
        <v>60</v>
      </c>
      <c r="AL7" s="83"/>
      <c r="AM7" s="86"/>
      <c r="AN7" s="89"/>
      <c r="AO7" s="91"/>
      <c r="AP7" s="14">
        <v>52.64</v>
      </c>
      <c r="AQ7" s="15">
        <v>47</v>
      </c>
      <c r="AR7" s="15">
        <v>51.699999999999996</v>
      </c>
      <c r="AS7" s="15">
        <v>58.279999999999994</v>
      </c>
      <c r="AT7" s="15">
        <v>47.94</v>
      </c>
      <c r="AU7" s="15">
        <v>52.64</v>
      </c>
      <c r="AV7" s="15">
        <v>51.699999999999996</v>
      </c>
      <c r="AW7" s="15">
        <v>56.4</v>
      </c>
      <c r="AX7" s="15">
        <v>48.879999999999995</v>
      </c>
      <c r="AY7" s="15">
        <v>47.94</v>
      </c>
      <c r="AZ7" s="15">
        <v>48.879999999999995</v>
      </c>
      <c r="BA7" s="15">
        <v>58.279999999999994</v>
      </c>
      <c r="BB7" s="15">
        <v>64.86</v>
      </c>
      <c r="BC7" s="16">
        <v>68.61999999999999</v>
      </c>
      <c r="BD7" s="14">
        <f t="shared" ref="BD7:BQ63" si="3">AP7*0.94</f>
        <v>49.4816</v>
      </c>
      <c r="BE7" s="15">
        <f t="shared" si="0"/>
        <v>44.18</v>
      </c>
      <c r="BF7" s="15">
        <f t="shared" si="0"/>
        <v>48.597999999999992</v>
      </c>
      <c r="BG7" s="15">
        <f t="shared" si="0"/>
        <v>54.783199999999994</v>
      </c>
      <c r="BH7" s="15">
        <f t="shared" si="0"/>
        <v>45.063599999999994</v>
      </c>
      <c r="BI7" s="15">
        <f t="shared" si="0"/>
        <v>49.4816</v>
      </c>
      <c r="BJ7" s="15">
        <f t="shared" si="0"/>
        <v>48.597999999999992</v>
      </c>
      <c r="BK7" s="15">
        <f t="shared" si="0"/>
        <v>53.015999999999998</v>
      </c>
      <c r="BL7" s="15">
        <f t="shared" si="0"/>
        <v>45.947199999999995</v>
      </c>
      <c r="BM7" s="15">
        <f t="shared" si="0"/>
        <v>45.063599999999994</v>
      </c>
      <c r="BN7" s="15">
        <f t="shared" si="0"/>
        <v>45.947199999999995</v>
      </c>
      <c r="BO7" s="15">
        <f t="shared" si="1"/>
        <v>54.783199999999994</v>
      </c>
      <c r="BP7" s="15">
        <f t="shared" si="1"/>
        <v>60.968399999999995</v>
      </c>
      <c r="BQ7" s="16">
        <f t="shared" si="1"/>
        <v>64.502799999999993</v>
      </c>
      <c r="BR7" s="17"/>
      <c r="BS7" s="13"/>
      <c r="BT7" s="17" t="s">
        <v>60</v>
      </c>
      <c r="BW7" s="31"/>
      <c r="BX7" s="86"/>
      <c r="BY7" s="89"/>
      <c r="BZ7" s="83"/>
      <c r="CA7" s="14">
        <v>56.4</v>
      </c>
      <c r="CB7" s="15">
        <v>50.76</v>
      </c>
      <c r="CC7" s="15">
        <v>55.459999999999994</v>
      </c>
      <c r="CD7" s="15">
        <v>62.04</v>
      </c>
      <c r="CE7" s="15">
        <v>51.699999999999996</v>
      </c>
      <c r="CF7" s="15">
        <v>56.4</v>
      </c>
      <c r="CG7" s="15">
        <v>55.459999999999994</v>
      </c>
      <c r="CH7" s="15">
        <v>60.16</v>
      </c>
      <c r="CI7" s="15">
        <v>52.64</v>
      </c>
      <c r="CJ7" s="15">
        <v>51.699999999999996</v>
      </c>
      <c r="CK7" s="15">
        <v>52.64</v>
      </c>
      <c r="CL7" s="15">
        <v>62.04</v>
      </c>
      <c r="CM7" s="15">
        <v>68.61999999999999</v>
      </c>
      <c r="CN7" s="16">
        <v>72.38</v>
      </c>
      <c r="CO7" s="14">
        <f t="shared" ref="CO7:CW63" si="4">CA7*0.94</f>
        <v>53.015999999999998</v>
      </c>
      <c r="CP7" s="15">
        <f t="shared" si="2"/>
        <v>47.714399999999998</v>
      </c>
      <c r="CQ7" s="15">
        <f t="shared" si="2"/>
        <v>52.13239999999999</v>
      </c>
      <c r="CR7" s="15">
        <f t="shared" si="2"/>
        <v>58.317599999999999</v>
      </c>
      <c r="CS7" s="15">
        <f t="shared" si="2"/>
        <v>48.597999999999992</v>
      </c>
      <c r="CT7" s="15">
        <f t="shared" si="2"/>
        <v>53.015999999999998</v>
      </c>
      <c r="CU7" s="15">
        <f t="shared" si="2"/>
        <v>52.13239999999999</v>
      </c>
      <c r="CV7" s="15">
        <f t="shared" si="2"/>
        <v>56.550399999999996</v>
      </c>
      <c r="CW7" s="15">
        <f t="shared" si="2"/>
        <v>49.4816</v>
      </c>
      <c r="CX7" s="15">
        <f t="shared" si="2"/>
        <v>48.597999999999992</v>
      </c>
      <c r="CY7" s="15">
        <f t="shared" si="2"/>
        <v>49.4816</v>
      </c>
      <c r="CZ7" s="15">
        <f t="shared" si="2"/>
        <v>58.317599999999999</v>
      </c>
      <c r="DA7" s="15">
        <f t="shared" si="2"/>
        <v>64.502799999999993</v>
      </c>
      <c r="DB7" s="16">
        <f t="shared" si="2"/>
        <v>68.037199999999999</v>
      </c>
      <c r="DC7" s="17"/>
      <c r="DD7" s="13"/>
      <c r="DE7" s="17" t="s">
        <v>60</v>
      </c>
      <c r="DF7" s="32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</row>
    <row r="8" spans="2:123" x14ac:dyDescent="0.25">
      <c r="B8" s="83"/>
      <c r="C8" s="86"/>
      <c r="D8" s="89"/>
      <c r="E8" s="91"/>
      <c r="F8" s="14">
        <v>61.025265000000005</v>
      </c>
      <c r="G8" s="15">
        <v>49.401405000000004</v>
      </c>
      <c r="H8" s="15">
        <v>56.181989999999999</v>
      </c>
      <c r="I8" s="15">
        <v>61.993920000000003</v>
      </c>
      <c r="J8" s="15">
        <v>44.558130000000006</v>
      </c>
      <c r="K8" s="15">
        <v>51.338715000000001</v>
      </c>
      <c r="L8" s="15">
        <v>74.586435000000009</v>
      </c>
      <c r="M8" s="15">
        <v>38.746200000000002</v>
      </c>
      <c r="N8" s="15">
        <v>53.276025000000004</v>
      </c>
      <c r="O8" s="15">
        <v>-11.623860000000001</v>
      </c>
      <c r="P8" s="15">
        <v>48.432749999999999</v>
      </c>
      <c r="Q8" s="15">
        <v>58.119300000000003</v>
      </c>
      <c r="R8" s="15">
        <v>46.495440000000002</v>
      </c>
      <c r="S8" s="16">
        <v>53.276025000000004</v>
      </c>
      <c r="T8" s="14">
        <v>55.532991150000008</v>
      </c>
      <c r="U8" s="15">
        <v>44.955278550000003</v>
      </c>
      <c r="V8" s="15">
        <v>51.125610899999998</v>
      </c>
      <c r="W8" s="15">
        <v>56.414467200000004</v>
      </c>
      <c r="X8" s="15">
        <v>40.547898300000007</v>
      </c>
      <c r="Y8" s="15">
        <v>46.718230650000002</v>
      </c>
      <c r="Z8" s="15">
        <v>66.38192715000001</v>
      </c>
      <c r="AA8" s="15">
        <v>35.259042000000001</v>
      </c>
      <c r="AB8" s="15">
        <v>48.481182750000002</v>
      </c>
      <c r="AC8" s="15">
        <v>60</v>
      </c>
      <c r="AD8" s="15">
        <v>44.073802499999999</v>
      </c>
      <c r="AE8" s="15">
        <v>52.888563000000005</v>
      </c>
      <c r="AF8" s="15">
        <v>42.310850400000007</v>
      </c>
      <c r="AG8" s="16">
        <v>48.481182750000002</v>
      </c>
      <c r="AH8" s="17"/>
      <c r="AI8" s="13"/>
      <c r="AJ8" s="17" t="s">
        <v>60</v>
      </c>
      <c r="AL8" s="83"/>
      <c r="AM8" s="86"/>
      <c r="AN8" s="89"/>
      <c r="AO8" s="91"/>
      <c r="AP8" s="14">
        <v>56.4</v>
      </c>
      <c r="AQ8" s="15">
        <v>47.94</v>
      </c>
      <c r="AR8" s="15">
        <v>50.76</v>
      </c>
      <c r="AS8" s="15">
        <v>51.699999999999996</v>
      </c>
      <c r="AT8" s="15">
        <v>48.879999999999995</v>
      </c>
      <c r="AU8" s="15">
        <v>52.64</v>
      </c>
      <c r="AV8" s="15">
        <v>49.82</v>
      </c>
      <c r="AW8" s="15">
        <v>55.459999999999994</v>
      </c>
      <c r="AX8" s="15">
        <v>60.16</v>
      </c>
      <c r="AY8" s="15">
        <v>50.76</v>
      </c>
      <c r="AZ8" s="15">
        <v>53.58</v>
      </c>
      <c r="BA8" s="15">
        <v>56.4</v>
      </c>
      <c r="BB8" s="15">
        <v>50.76</v>
      </c>
      <c r="BC8" s="16">
        <v>53.58</v>
      </c>
      <c r="BD8" s="14">
        <f t="shared" si="3"/>
        <v>53.015999999999998</v>
      </c>
      <c r="BE8" s="15">
        <f t="shared" si="0"/>
        <v>45.063599999999994</v>
      </c>
      <c r="BF8" s="15">
        <f t="shared" si="0"/>
        <v>47.714399999999998</v>
      </c>
      <c r="BG8" s="15">
        <f t="shared" si="0"/>
        <v>48.597999999999992</v>
      </c>
      <c r="BH8" s="15">
        <f t="shared" si="0"/>
        <v>45.947199999999995</v>
      </c>
      <c r="BI8" s="15">
        <f t="shared" si="0"/>
        <v>49.4816</v>
      </c>
      <c r="BJ8" s="15">
        <f t="shared" si="0"/>
        <v>46.830799999999996</v>
      </c>
      <c r="BK8" s="15">
        <f t="shared" si="0"/>
        <v>52.13239999999999</v>
      </c>
      <c r="BL8" s="15">
        <f t="shared" si="0"/>
        <v>56.550399999999996</v>
      </c>
      <c r="BM8" s="15">
        <f t="shared" si="0"/>
        <v>47.714399999999998</v>
      </c>
      <c r="BN8" s="15">
        <f t="shared" si="0"/>
        <v>50.365199999999994</v>
      </c>
      <c r="BO8" s="15">
        <f t="shared" si="1"/>
        <v>53.015999999999998</v>
      </c>
      <c r="BP8" s="15">
        <f t="shared" si="1"/>
        <v>47.714399999999998</v>
      </c>
      <c r="BQ8" s="16">
        <f t="shared" si="1"/>
        <v>50.365199999999994</v>
      </c>
      <c r="BR8" s="17"/>
      <c r="BS8" s="13"/>
      <c r="BT8" s="17" t="s">
        <v>60</v>
      </c>
      <c r="BW8" s="31"/>
      <c r="BX8" s="86"/>
      <c r="BY8" s="89"/>
      <c r="BZ8" s="83"/>
      <c r="CA8" s="14">
        <v>60.16</v>
      </c>
      <c r="CB8" s="15">
        <v>51.699999999999996</v>
      </c>
      <c r="CC8" s="15">
        <v>54.519999999999996</v>
      </c>
      <c r="CD8" s="15">
        <v>55.459999999999994</v>
      </c>
      <c r="CE8" s="15">
        <v>52.64</v>
      </c>
      <c r="CF8" s="15">
        <v>56.4</v>
      </c>
      <c r="CG8" s="15">
        <v>53.58</v>
      </c>
      <c r="CH8" s="15">
        <v>59.22</v>
      </c>
      <c r="CI8" s="15">
        <v>63.919999999999995</v>
      </c>
      <c r="CJ8" s="15">
        <v>54.519999999999996</v>
      </c>
      <c r="CK8" s="15">
        <v>57.339999999999996</v>
      </c>
      <c r="CL8" s="15">
        <v>60.16</v>
      </c>
      <c r="CM8" s="15">
        <v>54.519999999999996</v>
      </c>
      <c r="CN8" s="16">
        <v>57.339999999999996</v>
      </c>
      <c r="CO8" s="14">
        <f t="shared" si="4"/>
        <v>56.550399999999996</v>
      </c>
      <c r="CP8" s="15">
        <f t="shared" si="2"/>
        <v>48.597999999999992</v>
      </c>
      <c r="CQ8" s="15">
        <f t="shared" si="2"/>
        <v>51.248799999999996</v>
      </c>
      <c r="CR8" s="15">
        <f t="shared" si="2"/>
        <v>52.13239999999999</v>
      </c>
      <c r="CS8" s="15">
        <f t="shared" si="2"/>
        <v>49.4816</v>
      </c>
      <c r="CT8" s="15">
        <f t="shared" si="2"/>
        <v>53.015999999999998</v>
      </c>
      <c r="CU8" s="15">
        <f t="shared" si="2"/>
        <v>50.365199999999994</v>
      </c>
      <c r="CV8" s="15">
        <f t="shared" si="2"/>
        <v>55.666799999999995</v>
      </c>
      <c r="CW8" s="15">
        <f t="shared" si="2"/>
        <v>60.084799999999994</v>
      </c>
      <c r="CX8" s="15">
        <f t="shared" si="2"/>
        <v>51.248799999999996</v>
      </c>
      <c r="CY8" s="15">
        <f t="shared" si="2"/>
        <v>53.899599999999992</v>
      </c>
      <c r="CZ8" s="15">
        <f t="shared" si="2"/>
        <v>56.550399999999996</v>
      </c>
      <c r="DA8" s="15">
        <f t="shared" si="2"/>
        <v>51.248799999999996</v>
      </c>
      <c r="DB8" s="16">
        <f t="shared" si="2"/>
        <v>53.899599999999992</v>
      </c>
      <c r="DC8" s="17"/>
      <c r="DD8" s="13"/>
      <c r="DE8" s="17" t="s">
        <v>60</v>
      </c>
      <c r="DF8" s="32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</row>
    <row r="9" spans="2:123" x14ac:dyDescent="0.25">
      <c r="B9" s="83"/>
      <c r="C9" s="86"/>
      <c r="D9" s="89"/>
      <c r="E9" s="91"/>
      <c r="F9" s="14">
        <v>52.307370000000006</v>
      </c>
      <c r="G9" s="15">
        <v>50.370060000000002</v>
      </c>
      <c r="H9" s="15">
        <v>56.181989999999999</v>
      </c>
      <c r="I9" s="15">
        <v>53.276025000000004</v>
      </c>
      <c r="J9" s="15">
        <v>60.056610000000006</v>
      </c>
      <c r="K9" s="15">
        <v>54.244680000000002</v>
      </c>
      <c r="L9" s="15">
        <v>77.492400000000004</v>
      </c>
      <c r="M9" s="15">
        <v>41.652165000000004</v>
      </c>
      <c r="N9" s="15">
        <v>56.181989999999999</v>
      </c>
      <c r="O9" s="15">
        <v>-8.7178950000000004</v>
      </c>
      <c r="P9" s="15">
        <v>51.338715000000001</v>
      </c>
      <c r="Q9" s="15">
        <v>61.025265000000005</v>
      </c>
      <c r="R9" s="15">
        <v>49.401405000000004</v>
      </c>
      <c r="S9" s="16">
        <v>56.181989999999999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50.76</v>
      </c>
      <c r="AQ9" s="15">
        <v>41.36</v>
      </c>
      <c r="AR9" s="15">
        <v>47.94</v>
      </c>
      <c r="AS9" s="15">
        <v>40.419999999999995</v>
      </c>
      <c r="AT9" s="15">
        <v>59.22</v>
      </c>
      <c r="AU9" s="15">
        <v>39.479999999999997</v>
      </c>
      <c r="AV9" s="15">
        <v>46.059999999999995</v>
      </c>
      <c r="AW9" s="15">
        <v>61.099999999999994</v>
      </c>
      <c r="AX9" s="15">
        <v>45.12</v>
      </c>
      <c r="AY9" s="15">
        <v>38.54</v>
      </c>
      <c r="AZ9" s="15">
        <v>39.479999999999997</v>
      </c>
      <c r="BA9" s="15">
        <v>37.599999999999994</v>
      </c>
      <c r="BB9" s="15">
        <v>43.239999999999995</v>
      </c>
      <c r="BC9" s="16">
        <v>56.4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/>
      <c r="BT9" s="17" t="s">
        <v>60</v>
      </c>
      <c r="BW9" s="31"/>
      <c r="BX9" s="86"/>
      <c r="BY9" s="89"/>
      <c r="BZ9" s="83"/>
      <c r="CA9" s="14">
        <v>54.519999999999996</v>
      </c>
      <c r="CB9" s="15">
        <v>45.12</v>
      </c>
      <c r="CC9" s="15">
        <v>51.699999999999996</v>
      </c>
      <c r="CD9" s="15">
        <v>44.18</v>
      </c>
      <c r="CE9" s="15">
        <v>62.98</v>
      </c>
      <c r="CF9" s="15">
        <v>43.239999999999995</v>
      </c>
      <c r="CG9" s="15">
        <v>49.82</v>
      </c>
      <c r="CH9" s="15">
        <v>64.86</v>
      </c>
      <c r="CI9" s="15">
        <v>48.879999999999995</v>
      </c>
      <c r="CJ9" s="15">
        <v>42.3</v>
      </c>
      <c r="CK9" s="15">
        <v>43.239999999999995</v>
      </c>
      <c r="CL9" s="15">
        <v>41.36</v>
      </c>
      <c r="CM9" s="15">
        <v>47</v>
      </c>
      <c r="CN9" s="16">
        <v>60.16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  <c r="DF9" s="32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</row>
    <row r="10" spans="2:123" x14ac:dyDescent="0.25">
      <c r="B10" s="83"/>
      <c r="C10" s="86"/>
      <c r="D10" s="89"/>
      <c r="E10" s="91"/>
      <c r="F10" s="14">
        <v>61.993920000000003</v>
      </c>
      <c r="G10" s="15">
        <v>56.181989999999999</v>
      </c>
      <c r="H10" s="15">
        <v>57.150645000000004</v>
      </c>
      <c r="I10" s="15">
        <v>54.244680000000002</v>
      </c>
      <c r="J10" s="15">
        <v>66.837195000000008</v>
      </c>
      <c r="K10" s="15">
        <v>56.181989999999999</v>
      </c>
      <c r="L10" s="15">
        <v>63.931229999999999</v>
      </c>
      <c r="M10" s="15">
        <v>55.213335000000001</v>
      </c>
      <c r="N10" s="15">
        <v>52.307370000000006</v>
      </c>
      <c r="O10" s="15">
        <v>65.868539999999996</v>
      </c>
      <c r="P10" s="15">
        <v>49.401405000000004</v>
      </c>
      <c r="Q10" s="15">
        <v>51.338715000000001</v>
      </c>
      <c r="R10" s="15">
        <v>55.213335000000001</v>
      </c>
      <c r="S10" s="16">
        <v>58.119300000000003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46.059999999999995</v>
      </c>
      <c r="AQ10" s="15">
        <v>47</v>
      </c>
      <c r="AR10" s="15">
        <v>58.279999999999994</v>
      </c>
      <c r="AS10" s="15">
        <v>54.519999999999996</v>
      </c>
      <c r="AT10" s="15">
        <v>53.58</v>
      </c>
      <c r="AU10" s="15">
        <v>38.54</v>
      </c>
      <c r="AV10" s="15">
        <v>51.699999999999996</v>
      </c>
      <c r="AW10" s="15">
        <v>49.82</v>
      </c>
      <c r="AX10" s="15">
        <v>51.699999999999996</v>
      </c>
      <c r="AY10" s="15">
        <v>56.4</v>
      </c>
      <c r="AZ10" s="15">
        <v>41.36</v>
      </c>
      <c r="BA10" s="15">
        <v>46.059999999999995</v>
      </c>
      <c r="BB10" s="15">
        <v>42.3</v>
      </c>
      <c r="BC10" s="16">
        <v>54.519999999999996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31"/>
      <c r="BX10" s="86"/>
      <c r="BY10" s="89"/>
      <c r="BZ10" s="83"/>
      <c r="CA10" s="14">
        <v>49.82</v>
      </c>
      <c r="CB10" s="15">
        <v>50.76</v>
      </c>
      <c r="CC10" s="15">
        <v>62.04</v>
      </c>
      <c r="CD10" s="15">
        <v>58.279999999999994</v>
      </c>
      <c r="CE10" s="15">
        <v>57.339999999999996</v>
      </c>
      <c r="CF10" s="15">
        <v>42.3</v>
      </c>
      <c r="CG10" s="15">
        <v>55.459999999999994</v>
      </c>
      <c r="CH10" s="15">
        <v>53.58</v>
      </c>
      <c r="CI10" s="15">
        <v>55.459999999999994</v>
      </c>
      <c r="CJ10" s="15">
        <v>60.16</v>
      </c>
      <c r="CK10" s="15">
        <v>45.12</v>
      </c>
      <c r="CL10" s="15">
        <v>49.82</v>
      </c>
      <c r="CM10" s="15">
        <v>46.059999999999995</v>
      </c>
      <c r="CN10" s="16">
        <v>58.279999999999994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  <c r="DF10" s="32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</row>
    <row r="11" spans="2:123" x14ac:dyDescent="0.25">
      <c r="B11" s="83"/>
      <c r="C11" s="86"/>
      <c r="D11" s="89"/>
      <c r="E11" s="91"/>
      <c r="F11" s="14">
        <v>53.276025000000004</v>
      </c>
      <c r="G11" s="15">
        <v>53.276025000000004</v>
      </c>
      <c r="H11" s="15">
        <v>66.837195000000008</v>
      </c>
      <c r="I11" s="15">
        <v>48.432749999999999</v>
      </c>
      <c r="J11" s="15">
        <v>61.993920000000003</v>
      </c>
      <c r="K11" s="15">
        <v>52.307370000000006</v>
      </c>
      <c r="L11" s="15">
        <v>66.837195000000008</v>
      </c>
      <c r="M11" s="15">
        <v>49.401405000000004</v>
      </c>
      <c r="N11" s="15">
        <v>48.432749999999999</v>
      </c>
      <c r="O11" s="15">
        <v>55.213335000000001</v>
      </c>
      <c r="P11" s="15">
        <v>57.150645000000004</v>
      </c>
      <c r="Q11" s="15">
        <v>50.370060000000002</v>
      </c>
      <c r="R11" s="15">
        <v>50.370060000000002</v>
      </c>
      <c r="S11" s="16">
        <v>57.150645000000004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50.76</v>
      </c>
      <c r="AQ11" s="15">
        <v>41.36</v>
      </c>
      <c r="AR11" s="15">
        <v>42.3</v>
      </c>
      <c r="AS11" s="15">
        <v>38.54</v>
      </c>
      <c r="AT11" s="15">
        <v>46.059999999999995</v>
      </c>
      <c r="AU11" s="15">
        <v>38.54</v>
      </c>
      <c r="AV11" s="15">
        <v>37.599999999999994</v>
      </c>
      <c r="AW11" s="15">
        <v>58.279999999999994</v>
      </c>
      <c r="AX11" s="15">
        <v>47.94</v>
      </c>
      <c r="AY11" s="15">
        <v>42.3</v>
      </c>
      <c r="AZ11" s="15">
        <v>56.4</v>
      </c>
      <c r="BA11" s="15">
        <v>37.599999999999994</v>
      </c>
      <c r="BB11" s="15">
        <v>61.099999999999994</v>
      </c>
      <c r="BC11" s="16">
        <v>71.44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31"/>
      <c r="BX11" s="86"/>
      <c r="BY11" s="89"/>
      <c r="BZ11" s="83"/>
      <c r="CA11" s="14">
        <v>47</v>
      </c>
      <c r="CB11" s="15">
        <v>37.599999999999994</v>
      </c>
      <c r="CC11" s="15">
        <v>38.54</v>
      </c>
      <c r="CD11" s="15">
        <v>34.78</v>
      </c>
      <c r="CE11" s="15">
        <v>42.3</v>
      </c>
      <c r="CF11" s="15">
        <v>34.78</v>
      </c>
      <c r="CG11" s="15">
        <v>33.839999999999996</v>
      </c>
      <c r="CH11" s="15">
        <v>54.519999999999996</v>
      </c>
      <c r="CI11" s="15">
        <v>44.18</v>
      </c>
      <c r="CJ11" s="15">
        <v>38.54</v>
      </c>
      <c r="CK11" s="15">
        <v>52.64</v>
      </c>
      <c r="CL11" s="15">
        <v>33.839999999999996</v>
      </c>
      <c r="CM11" s="15">
        <v>64.86</v>
      </c>
      <c r="CN11" s="16">
        <v>75.199999999999989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  <c r="DF11" s="32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</row>
    <row r="12" spans="2:123" x14ac:dyDescent="0.25">
      <c r="B12" s="83"/>
      <c r="C12" s="86"/>
      <c r="D12" s="89"/>
      <c r="E12" s="91"/>
      <c r="F12" s="14">
        <v>51.338715000000001</v>
      </c>
      <c r="G12" s="15">
        <v>63.931229999999999</v>
      </c>
      <c r="H12" s="15">
        <v>55.213335000000001</v>
      </c>
      <c r="I12" s="15">
        <v>46.495440000000002</v>
      </c>
      <c r="J12" s="15">
        <v>53.276025000000004</v>
      </c>
      <c r="K12" s="15">
        <v>66.837195000000008</v>
      </c>
      <c r="L12" s="15">
        <v>56.181989999999999</v>
      </c>
      <c r="M12" s="15">
        <v>64.899884999999998</v>
      </c>
      <c r="N12" s="15">
        <v>60.056610000000006</v>
      </c>
      <c r="O12" s="15">
        <v>62.962575000000001</v>
      </c>
      <c r="P12" s="15">
        <v>66.837195000000008</v>
      </c>
      <c r="Q12" s="15">
        <v>52.307370000000006</v>
      </c>
      <c r="R12" s="15">
        <v>60.056610000000006</v>
      </c>
      <c r="S12" s="16">
        <v>50.370060000000002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39.479999999999997</v>
      </c>
      <c r="AQ12" s="15">
        <v>38.54</v>
      </c>
      <c r="AR12" s="15">
        <v>39.479999999999997</v>
      </c>
      <c r="AS12" s="15">
        <v>40.419999999999995</v>
      </c>
      <c r="AT12" s="15">
        <v>40.419999999999995</v>
      </c>
      <c r="AU12" s="15">
        <v>40.419999999999995</v>
      </c>
      <c r="AV12" s="15">
        <v>42.3</v>
      </c>
      <c r="AW12" s="15">
        <v>42.3</v>
      </c>
      <c r="AX12" s="15">
        <v>42.3</v>
      </c>
      <c r="AY12" s="15">
        <v>38.54</v>
      </c>
      <c r="AZ12" s="15">
        <v>41.36</v>
      </c>
      <c r="BA12" s="15">
        <v>39.479999999999997</v>
      </c>
      <c r="BB12" s="15">
        <v>38.54</v>
      </c>
      <c r="BC12" s="16">
        <v>42.3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31"/>
      <c r="BX12" s="86"/>
      <c r="BY12" s="89"/>
      <c r="BZ12" s="83"/>
      <c r="CA12" s="14">
        <v>35.72</v>
      </c>
      <c r="CB12" s="15">
        <v>34.78</v>
      </c>
      <c r="CC12" s="15">
        <v>35.72</v>
      </c>
      <c r="CD12" s="15">
        <v>36.659999999999997</v>
      </c>
      <c r="CE12" s="15">
        <v>36.659999999999997</v>
      </c>
      <c r="CF12" s="15">
        <v>36.659999999999997</v>
      </c>
      <c r="CG12" s="15">
        <v>38.54</v>
      </c>
      <c r="CH12" s="15">
        <v>38.54</v>
      </c>
      <c r="CI12" s="15">
        <v>38.54</v>
      </c>
      <c r="CJ12" s="15">
        <v>34.78</v>
      </c>
      <c r="CK12" s="15">
        <v>37.599999999999994</v>
      </c>
      <c r="CL12" s="15">
        <v>35.72</v>
      </c>
      <c r="CM12" s="15">
        <v>42.3</v>
      </c>
      <c r="CN12" s="16">
        <v>46.059999999999995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  <c r="DF12" s="32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</row>
    <row r="13" spans="2:123" x14ac:dyDescent="0.25">
      <c r="B13" s="83"/>
      <c r="C13" s="86"/>
      <c r="D13" s="89"/>
      <c r="E13" s="91"/>
      <c r="F13" s="14">
        <v>64.899884999999998</v>
      </c>
      <c r="G13" s="15">
        <v>57.150645000000004</v>
      </c>
      <c r="H13" s="15">
        <v>55.213335000000001</v>
      </c>
      <c r="I13" s="15">
        <v>51.338715000000001</v>
      </c>
      <c r="J13" s="15">
        <v>68.774505000000005</v>
      </c>
      <c r="K13" s="15">
        <v>51.338715000000001</v>
      </c>
      <c r="L13" s="15">
        <v>67.805850000000007</v>
      </c>
      <c r="M13" s="15">
        <v>61.025265000000005</v>
      </c>
      <c r="N13" s="15">
        <v>61.993920000000003</v>
      </c>
      <c r="O13" s="15">
        <v>62.962575000000001</v>
      </c>
      <c r="P13" s="15">
        <v>52.307370000000006</v>
      </c>
      <c r="Q13" s="15">
        <v>50.370060000000002</v>
      </c>
      <c r="R13" s="15">
        <v>58.119300000000003</v>
      </c>
      <c r="S13" s="16">
        <v>63.931229999999999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39.479999999999997</v>
      </c>
      <c r="AQ13" s="15">
        <v>40.419999999999995</v>
      </c>
      <c r="AR13" s="15">
        <v>38.54</v>
      </c>
      <c r="AS13" s="15">
        <v>43.239999999999995</v>
      </c>
      <c r="AT13" s="15">
        <v>43.239999999999995</v>
      </c>
      <c r="AU13" s="15">
        <v>37.599999999999994</v>
      </c>
      <c r="AV13" s="15">
        <v>43.239999999999995</v>
      </c>
      <c r="AW13" s="15">
        <v>39.479999999999997</v>
      </c>
      <c r="AX13" s="15">
        <v>45.12</v>
      </c>
      <c r="AY13" s="15">
        <v>40.419999999999995</v>
      </c>
      <c r="AZ13" s="15">
        <v>46.059999999999995</v>
      </c>
      <c r="BA13" s="15">
        <v>43.239999999999995</v>
      </c>
      <c r="BB13" s="15">
        <v>55.459999999999994</v>
      </c>
      <c r="BC13" s="16">
        <v>51.699999999999996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31"/>
      <c r="BX13" s="86"/>
      <c r="BY13" s="89"/>
      <c r="BZ13" s="83"/>
      <c r="CA13" s="14">
        <v>35.72</v>
      </c>
      <c r="CB13" s="15">
        <v>36.659999999999997</v>
      </c>
      <c r="CC13" s="15">
        <v>34.78</v>
      </c>
      <c r="CD13" s="15">
        <v>39.479999999999997</v>
      </c>
      <c r="CE13" s="15">
        <v>39.479999999999997</v>
      </c>
      <c r="CF13" s="15">
        <v>33.839999999999996</v>
      </c>
      <c r="CG13" s="15">
        <v>39.479999999999997</v>
      </c>
      <c r="CH13" s="15">
        <v>35.72</v>
      </c>
      <c r="CI13" s="15">
        <v>41.36</v>
      </c>
      <c r="CJ13" s="15">
        <v>36.659999999999997</v>
      </c>
      <c r="CK13" s="15">
        <v>42.3</v>
      </c>
      <c r="CL13" s="15">
        <v>39.479999999999997</v>
      </c>
      <c r="CM13" s="15">
        <v>59.22</v>
      </c>
      <c r="CN13" s="16">
        <v>55.459999999999994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  <c r="DF13" s="32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</row>
    <row r="14" spans="2:123" x14ac:dyDescent="0.25">
      <c r="B14" s="83"/>
      <c r="C14" s="86"/>
      <c r="D14" s="89"/>
      <c r="E14" s="91"/>
      <c r="F14" s="14">
        <v>54.244680000000002</v>
      </c>
      <c r="G14" s="15">
        <v>53.276025000000004</v>
      </c>
      <c r="H14" s="15">
        <v>55.213335000000001</v>
      </c>
      <c r="I14" s="15">
        <v>51.338715000000001</v>
      </c>
      <c r="J14" s="15">
        <v>69.743160000000003</v>
      </c>
      <c r="K14" s="15">
        <v>59.087955000000001</v>
      </c>
      <c r="L14" s="15">
        <v>60.056610000000006</v>
      </c>
      <c r="M14" s="15">
        <v>64.899884999999998</v>
      </c>
      <c r="N14" s="15">
        <v>59.087955000000001</v>
      </c>
      <c r="O14" s="15">
        <v>51.338715000000001</v>
      </c>
      <c r="P14" s="15">
        <v>65.868539999999996</v>
      </c>
      <c r="Q14" s="15">
        <v>56.181989999999999</v>
      </c>
      <c r="R14" s="15">
        <v>58.119300000000003</v>
      </c>
      <c r="S14" s="16">
        <v>61.993920000000003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42.3</v>
      </c>
      <c r="AQ14" s="15">
        <v>43.239999999999995</v>
      </c>
      <c r="AR14" s="15">
        <v>43.239999999999995</v>
      </c>
      <c r="AS14" s="15">
        <v>46.059999999999995</v>
      </c>
      <c r="AT14" s="15">
        <v>43.239999999999995</v>
      </c>
      <c r="AU14" s="15">
        <v>43.239999999999995</v>
      </c>
      <c r="AV14" s="15">
        <v>43.239999999999995</v>
      </c>
      <c r="AW14" s="15">
        <v>43.239999999999995</v>
      </c>
      <c r="AX14" s="15">
        <v>43.239999999999995</v>
      </c>
      <c r="AY14" s="15">
        <v>44.18</v>
      </c>
      <c r="AZ14" s="15">
        <v>47</v>
      </c>
      <c r="BA14" s="15">
        <v>44.18</v>
      </c>
      <c r="BB14" s="15">
        <v>51.699999999999996</v>
      </c>
      <c r="BC14" s="16">
        <v>66.739999999999995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31"/>
      <c r="BX14" s="86"/>
      <c r="BY14" s="89"/>
      <c r="BZ14" s="83"/>
      <c r="CA14" s="14">
        <v>38.54</v>
      </c>
      <c r="CB14" s="15">
        <v>39.479999999999997</v>
      </c>
      <c r="CC14" s="15">
        <v>39.479999999999997</v>
      </c>
      <c r="CD14" s="15">
        <v>42.3</v>
      </c>
      <c r="CE14" s="15">
        <v>39.479999999999997</v>
      </c>
      <c r="CF14" s="15">
        <v>39.479999999999997</v>
      </c>
      <c r="CG14" s="15">
        <v>39.479999999999997</v>
      </c>
      <c r="CH14" s="15">
        <v>39.479999999999997</v>
      </c>
      <c r="CI14" s="15">
        <v>39.479999999999997</v>
      </c>
      <c r="CJ14" s="15">
        <v>40.419999999999995</v>
      </c>
      <c r="CK14" s="15">
        <v>43.239999999999995</v>
      </c>
      <c r="CL14" s="15">
        <v>40.419999999999995</v>
      </c>
      <c r="CM14" s="15">
        <v>55.459999999999994</v>
      </c>
      <c r="CN14" s="16">
        <v>70.5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  <c r="DF14" s="32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</row>
    <row r="15" spans="2:123" x14ac:dyDescent="0.25">
      <c r="B15" s="83"/>
      <c r="C15" s="86"/>
      <c r="D15" s="89"/>
      <c r="E15" s="91"/>
      <c r="F15" s="14">
        <v>54.244680000000002</v>
      </c>
      <c r="G15" s="15">
        <v>59.087955000000001</v>
      </c>
      <c r="H15" s="15">
        <v>58.119300000000003</v>
      </c>
      <c r="I15" s="15">
        <v>71.68047</v>
      </c>
      <c r="J15" s="15">
        <v>65.868539999999996</v>
      </c>
      <c r="K15" s="15">
        <v>57.150645000000004</v>
      </c>
      <c r="L15" s="15">
        <v>64.899884999999998</v>
      </c>
      <c r="M15" s="15">
        <v>61.025265000000005</v>
      </c>
      <c r="N15" s="15">
        <v>53.276025000000004</v>
      </c>
      <c r="O15" s="15">
        <v>-5.8119300000000003</v>
      </c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43.239999999999995</v>
      </c>
      <c r="AQ15" s="15">
        <v>53.58</v>
      </c>
      <c r="AR15" s="15">
        <v>50.76</v>
      </c>
      <c r="AS15" s="15">
        <v>55.459999999999994</v>
      </c>
      <c r="AT15" s="15">
        <v>48.879999999999995</v>
      </c>
      <c r="AU15" s="15">
        <v>61.099999999999994</v>
      </c>
      <c r="AV15" s="15">
        <v>50.76</v>
      </c>
      <c r="AW15" s="15">
        <v>51.699999999999996</v>
      </c>
      <c r="AX15" s="15">
        <v>57.339999999999996</v>
      </c>
      <c r="AY15" s="15">
        <v>47.94</v>
      </c>
      <c r="AZ15" s="15">
        <v>54.519999999999996</v>
      </c>
      <c r="BA15" s="15">
        <v>47.94</v>
      </c>
      <c r="BB15" s="15">
        <v>53.58</v>
      </c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31"/>
      <c r="BX15" s="86"/>
      <c r="BY15" s="89"/>
      <c r="BZ15" s="83"/>
      <c r="CA15" s="14">
        <v>47</v>
      </c>
      <c r="CB15" s="15">
        <v>57.339999999999996</v>
      </c>
      <c r="CC15" s="15">
        <v>54.519999999999996</v>
      </c>
      <c r="CD15" s="15">
        <v>59.22</v>
      </c>
      <c r="CE15" s="15">
        <v>52.64</v>
      </c>
      <c r="CF15" s="15">
        <v>64.86</v>
      </c>
      <c r="CG15" s="15">
        <v>54.519999999999996</v>
      </c>
      <c r="CH15" s="15">
        <v>55.459999999999994</v>
      </c>
      <c r="CI15" s="15">
        <v>61.099999999999994</v>
      </c>
      <c r="CJ15" s="15">
        <v>51.699999999999996</v>
      </c>
      <c r="CK15" s="15">
        <v>58.279999999999994</v>
      </c>
      <c r="CL15" s="15">
        <v>51.699999999999996</v>
      </c>
      <c r="CM15" s="15">
        <v>57.339999999999996</v>
      </c>
      <c r="CN15" s="16">
        <v>50</v>
      </c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  <c r="DF15" s="32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</row>
    <row r="16" spans="2:123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31"/>
      <c r="BX16" s="87"/>
      <c r="BY16" s="89"/>
      <c r="BZ16" s="84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  <c r="DF16" s="34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</row>
    <row r="17" spans="2:123" x14ac:dyDescent="0.25">
      <c r="B17" s="83">
        <v>2</v>
      </c>
      <c r="C17" s="85" t="s">
        <v>13</v>
      </c>
      <c r="D17" s="89"/>
      <c r="E17" s="93"/>
      <c r="F17" s="9">
        <v>60.056610000000006</v>
      </c>
      <c r="G17" s="10">
        <v>60.056610000000006</v>
      </c>
      <c r="H17" s="10">
        <v>50.370060000000002</v>
      </c>
      <c r="I17" s="10">
        <v>67.805850000000007</v>
      </c>
      <c r="J17" s="10">
        <v>75.555090000000007</v>
      </c>
      <c r="K17" s="10">
        <v>48.432749999999999</v>
      </c>
      <c r="L17" s="10">
        <v>47.464095</v>
      </c>
      <c r="M17" s="10">
        <v>60.056610000000006</v>
      </c>
      <c r="N17" s="10">
        <v>57.150645000000004</v>
      </c>
      <c r="O17" s="10">
        <v>-2.9059650000000001</v>
      </c>
      <c r="P17" s="10">
        <v>37.777545000000003</v>
      </c>
      <c r="Q17" s="10">
        <v>75.555090000000007</v>
      </c>
      <c r="R17" s="10">
        <v>71.68047</v>
      </c>
      <c r="S17" s="11">
        <v>61.025265000000005</v>
      </c>
      <c r="T17" s="14">
        <v>57.654345600000006</v>
      </c>
      <c r="U17" s="15">
        <v>57.654345600000006</v>
      </c>
      <c r="V17" s="15">
        <v>48.355257600000002</v>
      </c>
      <c r="W17" s="15">
        <v>65.093615999999997</v>
      </c>
      <c r="X17" s="15">
        <v>72.53288640000001</v>
      </c>
      <c r="Y17" s="15">
        <v>50</v>
      </c>
      <c r="Z17" s="15">
        <v>41.293762649999998</v>
      </c>
      <c r="AA17" s="15">
        <v>52.249250700000005</v>
      </c>
      <c r="AB17" s="15">
        <v>51.435580500000007</v>
      </c>
      <c r="AC17" s="15">
        <v>60</v>
      </c>
      <c r="AD17" s="15">
        <v>60</v>
      </c>
      <c r="AE17" s="15">
        <v>67.999581000000006</v>
      </c>
      <c r="AF17" s="15">
        <v>64.512422999999998</v>
      </c>
      <c r="AG17" s="16">
        <v>63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 t="s">
        <v>14</v>
      </c>
      <c r="AP17" s="9">
        <v>52.64</v>
      </c>
      <c r="AQ17" s="10">
        <v>52.64</v>
      </c>
      <c r="AR17" s="10">
        <v>60.16</v>
      </c>
      <c r="AS17" s="10">
        <v>57.339999999999996</v>
      </c>
      <c r="AT17" s="10">
        <v>69.56</v>
      </c>
      <c r="AU17" s="10">
        <v>52.64</v>
      </c>
      <c r="AV17" s="10">
        <v>51.699999999999996</v>
      </c>
      <c r="AW17" s="10">
        <v>63.919999999999995</v>
      </c>
      <c r="AX17" s="10">
        <v>57.339999999999996</v>
      </c>
      <c r="AY17" s="10">
        <v>68.61999999999999</v>
      </c>
      <c r="AZ17" s="10">
        <v>68.61999999999999</v>
      </c>
      <c r="BA17" s="10">
        <v>76.14</v>
      </c>
      <c r="BB17" s="10">
        <v>72.38</v>
      </c>
      <c r="BC17" s="11">
        <v>62.04</v>
      </c>
      <c r="BD17" s="14">
        <f t="shared" si="3"/>
        <v>49.4816</v>
      </c>
      <c r="BE17" s="15">
        <f t="shared" si="0"/>
        <v>49.4816</v>
      </c>
      <c r="BF17" s="15">
        <f t="shared" si="0"/>
        <v>56.550399999999996</v>
      </c>
      <c r="BG17" s="15">
        <f t="shared" si="0"/>
        <v>53.899599999999992</v>
      </c>
      <c r="BH17" s="15">
        <f t="shared" si="0"/>
        <v>65.386399999999995</v>
      </c>
      <c r="BI17" s="15">
        <f t="shared" si="0"/>
        <v>49.4816</v>
      </c>
      <c r="BJ17" s="15">
        <f t="shared" si="0"/>
        <v>48.597999999999992</v>
      </c>
      <c r="BK17" s="15">
        <f t="shared" si="0"/>
        <v>60.084799999999994</v>
      </c>
      <c r="BL17" s="15">
        <f t="shared" si="0"/>
        <v>53.899599999999992</v>
      </c>
      <c r="BM17" s="15">
        <f t="shared" si="0"/>
        <v>64.502799999999993</v>
      </c>
      <c r="BN17" s="15">
        <f t="shared" si="0"/>
        <v>64.502799999999993</v>
      </c>
      <c r="BO17" s="15">
        <f t="shared" si="1"/>
        <v>71.571599999999989</v>
      </c>
      <c r="BP17" s="15">
        <f t="shared" si="1"/>
        <v>68.037199999999999</v>
      </c>
      <c r="BQ17" s="16">
        <f t="shared" si="1"/>
        <v>58.317599999999999</v>
      </c>
      <c r="BR17" s="12"/>
      <c r="BS17" s="13"/>
      <c r="BT17" s="12" t="s">
        <v>60</v>
      </c>
      <c r="BW17" s="31">
        <v>2</v>
      </c>
      <c r="BX17" s="85" t="s">
        <v>13</v>
      </c>
      <c r="BY17" s="89"/>
      <c r="BZ17" s="82" t="s">
        <v>15</v>
      </c>
      <c r="CA17" s="9">
        <v>48.879999999999995</v>
      </c>
      <c r="CB17" s="10">
        <v>48.879999999999995</v>
      </c>
      <c r="CC17" s="10">
        <v>56.4</v>
      </c>
      <c r="CD17" s="10">
        <v>53.58</v>
      </c>
      <c r="CE17" s="10">
        <v>65.8</v>
      </c>
      <c r="CF17" s="10">
        <v>48.879999999999995</v>
      </c>
      <c r="CG17" s="10">
        <v>47.94</v>
      </c>
      <c r="CH17" s="10">
        <v>60.16</v>
      </c>
      <c r="CI17" s="10">
        <v>53.58</v>
      </c>
      <c r="CJ17" s="10">
        <v>64.86</v>
      </c>
      <c r="CK17" s="10">
        <v>64.86</v>
      </c>
      <c r="CL17" s="10">
        <v>72.38</v>
      </c>
      <c r="CM17" s="10">
        <v>68.61999999999999</v>
      </c>
      <c r="CN17" s="11">
        <v>58.279999999999994</v>
      </c>
      <c r="CO17" s="14">
        <f t="shared" si="4"/>
        <v>45.947199999999995</v>
      </c>
      <c r="CP17" s="15">
        <f t="shared" si="2"/>
        <v>45.947199999999995</v>
      </c>
      <c r="CQ17" s="15">
        <f t="shared" si="2"/>
        <v>53.015999999999998</v>
      </c>
      <c r="CR17" s="15">
        <f t="shared" si="2"/>
        <v>50.365199999999994</v>
      </c>
      <c r="CS17" s="15">
        <f t="shared" si="2"/>
        <v>61.851999999999997</v>
      </c>
      <c r="CT17" s="15">
        <f t="shared" si="2"/>
        <v>45.947199999999995</v>
      </c>
      <c r="CU17" s="15">
        <f t="shared" si="2"/>
        <v>45.063599999999994</v>
      </c>
      <c r="CV17" s="15">
        <f t="shared" si="2"/>
        <v>56.550399999999996</v>
      </c>
      <c r="CW17" s="15">
        <f t="shared" si="2"/>
        <v>50.365199999999994</v>
      </c>
      <c r="CX17" s="15">
        <f t="shared" si="2"/>
        <v>60.968399999999995</v>
      </c>
      <c r="CY17" s="15">
        <f t="shared" si="2"/>
        <v>60.968399999999995</v>
      </c>
      <c r="CZ17" s="15">
        <f t="shared" si="2"/>
        <v>68.037199999999999</v>
      </c>
      <c r="DA17" s="15">
        <f t="shared" si="2"/>
        <v>64.502799999999993</v>
      </c>
      <c r="DB17" s="16">
        <f t="shared" si="2"/>
        <v>54.783199999999994</v>
      </c>
      <c r="DC17" s="12"/>
      <c r="DD17" s="13"/>
      <c r="DE17" s="12" t="s">
        <v>60</v>
      </c>
      <c r="DF17" s="29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</row>
    <row r="18" spans="2:123" x14ac:dyDescent="0.25">
      <c r="B18" s="83"/>
      <c r="C18" s="86"/>
      <c r="D18" s="89"/>
      <c r="E18" s="91"/>
      <c r="F18" s="14">
        <v>78.461055000000002</v>
      </c>
      <c r="G18" s="15">
        <v>65.868539999999996</v>
      </c>
      <c r="H18" s="15">
        <v>53.276025000000004</v>
      </c>
      <c r="I18" s="15">
        <v>64.899884999999998</v>
      </c>
      <c r="J18" s="15">
        <v>63.931229999999999</v>
      </c>
      <c r="K18" s="15">
        <v>61.025265000000005</v>
      </c>
      <c r="L18" s="15">
        <v>71.68047</v>
      </c>
      <c r="M18" s="15">
        <v>52.307370000000006</v>
      </c>
      <c r="N18" s="15">
        <v>75.555090000000007</v>
      </c>
      <c r="O18" s="15">
        <v>-2.9059650000000001</v>
      </c>
      <c r="P18" s="15">
        <v>60.056610000000006</v>
      </c>
      <c r="Q18" s="15">
        <v>62.962575000000001</v>
      </c>
      <c r="R18" s="15">
        <v>69.743160000000003</v>
      </c>
      <c r="S18" s="16">
        <v>73.61778000000001</v>
      </c>
      <c r="T18" s="14">
        <v>71.399560050000005</v>
      </c>
      <c r="U18" s="15">
        <v>59.940371399999997</v>
      </c>
      <c r="V18" s="15">
        <v>48.481182750000002</v>
      </c>
      <c r="W18" s="15">
        <v>59.05889535</v>
      </c>
      <c r="X18" s="15">
        <v>58.177419300000004</v>
      </c>
      <c r="Y18" s="15">
        <v>53.091980550000002</v>
      </c>
      <c r="Z18" s="15">
        <v>62.362008899999999</v>
      </c>
      <c r="AA18" s="15">
        <v>45.507411900000008</v>
      </c>
      <c r="AB18" s="15">
        <v>67.999581000000006</v>
      </c>
      <c r="AC18" s="15">
        <v>62</v>
      </c>
      <c r="AD18" s="15">
        <v>54.05094900000001</v>
      </c>
      <c r="AE18" s="15">
        <v>56.666317500000005</v>
      </c>
      <c r="AF18" s="15">
        <v>62.768844000000001</v>
      </c>
      <c r="AG18" s="16">
        <v>64.047468600000002</v>
      </c>
      <c r="AH18" s="17"/>
      <c r="AI18" s="13"/>
      <c r="AJ18" s="17" t="s">
        <v>60</v>
      </c>
      <c r="AL18" s="83"/>
      <c r="AM18" s="86"/>
      <c r="AN18" s="89"/>
      <c r="AO18" s="91"/>
      <c r="AP18" s="14">
        <v>73.319999999999993</v>
      </c>
      <c r="AQ18" s="15">
        <v>63.919999999999995</v>
      </c>
      <c r="AR18" s="15">
        <v>51.699999999999996</v>
      </c>
      <c r="AS18" s="15">
        <v>62.98</v>
      </c>
      <c r="AT18" s="15">
        <v>65.8</v>
      </c>
      <c r="AU18" s="15">
        <v>69.56</v>
      </c>
      <c r="AV18" s="15">
        <v>53.58</v>
      </c>
      <c r="AW18" s="15">
        <v>62.04</v>
      </c>
      <c r="AX18" s="15">
        <v>66.739999999999995</v>
      </c>
      <c r="AY18" s="15">
        <v>59.22</v>
      </c>
      <c r="AZ18" s="15">
        <v>57.339999999999996</v>
      </c>
      <c r="BA18" s="15">
        <v>63.919999999999995</v>
      </c>
      <c r="BB18" s="15">
        <v>70.5</v>
      </c>
      <c r="BC18" s="16">
        <v>74.259999999999991</v>
      </c>
      <c r="BD18" s="14">
        <f t="shared" si="3"/>
        <v>68.920799999999986</v>
      </c>
      <c r="BE18" s="15">
        <f t="shared" si="0"/>
        <v>60.084799999999994</v>
      </c>
      <c r="BF18" s="15">
        <f t="shared" si="0"/>
        <v>48.597999999999992</v>
      </c>
      <c r="BG18" s="15">
        <f t="shared" si="0"/>
        <v>59.201199999999993</v>
      </c>
      <c r="BH18" s="15">
        <f t="shared" si="0"/>
        <v>61.851999999999997</v>
      </c>
      <c r="BI18" s="15">
        <f t="shared" si="0"/>
        <v>65.386399999999995</v>
      </c>
      <c r="BJ18" s="15">
        <f t="shared" si="0"/>
        <v>50.365199999999994</v>
      </c>
      <c r="BK18" s="15">
        <f t="shared" si="0"/>
        <v>58.317599999999999</v>
      </c>
      <c r="BL18" s="15">
        <f t="shared" si="0"/>
        <v>62.735599999999991</v>
      </c>
      <c r="BM18" s="15">
        <f t="shared" si="0"/>
        <v>55.666799999999995</v>
      </c>
      <c r="BN18" s="15">
        <f t="shared" si="0"/>
        <v>53.899599999999992</v>
      </c>
      <c r="BO18" s="15">
        <f t="shared" si="1"/>
        <v>60.084799999999994</v>
      </c>
      <c r="BP18" s="15">
        <f t="shared" si="1"/>
        <v>66.27</v>
      </c>
      <c r="BQ18" s="16">
        <f t="shared" si="1"/>
        <v>69.804399999999987</v>
      </c>
      <c r="BR18" s="17"/>
      <c r="BS18" s="13"/>
      <c r="BT18" s="17" t="s">
        <v>60</v>
      </c>
      <c r="BW18" s="31"/>
      <c r="BX18" s="86"/>
      <c r="BY18" s="89"/>
      <c r="BZ18" s="83"/>
      <c r="CA18" s="14">
        <v>69.56</v>
      </c>
      <c r="CB18" s="15">
        <v>60.16</v>
      </c>
      <c r="CC18" s="15">
        <v>47.94</v>
      </c>
      <c r="CD18" s="15">
        <v>59.22</v>
      </c>
      <c r="CE18" s="15">
        <v>62.04</v>
      </c>
      <c r="CF18" s="15">
        <v>65.8</v>
      </c>
      <c r="CG18" s="15">
        <v>49.82</v>
      </c>
      <c r="CH18" s="15">
        <v>58.279999999999994</v>
      </c>
      <c r="CI18" s="15">
        <v>62.98</v>
      </c>
      <c r="CJ18" s="15">
        <v>55.459999999999994</v>
      </c>
      <c r="CK18" s="15">
        <v>53.58</v>
      </c>
      <c r="CL18" s="15">
        <v>60.16</v>
      </c>
      <c r="CM18" s="15">
        <v>66.739999999999995</v>
      </c>
      <c r="CN18" s="16">
        <v>70.5</v>
      </c>
      <c r="CO18" s="14">
        <f t="shared" si="4"/>
        <v>65.386399999999995</v>
      </c>
      <c r="CP18" s="15">
        <f t="shared" si="2"/>
        <v>56.550399999999996</v>
      </c>
      <c r="CQ18" s="15">
        <f t="shared" si="2"/>
        <v>45.063599999999994</v>
      </c>
      <c r="CR18" s="15">
        <f t="shared" si="2"/>
        <v>55.666799999999995</v>
      </c>
      <c r="CS18" s="15">
        <f t="shared" si="2"/>
        <v>58.317599999999999</v>
      </c>
      <c r="CT18" s="15">
        <f t="shared" si="2"/>
        <v>61.851999999999997</v>
      </c>
      <c r="CU18" s="15">
        <f t="shared" si="2"/>
        <v>46.830799999999996</v>
      </c>
      <c r="CV18" s="15">
        <f t="shared" si="2"/>
        <v>54.783199999999994</v>
      </c>
      <c r="CW18" s="15">
        <f t="shared" si="2"/>
        <v>59.201199999999993</v>
      </c>
      <c r="CX18" s="15">
        <f t="shared" si="2"/>
        <v>52.13239999999999</v>
      </c>
      <c r="CY18" s="15">
        <f t="shared" si="2"/>
        <v>50.365199999999994</v>
      </c>
      <c r="CZ18" s="15">
        <f t="shared" si="2"/>
        <v>56.550399999999996</v>
      </c>
      <c r="DA18" s="15">
        <f t="shared" si="2"/>
        <v>62.735599999999991</v>
      </c>
      <c r="DB18" s="16">
        <f t="shared" si="2"/>
        <v>66.27</v>
      </c>
      <c r="DC18" s="17"/>
      <c r="DD18" s="13"/>
      <c r="DE18" s="17" t="s">
        <v>60</v>
      </c>
      <c r="DF18" s="32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</row>
    <row r="19" spans="2:123" x14ac:dyDescent="0.25">
      <c r="B19" s="83"/>
      <c r="C19" s="86"/>
      <c r="D19" s="89"/>
      <c r="E19" s="91"/>
      <c r="F19" s="14">
        <v>63.931229999999999</v>
      </c>
      <c r="G19" s="15">
        <v>52.307370000000006</v>
      </c>
      <c r="H19" s="15">
        <v>62.962575000000001</v>
      </c>
      <c r="I19" s="15">
        <v>68.774505000000005</v>
      </c>
      <c r="J19" s="15">
        <v>51.338715000000001</v>
      </c>
      <c r="K19" s="15">
        <v>58.119300000000003</v>
      </c>
      <c r="L19" s="15">
        <v>81.367019999999997</v>
      </c>
      <c r="M19" s="15">
        <v>45.526785000000004</v>
      </c>
      <c r="N19" s="15">
        <v>60.056610000000006</v>
      </c>
      <c r="O19" s="15">
        <v>-4.8432750000000002</v>
      </c>
      <c r="P19" s="15">
        <v>55.213335000000001</v>
      </c>
      <c r="Q19" s="15">
        <v>64.899884999999998</v>
      </c>
      <c r="R19" s="15">
        <v>53.276025000000004</v>
      </c>
      <c r="S19" s="16">
        <v>58.119300000000003</v>
      </c>
      <c r="T19" s="22">
        <v>58.177419300000004</v>
      </c>
      <c r="U19" s="15">
        <v>58</v>
      </c>
      <c r="V19" s="15">
        <v>57.295943250000001</v>
      </c>
      <c r="W19" s="15">
        <v>62.584799550000007</v>
      </c>
      <c r="X19" s="15">
        <v>60</v>
      </c>
      <c r="Y19" s="15">
        <v>50.563791000000002</v>
      </c>
      <c r="Z19" s="15">
        <v>70.789307399999998</v>
      </c>
      <c r="AA19" s="15">
        <v>50</v>
      </c>
      <c r="AB19" s="15">
        <v>54.05094900000001</v>
      </c>
      <c r="AC19" s="15">
        <v>75</v>
      </c>
      <c r="AD19" s="15">
        <v>49.692001500000003</v>
      </c>
      <c r="AE19" s="15">
        <v>58.409896500000002</v>
      </c>
      <c r="AF19" s="23">
        <v>58</v>
      </c>
      <c r="AG19" s="15">
        <v>50.563791000000002</v>
      </c>
      <c r="AH19" s="17"/>
      <c r="AI19" s="13"/>
      <c r="AJ19" s="17" t="s">
        <v>60</v>
      </c>
      <c r="AL19" s="83"/>
      <c r="AM19" s="86"/>
      <c r="AN19" s="89"/>
      <c r="AO19" s="91"/>
      <c r="AP19" s="14">
        <v>65.8</v>
      </c>
      <c r="AQ19" s="15">
        <v>64.86</v>
      </c>
      <c r="AR19" s="15">
        <v>51.699999999999996</v>
      </c>
      <c r="AS19" s="15">
        <v>53.58</v>
      </c>
      <c r="AT19" s="15">
        <v>50.76</v>
      </c>
      <c r="AU19" s="15">
        <v>63.919999999999995</v>
      </c>
      <c r="AV19" s="15">
        <v>60.16</v>
      </c>
      <c r="AW19" s="15">
        <v>48.879999999999995</v>
      </c>
      <c r="AX19" s="15">
        <v>48.879999999999995</v>
      </c>
      <c r="AY19" s="15">
        <v>62.98</v>
      </c>
      <c r="AZ19" s="15">
        <v>47</v>
      </c>
      <c r="BA19" s="15">
        <v>67.679999999999993</v>
      </c>
      <c r="BB19" s="15">
        <v>56.4</v>
      </c>
      <c r="BC19" s="16">
        <v>59.22</v>
      </c>
      <c r="BD19" s="22">
        <f t="shared" si="3"/>
        <v>61.851999999999997</v>
      </c>
      <c r="BE19" s="15">
        <f t="shared" si="0"/>
        <v>60.968399999999995</v>
      </c>
      <c r="BF19" s="15">
        <f t="shared" si="0"/>
        <v>48.597999999999992</v>
      </c>
      <c r="BG19" s="15">
        <f t="shared" si="0"/>
        <v>50.365199999999994</v>
      </c>
      <c r="BH19" s="15">
        <f t="shared" si="0"/>
        <v>47.714399999999998</v>
      </c>
      <c r="BI19" s="15">
        <f t="shared" si="0"/>
        <v>60.084799999999994</v>
      </c>
      <c r="BJ19" s="15">
        <f t="shared" si="0"/>
        <v>56.550399999999996</v>
      </c>
      <c r="BK19" s="15">
        <f t="shared" si="0"/>
        <v>45.947199999999995</v>
      </c>
      <c r="BL19" s="15">
        <f t="shared" si="0"/>
        <v>45.947199999999995</v>
      </c>
      <c r="BM19" s="15">
        <f t="shared" si="0"/>
        <v>59.201199999999993</v>
      </c>
      <c r="BN19" s="15">
        <f t="shared" si="0"/>
        <v>44.18</v>
      </c>
      <c r="BO19" s="15">
        <f t="shared" si="1"/>
        <v>63.619199999999992</v>
      </c>
      <c r="BP19" s="23">
        <f t="shared" si="1"/>
        <v>53.015999999999998</v>
      </c>
      <c r="BQ19" s="15">
        <f t="shared" si="1"/>
        <v>55.666799999999995</v>
      </c>
      <c r="BR19" s="17"/>
      <c r="BS19" s="13"/>
      <c r="BT19" s="17" t="s">
        <v>60</v>
      </c>
      <c r="BW19" s="31"/>
      <c r="BX19" s="86"/>
      <c r="BY19" s="89"/>
      <c r="BZ19" s="83"/>
      <c r="CA19" s="14">
        <v>62.04</v>
      </c>
      <c r="CB19" s="15">
        <v>61.099999999999994</v>
      </c>
      <c r="CC19" s="15">
        <v>47.94</v>
      </c>
      <c r="CD19" s="15">
        <v>49.82</v>
      </c>
      <c r="CE19" s="15">
        <v>47</v>
      </c>
      <c r="CF19" s="15">
        <v>60.16</v>
      </c>
      <c r="CG19" s="15">
        <v>56.4</v>
      </c>
      <c r="CH19" s="15">
        <v>45.12</v>
      </c>
      <c r="CI19" s="15">
        <v>45.12</v>
      </c>
      <c r="CJ19" s="15">
        <v>59.22</v>
      </c>
      <c r="CK19" s="15">
        <v>43.239999999999995</v>
      </c>
      <c r="CL19" s="15">
        <v>63.919999999999995</v>
      </c>
      <c r="CM19" s="15">
        <v>52.64</v>
      </c>
      <c r="CN19" s="16">
        <v>55.459999999999994</v>
      </c>
      <c r="CO19" s="22">
        <f t="shared" si="4"/>
        <v>58.317599999999999</v>
      </c>
      <c r="CP19" s="15">
        <f t="shared" si="2"/>
        <v>57.43399999999999</v>
      </c>
      <c r="CQ19" s="15">
        <f t="shared" si="2"/>
        <v>45.063599999999994</v>
      </c>
      <c r="CR19" s="15">
        <f t="shared" si="2"/>
        <v>46.830799999999996</v>
      </c>
      <c r="CS19" s="15">
        <f t="shared" si="2"/>
        <v>44.18</v>
      </c>
      <c r="CT19" s="15">
        <f t="shared" si="2"/>
        <v>56.550399999999996</v>
      </c>
      <c r="CU19" s="15">
        <f t="shared" si="2"/>
        <v>53.015999999999998</v>
      </c>
      <c r="CV19" s="15">
        <f t="shared" si="2"/>
        <v>42.412799999999997</v>
      </c>
      <c r="CW19" s="15">
        <f t="shared" si="2"/>
        <v>42.412799999999997</v>
      </c>
      <c r="CX19" s="15">
        <f t="shared" si="2"/>
        <v>55.666799999999995</v>
      </c>
      <c r="CY19" s="15">
        <f t="shared" si="2"/>
        <v>40.645599999999995</v>
      </c>
      <c r="CZ19" s="15">
        <f t="shared" si="2"/>
        <v>60.084799999999994</v>
      </c>
      <c r="DA19" s="23">
        <f t="shared" si="2"/>
        <v>49.4816</v>
      </c>
      <c r="DB19" s="15">
        <f t="shared" si="2"/>
        <v>52.13239999999999</v>
      </c>
      <c r="DC19" s="17"/>
      <c r="DD19" s="13"/>
      <c r="DE19" s="17" t="s">
        <v>60</v>
      </c>
      <c r="DF19" s="32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</row>
    <row r="20" spans="2:123" x14ac:dyDescent="0.25">
      <c r="B20" s="83"/>
      <c r="C20" s="86"/>
      <c r="D20" s="89"/>
      <c r="E20" s="91"/>
      <c r="F20" s="14">
        <v>55.213335000000001</v>
      </c>
      <c r="G20" s="15">
        <v>53.276025000000004</v>
      </c>
      <c r="H20" s="15">
        <v>62.962575000000001</v>
      </c>
      <c r="I20" s="15">
        <v>60.056610000000006</v>
      </c>
      <c r="J20" s="15">
        <v>66.837195000000008</v>
      </c>
      <c r="K20" s="15">
        <v>61.025265000000005</v>
      </c>
      <c r="L20" s="15">
        <v>84.272985000000006</v>
      </c>
      <c r="M20" s="15">
        <v>48.432749999999999</v>
      </c>
      <c r="N20" s="15">
        <v>62.962575000000001</v>
      </c>
      <c r="O20" s="15">
        <v>-1.9373100000000001</v>
      </c>
      <c r="P20" s="15">
        <v>58.119300000000003</v>
      </c>
      <c r="Q20" s="15">
        <v>67.805850000000007</v>
      </c>
      <c r="R20" s="15">
        <v>56.181989999999999</v>
      </c>
      <c r="S20" s="16">
        <v>61.025265000000005</v>
      </c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62.98</v>
      </c>
      <c r="AQ20" s="15">
        <v>51.699999999999996</v>
      </c>
      <c r="AR20" s="15">
        <v>47</v>
      </c>
      <c r="AS20" s="15">
        <v>62.98</v>
      </c>
      <c r="AT20" s="15">
        <v>59.22</v>
      </c>
      <c r="AU20" s="15">
        <v>51.699999999999996</v>
      </c>
      <c r="AV20" s="15">
        <v>51.699999999999996</v>
      </c>
      <c r="AW20" s="15">
        <v>55.459999999999994</v>
      </c>
      <c r="AX20" s="15">
        <v>55.459999999999994</v>
      </c>
      <c r="AY20" s="15">
        <v>53.58</v>
      </c>
      <c r="AZ20" s="15">
        <v>48.879999999999995</v>
      </c>
      <c r="BA20" s="15">
        <v>53.58</v>
      </c>
      <c r="BB20" s="15">
        <v>59.22</v>
      </c>
      <c r="BC20" s="16">
        <v>62.04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31"/>
      <c r="BX20" s="86"/>
      <c r="BY20" s="89"/>
      <c r="BZ20" s="83"/>
      <c r="CA20" s="14">
        <v>59.22</v>
      </c>
      <c r="CB20" s="15">
        <v>47.94</v>
      </c>
      <c r="CC20" s="15">
        <v>43.239999999999995</v>
      </c>
      <c r="CD20" s="15">
        <v>59.22</v>
      </c>
      <c r="CE20" s="15">
        <v>55.459999999999994</v>
      </c>
      <c r="CF20" s="15">
        <v>47.94</v>
      </c>
      <c r="CG20" s="15">
        <v>47.94</v>
      </c>
      <c r="CH20" s="15">
        <v>51.699999999999996</v>
      </c>
      <c r="CI20" s="15">
        <v>51.699999999999996</v>
      </c>
      <c r="CJ20" s="15">
        <v>49.82</v>
      </c>
      <c r="CK20" s="15">
        <v>45.12</v>
      </c>
      <c r="CL20" s="15">
        <v>49.82</v>
      </c>
      <c r="CM20" s="15">
        <v>55.459999999999994</v>
      </c>
      <c r="CN20" s="16">
        <v>58.279999999999994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  <c r="DF20" s="32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</row>
    <row r="21" spans="2:123" x14ac:dyDescent="0.25">
      <c r="B21" s="83"/>
      <c r="C21" s="86"/>
      <c r="D21" s="89"/>
      <c r="E21" s="91"/>
      <c r="F21" s="14">
        <v>58.119300000000003</v>
      </c>
      <c r="G21" s="15">
        <v>61.993920000000003</v>
      </c>
      <c r="H21" s="15">
        <v>64.899884999999998</v>
      </c>
      <c r="I21" s="15">
        <v>53.276025000000004</v>
      </c>
      <c r="J21" s="15">
        <v>71.68047</v>
      </c>
      <c r="K21" s="15">
        <v>62.962575000000001</v>
      </c>
      <c r="L21" s="15">
        <v>66.837195000000008</v>
      </c>
      <c r="M21" s="15">
        <v>59.087955000000001</v>
      </c>
      <c r="N21" s="15">
        <v>63.931229999999999</v>
      </c>
      <c r="O21" s="15">
        <v>68.774505000000005</v>
      </c>
      <c r="P21" s="15">
        <v>66.837195000000008</v>
      </c>
      <c r="Q21" s="15">
        <v>62.962575000000001</v>
      </c>
      <c r="R21" s="15">
        <v>54.244680000000002</v>
      </c>
      <c r="S21" s="16">
        <v>62.962575000000001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57.339999999999996</v>
      </c>
      <c r="AQ21" s="15">
        <v>62.04</v>
      </c>
      <c r="AR21" s="15">
        <v>61.099999999999994</v>
      </c>
      <c r="AS21" s="15">
        <v>53.58</v>
      </c>
      <c r="AT21" s="15">
        <v>61.099999999999994</v>
      </c>
      <c r="AU21" s="15">
        <v>47.94</v>
      </c>
      <c r="AV21" s="15">
        <v>56.4</v>
      </c>
      <c r="AW21" s="15">
        <v>46.059999999999995</v>
      </c>
      <c r="AX21" s="15">
        <v>52.64</v>
      </c>
      <c r="AY21" s="15">
        <v>46.059999999999995</v>
      </c>
      <c r="AZ21" s="15">
        <v>47</v>
      </c>
      <c r="BA21" s="15">
        <v>49.82</v>
      </c>
      <c r="BB21" s="15">
        <v>69.56</v>
      </c>
      <c r="BC21" s="16">
        <v>47.94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31"/>
      <c r="BX21" s="86"/>
      <c r="BY21" s="89"/>
      <c r="BZ21" s="83"/>
      <c r="CA21" s="14">
        <v>53.58</v>
      </c>
      <c r="CB21" s="15">
        <v>58.279999999999994</v>
      </c>
      <c r="CC21" s="15">
        <v>57.339999999999996</v>
      </c>
      <c r="CD21" s="15">
        <v>49.82</v>
      </c>
      <c r="CE21" s="15">
        <v>57.339999999999996</v>
      </c>
      <c r="CF21" s="15">
        <v>44.18</v>
      </c>
      <c r="CG21" s="15">
        <v>52.64</v>
      </c>
      <c r="CH21" s="15">
        <v>42.3</v>
      </c>
      <c r="CI21" s="15">
        <v>48.879999999999995</v>
      </c>
      <c r="CJ21" s="15">
        <v>42.3</v>
      </c>
      <c r="CK21" s="15">
        <v>43.239999999999995</v>
      </c>
      <c r="CL21" s="15">
        <v>46.059999999999995</v>
      </c>
      <c r="CM21" s="15">
        <v>65.8</v>
      </c>
      <c r="CN21" s="16">
        <v>44.18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  <c r="DF21" s="32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</row>
    <row r="22" spans="2:123" x14ac:dyDescent="0.25">
      <c r="B22" s="83"/>
      <c r="C22" s="86"/>
      <c r="D22" s="89"/>
      <c r="E22" s="91"/>
      <c r="F22" s="14">
        <v>58.119300000000003</v>
      </c>
      <c r="G22" s="15">
        <v>59.087955000000001</v>
      </c>
      <c r="H22" s="15">
        <v>53.276025000000004</v>
      </c>
      <c r="I22" s="15">
        <v>53.276025000000004</v>
      </c>
      <c r="J22" s="15">
        <v>62.962575000000001</v>
      </c>
      <c r="K22" s="15">
        <v>61.993920000000003</v>
      </c>
      <c r="L22" s="15">
        <v>57.150645000000004</v>
      </c>
      <c r="M22" s="15">
        <v>61.993920000000003</v>
      </c>
      <c r="N22" s="15">
        <v>55.213335000000001</v>
      </c>
      <c r="O22" s="15">
        <v>63.931229999999999</v>
      </c>
      <c r="P22" s="15">
        <v>70.711815000000001</v>
      </c>
      <c r="Q22" s="15">
        <v>61.993920000000003</v>
      </c>
      <c r="R22" s="15">
        <v>66.837195000000008</v>
      </c>
      <c r="S22" s="16">
        <v>72.649124999999998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66.739999999999995</v>
      </c>
      <c r="AQ22" s="15">
        <v>63.919999999999995</v>
      </c>
      <c r="AR22" s="15">
        <v>57.339999999999996</v>
      </c>
      <c r="AS22" s="15">
        <v>46.059999999999995</v>
      </c>
      <c r="AT22" s="15">
        <v>62.04</v>
      </c>
      <c r="AU22" s="15">
        <v>48.879999999999995</v>
      </c>
      <c r="AV22" s="15">
        <v>50.76</v>
      </c>
      <c r="AW22" s="15">
        <v>61.099999999999994</v>
      </c>
      <c r="AX22" s="15">
        <v>62.98</v>
      </c>
      <c r="AY22" s="15">
        <v>48.879999999999995</v>
      </c>
      <c r="AZ22" s="15">
        <v>52.64</v>
      </c>
      <c r="BA22" s="15">
        <v>48.879999999999995</v>
      </c>
      <c r="BB22" s="15">
        <v>62.98</v>
      </c>
      <c r="BC22" s="16">
        <v>72.38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31"/>
      <c r="BX22" s="86"/>
      <c r="BY22" s="89"/>
      <c r="BZ22" s="83"/>
      <c r="CA22" s="14">
        <v>62.98</v>
      </c>
      <c r="CB22" s="15">
        <v>60.16</v>
      </c>
      <c r="CC22" s="15">
        <v>53.58</v>
      </c>
      <c r="CD22" s="15">
        <v>42.3</v>
      </c>
      <c r="CE22" s="15">
        <v>58.279999999999994</v>
      </c>
      <c r="CF22" s="15">
        <v>45.12</v>
      </c>
      <c r="CG22" s="15">
        <v>47</v>
      </c>
      <c r="CH22" s="15">
        <v>57.339999999999996</v>
      </c>
      <c r="CI22" s="15">
        <v>59.22</v>
      </c>
      <c r="CJ22" s="15">
        <v>45.12</v>
      </c>
      <c r="CK22" s="15">
        <v>48.879999999999995</v>
      </c>
      <c r="CL22" s="15">
        <v>45.12</v>
      </c>
      <c r="CM22" s="15">
        <v>59.22</v>
      </c>
      <c r="CN22" s="16">
        <v>68.61999999999999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  <c r="DF22" s="32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</row>
    <row r="23" spans="2:123" x14ac:dyDescent="0.25">
      <c r="B23" s="83"/>
      <c r="C23" s="86"/>
      <c r="D23" s="89"/>
      <c r="E23" s="91"/>
      <c r="F23" s="14">
        <v>65.868539999999996</v>
      </c>
      <c r="G23" s="15">
        <v>53.276025000000004</v>
      </c>
      <c r="H23" s="15">
        <v>65.868539999999996</v>
      </c>
      <c r="I23" s="15">
        <v>55.213335000000001</v>
      </c>
      <c r="J23" s="15">
        <v>70.711815000000001</v>
      </c>
      <c r="K23" s="15">
        <v>67.805850000000007</v>
      </c>
      <c r="L23" s="15">
        <v>65.868539999999996</v>
      </c>
      <c r="M23" s="15">
        <v>66.837195000000008</v>
      </c>
      <c r="N23" s="15">
        <v>64.899884999999998</v>
      </c>
      <c r="O23" s="15">
        <v>60.056610000000006</v>
      </c>
      <c r="P23" s="15">
        <v>57.150645000000004</v>
      </c>
      <c r="Q23" s="15">
        <v>53.276025000000004</v>
      </c>
      <c r="R23" s="15">
        <v>65.868539999999996</v>
      </c>
      <c r="S23" s="16">
        <v>76.523745000000005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62.98</v>
      </c>
      <c r="AQ23" s="15">
        <v>61.099999999999994</v>
      </c>
      <c r="AR23" s="15">
        <v>54.519999999999996</v>
      </c>
      <c r="AS23" s="15">
        <v>49.82</v>
      </c>
      <c r="AT23" s="15">
        <v>60.16</v>
      </c>
      <c r="AU23" s="15">
        <v>48.879999999999995</v>
      </c>
      <c r="AV23" s="15">
        <v>63.919999999999995</v>
      </c>
      <c r="AW23" s="15">
        <v>49.82</v>
      </c>
      <c r="AX23" s="15">
        <v>58.279999999999994</v>
      </c>
      <c r="AY23" s="15">
        <v>46.059999999999995</v>
      </c>
      <c r="AZ23" s="15">
        <v>62.04</v>
      </c>
      <c r="BA23" s="15">
        <v>47.94</v>
      </c>
      <c r="BB23" s="15">
        <v>73.319999999999993</v>
      </c>
      <c r="BC23" s="16">
        <v>63.919999999999995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31"/>
      <c r="BX23" s="86"/>
      <c r="BY23" s="89"/>
      <c r="BZ23" s="83"/>
      <c r="CA23" s="14">
        <v>59.22</v>
      </c>
      <c r="CB23" s="15">
        <v>57.339999999999996</v>
      </c>
      <c r="CC23" s="15">
        <v>50.76</v>
      </c>
      <c r="CD23" s="15">
        <v>46.059999999999995</v>
      </c>
      <c r="CE23" s="15">
        <v>56.4</v>
      </c>
      <c r="CF23" s="15">
        <v>45.12</v>
      </c>
      <c r="CG23" s="15">
        <v>60.16</v>
      </c>
      <c r="CH23" s="15">
        <v>46.059999999999995</v>
      </c>
      <c r="CI23" s="15">
        <v>54.519999999999996</v>
      </c>
      <c r="CJ23" s="15">
        <v>42.3</v>
      </c>
      <c r="CK23" s="15">
        <v>58.279999999999994</v>
      </c>
      <c r="CL23" s="15">
        <v>44.18</v>
      </c>
      <c r="CM23" s="15">
        <v>69.56</v>
      </c>
      <c r="CN23" s="16">
        <v>60.16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  <c r="DF23" s="32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</row>
    <row r="24" spans="2:123" x14ac:dyDescent="0.25">
      <c r="B24" s="83"/>
      <c r="C24" s="86"/>
      <c r="D24" s="89"/>
      <c r="E24" s="91"/>
      <c r="F24" s="14">
        <v>62.962575000000001</v>
      </c>
      <c r="G24" s="15">
        <v>61.025265000000005</v>
      </c>
      <c r="H24" s="15">
        <v>69.743160000000003</v>
      </c>
      <c r="I24" s="15">
        <v>66.837195000000008</v>
      </c>
      <c r="J24" s="15">
        <v>57.150645000000004</v>
      </c>
      <c r="K24" s="15">
        <v>76.523745000000005</v>
      </c>
      <c r="L24" s="15">
        <v>70.711815000000001</v>
      </c>
      <c r="M24" s="15">
        <v>73.61778000000001</v>
      </c>
      <c r="N24" s="15">
        <v>71.68047</v>
      </c>
      <c r="O24" s="15">
        <v>60.056610000000006</v>
      </c>
      <c r="P24" s="15">
        <v>76.523745000000005</v>
      </c>
      <c r="Q24" s="15">
        <v>64.899884999999998</v>
      </c>
      <c r="R24" s="15">
        <v>67.805850000000007</v>
      </c>
      <c r="S24" s="16">
        <v>63.931229999999999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63.919999999999995</v>
      </c>
      <c r="AQ24" s="15">
        <v>55.459999999999994</v>
      </c>
      <c r="AR24" s="15">
        <v>61.099999999999994</v>
      </c>
      <c r="AS24" s="15">
        <v>48.879999999999995</v>
      </c>
      <c r="AT24" s="15">
        <v>61.099999999999994</v>
      </c>
      <c r="AU24" s="15">
        <v>59.22</v>
      </c>
      <c r="AV24" s="15">
        <v>63.919999999999995</v>
      </c>
      <c r="AW24" s="15">
        <v>53.58</v>
      </c>
      <c r="AX24" s="15">
        <v>58.279999999999994</v>
      </c>
      <c r="AY24" s="15">
        <v>50.76</v>
      </c>
      <c r="AZ24" s="15">
        <v>63.919999999999995</v>
      </c>
      <c r="BA24" s="15">
        <v>51.699999999999996</v>
      </c>
      <c r="BB24" s="15">
        <v>56.4</v>
      </c>
      <c r="BC24" s="16">
        <v>65.8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31"/>
      <c r="BX24" s="86"/>
      <c r="BY24" s="89"/>
      <c r="BZ24" s="83"/>
      <c r="CA24" s="14">
        <v>60.16</v>
      </c>
      <c r="CB24" s="15">
        <v>51.699999999999996</v>
      </c>
      <c r="CC24" s="15">
        <v>57.339999999999996</v>
      </c>
      <c r="CD24" s="15">
        <v>45.12</v>
      </c>
      <c r="CE24" s="15">
        <v>57.339999999999996</v>
      </c>
      <c r="CF24" s="15">
        <v>55.459999999999994</v>
      </c>
      <c r="CG24" s="15">
        <v>60.16</v>
      </c>
      <c r="CH24" s="15">
        <v>49.82</v>
      </c>
      <c r="CI24" s="15">
        <v>54.519999999999996</v>
      </c>
      <c r="CJ24" s="15">
        <v>47</v>
      </c>
      <c r="CK24" s="15">
        <v>60.16</v>
      </c>
      <c r="CL24" s="15">
        <v>47.94</v>
      </c>
      <c r="CM24" s="15">
        <v>52.64</v>
      </c>
      <c r="CN24" s="16">
        <v>62.04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  <c r="DF24" s="32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</row>
    <row r="25" spans="2:123" x14ac:dyDescent="0.25">
      <c r="B25" s="83"/>
      <c r="C25" s="86"/>
      <c r="D25" s="89"/>
      <c r="E25" s="91"/>
      <c r="F25" s="14">
        <v>67.805850000000007</v>
      </c>
      <c r="G25" s="15">
        <v>65.868539999999996</v>
      </c>
      <c r="H25" s="15">
        <v>55.213335000000001</v>
      </c>
      <c r="I25" s="15">
        <v>66.837195000000008</v>
      </c>
      <c r="J25" s="15">
        <v>64.899884999999998</v>
      </c>
      <c r="K25" s="15">
        <v>66.837195000000008</v>
      </c>
      <c r="L25" s="15">
        <v>74.586435000000009</v>
      </c>
      <c r="M25" s="15">
        <v>55.213335000000001</v>
      </c>
      <c r="N25" s="15">
        <v>65.868539999999996</v>
      </c>
      <c r="O25" s="15">
        <v>58.119300000000003</v>
      </c>
      <c r="P25" s="15">
        <v>69.743160000000003</v>
      </c>
      <c r="Q25" s="15">
        <v>70.711815000000001</v>
      </c>
      <c r="R25" s="15">
        <v>56.181989999999999</v>
      </c>
      <c r="S25" s="16">
        <v>59.087955000000001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48.879999999999995</v>
      </c>
      <c r="AQ25" s="15">
        <v>62.98</v>
      </c>
      <c r="AR25" s="15">
        <v>62.98</v>
      </c>
      <c r="AS25" s="15">
        <v>62.98</v>
      </c>
      <c r="AT25" s="15">
        <v>62.98</v>
      </c>
      <c r="AU25" s="15">
        <v>65.8</v>
      </c>
      <c r="AV25" s="15">
        <v>47.94</v>
      </c>
      <c r="AW25" s="15">
        <v>52.64</v>
      </c>
      <c r="AX25" s="15">
        <v>50.76</v>
      </c>
      <c r="AY25" s="15">
        <v>52.64</v>
      </c>
      <c r="AZ25" s="15">
        <v>56.4</v>
      </c>
      <c r="BA25" s="15">
        <v>49.82</v>
      </c>
      <c r="BB25" s="15">
        <v>66.739999999999995</v>
      </c>
      <c r="BC25" s="16">
        <v>60.16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31"/>
      <c r="BX25" s="86"/>
      <c r="BY25" s="89"/>
      <c r="BZ25" s="83"/>
      <c r="CA25" s="14">
        <v>45.12</v>
      </c>
      <c r="CB25" s="15">
        <v>59.22</v>
      </c>
      <c r="CC25" s="15">
        <v>59.22</v>
      </c>
      <c r="CD25" s="15">
        <v>59.22</v>
      </c>
      <c r="CE25" s="15">
        <v>59.22</v>
      </c>
      <c r="CF25" s="15">
        <v>62.04</v>
      </c>
      <c r="CG25" s="15">
        <v>44.18</v>
      </c>
      <c r="CH25" s="15">
        <v>48.879999999999995</v>
      </c>
      <c r="CI25" s="15">
        <v>47</v>
      </c>
      <c r="CJ25" s="15">
        <v>48.879999999999995</v>
      </c>
      <c r="CK25" s="15">
        <v>52.64</v>
      </c>
      <c r="CL25" s="15">
        <v>46.059999999999995</v>
      </c>
      <c r="CM25" s="15">
        <v>62.98</v>
      </c>
      <c r="CN25" s="16">
        <v>56.4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  <c r="DF25" s="32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</row>
    <row r="26" spans="2:123" x14ac:dyDescent="0.25">
      <c r="B26" s="83"/>
      <c r="C26" s="86"/>
      <c r="D26" s="89"/>
      <c r="E26" s="91"/>
      <c r="F26" s="14">
        <v>66.837195000000008</v>
      </c>
      <c r="G26" s="15">
        <v>69.743160000000003</v>
      </c>
      <c r="H26" s="15">
        <v>62.962575000000001</v>
      </c>
      <c r="I26" s="15">
        <v>69.743160000000003</v>
      </c>
      <c r="J26" s="15">
        <v>66.837195000000008</v>
      </c>
      <c r="K26" s="15">
        <v>70.711815000000001</v>
      </c>
      <c r="L26" s="15">
        <v>73.61778000000001</v>
      </c>
      <c r="M26" s="15">
        <v>61.025265000000005</v>
      </c>
      <c r="N26" s="15">
        <v>62.962575000000001</v>
      </c>
      <c r="O26" s="15">
        <v>61.993920000000003</v>
      </c>
      <c r="P26" s="15">
        <v>55.213335000000001</v>
      </c>
      <c r="Q26" s="15">
        <v>72.649124999999998</v>
      </c>
      <c r="R26" s="15">
        <v>76.523745000000005</v>
      </c>
      <c r="S26" s="16">
        <v>62.962575000000001</v>
      </c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47.94</v>
      </c>
      <c r="AQ26" s="15">
        <v>52.64</v>
      </c>
      <c r="AR26" s="15">
        <v>63.919999999999995</v>
      </c>
      <c r="AS26" s="15">
        <v>62.98</v>
      </c>
      <c r="AT26" s="15">
        <v>56.4</v>
      </c>
      <c r="AU26" s="15">
        <v>56.4</v>
      </c>
      <c r="AV26" s="15">
        <v>61.099999999999994</v>
      </c>
      <c r="AW26" s="15">
        <v>65.8</v>
      </c>
      <c r="AX26" s="15">
        <v>53.58</v>
      </c>
      <c r="AY26" s="15">
        <v>57.339999999999996</v>
      </c>
      <c r="AZ26" s="15">
        <v>57.339999999999996</v>
      </c>
      <c r="BA26" s="15">
        <v>59.22</v>
      </c>
      <c r="BB26" s="15">
        <v>67.679999999999993</v>
      </c>
      <c r="BC26" s="16">
        <v>67.679999999999993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31"/>
      <c r="BX26" s="86"/>
      <c r="BY26" s="89"/>
      <c r="BZ26" s="83"/>
      <c r="CA26" s="14">
        <v>44.18</v>
      </c>
      <c r="CB26" s="15">
        <v>48.879999999999995</v>
      </c>
      <c r="CC26" s="15">
        <v>60.16</v>
      </c>
      <c r="CD26" s="15">
        <v>59.22</v>
      </c>
      <c r="CE26" s="15">
        <v>52.64</v>
      </c>
      <c r="CF26" s="15">
        <v>52.64</v>
      </c>
      <c r="CG26" s="15">
        <v>57.339999999999996</v>
      </c>
      <c r="CH26" s="15">
        <v>62.04</v>
      </c>
      <c r="CI26" s="15">
        <v>49.82</v>
      </c>
      <c r="CJ26" s="15">
        <v>53.58</v>
      </c>
      <c r="CK26" s="15">
        <v>53.58</v>
      </c>
      <c r="CL26" s="15">
        <v>55.459999999999994</v>
      </c>
      <c r="CM26" s="15">
        <v>63.919999999999995</v>
      </c>
      <c r="CN26" s="16">
        <v>63.919999999999995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  <c r="DF26" s="32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</row>
    <row r="27" spans="2:123" ht="15.75" thickBot="1" x14ac:dyDescent="0.3">
      <c r="B27" s="84"/>
      <c r="C27" s="87"/>
      <c r="D27" s="89"/>
      <c r="E27" s="92"/>
      <c r="F27" s="18">
        <v>70.711815000000001</v>
      </c>
      <c r="G27" s="19">
        <v>65.868539999999996</v>
      </c>
      <c r="H27" s="19">
        <v>74.586435000000009</v>
      </c>
      <c r="I27" s="19">
        <v>71.68047</v>
      </c>
      <c r="J27" s="19">
        <v>72.649124999999998</v>
      </c>
      <c r="K27" s="19">
        <v>55.213335000000001</v>
      </c>
      <c r="L27" s="19">
        <v>68.774505000000005</v>
      </c>
      <c r="M27" s="19">
        <v>70.711815000000001</v>
      </c>
      <c r="N27" s="19">
        <v>72.649124999999998</v>
      </c>
      <c r="O27" s="19">
        <v>56.181989999999999</v>
      </c>
      <c r="P27" s="19">
        <v>74.586435000000009</v>
      </c>
      <c r="Q27" s="19">
        <v>75.555090000000007</v>
      </c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64.86</v>
      </c>
      <c r="AQ27" s="19">
        <v>73.319999999999993</v>
      </c>
      <c r="AR27" s="19">
        <v>56.4</v>
      </c>
      <c r="AS27" s="19">
        <v>72.38</v>
      </c>
      <c r="AT27" s="19">
        <v>73.319999999999993</v>
      </c>
      <c r="AU27" s="19">
        <v>65.8</v>
      </c>
      <c r="AV27" s="19">
        <v>75.199999999999989</v>
      </c>
      <c r="AW27" s="19">
        <v>66.739999999999995</v>
      </c>
      <c r="AX27" s="19">
        <v>56.4</v>
      </c>
      <c r="AY27" s="19">
        <v>76.14</v>
      </c>
      <c r="AZ27" s="19">
        <v>62.04</v>
      </c>
      <c r="BA27" s="19">
        <v>62.98</v>
      </c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36"/>
      <c r="BX27" s="87"/>
      <c r="BY27" s="89"/>
      <c r="BZ27" s="84"/>
      <c r="CA27" s="18">
        <v>61.099999999999994</v>
      </c>
      <c r="CB27" s="19">
        <v>69.56</v>
      </c>
      <c r="CC27" s="19">
        <v>52.64</v>
      </c>
      <c r="CD27" s="19">
        <v>68.61999999999999</v>
      </c>
      <c r="CE27" s="19">
        <v>69.56</v>
      </c>
      <c r="CF27" s="19">
        <v>62.04</v>
      </c>
      <c r="CG27" s="19">
        <v>71.44</v>
      </c>
      <c r="CH27" s="19">
        <v>62.98</v>
      </c>
      <c r="CI27" s="19">
        <v>52.64</v>
      </c>
      <c r="CJ27" s="19">
        <v>72.38</v>
      </c>
      <c r="CK27" s="19">
        <v>58.279999999999994</v>
      </c>
      <c r="CL27" s="19">
        <v>59.22</v>
      </c>
      <c r="CM27" s="19">
        <v>56.4</v>
      </c>
      <c r="CN27" s="20">
        <v>57.339999999999996</v>
      </c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  <c r="DF27" s="34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</row>
    <row r="28" spans="2:123" x14ac:dyDescent="0.25">
      <c r="B28" s="82">
        <v>3</v>
      </c>
      <c r="C28" s="94" t="s">
        <v>16</v>
      </c>
      <c r="D28" s="89"/>
      <c r="E28" s="93"/>
      <c r="F28" s="9">
        <v>67.805850000000007</v>
      </c>
      <c r="G28" s="10">
        <v>79.42971</v>
      </c>
      <c r="H28" s="10">
        <v>59.087955000000001</v>
      </c>
      <c r="I28" s="10">
        <v>45.526785000000004</v>
      </c>
      <c r="J28" s="10">
        <v>67.805850000000007</v>
      </c>
      <c r="K28" s="10">
        <v>71.68047</v>
      </c>
      <c r="L28" s="10">
        <v>69.743160000000003</v>
      </c>
      <c r="M28" s="10">
        <v>82.335675000000009</v>
      </c>
      <c r="N28" s="10">
        <v>90.084915000000009</v>
      </c>
      <c r="O28" s="10">
        <v>-2.9059650000000001</v>
      </c>
      <c r="P28" s="10">
        <v>70.711815000000001</v>
      </c>
      <c r="Q28" s="10">
        <v>69.743160000000003</v>
      </c>
      <c r="R28" s="10">
        <v>44.558130000000006</v>
      </c>
      <c r="S28" s="11">
        <v>66.837195000000008</v>
      </c>
      <c r="T28" s="14">
        <v>65.093615999999997</v>
      </c>
      <c r="U28" s="15">
        <v>76.252521599999994</v>
      </c>
      <c r="V28" s="15">
        <v>56.724436799999999</v>
      </c>
      <c r="W28" s="15">
        <v>43.705713600000003</v>
      </c>
      <c r="X28" s="15">
        <v>65.093615999999997</v>
      </c>
      <c r="Y28" s="15">
        <v>68.813251199999996</v>
      </c>
      <c r="Z28" s="15">
        <v>60.676549200000004</v>
      </c>
      <c r="AA28" s="15">
        <v>71.63203725000001</v>
      </c>
      <c r="AB28" s="15">
        <v>86.481518399999999</v>
      </c>
      <c r="AC28" s="15">
        <v>70</v>
      </c>
      <c r="AD28" s="15">
        <v>67.883342400000004</v>
      </c>
      <c r="AE28" s="15">
        <v>66.953433599999997</v>
      </c>
      <c r="AF28" s="15">
        <v>42.775804800000003</v>
      </c>
      <c r="AG28" s="16">
        <v>64.163707200000005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 t="s">
        <v>17</v>
      </c>
      <c r="AP28" s="9">
        <v>68.61999999999999</v>
      </c>
      <c r="AQ28" s="10">
        <v>79.899999999999991</v>
      </c>
      <c r="AR28" s="10">
        <v>60.16</v>
      </c>
      <c r="AS28" s="10">
        <v>47</v>
      </c>
      <c r="AT28" s="10">
        <v>68.61999999999999</v>
      </c>
      <c r="AU28" s="10">
        <v>72.38</v>
      </c>
      <c r="AV28" s="10">
        <v>70.5</v>
      </c>
      <c r="AW28" s="10">
        <v>82.72</v>
      </c>
      <c r="AX28" s="10">
        <v>90.24</v>
      </c>
      <c r="AY28" s="10">
        <v>0</v>
      </c>
      <c r="AZ28" s="10">
        <v>71.44</v>
      </c>
      <c r="BA28" s="10">
        <v>70.5</v>
      </c>
      <c r="BB28" s="10">
        <v>46.059999999999995</v>
      </c>
      <c r="BC28" s="11">
        <v>67.679999999999993</v>
      </c>
      <c r="BD28" s="14">
        <f t="shared" si="3"/>
        <v>64.502799999999993</v>
      </c>
      <c r="BE28" s="15">
        <f t="shared" si="3"/>
        <v>75.105999999999995</v>
      </c>
      <c r="BF28" s="15">
        <f t="shared" si="3"/>
        <v>56.550399999999996</v>
      </c>
      <c r="BG28" s="15">
        <f t="shared" si="3"/>
        <v>44.18</v>
      </c>
      <c r="BH28" s="15">
        <f t="shared" si="3"/>
        <v>64.502799999999993</v>
      </c>
      <c r="BI28" s="15">
        <f t="shared" si="3"/>
        <v>68.037199999999999</v>
      </c>
      <c r="BJ28" s="15">
        <f t="shared" si="3"/>
        <v>66.27</v>
      </c>
      <c r="BK28" s="15">
        <f t="shared" si="3"/>
        <v>77.756799999999998</v>
      </c>
      <c r="BL28" s="15">
        <f t="shared" si="3"/>
        <v>84.825599999999994</v>
      </c>
      <c r="BM28" s="15">
        <v>67.153599999999997</v>
      </c>
      <c r="BN28" s="15">
        <f t="shared" si="3"/>
        <v>67.153599999999997</v>
      </c>
      <c r="BO28" s="15">
        <f t="shared" si="3"/>
        <v>66.27</v>
      </c>
      <c r="BP28" s="15">
        <f t="shared" si="3"/>
        <v>43.296399999999991</v>
      </c>
      <c r="BQ28" s="16">
        <f t="shared" si="3"/>
        <v>63.619199999999992</v>
      </c>
      <c r="BR28" s="26"/>
      <c r="BS28" s="13"/>
      <c r="BT28" s="12" t="s">
        <v>60</v>
      </c>
      <c r="BW28" s="28">
        <v>3</v>
      </c>
      <c r="BX28" s="94" t="s">
        <v>16</v>
      </c>
      <c r="BY28" s="89"/>
      <c r="BZ28" s="82" t="s">
        <v>18</v>
      </c>
      <c r="CA28" s="9">
        <v>64.86</v>
      </c>
      <c r="CB28" s="10">
        <v>87.42</v>
      </c>
      <c r="CC28" s="10">
        <v>67.679999999999993</v>
      </c>
      <c r="CD28" s="10">
        <v>54.519999999999996</v>
      </c>
      <c r="CE28" s="10">
        <v>76.14</v>
      </c>
      <c r="CF28" s="10">
        <v>79.899999999999991</v>
      </c>
      <c r="CG28" s="10">
        <v>74.259999999999991</v>
      </c>
      <c r="CH28" s="10">
        <v>86.47999999999999</v>
      </c>
      <c r="CI28" s="10">
        <v>93.059999999999988</v>
      </c>
      <c r="CJ28" s="10">
        <v>3.76</v>
      </c>
      <c r="CK28" s="10">
        <v>75.199999999999989</v>
      </c>
      <c r="CL28" s="10">
        <v>74.259999999999991</v>
      </c>
      <c r="CM28" s="10">
        <v>49.82</v>
      </c>
      <c r="CN28" s="11">
        <v>71.44</v>
      </c>
      <c r="CO28" s="14">
        <f t="shared" si="4"/>
        <v>60.968399999999995</v>
      </c>
      <c r="CP28" s="15">
        <f t="shared" si="4"/>
        <v>82.174799999999991</v>
      </c>
      <c r="CQ28" s="15">
        <f t="shared" si="4"/>
        <v>63.619199999999992</v>
      </c>
      <c r="CR28" s="15">
        <f t="shared" si="4"/>
        <v>51.248799999999996</v>
      </c>
      <c r="CS28" s="15">
        <f t="shared" si="4"/>
        <v>71.571599999999989</v>
      </c>
      <c r="CT28" s="15">
        <f t="shared" si="4"/>
        <v>75.105999999999995</v>
      </c>
      <c r="CU28" s="15">
        <f t="shared" si="4"/>
        <v>69.804399999999987</v>
      </c>
      <c r="CV28" s="15">
        <f t="shared" si="4"/>
        <v>81.291199999999989</v>
      </c>
      <c r="CW28" s="15">
        <f t="shared" si="4"/>
        <v>87.476399999999984</v>
      </c>
      <c r="CX28" s="15">
        <v>69.56</v>
      </c>
      <c r="CY28" s="15">
        <f t="shared" ref="CY28:DB63" si="5">CK28*0.94</f>
        <v>70.687999999999988</v>
      </c>
      <c r="CZ28" s="15">
        <f t="shared" si="5"/>
        <v>69.804399999999987</v>
      </c>
      <c r="DA28" s="15">
        <f t="shared" si="5"/>
        <v>46.830799999999996</v>
      </c>
      <c r="DB28" s="16">
        <f t="shared" si="5"/>
        <v>67.153599999999997</v>
      </c>
      <c r="DC28" s="26"/>
      <c r="DD28" s="13"/>
      <c r="DE28" s="12" t="s">
        <v>60</v>
      </c>
      <c r="DF28" s="29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</row>
    <row r="29" spans="2:123" x14ac:dyDescent="0.25">
      <c r="B29" s="83"/>
      <c r="C29" s="95"/>
      <c r="D29" s="89"/>
      <c r="E29" s="91"/>
      <c r="F29" s="14">
        <v>69.743160000000003</v>
      </c>
      <c r="G29" s="15">
        <v>72.649124999999998</v>
      </c>
      <c r="H29" s="15">
        <v>82.335675000000009</v>
      </c>
      <c r="I29" s="15">
        <v>82.335675000000009</v>
      </c>
      <c r="J29" s="15">
        <v>74.586435000000009</v>
      </c>
      <c r="K29" s="15">
        <v>72.649124999999998</v>
      </c>
      <c r="L29" s="15">
        <v>67.805850000000007</v>
      </c>
      <c r="M29" s="15">
        <v>75.555090000000007</v>
      </c>
      <c r="N29" s="15">
        <v>71.68047</v>
      </c>
      <c r="O29" s="15">
        <v>4.8432750000000002</v>
      </c>
      <c r="P29" s="15">
        <v>78.461055000000002</v>
      </c>
      <c r="Q29" s="15">
        <v>69.743160000000003</v>
      </c>
      <c r="R29" s="15">
        <v>64.899884999999998</v>
      </c>
      <c r="S29" s="16">
        <v>82.335675000000009</v>
      </c>
      <c r="T29" s="14">
        <v>66.953433599999997</v>
      </c>
      <c r="U29" s="15">
        <v>69.743159999999989</v>
      </c>
      <c r="V29" s="15">
        <v>79.042248000000001</v>
      </c>
      <c r="W29" s="15">
        <v>79.042248000000001</v>
      </c>
      <c r="X29" s="15">
        <v>71.602977600000003</v>
      </c>
      <c r="Y29" s="15">
        <v>69.743159999999989</v>
      </c>
      <c r="Z29" s="15">
        <v>58.991089500000008</v>
      </c>
      <c r="AA29" s="15">
        <v>65.732928300000012</v>
      </c>
      <c r="AB29" s="15">
        <v>68.813251199999996</v>
      </c>
      <c r="AC29" s="15">
        <v>80</v>
      </c>
      <c r="AD29" s="15">
        <v>75.322612800000002</v>
      </c>
      <c r="AE29" s="15">
        <v>66.953433599999997</v>
      </c>
      <c r="AF29" s="15">
        <v>62.303889599999998</v>
      </c>
      <c r="AG29" s="16">
        <v>79.042248000000001</v>
      </c>
      <c r="AH29" s="17"/>
      <c r="AI29" s="13"/>
      <c r="AJ29" s="17" t="s">
        <v>60</v>
      </c>
      <c r="AL29" s="83"/>
      <c r="AM29" s="95"/>
      <c r="AN29" s="89"/>
      <c r="AO29" s="91"/>
      <c r="AP29" s="14">
        <v>62.98</v>
      </c>
      <c r="AQ29" s="15">
        <v>65.8</v>
      </c>
      <c r="AR29" s="15">
        <v>61.099999999999994</v>
      </c>
      <c r="AS29" s="15">
        <v>57.339999999999996</v>
      </c>
      <c r="AT29" s="15">
        <v>51.699999999999996</v>
      </c>
      <c r="AU29" s="15">
        <v>65.8</v>
      </c>
      <c r="AV29" s="15">
        <v>89.3</v>
      </c>
      <c r="AW29" s="15">
        <v>68.61999999999999</v>
      </c>
      <c r="AX29" s="15">
        <v>64.86</v>
      </c>
      <c r="AY29" s="15">
        <v>0</v>
      </c>
      <c r="AZ29" s="15">
        <v>78.959999999999994</v>
      </c>
      <c r="BA29" s="15">
        <v>70.5</v>
      </c>
      <c r="BB29" s="15">
        <v>65.8</v>
      </c>
      <c r="BC29" s="16">
        <v>82.72</v>
      </c>
      <c r="BD29" s="14">
        <f t="shared" si="3"/>
        <v>59.201199999999993</v>
      </c>
      <c r="BE29" s="15">
        <f t="shared" si="3"/>
        <v>61.851999999999997</v>
      </c>
      <c r="BF29" s="15">
        <f t="shared" si="3"/>
        <v>57.43399999999999</v>
      </c>
      <c r="BG29" s="15">
        <f t="shared" si="3"/>
        <v>53.899599999999992</v>
      </c>
      <c r="BH29" s="15">
        <f t="shared" si="3"/>
        <v>48.597999999999992</v>
      </c>
      <c r="BI29" s="15">
        <f t="shared" si="3"/>
        <v>61.851999999999997</v>
      </c>
      <c r="BJ29" s="15">
        <f t="shared" si="3"/>
        <v>83.941999999999993</v>
      </c>
      <c r="BK29" s="15">
        <f t="shared" si="3"/>
        <v>64.502799999999993</v>
      </c>
      <c r="BL29" s="15">
        <f t="shared" si="3"/>
        <v>60.968399999999995</v>
      </c>
      <c r="BM29" s="15">
        <v>74.222399999999993</v>
      </c>
      <c r="BN29" s="15">
        <f t="shared" si="3"/>
        <v>74.222399999999993</v>
      </c>
      <c r="BO29" s="15">
        <f t="shared" si="3"/>
        <v>66.27</v>
      </c>
      <c r="BP29" s="15">
        <f t="shared" si="3"/>
        <v>61.851999999999997</v>
      </c>
      <c r="BQ29" s="16">
        <f t="shared" si="3"/>
        <v>77.756799999999998</v>
      </c>
      <c r="BR29" s="17"/>
      <c r="BS29" s="13"/>
      <c r="BT29" s="17" t="s">
        <v>60</v>
      </c>
      <c r="BW29" s="31"/>
      <c r="BX29" s="95"/>
      <c r="BY29" s="89"/>
      <c r="BZ29" s="83"/>
      <c r="CA29" s="14">
        <v>70.5</v>
      </c>
      <c r="CB29" s="15">
        <v>79.899999999999991</v>
      </c>
      <c r="CC29" s="15">
        <v>68.61999999999999</v>
      </c>
      <c r="CD29" s="15">
        <v>64.86</v>
      </c>
      <c r="CE29" s="15">
        <v>59.22</v>
      </c>
      <c r="CF29" s="15">
        <v>73.319999999999993</v>
      </c>
      <c r="CG29" s="15">
        <v>89.3</v>
      </c>
      <c r="CH29" s="15">
        <v>72.38</v>
      </c>
      <c r="CI29" s="15">
        <v>68.61999999999999</v>
      </c>
      <c r="CJ29" s="15">
        <v>3.76</v>
      </c>
      <c r="CK29" s="15">
        <v>82.72</v>
      </c>
      <c r="CL29" s="15">
        <v>74.259999999999991</v>
      </c>
      <c r="CM29" s="15">
        <v>69.56</v>
      </c>
      <c r="CN29" s="16">
        <v>86.47999999999999</v>
      </c>
      <c r="CO29" s="14">
        <f t="shared" si="4"/>
        <v>66.27</v>
      </c>
      <c r="CP29" s="15">
        <f t="shared" si="4"/>
        <v>75.105999999999995</v>
      </c>
      <c r="CQ29" s="15">
        <f t="shared" si="4"/>
        <v>64.502799999999993</v>
      </c>
      <c r="CR29" s="15">
        <f t="shared" si="4"/>
        <v>60.968399999999995</v>
      </c>
      <c r="CS29" s="15">
        <f t="shared" si="4"/>
        <v>55.666799999999995</v>
      </c>
      <c r="CT29" s="15">
        <f t="shared" si="4"/>
        <v>68.920799999999986</v>
      </c>
      <c r="CU29" s="15">
        <f t="shared" si="4"/>
        <v>83.941999999999993</v>
      </c>
      <c r="CV29" s="15">
        <f t="shared" si="4"/>
        <v>68.037199999999999</v>
      </c>
      <c r="CW29" s="15">
        <f t="shared" si="4"/>
        <v>64.502799999999993</v>
      </c>
      <c r="CX29" s="15">
        <v>50.76</v>
      </c>
      <c r="CY29" s="15">
        <f t="shared" si="5"/>
        <v>77.756799999999998</v>
      </c>
      <c r="CZ29" s="15">
        <f t="shared" si="5"/>
        <v>69.804399999999987</v>
      </c>
      <c r="DA29" s="15">
        <f t="shared" si="5"/>
        <v>65.386399999999995</v>
      </c>
      <c r="DB29" s="16">
        <f t="shared" si="5"/>
        <v>81.291199999999989</v>
      </c>
      <c r="DC29" s="17"/>
      <c r="DD29" s="13"/>
      <c r="DE29" s="17" t="s">
        <v>60</v>
      </c>
      <c r="DF29" s="32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</row>
    <row r="30" spans="2:123" x14ac:dyDescent="0.25">
      <c r="B30" s="83"/>
      <c r="C30" s="95"/>
      <c r="D30" s="89"/>
      <c r="E30" s="91"/>
      <c r="F30" s="14">
        <v>46.495440000000002</v>
      </c>
      <c r="G30" s="15">
        <v>72.649124999999998</v>
      </c>
      <c r="H30" s="15">
        <v>35.840235</v>
      </c>
      <c r="I30" s="15">
        <v>60.056610000000006</v>
      </c>
      <c r="J30" s="15">
        <v>46.495440000000002</v>
      </c>
      <c r="K30" s="15">
        <v>67.805850000000007</v>
      </c>
      <c r="L30" s="15">
        <v>68.774505000000005</v>
      </c>
      <c r="M30" s="15">
        <v>67.805850000000007</v>
      </c>
      <c r="N30" s="15">
        <v>65.868539999999996</v>
      </c>
      <c r="O30" s="15">
        <v>-2.9059650000000001</v>
      </c>
      <c r="P30" s="15">
        <v>73.61778000000001</v>
      </c>
      <c r="Q30" s="15">
        <v>76.523745000000005</v>
      </c>
      <c r="R30" s="15">
        <v>63.931229999999999</v>
      </c>
      <c r="S30" s="16">
        <v>72.649124999999998</v>
      </c>
      <c r="T30" s="14">
        <v>44.635622400000003</v>
      </c>
      <c r="U30" s="15">
        <v>69.743159999999989</v>
      </c>
      <c r="V30" s="15">
        <v>34.406625599999998</v>
      </c>
      <c r="W30" s="15">
        <v>57.654345600000006</v>
      </c>
      <c r="X30" s="15">
        <v>44.635622400000003</v>
      </c>
      <c r="Y30" s="15">
        <v>65.093615999999997</v>
      </c>
      <c r="Z30" s="15">
        <v>59.833819350000006</v>
      </c>
      <c r="AA30" s="15">
        <v>58.991089500000008</v>
      </c>
      <c r="AB30" s="15">
        <v>63.233798399999991</v>
      </c>
      <c r="AC30" s="15">
        <v>79</v>
      </c>
      <c r="AD30" s="15">
        <v>70.67306880000001</v>
      </c>
      <c r="AE30" s="15">
        <v>73.462795200000002</v>
      </c>
      <c r="AF30" s="15">
        <v>61.373980799999998</v>
      </c>
      <c r="AG30" s="16">
        <v>69.743159999999989</v>
      </c>
      <c r="AH30" s="17"/>
      <c r="AI30" s="13"/>
      <c r="AJ30" s="17" t="s">
        <v>60</v>
      </c>
      <c r="AL30" s="83"/>
      <c r="AM30" s="95"/>
      <c r="AN30" s="89"/>
      <c r="AO30" s="91"/>
      <c r="AP30" s="14">
        <v>49.82</v>
      </c>
      <c r="AQ30" s="15">
        <v>75.199999999999989</v>
      </c>
      <c r="AR30" s="15">
        <v>39.479999999999997</v>
      </c>
      <c r="AS30" s="15">
        <v>62.98</v>
      </c>
      <c r="AT30" s="15">
        <v>49.82</v>
      </c>
      <c r="AU30" s="15">
        <v>70.5</v>
      </c>
      <c r="AV30" s="15">
        <v>71.44</v>
      </c>
      <c r="AW30" s="15">
        <v>70.5</v>
      </c>
      <c r="AX30" s="15">
        <v>66.739999999999995</v>
      </c>
      <c r="AY30" s="15">
        <v>0</v>
      </c>
      <c r="AZ30" s="15">
        <v>74.259999999999991</v>
      </c>
      <c r="BA30" s="15">
        <v>77.08</v>
      </c>
      <c r="BB30" s="15">
        <v>64.86</v>
      </c>
      <c r="BC30" s="16">
        <v>73.319999999999993</v>
      </c>
      <c r="BD30" s="14">
        <f t="shared" si="3"/>
        <v>46.830799999999996</v>
      </c>
      <c r="BE30" s="15">
        <f t="shared" si="3"/>
        <v>70.687999999999988</v>
      </c>
      <c r="BF30" s="15">
        <f t="shared" si="3"/>
        <v>37.111199999999997</v>
      </c>
      <c r="BG30" s="15">
        <f t="shared" si="3"/>
        <v>59.201199999999993</v>
      </c>
      <c r="BH30" s="15">
        <f t="shared" si="3"/>
        <v>46.830799999999996</v>
      </c>
      <c r="BI30" s="15">
        <f t="shared" si="3"/>
        <v>66.27</v>
      </c>
      <c r="BJ30" s="15">
        <f t="shared" si="3"/>
        <v>67.153599999999997</v>
      </c>
      <c r="BK30" s="15">
        <f t="shared" si="3"/>
        <v>66.27</v>
      </c>
      <c r="BL30" s="15">
        <f t="shared" si="3"/>
        <v>62.735599999999991</v>
      </c>
      <c r="BM30" s="15">
        <v>69.804399999999987</v>
      </c>
      <c r="BN30" s="15">
        <f t="shared" si="3"/>
        <v>69.804399999999987</v>
      </c>
      <c r="BO30" s="15">
        <f t="shared" si="3"/>
        <v>72.455199999999991</v>
      </c>
      <c r="BP30" s="15">
        <f t="shared" si="3"/>
        <v>60.968399999999995</v>
      </c>
      <c r="BQ30" s="16">
        <f t="shared" si="3"/>
        <v>68.920799999999986</v>
      </c>
      <c r="BR30" s="17"/>
      <c r="BS30" s="13"/>
      <c r="BT30" s="17" t="s">
        <v>60</v>
      </c>
      <c r="BW30" s="31"/>
      <c r="BX30" s="95"/>
      <c r="BY30" s="89"/>
      <c r="BZ30" s="83"/>
      <c r="CA30" s="14">
        <v>57.339999999999996</v>
      </c>
      <c r="CB30" s="15">
        <v>82.72</v>
      </c>
      <c r="CC30" s="15">
        <v>64.86</v>
      </c>
      <c r="CD30" s="15">
        <v>70.5</v>
      </c>
      <c r="CE30" s="15">
        <v>57.339999999999996</v>
      </c>
      <c r="CF30" s="15">
        <v>78.02</v>
      </c>
      <c r="CG30" s="15">
        <v>75.199999999999989</v>
      </c>
      <c r="CH30" s="15">
        <v>74.259999999999991</v>
      </c>
      <c r="CI30" s="15">
        <v>70.5</v>
      </c>
      <c r="CJ30" s="15">
        <v>3.76</v>
      </c>
      <c r="CK30" s="15">
        <v>78.02</v>
      </c>
      <c r="CL30" s="15">
        <v>80.839999999999989</v>
      </c>
      <c r="CM30" s="15">
        <v>68.61999999999999</v>
      </c>
      <c r="CN30" s="16">
        <v>77.08</v>
      </c>
      <c r="CO30" s="14">
        <f t="shared" si="4"/>
        <v>53.899599999999992</v>
      </c>
      <c r="CP30" s="15">
        <f t="shared" si="4"/>
        <v>77.756799999999998</v>
      </c>
      <c r="CQ30" s="15">
        <f t="shared" si="4"/>
        <v>60.968399999999995</v>
      </c>
      <c r="CR30" s="15">
        <f t="shared" si="4"/>
        <v>66.27</v>
      </c>
      <c r="CS30" s="15">
        <f t="shared" si="4"/>
        <v>53.899599999999992</v>
      </c>
      <c r="CT30" s="15">
        <f t="shared" si="4"/>
        <v>73.338799999999992</v>
      </c>
      <c r="CU30" s="15">
        <f t="shared" si="4"/>
        <v>70.687999999999988</v>
      </c>
      <c r="CV30" s="15">
        <f t="shared" si="4"/>
        <v>69.804399999999987</v>
      </c>
      <c r="CW30" s="15">
        <f t="shared" si="4"/>
        <v>66.27</v>
      </c>
      <c r="CX30" s="15">
        <v>82.72</v>
      </c>
      <c r="CY30" s="15">
        <f t="shared" si="5"/>
        <v>73.338799999999992</v>
      </c>
      <c r="CZ30" s="15">
        <f t="shared" si="5"/>
        <v>75.989599999999982</v>
      </c>
      <c r="DA30" s="15">
        <f t="shared" si="5"/>
        <v>64.502799999999993</v>
      </c>
      <c r="DB30" s="16">
        <f t="shared" si="5"/>
        <v>72.455199999999991</v>
      </c>
      <c r="DC30" s="17"/>
      <c r="DD30" s="13"/>
      <c r="DE30" s="17" t="s">
        <v>60</v>
      </c>
      <c r="DF30" s="32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</row>
    <row r="31" spans="2:123" x14ac:dyDescent="0.25">
      <c r="B31" s="83"/>
      <c r="C31" s="95"/>
      <c r="D31" s="89"/>
      <c r="E31" s="91"/>
      <c r="F31" s="14">
        <v>71.68047</v>
      </c>
      <c r="G31" s="15">
        <v>60.056610000000006</v>
      </c>
      <c r="H31" s="15">
        <v>68.774505000000005</v>
      </c>
      <c r="I31" s="15">
        <v>62.962575000000001</v>
      </c>
      <c r="J31" s="15">
        <v>71.68047</v>
      </c>
      <c r="K31" s="15">
        <v>66.837195000000008</v>
      </c>
      <c r="L31" s="15">
        <v>68.774505000000005</v>
      </c>
      <c r="M31" s="15">
        <v>70.711815000000001</v>
      </c>
      <c r="N31" s="15">
        <v>63.931229999999999</v>
      </c>
      <c r="O31" s="15">
        <v>70.711815000000001</v>
      </c>
      <c r="P31" s="15">
        <v>64.899884999999998</v>
      </c>
      <c r="Q31" s="15">
        <v>65.868539999999996</v>
      </c>
      <c r="R31" s="15">
        <v>68.774505000000005</v>
      </c>
      <c r="S31" s="16">
        <v>60.056610000000006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58.279999999999994</v>
      </c>
      <c r="AQ31" s="15">
        <v>59.22</v>
      </c>
      <c r="AR31" s="15">
        <v>58.279999999999994</v>
      </c>
      <c r="AS31" s="15">
        <v>62.98</v>
      </c>
      <c r="AT31" s="15">
        <v>61.099999999999994</v>
      </c>
      <c r="AU31" s="15">
        <v>68.61999999999999</v>
      </c>
      <c r="AV31" s="15">
        <v>66.739999999999995</v>
      </c>
      <c r="AW31" s="15">
        <v>64.86</v>
      </c>
      <c r="AX31" s="15">
        <v>64.86</v>
      </c>
      <c r="AY31" s="15">
        <v>69.56</v>
      </c>
      <c r="AZ31" s="15">
        <v>65.8</v>
      </c>
      <c r="BA31" s="15">
        <v>66.739999999999995</v>
      </c>
      <c r="BB31" s="15">
        <v>69.56</v>
      </c>
      <c r="BC31" s="16">
        <v>61.099999999999994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31"/>
      <c r="BX31" s="95"/>
      <c r="BY31" s="89"/>
      <c r="BZ31" s="83"/>
      <c r="CA31" s="14">
        <v>74.259999999999991</v>
      </c>
      <c r="CB31" s="15">
        <v>76.14</v>
      </c>
      <c r="CC31" s="15">
        <v>65.8</v>
      </c>
      <c r="CD31" s="15">
        <v>70.5</v>
      </c>
      <c r="CE31" s="15">
        <v>68.61999999999999</v>
      </c>
      <c r="CF31" s="15">
        <v>76.14</v>
      </c>
      <c r="CG31" s="15">
        <v>70.5</v>
      </c>
      <c r="CH31" s="15">
        <v>68.61999999999999</v>
      </c>
      <c r="CI31" s="15">
        <v>68.61999999999999</v>
      </c>
      <c r="CJ31" s="15">
        <v>73.319999999999993</v>
      </c>
      <c r="CK31" s="15">
        <v>69.56</v>
      </c>
      <c r="CL31" s="15">
        <v>70.5</v>
      </c>
      <c r="CM31" s="15">
        <v>73.319999999999993</v>
      </c>
      <c r="CN31" s="16">
        <v>64.86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  <c r="DF31" s="32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</row>
    <row r="32" spans="2:123" x14ac:dyDescent="0.25">
      <c r="B32" s="83"/>
      <c r="C32" s="95"/>
      <c r="D32" s="89"/>
      <c r="E32" s="91"/>
      <c r="F32" s="14">
        <v>78.461055000000002</v>
      </c>
      <c r="G32" s="15">
        <v>68.774505000000005</v>
      </c>
      <c r="H32" s="15">
        <v>70.711815000000001</v>
      </c>
      <c r="I32" s="15">
        <v>80.398364999999998</v>
      </c>
      <c r="J32" s="15">
        <v>66.837195000000008</v>
      </c>
      <c r="K32" s="15">
        <v>74.586435000000009</v>
      </c>
      <c r="L32" s="15">
        <v>71.68047</v>
      </c>
      <c r="M32" s="15">
        <v>79.42971</v>
      </c>
      <c r="N32" s="15">
        <v>61.025265000000005</v>
      </c>
      <c r="O32" s="15">
        <v>68.774505000000005</v>
      </c>
      <c r="P32" s="15">
        <v>57.150645000000004</v>
      </c>
      <c r="Q32" s="15">
        <v>61.025265000000005</v>
      </c>
      <c r="R32" s="15">
        <v>66.837195000000008</v>
      </c>
      <c r="S32" s="16">
        <v>56.181989999999999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61.099999999999994</v>
      </c>
      <c r="AQ32" s="15">
        <v>63.919999999999995</v>
      </c>
      <c r="AR32" s="15">
        <v>61.099999999999994</v>
      </c>
      <c r="AS32" s="15">
        <v>59.22</v>
      </c>
      <c r="AT32" s="15">
        <v>73.319999999999993</v>
      </c>
      <c r="AU32" s="15">
        <v>60.16</v>
      </c>
      <c r="AV32" s="15">
        <v>68.61999999999999</v>
      </c>
      <c r="AW32" s="15">
        <v>70.5</v>
      </c>
      <c r="AX32" s="15">
        <v>62.04</v>
      </c>
      <c r="AY32" s="15">
        <v>69.56</v>
      </c>
      <c r="AZ32" s="15">
        <v>58.279999999999994</v>
      </c>
      <c r="BA32" s="15">
        <v>62.04</v>
      </c>
      <c r="BB32" s="15">
        <v>67.679999999999993</v>
      </c>
      <c r="BC32" s="16">
        <v>57.339999999999996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31"/>
      <c r="BX32" s="95"/>
      <c r="BY32" s="89"/>
      <c r="BZ32" s="83"/>
      <c r="CA32" s="14">
        <v>68.61999999999999</v>
      </c>
      <c r="CB32" s="15">
        <v>71.44</v>
      </c>
      <c r="CC32" s="15">
        <v>68.61999999999999</v>
      </c>
      <c r="CD32" s="15">
        <v>66.739999999999995</v>
      </c>
      <c r="CE32" s="15">
        <v>80.839999999999989</v>
      </c>
      <c r="CF32" s="15">
        <v>67.679999999999993</v>
      </c>
      <c r="CG32" s="15">
        <v>64.86</v>
      </c>
      <c r="CH32" s="15">
        <v>62.98</v>
      </c>
      <c r="CI32" s="15">
        <v>66.739999999999995</v>
      </c>
      <c r="CJ32" s="15">
        <v>62.04</v>
      </c>
      <c r="CK32" s="15">
        <v>50.76</v>
      </c>
      <c r="CL32" s="15">
        <v>55.459999999999994</v>
      </c>
      <c r="CM32" s="15">
        <v>60.16</v>
      </c>
      <c r="CN32" s="16">
        <v>61.099999999999994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  <c r="DF32" s="32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</row>
    <row r="33" spans="2:123" x14ac:dyDescent="0.25">
      <c r="B33" s="83"/>
      <c r="C33" s="95"/>
      <c r="D33" s="89"/>
      <c r="E33" s="91"/>
      <c r="F33" s="14">
        <v>77.492400000000004</v>
      </c>
      <c r="G33" s="15">
        <v>67.805850000000007</v>
      </c>
      <c r="H33" s="15">
        <v>80.398364999999998</v>
      </c>
      <c r="I33" s="15">
        <v>76.523745000000005</v>
      </c>
      <c r="J33" s="15">
        <v>76.523745000000005</v>
      </c>
      <c r="K33" s="15">
        <v>74.586435000000009</v>
      </c>
      <c r="L33" s="15">
        <v>80.398364999999998</v>
      </c>
      <c r="M33" s="15">
        <v>72.649124999999998</v>
      </c>
      <c r="N33" s="15">
        <v>66.837195000000008</v>
      </c>
      <c r="O33" s="15">
        <v>61.025265000000005</v>
      </c>
      <c r="P33" s="15">
        <v>67.805850000000007</v>
      </c>
      <c r="Q33" s="15">
        <v>64.899884999999998</v>
      </c>
      <c r="R33" s="15">
        <v>66.837195000000008</v>
      </c>
      <c r="S33" s="16">
        <v>57.150645000000004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60.16</v>
      </c>
      <c r="AQ33" s="15">
        <v>67.679999999999993</v>
      </c>
      <c r="AR33" s="15">
        <v>63.919999999999995</v>
      </c>
      <c r="AS33" s="15">
        <v>54.519999999999996</v>
      </c>
      <c r="AT33" s="15">
        <v>57.339999999999996</v>
      </c>
      <c r="AU33" s="15">
        <v>67.679999999999993</v>
      </c>
      <c r="AV33" s="15">
        <v>58.279999999999994</v>
      </c>
      <c r="AW33" s="15">
        <v>57.339999999999996</v>
      </c>
      <c r="AX33" s="15">
        <v>67.679999999999993</v>
      </c>
      <c r="AY33" s="15">
        <v>62.04</v>
      </c>
      <c r="AZ33" s="15">
        <v>68.61999999999999</v>
      </c>
      <c r="BA33" s="15">
        <v>65.8</v>
      </c>
      <c r="BB33" s="15">
        <v>67.679999999999993</v>
      </c>
      <c r="BC33" s="16">
        <v>58.279999999999994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31"/>
      <c r="BX33" s="95"/>
      <c r="BY33" s="89"/>
      <c r="BZ33" s="83"/>
      <c r="CA33" s="14">
        <v>74.259999999999991</v>
      </c>
      <c r="CB33" s="15">
        <v>81.78</v>
      </c>
      <c r="CC33" s="15">
        <v>78.02</v>
      </c>
      <c r="CD33" s="15">
        <v>68.61999999999999</v>
      </c>
      <c r="CE33" s="15">
        <v>71.44</v>
      </c>
      <c r="CF33" s="15">
        <v>81.78</v>
      </c>
      <c r="CG33" s="15">
        <v>72.38</v>
      </c>
      <c r="CH33" s="15">
        <v>71.44</v>
      </c>
      <c r="CI33" s="15">
        <v>81.78</v>
      </c>
      <c r="CJ33" s="15">
        <v>76.14</v>
      </c>
      <c r="CK33" s="15">
        <v>82.72</v>
      </c>
      <c r="CL33" s="15">
        <v>70.5</v>
      </c>
      <c r="CM33" s="15">
        <v>53.58</v>
      </c>
      <c r="CN33" s="16">
        <v>77.08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  <c r="DF33" s="32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</row>
    <row r="34" spans="2:123" x14ac:dyDescent="0.25">
      <c r="B34" s="83"/>
      <c r="C34" s="95"/>
      <c r="D34" s="89"/>
      <c r="E34" s="91"/>
      <c r="F34" s="14">
        <v>82.335675000000009</v>
      </c>
      <c r="G34" s="15">
        <v>81.367019999999997</v>
      </c>
      <c r="H34" s="15">
        <v>86.210295000000002</v>
      </c>
      <c r="I34" s="15">
        <v>65.868539999999996</v>
      </c>
      <c r="J34" s="15">
        <v>75.555090000000007</v>
      </c>
      <c r="K34" s="15">
        <v>89.116260000000011</v>
      </c>
      <c r="L34" s="15">
        <v>82.335675000000009</v>
      </c>
      <c r="M34" s="15">
        <v>89.116260000000011</v>
      </c>
      <c r="N34" s="15">
        <v>69.743160000000003</v>
      </c>
      <c r="O34" s="15">
        <v>79.42971</v>
      </c>
      <c r="P34" s="15">
        <v>73.61778000000001</v>
      </c>
      <c r="Q34" s="15">
        <v>78.461055000000002</v>
      </c>
      <c r="R34" s="15">
        <v>71.68047</v>
      </c>
      <c r="S34" s="16">
        <v>87.17895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65.8</v>
      </c>
      <c r="AQ34" s="15">
        <v>66.739999999999995</v>
      </c>
      <c r="AR34" s="15">
        <v>62.98</v>
      </c>
      <c r="AS34" s="15">
        <v>57.339999999999996</v>
      </c>
      <c r="AT34" s="15">
        <v>62.04</v>
      </c>
      <c r="AU34" s="15">
        <v>55.459999999999994</v>
      </c>
      <c r="AV34" s="15">
        <v>60.16</v>
      </c>
      <c r="AW34" s="15">
        <v>62.04</v>
      </c>
      <c r="AX34" s="15">
        <v>70.5</v>
      </c>
      <c r="AY34" s="15">
        <v>79.899999999999991</v>
      </c>
      <c r="AZ34" s="15">
        <v>74.259999999999991</v>
      </c>
      <c r="BA34" s="15">
        <v>78.959999999999994</v>
      </c>
      <c r="BB34" s="15">
        <v>72.38</v>
      </c>
      <c r="BC34" s="16">
        <v>87.42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31"/>
      <c r="BX34" s="95"/>
      <c r="BY34" s="89"/>
      <c r="BZ34" s="83"/>
      <c r="CA34" s="14">
        <v>83.66</v>
      </c>
      <c r="CB34" s="15">
        <v>80.839999999999989</v>
      </c>
      <c r="CC34" s="15">
        <v>77.08</v>
      </c>
      <c r="CD34" s="15">
        <v>71.44</v>
      </c>
      <c r="CE34" s="15">
        <v>76.14</v>
      </c>
      <c r="CF34" s="15">
        <v>69.56</v>
      </c>
      <c r="CG34" s="15">
        <v>74.259999999999991</v>
      </c>
      <c r="CH34" s="15">
        <v>76.14</v>
      </c>
      <c r="CI34" s="15">
        <v>84.6</v>
      </c>
      <c r="CJ34" s="15">
        <v>94</v>
      </c>
      <c r="CK34" s="15">
        <v>88.36</v>
      </c>
      <c r="CL34" s="15">
        <v>71.44</v>
      </c>
      <c r="CM34" s="15">
        <v>64.86</v>
      </c>
      <c r="CN34" s="16">
        <v>91.179999999999993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  <c r="DF34" s="32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</row>
    <row r="35" spans="2:123" x14ac:dyDescent="0.25">
      <c r="B35" s="83"/>
      <c r="C35" s="95"/>
      <c r="D35" s="89"/>
      <c r="E35" s="91"/>
      <c r="F35" s="14">
        <v>85.241640000000004</v>
      </c>
      <c r="G35" s="15">
        <v>85.241640000000004</v>
      </c>
      <c r="H35" s="15">
        <v>88.147604999999999</v>
      </c>
      <c r="I35" s="15">
        <v>71.68047</v>
      </c>
      <c r="J35" s="15">
        <v>59.087955000000001</v>
      </c>
      <c r="K35" s="15">
        <v>88.147604999999999</v>
      </c>
      <c r="L35" s="15">
        <v>69.743160000000003</v>
      </c>
      <c r="M35" s="15">
        <v>66.837195000000008</v>
      </c>
      <c r="N35" s="15">
        <v>51.338715000000001</v>
      </c>
      <c r="O35" s="15">
        <v>62.962575000000001</v>
      </c>
      <c r="P35" s="15">
        <v>45.526785000000004</v>
      </c>
      <c r="Q35" s="15">
        <v>86.210295000000002</v>
      </c>
      <c r="R35" s="15">
        <v>71.68047</v>
      </c>
      <c r="S35" s="16">
        <v>75.555090000000007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71.44</v>
      </c>
      <c r="AQ35" s="15">
        <v>65.8</v>
      </c>
      <c r="AR35" s="15">
        <v>62.04</v>
      </c>
      <c r="AS35" s="15">
        <v>72.38</v>
      </c>
      <c r="AT35" s="15">
        <v>72.38</v>
      </c>
      <c r="AU35" s="15">
        <v>64.86</v>
      </c>
      <c r="AV35" s="15">
        <v>66.739999999999995</v>
      </c>
      <c r="AW35" s="15">
        <v>68.61999999999999</v>
      </c>
      <c r="AX35" s="15">
        <v>52.64</v>
      </c>
      <c r="AY35" s="15">
        <v>63.919999999999995</v>
      </c>
      <c r="AZ35" s="15">
        <v>47</v>
      </c>
      <c r="BA35" s="15">
        <v>86.47999999999999</v>
      </c>
      <c r="BB35" s="15">
        <v>72.38</v>
      </c>
      <c r="BC35" s="16">
        <v>76.14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31"/>
      <c r="BX35" s="95"/>
      <c r="BY35" s="89"/>
      <c r="BZ35" s="83"/>
      <c r="CA35" s="14">
        <v>85.539999999999992</v>
      </c>
      <c r="CB35" s="15">
        <v>79.899999999999991</v>
      </c>
      <c r="CC35" s="15">
        <v>76.14</v>
      </c>
      <c r="CD35" s="15">
        <v>86.47999999999999</v>
      </c>
      <c r="CE35" s="15">
        <v>86.47999999999999</v>
      </c>
      <c r="CF35" s="15">
        <v>78.959999999999994</v>
      </c>
      <c r="CG35" s="15">
        <v>80.839999999999989</v>
      </c>
      <c r="CH35" s="15">
        <v>82.72</v>
      </c>
      <c r="CI35" s="15">
        <v>66.739999999999995</v>
      </c>
      <c r="CJ35" s="15">
        <v>78.02</v>
      </c>
      <c r="CK35" s="15">
        <v>61.099999999999994</v>
      </c>
      <c r="CL35" s="15">
        <v>78.959999999999994</v>
      </c>
      <c r="CM35" s="15">
        <v>64.86</v>
      </c>
      <c r="CN35" s="16">
        <v>79.899999999999991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  <c r="DF35" s="32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</row>
    <row r="36" spans="2:123" x14ac:dyDescent="0.25">
      <c r="B36" s="83"/>
      <c r="C36" s="95"/>
      <c r="D36" s="89"/>
      <c r="E36" s="91"/>
      <c r="F36" s="14">
        <v>87.17895</v>
      </c>
      <c r="G36" s="15">
        <v>88.147604999999999</v>
      </c>
      <c r="H36" s="15">
        <v>78.461055000000002</v>
      </c>
      <c r="I36" s="15">
        <v>75.555090000000007</v>
      </c>
      <c r="J36" s="15">
        <v>93.959535000000002</v>
      </c>
      <c r="K36" s="15">
        <v>63.931229999999999</v>
      </c>
      <c r="L36" s="15">
        <v>90.084915000000009</v>
      </c>
      <c r="M36" s="15">
        <v>75.555090000000007</v>
      </c>
      <c r="N36" s="15">
        <v>53.276025000000004</v>
      </c>
      <c r="O36" s="15">
        <v>66.837195000000008</v>
      </c>
      <c r="P36" s="15">
        <v>86.210295000000002</v>
      </c>
      <c r="Q36" s="15">
        <v>65.868539999999996</v>
      </c>
      <c r="R36" s="15">
        <v>47.464095</v>
      </c>
      <c r="S36" s="16">
        <v>68.774505000000005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66.739999999999995</v>
      </c>
      <c r="AQ36" s="15">
        <v>62.04</v>
      </c>
      <c r="AR36" s="15">
        <v>55.459999999999994</v>
      </c>
      <c r="AS36" s="15">
        <v>63.919999999999995</v>
      </c>
      <c r="AT36" s="15">
        <v>68.61999999999999</v>
      </c>
      <c r="AU36" s="15">
        <v>56.4</v>
      </c>
      <c r="AV36" s="15">
        <v>71.44</v>
      </c>
      <c r="AW36" s="15">
        <v>69.56</v>
      </c>
      <c r="AX36" s="15">
        <v>54.519999999999996</v>
      </c>
      <c r="AY36" s="15">
        <v>67.679999999999993</v>
      </c>
      <c r="AZ36" s="15">
        <v>86.47999999999999</v>
      </c>
      <c r="BA36" s="15">
        <v>66.739999999999995</v>
      </c>
      <c r="BB36" s="15">
        <v>48.879999999999995</v>
      </c>
      <c r="BC36" s="16">
        <v>69.56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31"/>
      <c r="BX36" s="95"/>
      <c r="BY36" s="89"/>
      <c r="BZ36" s="83"/>
      <c r="CA36" s="14">
        <v>80.839999999999989</v>
      </c>
      <c r="CB36" s="15">
        <v>76.14</v>
      </c>
      <c r="CC36" s="15">
        <v>69.56</v>
      </c>
      <c r="CD36" s="15">
        <v>78.02</v>
      </c>
      <c r="CE36" s="15">
        <v>82.72</v>
      </c>
      <c r="CF36" s="15">
        <v>70.5</v>
      </c>
      <c r="CG36" s="15">
        <v>85.539999999999992</v>
      </c>
      <c r="CH36" s="15">
        <v>83.66</v>
      </c>
      <c r="CI36" s="15">
        <v>68.61999999999999</v>
      </c>
      <c r="CJ36" s="15">
        <v>81.78</v>
      </c>
      <c r="CK36" s="15">
        <v>100.58</v>
      </c>
      <c r="CL36" s="15">
        <v>75.199999999999989</v>
      </c>
      <c r="CM36" s="15">
        <v>57.339999999999996</v>
      </c>
      <c r="CN36" s="16">
        <v>73.319999999999993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  <c r="DF36" s="32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</row>
    <row r="37" spans="2:123" x14ac:dyDescent="0.25">
      <c r="B37" s="83"/>
      <c r="C37" s="95"/>
      <c r="D37" s="89"/>
      <c r="E37" s="91"/>
      <c r="F37" s="14">
        <v>82.335675000000009</v>
      </c>
      <c r="G37" s="15">
        <v>61.993920000000003</v>
      </c>
      <c r="H37" s="15">
        <v>65.868539999999996</v>
      </c>
      <c r="I37" s="15">
        <v>59.087955000000001</v>
      </c>
      <c r="J37" s="15">
        <v>90.084915000000009</v>
      </c>
      <c r="K37" s="15">
        <v>81.367019999999997</v>
      </c>
      <c r="L37" s="15">
        <v>78.461055000000002</v>
      </c>
      <c r="M37" s="15">
        <v>85.241640000000004</v>
      </c>
      <c r="N37" s="15">
        <v>65.868539999999996</v>
      </c>
      <c r="O37" s="15">
        <v>72.649124999999998</v>
      </c>
      <c r="P37" s="15">
        <v>74.586435000000009</v>
      </c>
      <c r="Q37" s="15">
        <v>54.244680000000002</v>
      </c>
      <c r="R37" s="15">
        <v>48.432749999999999</v>
      </c>
      <c r="S37" s="16">
        <v>90.084915000000009</v>
      </c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72.38</v>
      </c>
      <c r="AQ37" s="15">
        <v>52.64</v>
      </c>
      <c r="AR37" s="15">
        <v>56.4</v>
      </c>
      <c r="AS37" s="15">
        <v>49.82</v>
      </c>
      <c r="AT37" s="15">
        <v>79.899999999999991</v>
      </c>
      <c r="AU37" s="15">
        <v>71.44</v>
      </c>
      <c r="AV37" s="15">
        <v>68.61999999999999</v>
      </c>
      <c r="AW37" s="15">
        <v>75.199999999999989</v>
      </c>
      <c r="AX37" s="15">
        <v>66.739999999999995</v>
      </c>
      <c r="AY37" s="15">
        <v>73.319999999999993</v>
      </c>
      <c r="AZ37" s="15">
        <v>75.199999999999989</v>
      </c>
      <c r="BA37" s="15">
        <v>55.459999999999994</v>
      </c>
      <c r="BB37" s="15">
        <v>49.82</v>
      </c>
      <c r="BC37" s="16">
        <v>90.24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31"/>
      <c r="BX37" s="95"/>
      <c r="BY37" s="89"/>
      <c r="BZ37" s="83"/>
      <c r="CA37" s="14">
        <v>76.14</v>
      </c>
      <c r="CB37" s="15">
        <v>56.4</v>
      </c>
      <c r="CC37" s="15">
        <v>60.16</v>
      </c>
      <c r="CD37" s="15">
        <v>74.259999999999991</v>
      </c>
      <c r="CE37" s="15">
        <v>83.66</v>
      </c>
      <c r="CF37" s="15">
        <v>83.66</v>
      </c>
      <c r="CG37" s="15">
        <v>72.38</v>
      </c>
      <c r="CH37" s="15">
        <v>78.959999999999994</v>
      </c>
      <c r="CI37" s="15">
        <v>70.5</v>
      </c>
      <c r="CJ37" s="15">
        <v>77.08</v>
      </c>
      <c r="CK37" s="15">
        <v>78.959999999999994</v>
      </c>
      <c r="CL37" s="15">
        <v>59.22</v>
      </c>
      <c r="CM37" s="15">
        <v>62.98</v>
      </c>
      <c r="CN37" s="16">
        <v>94</v>
      </c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  <c r="DF37" s="32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</row>
    <row r="38" spans="2:123" ht="15.75" thickBot="1" x14ac:dyDescent="0.3">
      <c r="B38" s="83"/>
      <c r="C38" s="96"/>
      <c r="D38" s="89"/>
      <c r="E38" s="92"/>
      <c r="F38" s="18">
        <v>86.210295000000002</v>
      </c>
      <c r="G38" s="19">
        <v>77.492400000000004</v>
      </c>
      <c r="H38" s="19">
        <v>65.868539999999996</v>
      </c>
      <c r="I38" s="19">
        <v>68.774505000000005</v>
      </c>
      <c r="J38" s="19">
        <v>67.805850000000007</v>
      </c>
      <c r="K38" s="19">
        <v>88.147604999999999</v>
      </c>
      <c r="L38" s="19">
        <v>78.461055000000002</v>
      </c>
      <c r="M38" s="19">
        <v>91.053570000000008</v>
      </c>
      <c r="N38" s="19">
        <v>79.42971</v>
      </c>
      <c r="O38" s="19">
        <v>80.398364999999998</v>
      </c>
      <c r="P38" s="19">
        <v>67.805850000000007</v>
      </c>
      <c r="Q38" s="19">
        <v>72.649124999999998</v>
      </c>
      <c r="R38" s="19">
        <v>68.774505000000005</v>
      </c>
      <c r="S38" s="20">
        <v>66.837195000000008</v>
      </c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86.47999999999999</v>
      </c>
      <c r="AQ38" s="19">
        <v>78.02</v>
      </c>
      <c r="AR38" s="19">
        <v>66.739999999999995</v>
      </c>
      <c r="AS38" s="19">
        <v>69.56</v>
      </c>
      <c r="AT38" s="19">
        <v>68.61999999999999</v>
      </c>
      <c r="AU38" s="19">
        <v>88.36</v>
      </c>
      <c r="AV38" s="19">
        <v>78.959999999999994</v>
      </c>
      <c r="AW38" s="19">
        <v>91.179999999999993</v>
      </c>
      <c r="AX38" s="19">
        <v>79.899999999999991</v>
      </c>
      <c r="AY38" s="19">
        <v>80.839999999999989</v>
      </c>
      <c r="AZ38" s="19">
        <v>68.61999999999999</v>
      </c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31"/>
      <c r="BX38" s="96"/>
      <c r="BY38" s="89"/>
      <c r="BZ38" s="84"/>
      <c r="CA38" s="18">
        <v>82.72</v>
      </c>
      <c r="CB38" s="19">
        <v>74.259999999999991</v>
      </c>
      <c r="CC38" s="19">
        <v>62.98</v>
      </c>
      <c r="CD38" s="19">
        <v>65.8</v>
      </c>
      <c r="CE38" s="19">
        <v>64.86</v>
      </c>
      <c r="CF38" s="19">
        <v>84.6</v>
      </c>
      <c r="CG38" s="19">
        <v>75.199999999999989</v>
      </c>
      <c r="CH38" s="19">
        <v>87.42</v>
      </c>
      <c r="CI38" s="19">
        <v>76.14</v>
      </c>
      <c r="CJ38" s="19">
        <v>77.08</v>
      </c>
      <c r="CK38" s="19">
        <v>64.86</v>
      </c>
      <c r="CL38" s="19">
        <v>66.739999999999995</v>
      </c>
      <c r="CM38" s="19">
        <v>51.699999999999996</v>
      </c>
      <c r="CN38" s="20">
        <v>56.4</v>
      </c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  <c r="DF38" s="34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</row>
    <row r="39" spans="2:123" x14ac:dyDescent="0.25">
      <c r="B39" s="83">
        <v>4</v>
      </c>
      <c r="C39" s="94" t="s">
        <v>19</v>
      </c>
      <c r="D39" s="89"/>
      <c r="E39" s="91"/>
      <c r="F39" s="9">
        <v>84.272985000000006</v>
      </c>
      <c r="G39" s="10">
        <v>76.523745000000005</v>
      </c>
      <c r="H39" s="10">
        <v>74.586435000000009</v>
      </c>
      <c r="I39" s="10">
        <v>41.652165000000004</v>
      </c>
      <c r="J39" s="10">
        <v>67.805850000000007</v>
      </c>
      <c r="K39" s="10">
        <v>84.272985000000006</v>
      </c>
      <c r="L39" s="10">
        <v>64.899884999999998</v>
      </c>
      <c r="M39" s="10">
        <v>80.398364999999998</v>
      </c>
      <c r="N39" s="10">
        <v>60.056610000000006</v>
      </c>
      <c r="O39" s="10">
        <v>-2.9059650000000001</v>
      </c>
      <c r="P39" s="10">
        <v>78.461055000000002</v>
      </c>
      <c r="Q39" s="10">
        <v>75.555090000000007</v>
      </c>
      <c r="R39" s="10">
        <v>92.990880000000004</v>
      </c>
      <c r="S39" s="11">
        <v>82.335675000000009</v>
      </c>
      <c r="T39" s="14">
        <v>73.317496950000006</v>
      </c>
      <c r="U39" s="15">
        <v>70</v>
      </c>
      <c r="V39" s="15">
        <v>64.890198450000014</v>
      </c>
      <c r="W39" s="15">
        <v>69</v>
      </c>
      <c r="X39" s="15">
        <v>58.991089500000008</v>
      </c>
      <c r="Y39" s="15">
        <v>73.317496950000006</v>
      </c>
      <c r="Z39" s="15">
        <v>56.462899950000001</v>
      </c>
      <c r="AA39" s="15">
        <v>69.946577550000001</v>
      </c>
      <c r="AB39" s="15">
        <v>63</v>
      </c>
      <c r="AC39" s="15">
        <v>76.523745000000005</v>
      </c>
      <c r="AD39" s="15">
        <v>68.261117850000005</v>
      </c>
      <c r="AE39" s="15">
        <v>65.732928300000012</v>
      </c>
      <c r="AF39" s="15">
        <v>80.9020656</v>
      </c>
      <c r="AG39" s="16">
        <v>71.63203725000001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 t="s">
        <v>20</v>
      </c>
      <c r="AP39" s="9">
        <v>84.6</v>
      </c>
      <c r="AQ39" s="10">
        <v>77.08</v>
      </c>
      <c r="AR39" s="10">
        <v>75.199999999999989</v>
      </c>
      <c r="AS39" s="10">
        <v>43.239999999999995</v>
      </c>
      <c r="AT39" s="10">
        <v>68.61999999999999</v>
      </c>
      <c r="AU39" s="10">
        <v>84.6</v>
      </c>
      <c r="AV39" s="10">
        <v>65.8</v>
      </c>
      <c r="AW39" s="10">
        <v>80.839999999999989</v>
      </c>
      <c r="AX39" s="10">
        <v>61.099999999999994</v>
      </c>
      <c r="AY39" s="10">
        <v>0</v>
      </c>
      <c r="AZ39" s="10">
        <v>78.959999999999994</v>
      </c>
      <c r="BA39" s="10">
        <v>76.14</v>
      </c>
      <c r="BB39" s="10">
        <v>93.059999999999988</v>
      </c>
      <c r="BC39" s="11">
        <v>82.72</v>
      </c>
      <c r="BD39" s="14">
        <f t="shared" si="3"/>
        <v>79.523999999999987</v>
      </c>
      <c r="BE39" s="15">
        <f t="shared" si="3"/>
        <v>72.455199999999991</v>
      </c>
      <c r="BF39" s="15">
        <f t="shared" si="3"/>
        <v>70.687999999999988</v>
      </c>
      <c r="BG39" s="15">
        <f t="shared" si="3"/>
        <v>40.645599999999995</v>
      </c>
      <c r="BH39" s="15">
        <f t="shared" si="3"/>
        <v>64.502799999999993</v>
      </c>
      <c r="BI39" s="15">
        <f t="shared" si="3"/>
        <v>79.523999999999987</v>
      </c>
      <c r="BJ39" s="15">
        <f t="shared" si="3"/>
        <v>61.851999999999997</v>
      </c>
      <c r="BK39" s="15">
        <f t="shared" si="3"/>
        <v>75.989599999999982</v>
      </c>
      <c r="BL39" s="15">
        <f t="shared" si="3"/>
        <v>57.43399999999999</v>
      </c>
      <c r="BM39" s="15">
        <v>70</v>
      </c>
      <c r="BN39" s="15">
        <f t="shared" si="3"/>
        <v>74.222399999999993</v>
      </c>
      <c r="BO39" s="15">
        <f t="shared" si="3"/>
        <v>71.571599999999989</v>
      </c>
      <c r="BP39" s="15">
        <f t="shared" si="3"/>
        <v>87.476399999999984</v>
      </c>
      <c r="BQ39" s="16">
        <f t="shared" si="3"/>
        <v>77.756799999999998</v>
      </c>
      <c r="BR39" s="12"/>
      <c r="BS39" s="13"/>
      <c r="BT39" s="12" t="s">
        <v>60</v>
      </c>
      <c r="BW39" s="31">
        <v>4</v>
      </c>
      <c r="BX39" s="94" t="s">
        <v>19</v>
      </c>
      <c r="BY39" s="89"/>
      <c r="BZ39" s="82" t="s">
        <v>21</v>
      </c>
      <c r="CA39" s="9">
        <v>71.44</v>
      </c>
      <c r="CB39" s="10">
        <v>83.66</v>
      </c>
      <c r="CC39" s="10">
        <v>81.78</v>
      </c>
      <c r="CD39" s="10">
        <v>49.82</v>
      </c>
      <c r="CE39" s="10">
        <v>72.38</v>
      </c>
      <c r="CF39" s="10">
        <v>91.179999999999993</v>
      </c>
      <c r="CG39" s="10">
        <v>62.98</v>
      </c>
      <c r="CH39" s="10">
        <v>55.459999999999994</v>
      </c>
      <c r="CI39" s="10">
        <v>67.679999999999993</v>
      </c>
      <c r="CJ39" s="10">
        <v>6.58</v>
      </c>
      <c r="CK39" s="10">
        <v>85.539999999999992</v>
      </c>
      <c r="CL39" s="10">
        <v>82.72</v>
      </c>
      <c r="CM39" s="10">
        <v>91.179999999999993</v>
      </c>
      <c r="CN39" s="11">
        <v>46.059999999999995</v>
      </c>
      <c r="CO39" s="14">
        <f t="shared" si="4"/>
        <v>67.153599999999997</v>
      </c>
      <c r="CP39" s="15">
        <f t="shared" si="4"/>
        <v>78.640399999999985</v>
      </c>
      <c r="CQ39" s="15">
        <f t="shared" si="4"/>
        <v>76.873199999999997</v>
      </c>
      <c r="CR39" s="15">
        <f t="shared" si="4"/>
        <v>46.830799999999996</v>
      </c>
      <c r="CS39" s="15">
        <f t="shared" si="4"/>
        <v>68.037199999999999</v>
      </c>
      <c r="CT39" s="15">
        <f t="shared" si="4"/>
        <v>85.709199999999981</v>
      </c>
      <c r="CU39" s="15">
        <f t="shared" si="4"/>
        <v>59.201199999999993</v>
      </c>
      <c r="CV39" s="15">
        <f t="shared" si="4"/>
        <v>52.13239999999999</v>
      </c>
      <c r="CW39" s="15">
        <f t="shared" si="4"/>
        <v>63.619199999999992</v>
      </c>
      <c r="CX39" s="15">
        <v>84.6</v>
      </c>
      <c r="CY39" s="15">
        <f t="shared" si="5"/>
        <v>80.407599999999988</v>
      </c>
      <c r="CZ39" s="15">
        <f t="shared" si="5"/>
        <v>77.756799999999998</v>
      </c>
      <c r="DA39" s="15">
        <f t="shared" si="5"/>
        <v>85.709199999999981</v>
      </c>
      <c r="DB39" s="16">
        <f t="shared" si="5"/>
        <v>43.296399999999991</v>
      </c>
      <c r="DC39" s="12"/>
      <c r="DD39" s="13"/>
      <c r="DE39" s="12" t="s">
        <v>60</v>
      </c>
      <c r="DF39" s="29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</row>
    <row r="40" spans="2:123" x14ac:dyDescent="0.25">
      <c r="B40" s="83"/>
      <c r="C40" s="95"/>
      <c r="D40" s="89"/>
      <c r="E40" s="91"/>
      <c r="F40" s="14">
        <v>95.896844999999999</v>
      </c>
      <c r="G40" s="15">
        <v>70.711815000000001</v>
      </c>
      <c r="H40" s="15">
        <v>78.461055000000002</v>
      </c>
      <c r="I40" s="15">
        <v>65.868539999999996</v>
      </c>
      <c r="J40" s="15">
        <v>61.025265000000005</v>
      </c>
      <c r="K40" s="15">
        <v>86.210295000000002</v>
      </c>
      <c r="L40" s="15">
        <v>76.523745000000005</v>
      </c>
      <c r="M40" s="15">
        <v>61.993920000000003</v>
      </c>
      <c r="N40" s="15">
        <v>73.61778000000001</v>
      </c>
      <c r="O40" s="15">
        <v>-2.9059650000000001</v>
      </c>
      <c r="P40" s="15">
        <v>64.899884999999998</v>
      </c>
      <c r="Q40" s="15">
        <v>67.805850000000007</v>
      </c>
      <c r="R40" s="15">
        <v>80.398364999999998</v>
      </c>
      <c r="S40" s="16">
        <v>35.840235</v>
      </c>
      <c r="T40" s="14">
        <v>83.430255149999994</v>
      </c>
      <c r="U40" s="15">
        <v>70</v>
      </c>
      <c r="V40" s="15">
        <v>68.261117850000005</v>
      </c>
      <c r="W40" s="15">
        <v>57.305629799999998</v>
      </c>
      <c r="X40" s="15">
        <v>63</v>
      </c>
      <c r="Y40" s="15">
        <v>75.002956650000002</v>
      </c>
      <c r="Z40" s="15">
        <v>66.57565815000001</v>
      </c>
      <c r="AA40" s="15">
        <v>79</v>
      </c>
      <c r="AB40" s="15">
        <v>64.047468600000002</v>
      </c>
      <c r="AC40" s="15">
        <v>81.367019999999997</v>
      </c>
      <c r="AD40" s="15">
        <v>56.462899950000001</v>
      </c>
      <c r="AE40" s="15">
        <v>58.991089500000008</v>
      </c>
      <c r="AF40" s="15">
        <v>69.946577550000001</v>
      </c>
      <c r="AG40" s="16">
        <v>59</v>
      </c>
      <c r="AH40" s="17"/>
      <c r="AI40" s="13"/>
      <c r="AJ40" s="17" t="s">
        <v>60</v>
      </c>
      <c r="AL40" s="83"/>
      <c r="AM40" s="95"/>
      <c r="AN40" s="89"/>
      <c r="AO40" s="91"/>
      <c r="AP40" s="14">
        <v>64.86</v>
      </c>
      <c r="AQ40" s="15">
        <v>62.98</v>
      </c>
      <c r="AR40" s="15">
        <v>70.5</v>
      </c>
      <c r="AS40" s="15">
        <v>63.919999999999995</v>
      </c>
      <c r="AT40" s="15">
        <v>66.739999999999995</v>
      </c>
      <c r="AU40" s="15">
        <v>63.919999999999995</v>
      </c>
      <c r="AV40" s="15">
        <v>69.56</v>
      </c>
      <c r="AW40" s="15">
        <v>79.899999999999991</v>
      </c>
      <c r="AX40" s="15">
        <v>70.5</v>
      </c>
      <c r="AY40" s="15">
        <v>73.319999999999993</v>
      </c>
      <c r="AZ40" s="15">
        <v>70.5</v>
      </c>
      <c r="BA40" s="15">
        <v>68.61999999999999</v>
      </c>
      <c r="BB40" s="15">
        <v>80.839999999999989</v>
      </c>
      <c r="BC40" s="16">
        <v>37.599999999999994</v>
      </c>
      <c r="BD40" s="14">
        <f t="shared" si="3"/>
        <v>60.968399999999995</v>
      </c>
      <c r="BE40" s="15">
        <f t="shared" si="3"/>
        <v>59.201199999999993</v>
      </c>
      <c r="BF40" s="15">
        <f t="shared" si="3"/>
        <v>66.27</v>
      </c>
      <c r="BG40" s="15">
        <f t="shared" si="3"/>
        <v>60.084799999999994</v>
      </c>
      <c r="BH40" s="15">
        <f t="shared" si="3"/>
        <v>62.735599999999991</v>
      </c>
      <c r="BI40" s="15">
        <f t="shared" si="3"/>
        <v>60.084799999999994</v>
      </c>
      <c r="BJ40" s="15">
        <f t="shared" si="3"/>
        <v>65.386399999999995</v>
      </c>
      <c r="BK40" s="15">
        <f t="shared" si="3"/>
        <v>75.105999999999995</v>
      </c>
      <c r="BL40" s="15">
        <f t="shared" si="3"/>
        <v>66.27</v>
      </c>
      <c r="BM40" s="15">
        <f t="shared" si="3"/>
        <v>68.920799999999986</v>
      </c>
      <c r="BN40" s="15">
        <f t="shared" si="3"/>
        <v>66.27</v>
      </c>
      <c r="BO40" s="15">
        <f t="shared" si="3"/>
        <v>64.502799999999993</v>
      </c>
      <c r="BP40" s="15">
        <f t="shared" si="3"/>
        <v>75.989599999999982</v>
      </c>
      <c r="BQ40" s="16">
        <f t="shared" si="3"/>
        <v>35.343999999999994</v>
      </c>
      <c r="BR40" s="17"/>
      <c r="BS40" s="13"/>
      <c r="BT40" s="17" t="s">
        <v>60</v>
      </c>
      <c r="BW40" s="31"/>
      <c r="BX40" s="95"/>
      <c r="BY40" s="89"/>
      <c r="BZ40" s="83"/>
      <c r="CA40" s="14">
        <v>71.44</v>
      </c>
      <c r="CB40" s="15">
        <v>69.56</v>
      </c>
      <c r="CC40" s="15">
        <v>77.08</v>
      </c>
      <c r="CD40" s="15">
        <v>48.879999999999995</v>
      </c>
      <c r="CE40" s="15">
        <v>73.319999999999993</v>
      </c>
      <c r="CF40" s="15">
        <v>70.5</v>
      </c>
      <c r="CG40" s="15">
        <v>76.14</v>
      </c>
      <c r="CH40" s="15">
        <v>86.47999999999999</v>
      </c>
      <c r="CI40" s="15">
        <v>77.08</v>
      </c>
      <c r="CJ40" s="15">
        <v>79.899999999999991</v>
      </c>
      <c r="CK40" s="15">
        <v>77.08</v>
      </c>
      <c r="CL40" s="15">
        <v>75.199999999999989</v>
      </c>
      <c r="CM40" s="15">
        <v>87.42</v>
      </c>
      <c r="CN40" s="16">
        <v>43.239999999999995</v>
      </c>
      <c r="CO40" s="14">
        <f t="shared" si="4"/>
        <v>67.153599999999997</v>
      </c>
      <c r="CP40" s="15">
        <f t="shared" si="4"/>
        <v>65.386399999999995</v>
      </c>
      <c r="CQ40" s="15">
        <f t="shared" si="4"/>
        <v>72.455199999999991</v>
      </c>
      <c r="CR40" s="15">
        <f t="shared" si="4"/>
        <v>45.947199999999995</v>
      </c>
      <c r="CS40" s="15">
        <f t="shared" si="4"/>
        <v>68.920799999999986</v>
      </c>
      <c r="CT40" s="15">
        <f t="shared" si="4"/>
        <v>66.27</v>
      </c>
      <c r="CU40" s="15">
        <f t="shared" si="4"/>
        <v>71.571599999999989</v>
      </c>
      <c r="CV40" s="15">
        <f t="shared" si="4"/>
        <v>81.291199999999989</v>
      </c>
      <c r="CW40" s="15">
        <f t="shared" si="4"/>
        <v>72.455199999999991</v>
      </c>
      <c r="CX40" s="15">
        <v>67.679999999999993</v>
      </c>
      <c r="CY40" s="15">
        <f t="shared" si="5"/>
        <v>72.455199999999991</v>
      </c>
      <c r="CZ40" s="15">
        <f t="shared" si="5"/>
        <v>70.687999999999988</v>
      </c>
      <c r="DA40" s="15">
        <f t="shared" si="5"/>
        <v>82.174799999999991</v>
      </c>
      <c r="DB40" s="16">
        <f t="shared" si="5"/>
        <v>40.645599999999995</v>
      </c>
      <c r="DC40" s="17"/>
      <c r="DD40" s="13"/>
      <c r="DE40" s="17" t="s">
        <v>60</v>
      </c>
      <c r="DF40" s="32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</row>
    <row r="41" spans="2:123" x14ac:dyDescent="0.25">
      <c r="B41" s="83"/>
      <c r="C41" s="95"/>
      <c r="D41" s="89"/>
      <c r="E41" s="91"/>
      <c r="F41" s="14">
        <v>92.022225000000006</v>
      </c>
      <c r="G41" s="15">
        <v>91.053570000000008</v>
      </c>
      <c r="H41" s="15">
        <v>93.959535000000002</v>
      </c>
      <c r="I41" s="15">
        <v>66.837195000000008</v>
      </c>
      <c r="J41" s="15">
        <v>68.774505000000005</v>
      </c>
      <c r="K41" s="15">
        <v>60.056610000000006</v>
      </c>
      <c r="L41" s="15">
        <v>64.899884999999998</v>
      </c>
      <c r="M41" s="15">
        <v>74.586435000000009</v>
      </c>
      <c r="N41" s="15">
        <v>85.241640000000004</v>
      </c>
      <c r="O41" s="15">
        <v>6.7805850000000003</v>
      </c>
      <c r="P41" s="15">
        <v>77.492400000000004</v>
      </c>
      <c r="Q41" s="15">
        <v>82.335675000000009</v>
      </c>
      <c r="R41" s="15">
        <v>80.398364999999998</v>
      </c>
      <c r="S41" s="16">
        <v>75.555090000000007</v>
      </c>
      <c r="T41" s="14">
        <v>80.059335750000002</v>
      </c>
      <c r="U41" s="15">
        <v>79.216605900000005</v>
      </c>
      <c r="V41" s="15">
        <v>81.744795449999998</v>
      </c>
      <c r="W41" s="15">
        <v>58.14835965000001</v>
      </c>
      <c r="X41" s="15">
        <v>59.833819350000006</v>
      </c>
      <c r="Y41" s="15">
        <v>52.249250700000005</v>
      </c>
      <c r="Z41" s="15">
        <v>56.462899950000001</v>
      </c>
      <c r="AA41" s="15">
        <v>64.890198450000014</v>
      </c>
      <c r="AB41" s="15">
        <v>80</v>
      </c>
      <c r="AC41" s="15">
        <v>84.272985000000006</v>
      </c>
      <c r="AD41" s="15">
        <v>70</v>
      </c>
      <c r="AE41" s="15">
        <v>71.63203725000001</v>
      </c>
      <c r="AF41" s="15">
        <v>69.946577550000001</v>
      </c>
      <c r="AG41" s="16">
        <v>65.732928300000012</v>
      </c>
      <c r="AH41" s="17"/>
      <c r="AI41" s="13"/>
      <c r="AJ41" s="17" t="s">
        <v>60</v>
      </c>
      <c r="AL41" s="83"/>
      <c r="AM41" s="95"/>
      <c r="AN41" s="89"/>
      <c r="AO41" s="91"/>
      <c r="AP41" s="14">
        <v>69.56</v>
      </c>
      <c r="AQ41" s="15">
        <v>66.739999999999995</v>
      </c>
      <c r="AR41" s="15">
        <v>71.44</v>
      </c>
      <c r="AS41" s="15">
        <v>67.679999999999993</v>
      </c>
      <c r="AT41" s="15">
        <v>70.5</v>
      </c>
      <c r="AU41" s="15">
        <v>63.919999999999995</v>
      </c>
      <c r="AV41" s="15">
        <v>65.8</v>
      </c>
      <c r="AW41" s="15">
        <v>76.14</v>
      </c>
      <c r="AX41" s="15">
        <v>78.02</v>
      </c>
      <c r="AY41" s="15">
        <v>72.38</v>
      </c>
      <c r="AZ41" s="15">
        <v>74.259999999999991</v>
      </c>
      <c r="BA41" s="15">
        <v>73.319999999999993</v>
      </c>
      <c r="BB41" s="15">
        <v>80.839999999999989</v>
      </c>
      <c r="BC41" s="16">
        <v>76.14</v>
      </c>
      <c r="BD41" s="14">
        <f t="shared" si="3"/>
        <v>65.386399999999995</v>
      </c>
      <c r="BE41" s="15">
        <f t="shared" si="3"/>
        <v>62.735599999999991</v>
      </c>
      <c r="BF41" s="15">
        <f t="shared" si="3"/>
        <v>67.153599999999997</v>
      </c>
      <c r="BG41" s="15">
        <f t="shared" si="3"/>
        <v>63.619199999999992</v>
      </c>
      <c r="BH41" s="15">
        <f t="shared" si="3"/>
        <v>66.27</v>
      </c>
      <c r="BI41" s="15">
        <f t="shared" si="3"/>
        <v>60.084799999999994</v>
      </c>
      <c r="BJ41" s="15">
        <f t="shared" si="3"/>
        <v>61.851999999999997</v>
      </c>
      <c r="BK41" s="15">
        <f t="shared" si="3"/>
        <v>71.571599999999989</v>
      </c>
      <c r="BL41" s="15">
        <f t="shared" si="3"/>
        <v>73.338799999999992</v>
      </c>
      <c r="BM41" s="15">
        <f t="shared" si="3"/>
        <v>68.037199999999999</v>
      </c>
      <c r="BN41" s="15">
        <f t="shared" si="3"/>
        <v>69.804399999999987</v>
      </c>
      <c r="BO41" s="15">
        <f t="shared" si="3"/>
        <v>68.920799999999986</v>
      </c>
      <c r="BP41" s="15">
        <f t="shared" si="3"/>
        <v>75.989599999999982</v>
      </c>
      <c r="BQ41" s="16">
        <f t="shared" si="3"/>
        <v>71.571599999999989</v>
      </c>
      <c r="BR41" s="17"/>
      <c r="BS41" s="13"/>
      <c r="BT41" s="17" t="s">
        <v>60</v>
      </c>
      <c r="BW41" s="31"/>
      <c r="BX41" s="95"/>
      <c r="BY41" s="89"/>
      <c r="BZ41" s="83"/>
      <c r="CA41" s="14">
        <v>86.47999999999999</v>
      </c>
      <c r="CB41" s="15">
        <v>83.66</v>
      </c>
      <c r="CC41" s="15">
        <v>47</v>
      </c>
      <c r="CD41" s="15">
        <v>84.6</v>
      </c>
      <c r="CE41" s="15">
        <v>87.42</v>
      </c>
      <c r="CF41" s="15">
        <v>80.839999999999989</v>
      </c>
      <c r="CG41" s="15">
        <v>82.72</v>
      </c>
      <c r="CH41" s="15">
        <v>69.56</v>
      </c>
      <c r="CI41" s="15">
        <v>75.199999999999989</v>
      </c>
      <c r="CJ41" s="15">
        <v>89.3</v>
      </c>
      <c r="CK41" s="15">
        <v>91.179999999999993</v>
      </c>
      <c r="CL41" s="15">
        <v>79.899999999999991</v>
      </c>
      <c r="CM41" s="15">
        <v>87.42</v>
      </c>
      <c r="CN41" s="16">
        <v>82.72</v>
      </c>
      <c r="CO41" s="14">
        <f t="shared" si="4"/>
        <v>81.291199999999989</v>
      </c>
      <c r="CP41" s="15">
        <f t="shared" si="4"/>
        <v>78.640399999999985</v>
      </c>
      <c r="CQ41" s="15">
        <f t="shared" si="4"/>
        <v>44.18</v>
      </c>
      <c r="CR41" s="15">
        <f t="shared" si="4"/>
        <v>79.523999999999987</v>
      </c>
      <c r="CS41" s="15">
        <f t="shared" si="4"/>
        <v>82.174799999999991</v>
      </c>
      <c r="CT41" s="15">
        <f t="shared" si="4"/>
        <v>75.989599999999982</v>
      </c>
      <c r="CU41" s="15">
        <f t="shared" si="4"/>
        <v>77.756799999999998</v>
      </c>
      <c r="CV41" s="15">
        <f t="shared" si="4"/>
        <v>65.386399999999995</v>
      </c>
      <c r="CW41" s="15">
        <f t="shared" si="4"/>
        <v>70.687999999999988</v>
      </c>
      <c r="CX41" s="15">
        <v>81.78</v>
      </c>
      <c r="CY41" s="15">
        <f t="shared" si="5"/>
        <v>85.709199999999981</v>
      </c>
      <c r="CZ41" s="15">
        <f t="shared" si="5"/>
        <v>75.105999999999995</v>
      </c>
      <c r="DA41" s="15">
        <f t="shared" si="5"/>
        <v>82.174799999999991</v>
      </c>
      <c r="DB41" s="16">
        <f t="shared" si="5"/>
        <v>77.756799999999998</v>
      </c>
      <c r="DC41" s="17"/>
      <c r="DD41" s="13"/>
      <c r="DE41" s="17" t="s">
        <v>60</v>
      </c>
      <c r="DF41" s="32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</row>
    <row r="42" spans="2:123" x14ac:dyDescent="0.25">
      <c r="B42" s="83"/>
      <c r="C42" s="95"/>
      <c r="D42" s="89"/>
      <c r="E42" s="91"/>
      <c r="F42" s="14">
        <v>71.68047</v>
      </c>
      <c r="G42" s="15">
        <v>87.17895</v>
      </c>
      <c r="H42" s="15">
        <v>99.771465000000006</v>
      </c>
      <c r="I42" s="15">
        <v>86.210295000000002</v>
      </c>
      <c r="J42" s="15">
        <v>64.899884999999998</v>
      </c>
      <c r="K42" s="15">
        <v>56.181989999999999</v>
      </c>
      <c r="L42" s="15">
        <v>94.928190000000001</v>
      </c>
      <c r="M42" s="15">
        <v>79.42971</v>
      </c>
      <c r="N42" s="15">
        <v>84.272985000000006</v>
      </c>
      <c r="O42" s="15">
        <v>6.7805850000000003</v>
      </c>
      <c r="P42" s="15">
        <v>85.241640000000004</v>
      </c>
      <c r="Q42" s="15">
        <v>87.17895</v>
      </c>
      <c r="R42" s="15">
        <v>84.272985000000006</v>
      </c>
      <c r="S42" s="16">
        <v>79.42971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64.86</v>
      </c>
      <c r="AQ42" s="15">
        <v>66.739999999999995</v>
      </c>
      <c r="AR42" s="15">
        <v>70.5</v>
      </c>
      <c r="AS42" s="15">
        <v>62.98</v>
      </c>
      <c r="AT42" s="15">
        <v>69.56</v>
      </c>
      <c r="AU42" s="15">
        <v>65.8</v>
      </c>
      <c r="AV42" s="15">
        <v>65.8</v>
      </c>
      <c r="AW42" s="15">
        <v>73.319999999999993</v>
      </c>
      <c r="AX42" s="15">
        <v>76.14</v>
      </c>
      <c r="AY42" s="15">
        <v>75.199999999999989</v>
      </c>
      <c r="AZ42" s="15">
        <v>76.14</v>
      </c>
      <c r="BA42" s="15">
        <v>78.02</v>
      </c>
      <c r="BB42" s="15">
        <v>84.6</v>
      </c>
      <c r="BC42" s="16">
        <v>79.899999999999991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31"/>
      <c r="BX42" s="95"/>
      <c r="BY42" s="89"/>
      <c r="BZ42" s="83"/>
      <c r="CA42" s="14">
        <v>81.78</v>
      </c>
      <c r="CB42" s="15">
        <v>83.66</v>
      </c>
      <c r="CC42" s="15">
        <v>87.42</v>
      </c>
      <c r="CD42" s="15">
        <v>79.899999999999991</v>
      </c>
      <c r="CE42" s="15">
        <v>86.47999999999999</v>
      </c>
      <c r="CF42" s="15">
        <v>82.72</v>
      </c>
      <c r="CG42" s="15">
        <v>69.56</v>
      </c>
      <c r="CH42" s="15">
        <v>90.24</v>
      </c>
      <c r="CI42" s="15">
        <v>75.199999999999989</v>
      </c>
      <c r="CJ42" s="15">
        <v>92.11999999999999</v>
      </c>
      <c r="CK42" s="15">
        <v>62.98</v>
      </c>
      <c r="CL42" s="15">
        <v>75.199999999999989</v>
      </c>
      <c r="CM42" s="15">
        <v>91.179999999999993</v>
      </c>
      <c r="CN42" s="16">
        <v>86.47999999999999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  <c r="DF42" s="32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</row>
    <row r="43" spans="2:123" x14ac:dyDescent="0.25">
      <c r="B43" s="83"/>
      <c r="C43" s="95"/>
      <c r="D43" s="89"/>
      <c r="E43" s="91"/>
      <c r="F43" s="14">
        <v>95.896844999999999</v>
      </c>
      <c r="G43" s="15">
        <v>88.147604999999999</v>
      </c>
      <c r="H43" s="15">
        <v>86.210295000000002</v>
      </c>
      <c r="I43" s="15">
        <v>53.276025000000004</v>
      </c>
      <c r="J43" s="15">
        <v>79.42971</v>
      </c>
      <c r="K43" s="15">
        <v>95.896844999999999</v>
      </c>
      <c r="L43" s="15">
        <v>76.523745000000005</v>
      </c>
      <c r="M43" s="15">
        <v>92.022225000000006</v>
      </c>
      <c r="N43" s="15">
        <v>71.68047</v>
      </c>
      <c r="O43" s="15">
        <v>8.7178950000000004</v>
      </c>
      <c r="P43" s="15">
        <v>90.084915000000009</v>
      </c>
      <c r="Q43" s="15">
        <v>87.17895</v>
      </c>
      <c r="R43" s="15">
        <v>94.928190000000001</v>
      </c>
      <c r="S43" s="16">
        <v>84.272985000000006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62.98</v>
      </c>
      <c r="AQ43" s="15">
        <v>67.679999999999993</v>
      </c>
      <c r="AR43" s="15">
        <v>71.44</v>
      </c>
      <c r="AS43" s="15">
        <v>72.38</v>
      </c>
      <c r="AT43" s="15">
        <v>63.919999999999995</v>
      </c>
      <c r="AU43" s="15">
        <v>62.98</v>
      </c>
      <c r="AV43" s="15">
        <v>66.739999999999995</v>
      </c>
      <c r="AW43" s="15">
        <v>74.259999999999991</v>
      </c>
      <c r="AX43" s="15">
        <v>78.02</v>
      </c>
      <c r="AY43" s="15">
        <v>74.259999999999991</v>
      </c>
      <c r="AZ43" s="15">
        <v>75.199999999999989</v>
      </c>
      <c r="BA43" s="15">
        <v>78.02</v>
      </c>
      <c r="BB43" s="15">
        <v>94.94</v>
      </c>
      <c r="BC43" s="16">
        <v>84.6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31"/>
      <c r="BX43" s="95"/>
      <c r="BY43" s="89"/>
      <c r="BZ43" s="83"/>
      <c r="CA43" s="14">
        <v>70.5</v>
      </c>
      <c r="CB43" s="15">
        <v>57.339999999999996</v>
      </c>
      <c r="CC43" s="15">
        <v>76.14</v>
      </c>
      <c r="CD43" s="15">
        <v>67.679999999999993</v>
      </c>
      <c r="CE43" s="15">
        <v>64.86</v>
      </c>
      <c r="CF43" s="15">
        <v>75.199999999999989</v>
      </c>
      <c r="CG43" s="15">
        <v>83.66</v>
      </c>
      <c r="CH43" s="15">
        <v>51.699999999999996</v>
      </c>
      <c r="CI43" s="15">
        <v>68.61999999999999</v>
      </c>
      <c r="CJ43" s="15">
        <v>91.179999999999993</v>
      </c>
      <c r="CK43" s="15">
        <v>92.11999999999999</v>
      </c>
      <c r="CL43" s="15">
        <v>84.6</v>
      </c>
      <c r="CM43" s="15">
        <v>81.78</v>
      </c>
      <c r="CN43" s="16">
        <v>91.179999999999993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  <c r="DF43" s="32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</row>
    <row r="44" spans="2:123" x14ac:dyDescent="0.25">
      <c r="B44" s="83"/>
      <c r="C44" s="95"/>
      <c r="D44" s="89"/>
      <c r="E44" s="91"/>
      <c r="F44" s="14">
        <v>107.52070500000001</v>
      </c>
      <c r="G44" s="15">
        <v>82.335675000000009</v>
      </c>
      <c r="H44" s="15">
        <v>90.084915000000009</v>
      </c>
      <c r="I44" s="15">
        <v>77.492400000000004</v>
      </c>
      <c r="J44" s="15">
        <v>72.649124999999998</v>
      </c>
      <c r="K44" s="15">
        <v>97.83415500000001</v>
      </c>
      <c r="L44" s="15">
        <v>88.147604999999999</v>
      </c>
      <c r="M44" s="15">
        <v>73.61778000000001</v>
      </c>
      <c r="N44" s="15">
        <v>85.241640000000004</v>
      </c>
      <c r="O44" s="15">
        <v>8.7178950000000004</v>
      </c>
      <c r="P44" s="15">
        <v>76.523745000000005</v>
      </c>
      <c r="Q44" s="15">
        <v>79.42971</v>
      </c>
      <c r="R44" s="15">
        <v>82.335675000000009</v>
      </c>
      <c r="S44" s="16">
        <v>37.777545000000003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60.16</v>
      </c>
      <c r="AQ44" s="15">
        <v>66.739999999999995</v>
      </c>
      <c r="AR44" s="15">
        <v>57.339999999999996</v>
      </c>
      <c r="AS44" s="15">
        <v>62.04</v>
      </c>
      <c r="AT44" s="15">
        <v>60.16</v>
      </c>
      <c r="AU44" s="15">
        <v>72.38</v>
      </c>
      <c r="AV44" s="15">
        <v>59.22</v>
      </c>
      <c r="AW44" s="15">
        <v>75.199999999999989</v>
      </c>
      <c r="AX44" s="15">
        <v>76.14</v>
      </c>
      <c r="AY44" s="15">
        <v>1.88</v>
      </c>
      <c r="AZ44" s="15">
        <v>67.679999999999993</v>
      </c>
      <c r="BA44" s="15">
        <v>70.5</v>
      </c>
      <c r="BB44" s="15">
        <v>82.72</v>
      </c>
      <c r="BC44" s="16">
        <v>39.479999999999997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31"/>
      <c r="BX44" s="95"/>
      <c r="BY44" s="89"/>
      <c r="BZ44" s="83"/>
      <c r="CA44" s="14">
        <v>77.08</v>
      </c>
      <c r="CB44" s="15">
        <v>83.66</v>
      </c>
      <c r="CC44" s="15">
        <v>74.259999999999991</v>
      </c>
      <c r="CD44" s="15">
        <v>78.959999999999994</v>
      </c>
      <c r="CE44" s="15">
        <v>77.08</v>
      </c>
      <c r="CF44" s="15">
        <v>54.519999999999996</v>
      </c>
      <c r="CG44" s="15">
        <v>76.14</v>
      </c>
      <c r="CH44" s="15">
        <v>86.47999999999999</v>
      </c>
      <c r="CI44" s="15">
        <v>77.08</v>
      </c>
      <c r="CJ44" s="15">
        <v>18.799999999999997</v>
      </c>
      <c r="CK44" s="15">
        <v>64.86</v>
      </c>
      <c r="CL44" s="15">
        <v>67.679999999999993</v>
      </c>
      <c r="CM44" s="15">
        <v>89.3</v>
      </c>
      <c r="CN44" s="16">
        <v>46.059999999999995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  <c r="DF44" s="32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</row>
    <row r="45" spans="2:123" x14ac:dyDescent="0.25">
      <c r="B45" s="83"/>
      <c r="C45" s="95"/>
      <c r="D45" s="89"/>
      <c r="E45" s="91"/>
      <c r="F45" s="14">
        <v>93.959535000000002</v>
      </c>
      <c r="G45" s="15">
        <v>92.990880000000004</v>
      </c>
      <c r="H45" s="15">
        <v>95.896844999999999</v>
      </c>
      <c r="I45" s="15">
        <v>68.774505000000005</v>
      </c>
      <c r="J45" s="15">
        <v>70.711815000000001</v>
      </c>
      <c r="K45" s="15">
        <v>61.993920000000003</v>
      </c>
      <c r="L45" s="15">
        <v>66.837195000000008</v>
      </c>
      <c r="M45" s="15">
        <v>76.523745000000005</v>
      </c>
      <c r="N45" s="15">
        <v>87.17895</v>
      </c>
      <c r="O45" s="15">
        <v>8.7178950000000004</v>
      </c>
      <c r="P45" s="15">
        <v>79.42971</v>
      </c>
      <c r="Q45" s="15">
        <v>84.272985000000006</v>
      </c>
      <c r="R45" s="15">
        <v>82.335675000000009</v>
      </c>
      <c r="S45" s="16">
        <v>77.492400000000004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63.919999999999995</v>
      </c>
      <c r="AQ45" s="15">
        <v>56.4</v>
      </c>
      <c r="AR45" s="15">
        <v>74.259999999999991</v>
      </c>
      <c r="AS45" s="15">
        <v>71.44</v>
      </c>
      <c r="AT45" s="15">
        <v>70.5</v>
      </c>
      <c r="AU45" s="15">
        <v>69.56</v>
      </c>
      <c r="AV45" s="15">
        <v>68.61999999999999</v>
      </c>
      <c r="AW45" s="15">
        <v>57.339999999999996</v>
      </c>
      <c r="AX45" s="15">
        <v>91.179999999999993</v>
      </c>
      <c r="AY45" s="15">
        <v>1.88</v>
      </c>
      <c r="AZ45" s="15">
        <v>70.5</v>
      </c>
      <c r="BA45" s="15">
        <v>75.199999999999989</v>
      </c>
      <c r="BB45" s="15">
        <v>82.72</v>
      </c>
      <c r="BC45" s="16">
        <v>78.02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31"/>
      <c r="BX45" s="95"/>
      <c r="BY45" s="89"/>
      <c r="BZ45" s="83"/>
      <c r="CA45" s="14">
        <v>80.839999999999989</v>
      </c>
      <c r="CB45" s="15">
        <v>73.319999999999993</v>
      </c>
      <c r="CC45" s="15">
        <v>47.94</v>
      </c>
      <c r="CD45" s="15">
        <v>88.36</v>
      </c>
      <c r="CE45" s="15">
        <v>87.42</v>
      </c>
      <c r="CF45" s="15">
        <v>86.47999999999999</v>
      </c>
      <c r="CG45" s="15">
        <v>85.539999999999992</v>
      </c>
      <c r="CH45" s="15">
        <v>74.259999999999991</v>
      </c>
      <c r="CI45" s="15">
        <v>89.3</v>
      </c>
      <c r="CJ45" s="15">
        <v>18.799999999999997</v>
      </c>
      <c r="CK45" s="15">
        <v>72.38</v>
      </c>
      <c r="CL45" s="15">
        <v>81.78</v>
      </c>
      <c r="CM45" s="15">
        <v>89.3</v>
      </c>
      <c r="CN45" s="16">
        <v>84.6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  <c r="DF45" s="32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</row>
    <row r="46" spans="2:123" x14ac:dyDescent="0.25">
      <c r="B46" s="83"/>
      <c r="C46" s="95"/>
      <c r="D46" s="89"/>
      <c r="E46" s="91"/>
      <c r="F46" s="14">
        <v>73.61778000000001</v>
      </c>
      <c r="G46" s="15">
        <v>89.116260000000011</v>
      </c>
      <c r="H46" s="15">
        <v>101.708775</v>
      </c>
      <c r="I46" s="15">
        <v>88.147604999999999</v>
      </c>
      <c r="J46" s="15">
        <v>66.837195000000008</v>
      </c>
      <c r="K46" s="15">
        <v>58.119300000000003</v>
      </c>
      <c r="L46" s="15">
        <v>96.865499999999997</v>
      </c>
      <c r="M46" s="15">
        <v>81.367019999999997</v>
      </c>
      <c r="N46" s="15">
        <v>86.210295000000002</v>
      </c>
      <c r="O46" s="15">
        <v>8.7178950000000004</v>
      </c>
      <c r="P46" s="15">
        <v>87.17895</v>
      </c>
      <c r="Q46" s="15">
        <v>89.116260000000011</v>
      </c>
      <c r="R46" s="15">
        <v>86.210295000000002</v>
      </c>
      <c r="S46" s="16">
        <v>81.367019999999997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73.319999999999993</v>
      </c>
      <c r="AQ46" s="15">
        <v>72.38</v>
      </c>
      <c r="AR46" s="15">
        <v>62.98</v>
      </c>
      <c r="AS46" s="15">
        <v>70.5</v>
      </c>
      <c r="AT46" s="15">
        <v>73.319999999999993</v>
      </c>
      <c r="AU46" s="15">
        <v>62.98</v>
      </c>
      <c r="AV46" s="15">
        <v>58.279999999999994</v>
      </c>
      <c r="AW46" s="15">
        <v>65.8</v>
      </c>
      <c r="AX46" s="15">
        <v>78.959999999999994</v>
      </c>
      <c r="AY46" s="15">
        <v>3.76</v>
      </c>
      <c r="AZ46" s="15">
        <v>79.899999999999991</v>
      </c>
      <c r="BA46" s="15">
        <v>81.78</v>
      </c>
      <c r="BB46" s="15">
        <v>88.36</v>
      </c>
      <c r="BC46" s="16">
        <v>83.66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31"/>
      <c r="BX46" s="95"/>
      <c r="BY46" s="89"/>
      <c r="BZ46" s="83"/>
      <c r="CA46" s="14">
        <v>73.319999999999993</v>
      </c>
      <c r="CB46" s="15">
        <v>89.3</v>
      </c>
      <c r="CC46" s="15">
        <v>79.899999999999991</v>
      </c>
      <c r="CD46" s="15">
        <v>87.42</v>
      </c>
      <c r="CE46" s="15">
        <v>90.24</v>
      </c>
      <c r="CF46" s="15">
        <v>59.22</v>
      </c>
      <c r="CG46" s="15">
        <v>75.199999999999989</v>
      </c>
      <c r="CH46" s="15">
        <v>82.72</v>
      </c>
      <c r="CI46" s="15">
        <v>61.099999999999994</v>
      </c>
      <c r="CJ46" s="15">
        <v>20.68</v>
      </c>
      <c r="CK46" s="15">
        <v>81.78</v>
      </c>
      <c r="CL46" s="15">
        <v>58.279999999999994</v>
      </c>
      <c r="CM46" s="15">
        <v>79.899999999999991</v>
      </c>
      <c r="CN46" s="16">
        <v>81.78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  <c r="DF46" s="32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</row>
    <row r="47" spans="2:123" x14ac:dyDescent="0.25">
      <c r="B47" s="83"/>
      <c r="C47" s="95"/>
      <c r="D47" s="89"/>
      <c r="E47" s="91"/>
      <c r="F47" s="14">
        <v>88.147604999999999</v>
      </c>
      <c r="G47" s="15">
        <v>80.398364999999998</v>
      </c>
      <c r="H47" s="15">
        <v>78.461055000000002</v>
      </c>
      <c r="I47" s="15">
        <v>45.526785000000004</v>
      </c>
      <c r="J47" s="15">
        <v>71.68047</v>
      </c>
      <c r="K47" s="15">
        <v>88.147604999999999</v>
      </c>
      <c r="L47" s="15">
        <v>68.774505000000005</v>
      </c>
      <c r="M47" s="15">
        <v>84.272985000000006</v>
      </c>
      <c r="N47" s="15">
        <v>63.931229999999999</v>
      </c>
      <c r="O47" s="15">
        <v>0.96865500000000004</v>
      </c>
      <c r="P47" s="15">
        <v>82.335675000000009</v>
      </c>
      <c r="Q47" s="15">
        <v>79.42971</v>
      </c>
      <c r="R47" s="15">
        <v>96.865499999999997</v>
      </c>
      <c r="S47" s="16">
        <v>86.210295000000002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64.86</v>
      </c>
      <c r="AQ47" s="15">
        <v>60.16</v>
      </c>
      <c r="AR47" s="15">
        <v>57.339999999999996</v>
      </c>
      <c r="AS47" s="15">
        <v>56.4</v>
      </c>
      <c r="AT47" s="15">
        <v>72.38</v>
      </c>
      <c r="AU47" s="15">
        <v>73.319999999999993</v>
      </c>
      <c r="AV47" s="15">
        <v>58.279999999999994</v>
      </c>
      <c r="AW47" s="15">
        <v>62.98</v>
      </c>
      <c r="AX47" s="15">
        <v>88.36</v>
      </c>
      <c r="AY47" s="15">
        <v>5.64</v>
      </c>
      <c r="AZ47" s="15">
        <v>84.6</v>
      </c>
      <c r="BA47" s="15">
        <v>81.78</v>
      </c>
      <c r="BB47" s="15">
        <v>82.72</v>
      </c>
      <c r="BC47" s="16">
        <v>88.36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31"/>
      <c r="BX47" s="95"/>
      <c r="BY47" s="89"/>
      <c r="BZ47" s="83"/>
      <c r="CA47" s="14">
        <v>81.78</v>
      </c>
      <c r="CB47" s="15">
        <v>77.08</v>
      </c>
      <c r="CC47" s="15">
        <v>74.259999999999991</v>
      </c>
      <c r="CD47" s="15">
        <v>73.319999999999993</v>
      </c>
      <c r="CE47" s="15">
        <v>89.3</v>
      </c>
      <c r="CF47" s="15">
        <v>90.24</v>
      </c>
      <c r="CG47" s="15">
        <v>75.199999999999989</v>
      </c>
      <c r="CH47" s="15">
        <v>79.899999999999991</v>
      </c>
      <c r="CI47" s="15">
        <v>76.14</v>
      </c>
      <c r="CJ47" s="15">
        <v>22.56</v>
      </c>
      <c r="CK47" s="15">
        <v>84.6</v>
      </c>
      <c r="CL47" s="15">
        <v>88.36</v>
      </c>
      <c r="CM47" s="15">
        <v>89.3</v>
      </c>
      <c r="CN47" s="16">
        <v>73.319999999999993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  <c r="DF47" s="32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</row>
    <row r="48" spans="2:123" x14ac:dyDescent="0.25">
      <c r="B48" s="83"/>
      <c r="C48" s="95"/>
      <c r="D48" s="89"/>
      <c r="E48" s="91"/>
      <c r="F48" s="14">
        <v>99.771465000000006</v>
      </c>
      <c r="G48" s="15">
        <v>74.586435000000009</v>
      </c>
      <c r="H48" s="15">
        <v>82.335675000000009</v>
      </c>
      <c r="I48" s="15">
        <v>69.743160000000003</v>
      </c>
      <c r="J48" s="15">
        <v>64.899884999999998</v>
      </c>
      <c r="K48" s="15">
        <v>90.084915000000009</v>
      </c>
      <c r="L48" s="15">
        <v>80.398364999999998</v>
      </c>
      <c r="M48" s="15">
        <v>65.868539999999996</v>
      </c>
      <c r="N48" s="15">
        <v>77.492400000000004</v>
      </c>
      <c r="O48" s="15">
        <v>0.96865500000000004</v>
      </c>
      <c r="P48" s="15">
        <v>68.774505000000005</v>
      </c>
      <c r="Q48" s="15">
        <v>71.68047</v>
      </c>
      <c r="R48" s="15">
        <v>72.649124999999998</v>
      </c>
      <c r="S48" s="16">
        <v>85.241640000000004</v>
      </c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61.099999999999994</v>
      </c>
      <c r="AQ48" s="15">
        <v>67.679999999999993</v>
      </c>
      <c r="AR48" s="15">
        <v>57.339999999999996</v>
      </c>
      <c r="AS48" s="15">
        <v>73.319999999999993</v>
      </c>
      <c r="AT48" s="15">
        <v>71.44</v>
      </c>
      <c r="AU48" s="15">
        <v>67.679999999999993</v>
      </c>
      <c r="AV48" s="15">
        <v>75.199999999999989</v>
      </c>
      <c r="AW48" s="15">
        <v>59.22</v>
      </c>
      <c r="AX48" s="15">
        <v>78.02</v>
      </c>
      <c r="AY48" s="15">
        <v>3.76</v>
      </c>
      <c r="AZ48" s="15">
        <v>69.56</v>
      </c>
      <c r="BA48" s="15">
        <v>72.38</v>
      </c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31"/>
      <c r="BX48" s="95"/>
      <c r="BY48" s="89"/>
      <c r="BZ48" s="83"/>
      <c r="CA48" s="14">
        <v>75.199999999999989</v>
      </c>
      <c r="CB48" s="15">
        <v>81.78</v>
      </c>
      <c r="CC48" s="15">
        <v>71.44</v>
      </c>
      <c r="CD48" s="15">
        <v>87.42</v>
      </c>
      <c r="CE48" s="15">
        <v>85.539999999999992</v>
      </c>
      <c r="CF48" s="15">
        <v>81.78</v>
      </c>
      <c r="CG48" s="15">
        <v>89.3</v>
      </c>
      <c r="CH48" s="15">
        <v>65.8</v>
      </c>
      <c r="CI48" s="15">
        <v>84.6</v>
      </c>
      <c r="CJ48" s="15">
        <v>10.34</v>
      </c>
      <c r="CK48" s="15">
        <v>76.14</v>
      </c>
      <c r="CL48" s="15">
        <v>78.959999999999994</v>
      </c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  <c r="DF48" s="32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</row>
    <row r="49" spans="2:123" ht="15.75" thickBot="1" x14ac:dyDescent="0.3">
      <c r="B49" s="84"/>
      <c r="C49" s="96"/>
      <c r="D49" s="89"/>
      <c r="E49" s="92"/>
      <c r="F49" s="18">
        <v>89.116260000000011</v>
      </c>
      <c r="G49" s="19">
        <v>83.304330000000007</v>
      </c>
      <c r="H49" s="19">
        <v>87.17895</v>
      </c>
      <c r="I49" s="19">
        <v>84.272985000000006</v>
      </c>
      <c r="J49" s="19">
        <v>88.147604999999999</v>
      </c>
      <c r="K49" s="19">
        <v>89.116260000000011</v>
      </c>
      <c r="L49" s="19">
        <v>85.241640000000004</v>
      </c>
      <c r="M49" s="19">
        <v>86.210295000000002</v>
      </c>
      <c r="N49" s="19">
        <v>76.523745000000005</v>
      </c>
      <c r="O49" s="19">
        <v>-2.9059650000000001</v>
      </c>
      <c r="P49" s="19">
        <v>77.492400000000004</v>
      </c>
      <c r="Q49" s="19">
        <v>78.461055000000002</v>
      </c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36"/>
      <c r="BX49" s="96"/>
      <c r="BY49" s="89"/>
      <c r="BZ49" s="84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  <c r="DF49" s="34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</row>
    <row r="50" spans="2:123" x14ac:dyDescent="0.25">
      <c r="B50" s="82">
        <v>5</v>
      </c>
      <c r="C50" s="97" t="s">
        <v>22</v>
      </c>
      <c r="D50" s="89"/>
      <c r="E50" s="82"/>
      <c r="F50" s="9">
        <v>84.272985000000006</v>
      </c>
      <c r="G50" s="10">
        <v>76.523745000000005</v>
      </c>
      <c r="H50" s="10">
        <v>74.586435000000009</v>
      </c>
      <c r="I50" s="10">
        <v>41.652165000000004</v>
      </c>
      <c r="J50" s="10">
        <v>67.805850000000007</v>
      </c>
      <c r="K50" s="10">
        <v>84.272985000000006</v>
      </c>
      <c r="L50" s="10">
        <v>64.899884999999998</v>
      </c>
      <c r="M50" s="10">
        <v>80.398364999999998</v>
      </c>
      <c r="N50" s="10">
        <v>60.056610000000006</v>
      </c>
      <c r="O50" s="10">
        <v>-2.9059650000000001</v>
      </c>
      <c r="P50" s="10">
        <v>78.461055000000002</v>
      </c>
      <c r="Q50" s="10">
        <v>75.555090000000007</v>
      </c>
      <c r="R50" s="10">
        <v>92.990880000000004</v>
      </c>
      <c r="S50" s="11">
        <v>82.335675000000009</v>
      </c>
      <c r="T50" s="14">
        <f>F50*0.9</f>
        <v>75.845686500000014</v>
      </c>
      <c r="U50" s="15">
        <f t="shared" ref="U50:AE52" si="6">G50*0.9</f>
        <v>68.871370500000012</v>
      </c>
      <c r="V50" s="15">
        <f t="shared" si="6"/>
        <v>67.127791500000015</v>
      </c>
      <c r="W50" s="15">
        <f t="shared" si="6"/>
        <v>37.486948500000004</v>
      </c>
      <c r="X50" s="15">
        <f t="shared" si="6"/>
        <v>61.025265000000005</v>
      </c>
      <c r="Y50" s="15">
        <f t="shared" si="6"/>
        <v>75.845686500000014</v>
      </c>
      <c r="Z50" s="15">
        <f t="shared" si="6"/>
        <v>58.409896500000002</v>
      </c>
      <c r="AA50" s="15">
        <f t="shared" si="6"/>
        <v>72.358528500000006</v>
      </c>
      <c r="AB50" s="15">
        <f t="shared" si="6"/>
        <v>54.05094900000001</v>
      </c>
      <c r="AC50" s="15">
        <v>75</v>
      </c>
      <c r="AD50" s="15">
        <f t="shared" si="6"/>
        <v>70.614949500000009</v>
      </c>
      <c r="AE50" s="15">
        <f t="shared" si="6"/>
        <v>67.999581000000006</v>
      </c>
      <c r="AF50" s="15">
        <f t="shared" ref="AF50:AG63" si="7">R50*0.87</f>
        <v>80.9020656</v>
      </c>
      <c r="AG50" s="16">
        <f t="shared" si="7"/>
        <v>71.63203725000001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75.199999999999989</v>
      </c>
      <c r="AQ50" s="10">
        <v>70.5</v>
      </c>
      <c r="AR50" s="10">
        <v>75.199999999999989</v>
      </c>
      <c r="AS50" s="10">
        <v>43.239999999999995</v>
      </c>
      <c r="AT50" s="10">
        <v>68.61999999999999</v>
      </c>
      <c r="AU50" s="10">
        <v>73.319999999999993</v>
      </c>
      <c r="AV50" s="10">
        <v>58.279999999999994</v>
      </c>
      <c r="AW50" s="10">
        <v>71.44</v>
      </c>
      <c r="AX50" s="10">
        <v>61.099999999999994</v>
      </c>
      <c r="AY50" s="10">
        <v>0</v>
      </c>
      <c r="AZ50" s="10">
        <v>78.959999999999994</v>
      </c>
      <c r="BA50" s="10">
        <v>76.14</v>
      </c>
      <c r="BB50" s="10">
        <v>93.059999999999988</v>
      </c>
      <c r="BC50" s="11">
        <v>82.72</v>
      </c>
      <c r="BD50" s="14">
        <f t="shared" si="3"/>
        <v>70.687999999999988</v>
      </c>
      <c r="BE50" s="15">
        <f t="shared" si="3"/>
        <v>66.27</v>
      </c>
      <c r="BF50" s="15">
        <f t="shared" si="3"/>
        <v>70.687999999999988</v>
      </c>
      <c r="BG50" s="15">
        <f t="shared" si="3"/>
        <v>40.645599999999995</v>
      </c>
      <c r="BH50" s="15">
        <f t="shared" si="3"/>
        <v>64.502799999999993</v>
      </c>
      <c r="BI50" s="15">
        <f t="shared" si="3"/>
        <v>68.920799999999986</v>
      </c>
      <c r="BJ50" s="15">
        <f t="shared" si="3"/>
        <v>54.783199999999994</v>
      </c>
      <c r="BK50" s="15">
        <f t="shared" si="3"/>
        <v>67.153599999999997</v>
      </c>
      <c r="BL50" s="15">
        <f t="shared" si="3"/>
        <v>57.43399999999999</v>
      </c>
      <c r="BM50" s="15">
        <v>57.43399999999999</v>
      </c>
      <c r="BN50" s="15">
        <f t="shared" si="3"/>
        <v>74.222399999999993</v>
      </c>
      <c r="BO50" s="15">
        <f t="shared" si="3"/>
        <v>71.571599999999989</v>
      </c>
      <c r="BP50" s="15">
        <f t="shared" si="3"/>
        <v>87.476399999999984</v>
      </c>
      <c r="BQ50" s="16">
        <f t="shared" si="3"/>
        <v>77.756799999999998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 t="s">
        <v>21</v>
      </c>
      <c r="CA50" s="9">
        <v>67.679999999999993</v>
      </c>
      <c r="CB50" s="10">
        <v>78.959999999999994</v>
      </c>
      <c r="CC50" s="10">
        <v>83.66</v>
      </c>
      <c r="CD50" s="10">
        <v>51.699999999999996</v>
      </c>
      <c r="CE50" s="10">
        <v>77.08</v>
      </c>
      <c r="CF50" s="10">
        <v>81.78</v>
      </c>
      <c r="CG50" s="10">
        <v>66.739999999999995</v>
      </c>
      <c r="CH50" s="10">
        <v>76.14</v>
      </c>
      <c r="CI50" s="10">
        <v>69.56</v>
      </c>
      <c r="CJ50" s="10">
        <v>8.4599999999999991</v>
      </c>
      <c r="CK50" s="10">
        <v>87.42</v>
      </c>
      <c r="CL50" s="10">
        <v>84.6</v>
      </c>
      <c r="CM50" s="10">
        <v>94.94</v>
      </c>
      <c r="CN50" s="11">
        <v>78.959999999999994</v>
      </c>
      <c r="CO50" s="14">
        <f t="shared" si="4"/>
        <v>63.619199999999992</v>
      </c>
      <c r="CP50" s="15">
        <f t="shared" si="4"/>
        <v>74.222399999999993</v>
      </c>
      <c r="CQ50" s="15">
        <f t="shared" si="4"/>
        <v>78.640399999999985</v>
      </c>
      <c r="CR50" s="15">
        <f t="shared" si="4"/>
        <v>48.597999999999992</v>
      </c>
      <c r="CS50" s="15">
        <f t="shared" si="4"/>
        <v>72.455199999999991</v>
      </c>
      <c r="CT50" s="15">
        <f t="shared" si="4"/>
        <v>76.873199999999997</v>
      </c>
      <c r="CU50" s="15">
        <f t="shared" si="4"/>
        <v>62.735599999999991</v>
      </c>
      <c r="CV50" s="15">
        <f t="shared" si="4"/>
        <v>71.571599999999989</v>
      </c>
      <c r="CW50" s="15">
        <f t="shared" si="4"/>
        <v>65.386399999999995</v>
      </c>
      <c r="CX50" s="15">
        <v>47</v>
      </c>
      <c r="CY50" s="15">
        <f t="shared" si="5"/>
        <v>82.174799999999991</v>
      </c>
      <c r="CZ50" s="15">
        <f t="shared" si="5"/>
        <v>79.523999999999987</v>
      </c>
      <c r="DA50" s="15">
        <f t="shared" si="5"/>
        <v>89.243599999999986</v>
      </c>
      <c r="DB50" s="16">
        <f t="shared" si="5"/>
        <v>74.222399999999993</v>
      </c>
      <c r="DC50" s="12"/>
      <c r="DD50" s="13"/>
      <c r="DE50" s="12" t="s">
        <v>60</v>
      </c>
      <c r="DF50" s="29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</row>
    <row r="51" spans="2:123" x14ac:dyDescent="0.25">
      <c r="B51" s="83"/>
      <c r="C51" s="98"/>
      <c r="D51" s="89"/>
      <c r="E51" s="83"/>
      <c r="F51" s="14">
        <v>92.990880000000004</v>
      </c>
      <c r="G51" s="15">
        <v>67.805850000000007</v>
      </c>
      <c r="H51" s="15">
        <v>75.555090000000007</v>
      </c>
      <c r="I51" s="15">
        <v>62.962575000000001</v>
      </c>
      <c r="J51" s="15">
        <v>58.119300000000003</v>
      </c>
      <c r="K51" s="15">
        <v>83.304330000000007</v>
      </c>
      <c r="L51" s="15">
        <v>73.61778000000001</v>
      </c>
      <c r="M51" s="15">
        <v>59.087955000000001</v>
      </c>
      <c r="N51" s="15">
        <v>70.711815000000001</v>
      </c>
      <c r="O51" s="15">
        <v>-5.8119300000000003</v>
      </c>
      <c r="P51" s="15">
        <v>61.993920000000003</v>
      </c>
      <c r="Q51" s="15">
        <v>64.899884999999998</v>
      </c>
      <c r="R51" s="15">
        <v>77.492400000000004</v>
      </c>
      <c r="S51" s="16">
        <v>35.840235</v>
      </c>
      <c r="T51" s="14">
        <f t="shared" ref="T51:T52" si="8">F51*0.9</f>
        <v>83.691792000000007</v>
      </c>
      <c r="U51" s="15">
        <f t="shared" si="6"/>
        <v>61.025265000000005</v>
      </c>
      <c r="V51" s="15">
        <f t="shared" si="6"/>
        <v>67.999581000000006</v>
      </c>
      <c r="W51" s="15">
        <f t="shared" si="6"/>
        <v>56.666317500000005</v>
      </c>
      <c r="X51" s="15">
        <f t="shared" si="6"/>
        <v>52.307370000000006</v>
      </c>
      <c r="Y51" s="15">
        <f t="shared" si="6"/>
        <v>74.973897000000008</v>
      </c>
      <c r="Z51" s="15">
        <f t="shared" si="6"/>
        <v>66.256002000000009</v>
      </c>
      <c r="AA51" s="15">
        <f t="shared" si="6"/>
        <v>53.179159500000004</v>
      </c>
      <c r="AB51" s="15">
        <f t="shared" si="6"/>
        <v>63.6406335</v>
      </c>
      <c r="AC51" s="15">
        <v>79</v>
      </c>
      <c r="AD51" s="15">
        <f t="shared" si="6"/>
        <v>55.794528000000007</v>
      </c>
      <c r="AE51" s="15">
        <v>69</v>
      </c>
      <c r="AF51" s="15">
        <v>80</v>
      </c>
      <c r="AG51" s="16">
        <v>59</v>
      </c>
      <c r="AH51" s="17"/>
      <c r="AI51" s="13"/>
      <c r="AJ51" s="17" t="s">
        <v>60</v>
      </c>
      <c r="AL51" s="83"/>
      <c r="AM51" s="98"/>
      <c r="AN51" s="89"/>
      <c r="AO51" s="83"/>
      <c r="AP51" s="14">
        <v>73.319999999999993</v>
      </c>
      <c r="AQ51" s="15">
        <v>67.679999999999993</v>
      </c>
      <c r="AR51" s="15">
        <v>78.959999999999994</v>
      </c>
      <c r="AS51" s="15">
        <v>66.739999999999995</v>
      </c>
      <c r="AT51" s="15">
        <v>62.04</v>
      </c>
      <c r="AU51" s="15">
        <v>56.4</v>
      </c>
      <c r="AV51" s="15">
        <v>75.199999999999989</v>
      </c>
      <c r="AW51" s="15">
        <v>61.099999999999994</v>
      </c>
      <c r="AX51" s="15">
        <v>56.4</v>
      </c>
      <c r="AY51" s="15">
        <v>0</v>
      </c>
      <c r="AZ51" s="15">
        <v>65.8</v>
      </c>
      <c r="BA51" s="15">
        <v>68.61999999999999</v>
      </c>
      <c r="BB51" s="15">
        <v>80.839999999999989</v>
      </c>
      <c r="BC51" s="16">
        <v>37.599999999999994</v>
      </c>
      <c r="BD51" s="14">
        <f t="shared" si="3"/>
        <v>68.920799999999986</v>
      </c>
      <c r="BE51" s="15">
        <f t="shared" si="3"/>
        <v>63.619199999999992</v>
      </c>
      <c r="BF51" s="15">
        <f t="shared" si="3"/>
        <v>74.222399999999993</v>
      </c>
      <c r="BG51" s="15">
        <f t="shared" si="3"/>
        <v>62.735599999999991</v>
      </c>
      <c r="BH51" s="15">
        <f t="shared" si="3"/>
        <v>58.317599999999999</v>
      </c>
      <c r="BI51" s="15">
        <f t="shared" si="3"/>
        <v>53.015999999999998</v>
      </c>
      <c r="BJ51" s="15">
        <f t="shared" si="3"/>
        <v>70.687999999999988</v>
      </c>
      <c r="BK51" s="15">
        <f t="shared" si="3"/>
        <v>57.43399999999999</v>
      </c>
      <c r="BL51" s="15">
        <f t="shared" si="3"/>
        <v>53.015999999999998</v>
      </c>
      <c r="BM51" s="15">
        <v>53.015999999999998</v>
      </c>
      <c r="BN51" s="15">
        <f t="shared" si="3"/>
        <v>61.851999999999997</v>
      </c>
      <c r="BO51" s="15">
        <f t="shared" si="3"/>
        <v>64.502799999999993</v>
      </c>
      <c r="BP51" s="15">
        <f t="shared" si="3"/>
        <v>75.989599999999982</v>
      </c>
      <c r="BQ51" s="16">
        <f t="shared" si="3"/>
        <v>35.343999999999994</v>
      </c>
      <c r="BR51" s="17"/>
      <c r="BS51" s="13"/>
      <c r="BT51" s="17" t="s">
        <v>60</v>
      </c>
      <c r="BW51" s="83"/>
      <c r="BX51" s="98"/>
      <c r="BY51" s="89"/>
      <c r="BZ51" s="83"/>
      <c r="CA51" s="14">
        <v>63.919999999999995</v>
      </c>
      <c r="CB51" s="15">
        <v>58.279999999999994</v>
      </c>
      <c r="CC51" s="15">
        <v>69.56</v>
      </c>
      <c r="CD51" s="15">
        <v>57.339999999999996</v>
      </c>
      <c r="CE51" s="15">
        <v>52.64</v>
      </c>
      <c r="CF51" s="15">
        <v>47</v>
      </c>
      <c r="CG51" s="15">
        <v>65.8</v>
      </c>
      <c r="CH51" s="15">
        <v>51.699999999999996</v>
      </c>
      <c r="CI51" s="15">
        <v>61.099999999999994</v>
      </c>
      <c r="CJ51" s="15">
        <v>-9.3999999999999986</v>
      </c>
      <c r="CK51" s="15">
        <v>74.259999999999991</v>
      </c>
      <c r="CL51" s="15">
        <v>77.08</v>
      </c>
      <c r="CM51" s="15">
        <v>47</v>
      </c>
      <c r="CN51" s="16">
        <v>33.839999999999996</v>
      </c>
      <c r="CO51" s="14">
        <f t="shared" si="4"/>
        <v>60.084799999999994</v>
      </c>
      <c r="CP51" s="15">
        <f t="shared" si="4"/>
        <v>54.783199999999994</v>
      </c>
      <c r="CQ51" s="15">
        <f t="shared" si="4"/>
        <v>65.386399999999995</v>
      </c>
      <c r="CR51" s="15">
        <f t="shared" si="4"/>
        <v>53.899599999999992</v>
      </c>
      <c r="CS51" s="15">
        <f t="shared" si="4"/>
        <v>49.4816</v>
      </c>
      <c r="CT51" s="15">
        <f t="shared" si="4"/>
        <v>44.18</v>
      </c>
      <c r="CU51" s="15">
        <f t="shared" si="4"/>
        <v>61.851999999999997</v>
      </c>
      <c r="CV51" s="15">
        <f t="shared" si="4"/>
        <v>48.597999999999992</v>
      </c>
      <c r="CW51" s="15">
        <f t="shared" si="4"/>
        <v>57.43399999999999</v>
      </c>
      <c r="CX51" s="15">
        <v>65.8</v>
      </c>
      <c r="CY51" s="15">
        <f t="shared" si="5"/>
        <v>69.804399999999987</v>
      </c>
      <c r="CZ51" s="15">
        <f t="shared" si="5"/>
        <v>72.455199999999991</v>
      </c>
      <c r="DA51" s="15">
        <f t="shared" si="5"/>
        <v>44.18</v>
      </c>
      <c r="DB51" s="16">
        <f t="shared" si="5"/>
        <v>31.809599999999996</v>
      </c>
      <c r="DC51" s="17"/>
      <c r="DD51" s="13"/>
      <c r="DE51" s="17" t="s">
        <v>60</v>
      </c>
      <c r="DF51" s="32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</row>
    <row r="52" spans="2:123" x14ac:dyDescent="0.25">
      <c r="B52" s="83"/>
      <c r="C52" s="98"/>
      <c r="D52" s="89"/>
      <c r="E52" s="83"/>
      <c r="F52" s="14">
        <v>79.42971</v>
      </c>
      <c r="G52" s="15">
        <v>78.461055000000002</v>
      </c>
      <c r="H52" s="15">
        <v>81.367019999999997</v>
      </c>
      <c r="I52" s="15">
        <v>54.244680000000002</v>
      </c>
      <c r="J52" s="15">
        <v>56.181989999999999</v>
      </c>
      <c r="K52" s="15">
        <v>47.464095</v>
      </c>
      <c r="L52" s="15">
        <v>52.307370000000006</v>
      </c>
      <c r="M52" s="15">
        <v>61.993920000000003</v>
      </c>
      <c r="N52" s="15">
        <v>72.649124999999998</v>
      </c>
      <c r="O52" s="15">
        <v>-5.8119300000000003</v>
      </c>
      <c r="P52" s="15">
        <v>64.899884999999998</v>
      </c>
      <c r="Q52" s="15">
        <v>69.743160000000003</v>
      </c>
      <c r="R52" s="15">
        <v>77.492400000000004</v>
      </c>
      <c r="S52" s="16">
        <v>75.555090000000007</v>
      </c>
      <c r="T52" s="14">
        <f t="shared" si="8"/>
        <v>71.486739</v>
      </c>
      <c r="U52" s="15">
        <f t="shared" si="6"/>
        <v>70.614949500000009</v>
      </c>
      <c r="V52" s="15">
        <f t="shared" si="6"/>
        <v>73.230317999999997</v>
      </c>
      <c r="W52" s="15">
        <v>69</v>
      </c>
      <c r="X52" s="15">
        <f t="shared" si="6"/>
        <v>50.563791000000002</v>
      </c>
      <c r="Y52" s="15">
        <f t="shared" si="6"/>
        <v>42.717685500000002</v>
      </c>
      <c r="Z52" s="15">
        <v>59</v>
      </c>
      <c r="AA52" s="15">
        <f t="shared" si="6"/>
        <v>55.794528000000007</v>
      </c>
      <c r="AB52" s="15">
        <f t="shared" si="6"/>
        <v>65.384212500000004</v>
      </c>
      <c r="AC52" s="15">
        <v>69</v>
      </c>
      <c r="AD52" s="15">
        <f t="shared" si="6"/>
        <v>58.409896500000002</v>
      </c>
      <c r="AE52" s="15">
        <v>79</v>
      </c>
      <c r="AF52" s="15">
        <v>77</v>
      </c>
      <c r="AG52" s="16">
        <f t="shared" si="7"/>
        <v>65.732928300000012</v>
      </c>
      <c r="AH52" s="17"/>
      <c r="AI52" s="13"/>
      <c r="AJ52" s="17" t="s">
        <v>60</v>
      </c>
      <c r="AL52" s="83"/>
      <c r="AM52" s="98"/>
      <c r="AN52" s="89"/>
      <c r="AO52" s="83"/>
      <c r="AP52" s="14">
        <v>61.099999999999994</v>
      </c>
      <c r="AQ52" s="15">
        <v>81.78</v>
      </c>
      <c r="AR52" s="15">
        <v>84.6</v>
      </c>
      <c r="AS52" s="15">
        <v>58.279999999999994</v>
      </c>
      <c r="AT52" s="15">
        <v>60.16</v>
      </c>
      <c r="AU52" s="15">
        <v>51.699999999999996</v>
      </c>
      <c r="AV52" s="15">
        <v>56.4</v>
      </c>
      <c r="AW52" s="15">
        <v>65.8</v>
      </c>
      <c r="AX52" s="15">
        <v>76.14</v>
      </c>
      <c r="AY52" s="15">
        <v>0</v>
      </c>
      <c r="AZ52" s="15">
        <v>68.61999999999999</v>
      </c>
      <c r="BA52" s="15">
        <v>73.319999999999993</v>
      </c>
      <c r="BB52" s="15">
        <v>80.839999999999989</v>
      </c>
      <c r="BC52" s="16">
        <v>76.14</v>
      </c>
      <c r="BD52" s="14">
        <f t="shared" si="3"/>
        <v>57.43399999999999</v>
      </c>
      <c r="BE52" s="15">
        <f t="shared" si="3"/>
        <v>76.873199999999997</v>
      </c>
      <c r="BF52" s="15">
        <f t="shared" si="3"/>
        <v>79.523999999999987</v>
      </c>
      <c r="BG52" s="15">
        <f t="shared" si="3"/>
        <v>54.783199999999994</v>
      </c>
      <c r="BH52" s="15">
        <f t="shared" si="3"/>
        <v>56.550399999999996</v>
      </c>
      <c r="BI52" s="15">
        <f t="shared" si="3"/>
        <v>48.597999999999992</v>
      </c>
      <c r="BJ52" s="15">
        <f t="shared" si="3"/>
        <v>53.015999999999998</v>
      </c>
      <c r="BK52" s="15">
        <f t="shared" si="3"/>
        <v>61.851999999999997</v>
      </c>
      <c r="BL52" s="15">
        <f t="shared" si="3"/>
        <v>71.571599999999989</v>
      </c>
      <c r="BM52" s="15">
        <v>71.571599999999989</v>
      </c>
      <c r="BN52" s="15">
        <f t="shared" si="3"/>
        <v>64.502799999999993</v>
      </c>
      <c r="BO52" s="15">
        <f t="shared" si="3"/>
        <v>68.920799999999986</v>
      </c>
      <c r="BP52" s="15">
        <f t="shared" si="3"/>
        <v>75.989599999999982</v>
      </c>
      <c r="BQ52" s="16">
        <f t="shared" si="3"/>
        <v>71.571599999999989</v>
      </c>
      <c r="BR52" s="17"/>
      <c r="BS52" s="13"/>
      <c r="BT52" s="17" t="s">
        <v>60</v>
      </c>
      <c r="BW52" s="83"/>
      <c r="BX52" s="98"/>
      <c r="BY52" s="89"/>
      <c r="BZ52" s="83"/>
      <c r="CA52" s="14">
        <v>51.699999999999996</v>
      </c>
      <c r="CB52" s="15">
        <v>72.38</v>
      </c>
      <c r="CC52" s="15">
        <v>75.199999999999989</v>
      </c>
      <c r="CD52" s="15">
        <v>59.22</v>
      </c>
      <c r="CE52" s="15">
        <v>68.61999999999999</v>
      </c>
      <c r="CF52" s="15">
        <v>60.16</v>
      </c>
      <c r="CG52" s="15">
        <v>64.86</v>
      </c>
      <c r="CH52" s="15">
        <v>74.259999999999991</v>
      </c>
      <c r="CI52" s="15">
        <v>55.459999999999994</v>
      </c>
      <c r="CJ52" s="15">
        <v>8.4599999999999991</v>
      </c>
      <c r="CK52" s="15">
        <v>77.08</v>
      </c>
      <c r="CL52" s="15">
        <v>81.78</v>
      </c>
      <c r="CM52" s="15">
        <v>89.3</v>
      </c>
      <c r="CN52" s="16">
        <v>72.38</v>
      </c>
      <c r="CO52" s="14">
        <f t="shared" si="4"/>
        <v>48.597999999999992</v>
      </c>
      <c r="CP52" s="15">
        <f t="shared" si="4"/>
        <v>68.037199999999999</v>
      </c>
      <c r="CQ52" s="15">
        <f t="shared" si="4"/>
        <v>70.687999999999988</v>
      </c>
      <c r="CR52" s="15">
        <f t="shared" si="4"/>
        <v>55.666799999999995</v>
      </c>
      <c r="CS52" s="15">
        <f t="shared" si="4"/>
        <v>64.502799999999993</v>
      </c>
      <c r="CT52" s="15">
        <f t="shared" si="4"/>
        <v>56.550399999999996</v>
      </c>
      <c r="CU52" s="15">
        <f t="shared" si="4"/>
        <v>60.968399999999995</v>
      </c>
      <c r="CV52" s="15">
        <f t="shared" si="4"/>
        <v>69.804399999999987</v>
      </c>
      <c r="CW52" s="15">
        <f t="shared" si="4"/>
        <v>52.13239999999999</v>
      </c>
      <c r="CX52" s="15">
        <v>84.6</v>
      </c>
      <c r="CY52" s="15">
        <f t="shared" si="5"/>
        <v>72.455199999999991</v>
      </c>
      <c r="CZ52" s="15">
        <f t="shared" si="5"/>
        <v>76.873199999999997</v>
      </c>
      <c r="DA52" s="15">
        <f t="shared" si="5"/>
        <v>83.941999999999993</v>
      </c>
      <c r="DB52" s="16">
        <f t="shared" si="5"/>
        <v>68.037199999999999</v>
      </c>
      <c r="DC52" s="17"/>
      <c r="DD52" s="13"/>
      <c r="DE52" s="17" t="s">
        <v>60</v>
      </c>
      <c r="DF52" s="32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</row>
    <row r="53" spans="2:123" x14ac:dyDescent="0.25">
      <c r="B53" s="83"/>
      <c r="C53" s="98"/>
      <c r="D53" s="89"/>
      <c r="E53" s="83"/>
      <c r="F53" s="14">
        <v>59.087955000000001</v>
      </c>
      <c r="G53" s="15">
        <v>74.586435000000009</v>
      </c>
      <c r="H53" s="15">
        <v>87.17895</v>
      </c>
      <c r="I53" s="15">
        <v>73.61778000000001</v>
      </c>
      <c r="J53" s="15">
        <v>52.307370000000006</v>
      </c>
      <c r="K53" s="15">
        <v>43.589475</v>
      </c>
      <c r="L53" s="15">
        <v>82.335675000000009</v>
      </c>
      <c r="M53" s="15">
        <v>64.899884999999998</v>
      </c>
      <c r="N53" s="15">
        <v>71.68047</v>
      </c>
      <c r="O53" s="15">
        <v>-5.8119300000000003</v>
      </c>
      <c r="P53" s="15">
        <v>76.523745000000005</v>
      </c>
      <c r="Q53" s="15">
        <v>71.68047</v>
      </c>
      <c r="R53" s="15">
        <v>33.902925000000003</v>
      </c>
      <c r="S53" s="16">
        <v>35.840235</v>
      </c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62.98</v>
      </c>
      <c r="AQ53" s="15">
        <v>78.02</v>
      </c>
      <c r="AR53" s="15">
        <v>90.24</v>
      </c>
      <c r="AS53" s="15">
        <v>77.08</v>
      </c>
      <c r="AT53" s="15">
        <v>56.4</v>
      </c>
      <c r="AU53" s="15">
        <v>47.94</v>
      </c>
      <c r="AV53" s="15">
        <v>85.539999999999992</v>
      </c>
      <c r="AW53" s="15">
        <v>68.61999999999999</v>
      </c>
      <c r="AX53" s="15">
        <v>75.199999999999989</v>
      </c>
      <c r="AY53" s="15">
        <v>0</v>
      </c>
      <c r="AZ53" s="15">
        <v>79.899999999999991</v>
      </c>
      <c r="BA53" s="15">
        <v>75.199999999999989</v>
      </c>
      <c r="BB53" s="15">
        <v>38.54</v>
      </c>
      <c r="BC53" s="16">
        <v>37.599999999999994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53.58</v>
      </c>
      <c r="CB53" s="15">
        <v>68.61999999999999</v>
      </c>
      <c r="CC53" s="15">
        <v>80.839999999999989</v>
      </c>
      <c r="CD53" s="15">
        <v>67.679999999999993</v>
      </c>
      <c r="CE53" s="15">
        <v>64.86</v>
      </c>
      <c r="CF53" s="15">
        <v>56.4</v>
      </c>
      <c r="CG53" s="15">
        <v>62.04</v>
      </c>
      <c r="CH53" s="15">
        <v>69.56</v>
      </c>
      <c r="CI53" s="15">
        <v>76.14</v>
      </c>
      <c r="CJ53" s="15">
        <v>8.4599999999999991</v>
      </c>
      <c r="CK53" s="15">
        <v>88.36</v>
      </c>
      <c r="CL53" s="15">
        <v>67.679999999999993</v>
      </c>
      <c r="CM53" s="15">
        <v>47</v>
      </c>
      <c r="CN53" s="16">
        <v>33.839999999999996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  <c r="DF53" s="32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</row>
    <row r="54" spans="2:123" x14ac:dyDescent="0.25">
      <c r="B54" s="83"/>
      <c r="C54" s="98"/>
      <c r="D54" s="89"/>
      <c r="E54" s="83"/>
      <c r="F54" s="14">
        <v>87.17895</v>
      </c>
      <c r="G54" s="15">
        <v>63.931229999999999</v>
      </c>
      <c r="H54" s="15">
        <v>90.084915000000009</v>
      </c>
      <c r="I54" s="15">
        <v>88.147604999999999</v>
      </c>
      <c r="J54" s="15">
        <v>66.837195000000008</v>
      </c>
      <c r="K54" s="15">
        <v>76.523745000000005</v>
      </c>
      <c r="L54" s="15">
        <v>60.056610000000006</v>
      </c>
      <c r="M54" s="15">
        <v>55.213335000000001</v>
      </c>
      <c r="N54" s="15">
        <v>85.241640000000004</v>
      </c>
      <c r="O54" s="15">
        <v>83.304330000000007</v>
      </c>
      <c r="P54" s="15">
        <v>74.586435000000009</v>
      </c>
      <c r="Q54" s="15">
        <v>65.868539999999996</v>
      </c>
      <c r="R54" s="15">
        <v>53.276025000000004</v>
      </c>
      <c r="S54" s="16">
        <v>58.119300000000003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72.38</v>
      </c>
      <c r="AQ54" s="15">
        <v>59.22</v>
      </c>
      <c r="AR54" s="15">
        <v>58.279999999999994</v>
      </c>
      <c r="AS54" s="15">
        <v>72.38</v>
      </c>
      <c r="AT54" s="15">
        <v>72.38</v>
      </c>
      <c r="AU54" s="15">
        <v>62.04</v>
      </c>
      <c r="AV54" s="15">
        <v>67.679999999999993</v>
      </c>
      <c r="AW54" s="15">
        <v>82.72</v>
      </c>
      <c r="AX54" s="15">
        <v>62.98</v>
      </c>
      <c r="AY54" s="15">
        <v>74.259999999999991</v>
      </c>
      <c r="AZ54" s="15">
        <v>73.319999999999993</v>
      </c>
      <c r="BA54" s="15">
        <v>80.839999999999989</v>
      </c>
      <c r="BB54" s="15">
        <v>57.339999999999996</v>
      </c>
      <c r="BC54" s="16">
        <v>77.08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70.5</v>
      </c>
      <c r="CB54" s="15">
        <v>49.82</v>
      </c>
      <c r="CC54" s="15">
        <v>48.879999999999995</v>
      </c>
      <c r="CD54" s="15">
        <v>62.98</v>
      </c>
      <c r="CE54" s="15">
        <v>80.839999999999989</v>
      </c>
      <c r="CF54" s="15">
        <v>70.5</v>
      </c>
      <c r="CG54" s="15">
        <v>76.14</v>
      </c>
      <c r="CH54" s="15">
        <v>78.959999999999994</v>
      </c>
      <c r="CI54" s="15">
        <v>71.44</v>
      </c>
      <c r="CJ54" s="15">
        <v>82.72</v>
      </c>
      <c r="CK54" s="15">
        <v>81.78</v>
      </c>
      <c r="CL54" s="15">
        <v>87.42</v>
      </c>
      <c r="CM54" s="15">
        <v>65.8</v>
      </c>
      <c r="CN54" s="16">
        <v>73.319999999999993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  <c r="DF54" s="32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</row>
    <row r="55" spans="2:123" x14ac:dyDescent="0.25">
      <c r="B55" s="83"/>
      <c r="C55" s="98"/>
      <c r="D55" s="89"/>
      <c r="E55" s="83"/>
      <c r="F55" s="14">
        <v>53.276025000000004</v>
      </c>
      <c r="G55" s="15">
        <v>57.150645000000004</v>
      </c>
      <c r="H55" s="15">
        <v>90.084915000000009</v>
      </c>
      <c r="I55" s="15">
        <v>91.053570000000008</v>
      </c>
      <c r="J55" s="15">
        <v>79.42971</v>
      </c>
      <c r="K55" s="15">
        <v>61.025265000000005</v>
      </c>
      <c r="L55" s="15">
        <v>77.492400000000004</v>
      </c>
      <c r="M55" s="15">
        <v>61.025265000000005</v>
      </c>
      <c r="N55" s="15">
        <v>66.837195000000008</v>
      </c>
      <c r="O55" s="15">
        <v>89.116260000000011</v>
      </c>
      <c r="P55" s="15">
        <v>64.899884999999998</v>
      </c>
      <c r="Q55" s="15">
        <v>76.523745000000005</v>
      </c>
      <c r="R55" s="15">
        <v>52.307370000000006</v>
      </c>
      <c r="S55" s="16">
        <v>61.025265000000005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62.98</v>
      </c>
      <c r="AQ55" s="15">
        <v>60.16</v>
      </c>
      <c r="AR55" s="15">
        <v>62.04</v>
      </c>
      <c r="AS55" s="15">
        <v>58.279999999999994</v>
      </c>
      <c r="AT55" s="15">
        <v>59.22</v>
      </c>
      <c r="AU55" s="15">
        <v>69.56</v>
      </c>
      <c r="AV55" s="15">
        <v>62.04</v>
      </c>
      <c r="AW55" s="15">
        <v>56.4</v>
      </c>
      <c r="AX55" s="15">
        <v>82.72</v>
      </c>
      <c r="AY55" s="15">
        <v>76.14</v>
      </c>
      <c r="AZ55" s="15">
        <v>77.08</v>
      </c>
      <c r="BA55" s="15">
        <v>64.86</v>
      </c>
      <c r="BB55" s="15">
        <v>76.14</v>
      </c>
      <c r="BC55" s="16">
        <v>67.679999999999993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53.58</v>
      </c>
      <c r="CB55" s="15">
        <v>50.76</v>
      </c>
      <c r="CC55" s="15">
        <v>52.64</v>
      </c>
      <c r="CD55" s="15">
        <v>48.879999999999995</v>
      </c>
      <c r="CE55" s="15">
        <v>67.679999999999993</v>
      </c>
      <c r="CF55" s="15">
        <v>78.02</v>
      </c>
      <c r="CG55" s="15">
        <v>70.5</v>
      </c>
      <c r="CH55" s="15">
        <v>64.86</v>
      </c>
      <c r="CI55" s="15">
        <v>91.179999999999993</v>
      </c>
      <c r="CJ55" s="15">
        <v>84.6</v>
      </c>
      <c r="CK55" s="15">
        <v>77.08</v>
      </c>
      <c r="CL55" s="15">
        <v>73.319999999999993</v>
      </c>
      <c r="CM55" s="15">
        <v>84.6</v>
      </c>
      <c r="CN55" s="16">
        <v>63.919999999999995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  <c r="DF55" s="32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</row>
    <row r="56" spans="2:123" x14ac:dyDescent="0.25">
      <c r="B56" s="83"/>
      <c r="C56" s="98"/>
      <c r="D56" s="89"/>
      <c r="E56" s="83"/>
      <c r="F56" s="14">
        <v>83.304330000000007</v>
      </c>
      <c r="G56" s="15">
        <v>61.025265000000005</v>
      </c>
      <c r="H56" s="15">
        <v>82.335675000000009</v>
      </c>
      <c r="I56" s="15">
        <v>92.990880000000004</v>
      </c>
      <c r="J56" s="15">
        <v>67.805850000000007</v>
      </c>
      <c r="K56" s="15">
        <v>81.367019999999997</v>
      </c>
      <c r="L56" s="15">
        <v>61.993920000000003</v>
      </c>
      <c r="M56" s="15">
        <v>88.147604999999999</v>
      </c>
      <c r="N56" s="15">
        <v>67.805850000000007</v>
      </c>
      <c r="O56" s="15">
        <v>69.743160000000003</v>
      </c>
      <c r="P56" s="15">
        <v>81.367019999999997</v>
      </c>
      <c r="Q56" s="15">
        <v>60.056610000000006</v>
      </c>
      <c r="R56" s="15">
        <v>83.304330000000007</v>
      </c>
      <c r="S56" s="16">
        <v>90.084915000000009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59.22</v>
      </c>
      <c r="AQ56" s="15">
        <v>58.279999999999994</v>
      </c>
      <c r="AR56" s="15">
        <v>70.5</v>
      </c>
      <c r="AS56" s="15">
        <v>57.339999999999996</v>
      </c>
      <c r="AT56" s="15">
        <v>59.22</v>
      </c>
      <c r="AU56" s="15">
        <v>69.56</v>
      </c>
      <c r="AV56" s="15">
        <v>66.739999999999995</v>
      </c>
      <c r="AW56" s="15">
        <v>70.5</v>
      </c>
      <c r="AX56" s="15">
        <v>77.08</v>
      </c>
      <c r="AY56" s="15">
        <v>66.739999999999995</v>
      </c>
      <c r="AZ56" s="15">
        <v>70.5</v>
      </c>
      <c r="BA56" s="15">
        <v>69.56</v>
      </c>
      <c r="BB56" s="15">
        <v>78.959999999999994</v>
      </c>
      <c r="BC56" s="16">
        <v>59.22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49.82</v>
      </c>
      <c r="CB56" s="15">
        <v>48.879999999999995</v>
      </c>
      <c r="CC56" s="15">
        <v>61.099999999999994</v>
      </c>
      <c r="CD56" s="15">
        <v>47.94</v>
      </c>
      <c r="CE56" s="15">
        <v>67.679999999999993</v>
      </c>
      <c r="CF56" s="15">
        <v>78.02</v>
      </c>
      <c r="CG56" s="15">
        <v>75.199999999999989</v>
      </c>
      <c r="CH56" s="15">
        <v>39.479999999999997</v>
      </c>
      <c r="CI56" s="15">
        <v>85.539999999999992</v>
      </c>
      <c r="CJ56" s="15">
        <v>75.199999999999989</v>
      </c>
      <c r="CK56" s="15">
        <v>78.959999999999994</v>
      </c>
      <c r="CL56" s="15">
        <v>78.02</v>
      </c>
      <c r="CM56" s="15">
        <v>87.42</v>
      </c>
      <c r="CN56" s="16">
        <v>55.459999999999994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  <c r="DF56" s="32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</row>
    <row r="57" spans="2:123" x14ac:dyDescent="0.25">
      <c r="B57" s="83"/>
      <c r="C57" s="98"/>
      <c r="D57" s="89"/>
      <c r="E57" s="83"/>
      <c r="F57" s="14">
        <v>66.837195000000008</v>
      </c>
      <c r="G57" s="15">
        <v>69.743160000000003</v>
      </c>
      <c r="H57" s="15">
        <v>87.17895</v>
      </c>
      <c r="I57" s="15">
        <v>90.084915000000009</v>
      </c>
      <c r="J57" s="15">
        <v>70.711815000000001</v>
      </c>
      <c r="K57" s="15">
        <v>59.087955000000001</v>
      </c>
      <c r="L57" s="15">
        <v>79.42971</v>
      </c>
      <c r="M57" s="15">
        <v>79.42971</v>
      </c>
      <c r="N57" s="15">
        <v>54.244680000000002</v>
      </c>
      <c r="O57" s="15">
        <v>89.116260000000011</v>
      </c>
      <c r="P57" s="15">
        <v>86.210295000000002</v>
      </c>
      <c r="Q57" s="15">
        <v>76.523745000000005</v>
      </c>
      <c r="R57" s="15">
        <v>76.523745000000005</v>
      </c>
      <c r="S57" s="16">
        <v>86.210295000000002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56.4</v>
      </c>
      <c r="AQ57" s="15">
        <v>59.22</v>
      </c>
      <c r="AR57" s="15">
        <v>65.8</v>
      </c>
      <c r="AS57" s="15">
        <v>69.56</v>
      </c>
      <c r="AT57" s="15">
        <v>56.4</v>
      </c>
      <c r="AU57" s="15">
        <v>68.61999999999999</v>
      </c>
      <c r="AV57" s="15">
        <v>64.86</v>
      </c>
      <c r="AW57" s="15">
        <v>82.72</v>
      </c>
      <c r="AX57" s="15">
        <v>78.959999999999994</v>
      </c>
      <c r="AY57" s="15">
        <v>72.38</v>
      </c>
      <c r="AZ57" s="15">
        <v>62.98</v>
      </c>
      <c r="BA57" s="15">
        <v>57.339999999999996</v>
      </c>
      <c r="BB57" s="15">
        <v>66.739999999999995</v>
      </c>
      <c r="BC57" s="16">
        <v>68.61999999999999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64.86</v>
      </c>
      <c r="CB57" s="15">
        <v>67.679999999999993</v>
      </c>
      <c r="CC57" s="15">
        <v>74.259999999999991</v>
      </c>
      <c r="CD57" s="15">
        <v>78.02</v>
      </c>
      <c r="CE57" s="15">
        <v>64.86</v>
      </c>
      <c r="CF57" s="15">
        <v>77.08</v>
      </c>
      <c r="CG57" s="15">
        <v>73.319999999999993</v>
      </c>
      <c r="CH57" s="15">
        <v>91.179999999999993</v>
      </c>
      <c r="CI57" s="15">
        <v>87.42</v>
      </c>
      <c r="CJ57" s="15">
        <v>80.839999999999989</v>
      </c>
      <c r="CK57" s="15">
        <v>71.44</v>
      </c>
      <c r="CL57" s="15">
        <v>65.8</v>
      </c>
      <c r="CM57" s="15">
        <v>75.199999999999989</v>
      </c>
      <c r="CN57" s="16">
        <v>64.86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  <c r="DF57" s="32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</row>
    <row r="58" spans="2:123" x14ac:dyDescent="0.25">
      <c r="B58" s="83"/>
      <c r="C58" s="98"/>
      <c r="D58" s="89"/>
      <c r="E58" s="83"/>
      <c r="F58" s="14">
        <v>78.461055000000002</v>
      </c>
      <c r="G58" s="15">
        <v>61.025265000000005</v>
      </c>
      <c r="H58" s="15">
        <v>79.42971</v>
      </c>
      <c r="I58" s="15">
        <v>92.990880000000004</v>
      </c>
      <c r="J58" s="15">
        <v>56.181989999999999</v>
      </c>
      <c r="K58" s="15">
        <v>72.649124999999998</v>
      </c>
      <c r="L58" s="15">
        <v>55.213335000000001</v>
      </c>
      <c r="M58" s="15">
        <v>88.147604999999999</v>
      </c>
      <c r="N58" s="15">
        <v>51.338715000000001</v>
      </c>
      <c r="O58" s="15">
        <v>54.244680000000002</v>
      </c>
      <c r="P58" s="15">
        <v>78.461055000000002</v>
      </c>
      <c r="Q58" s="15">
        <v>88.147604999999999</v>
      </c>
      <c r="R58" s="15">
        <v>53.276025000000004</v>
      </c>
      <c r="S58" s="16">
        <v>85.241640000000004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57.339999999999996</v>
      </c>
      <c r="AQ58" s="15">
        <v>70.5</v>
      </c>
      <c r="AR58" s="15">
        <v>68.61999999999999</v>
      </c>
      <c r="AS58" s="15">
        <v>61.099999999999994</v>
      </c>
      <c r="AT58" s="15">
        <v>72.38</v>
      </c>
      <c r="AU58" s="15">
        <v>59.22</v>
      </c>
      <c r="AV58" s="15">
        <v>65.8</v>
      </c>
      <c r="AW58" s="15">
        <v>56.4</v>
      </c>
      <c r="AX58" s="15">
        <v>77.08</v>
      </c>
      <c r="AY58" s="15">
        <v>66.739999999999995</v>
      </c>
      <c r="AZ58" s="15">
        <v>74.259999999999991</v>
      </c>
      <c r="BA58" s="15">
        <v>75.199999999999989</v>
      </c>
      <c r="BB58" s="15">
        <v>62.98</v>
      </c>
      <c r="BC58" s="16">
        <v>66.739999999999995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65.8</v>
      </c>
      <c r="CB58" s="15">
        <v>78.959999999999994</v>
      </c>
      <c r="CC58" s="15">
        <v>77.08</v>
      </c>
      <c r="CD58" s="15">
        <v>69.56</v>
      </c>
      <c r="CE58" s="15">
        <v>80.839999999999989</v>
      </c>
      <c r="CF58" s="15">
        <v>67.679999999999993</v>
      </c>
      <c r="CG58" s="15">
        <v>74.259999999999991</v>
      </c>
      <c r="CH58" s="15">
        <v>64.86</v>
      </c>
      <c r="CI58" s="15">
        <v>85.539999999999992</v>
      </c>
      <c r="CJ58" s="15">
        <v>75.199999999999989</v>
      </c>
      <c r="CK58" s="15">
        <v>82.72</v>
      </c>
      <c r="CL58" s="15">
        <v>83.66</v>
      </c>
      <c r="CM58" s="15">
        <v>71.44</v>
      </c>
      <c r="CN58" s="16">
        <v>62.98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  <c r="DF58" s="32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</row>
    <row r="59" spans="2:123" x14ac:dyDescent="0.25">
      <c r="B59" s="83"/>
      <c r="C59" s="98"/>
      <c r="D59" s="89"/>
      <c r="E59" s="83"/>
      <c r="F59" s="14">
        <v>84.272985000000006</v>
      </c>
      <c r="G59" s="15">
        <v>92.990880000000004</v>
      </c>
      <c r="H59" s="15">
        <v>85.241640000000004</v>
      </c>
      <c r="I59" s="15">
        <v>59.087955000000001</v>
      </c>
      <c r="J59" s="15">
        <v>58.119300000000003</v>
      </c>
      <c r="K59" s="15">
        <v>76.523745000000005</v>
      </c>
      <c r="L59" s="15">
        <v>64.899884999999998</v>
      </c>
      <c r="M59" s="15">
        <v>70.711815000000001</v>
      </c>
      <c r="N59" s="15">
        <v>80.398364999999998</v>
      </c>
      <c r="O59" s="15">
        <v>92.022225000000006</v>
      </c>
      <c r="P59" s="15">
        <v>74.586435000000009</v>
      </c>
      <c r="Q59" s="15">
        <v>55.213335000000001</v>
      </c>
      <c r="R59" s="15">
        <v>81.367019999999997</v>
      </c>
      <c r="S59" s="16">
        <v>63.931229999999999</v>
      </c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>
        <v>78.02</v>
      </c>
      <c r="AQ59" s="15">
        <v>72.38</v>
      </c>
      <c r="AR59" s="15">
        <v>73.319999999999993</v>
      </c>
      <c r="AS59" s="15">
        <v>79.899999999999991</v>
      </c>
      <c r="AT59" s="15">
        <v>57.339999999999996</v>
      </c>
      <c r="AU59" s="15">
        <v>77.08</v>
      </c>
      <c r="AV59" s="15">
        <v>83.66</v>
      </c>
      <c r="AW59" s="15">
        <v>60.16</v>
      </c>
      <c r="AX59" s="15">
        <v>74.259999999999991</v>
      </c>
      <c r="AY59" s="15">
        <v>68.61999999999999</v>
      </c>
      <c r="AZ59" s="15">
        <v>59.22</v>
      </c>
      <c r="BA59" s="15">
        <v>71.44</v>
      </c>
      <c r="BB59" s="15">
        <v>64.86</v>
      </c>
      <c r="BC59" s="16">
        <v>60.16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>
        <v>86.47999999999999</v>
      </c>
      <c r="CB59" s="15">
        <v>80.839999999999989</v>
      </c>
      <c r="CC59" s="15">
        <v>81.78</v>
      </c>
      <c r="CD59" s="15">
        <v>88.36</v>
      </c>
      <c r="CE59" s="15">
        <v>65.8</v>
      </c>
      <c r="CF59" s="15">
        <v>85.539999999999992</v>
      </c>
      <c r="CG59" s="15">
        <v>57.339999999999996</v>
      </c>
      <c r="CH59" s="15">
        <v>68.61999999999999</v>
      </c>
      <c r="CI59" s="15">
        <v>82.72</v>
      </c>
      <c r="CJ59" s="15">
        <v>77.08</v>
      </c>
      <c r="CK59" s="15">
        <v>67.679999999999993</v>
      </c>
      <c r="CL59" s="15">
        <v>79.899999999999991</v>
      </c>
      <c r="CM59" s="15">
        <v>73.319999999999993</v>
      </c>
      <c r="CN59" s="16">
        <v>56.4</v>
      </c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  <c r="DF59" s="32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</row>
    <row r="60" spans="2:123" ht="15.75" thickBot="1" x14ac:dyDescent="0.3">
      <c r="B60" s="84"/>
      <c r="C60" s="99"/>
      <c r="D60" s="89"/>
      <c r="E60" s="84"/>
      <c r="F60" s="18">
        <v>86.210295000000002</v>
      </c>
      <c r="G60" s="19">
        <v>87.17895</v>
      </c>
      <c r="H60" s="19">
        <v>82.335675000000009</v>
      </c>
      <c r="I60" s="19">
        <v>82.335675000000009</v>
      </c>
      <c r="J60" s="19">
        <v>83.304330000000007</v>
      </c>
      <c r="K60" s="19">
        <v>85.241640000000004</v>
      </c>
      <c r="L60" s="19">
        <v>89.116260000000011</v>
      </c>
      <c r="M60" s="19">
        <v>85.241640000000004</v>
      </c>
      <c r="N60" s="19">
        <v>84.272985000000006</v>
      </c>
      <c r="O60" s="19">
        <v>88.147604999999999</v>
      </c>
      <c r="P60" s="19">
        <v>84.272985000000006</v>
      </c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  <c r="DF60" s="34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</row>
    <row r="61" spans="2:123" x14ac:dyDescent="0.25">
      <c r="B61" s="82">
        <v>6</v>
      </c>
      <c r="C61" s="100" t="s">
        <v>23</v>
      </c>
      <c r="D61" s="89" t="s">
        <v>24</v>
      </c>
      <c r="E61" s="82"/>
      <c r="F61" s="9">
        <v>83.304330000000007</v>
      </c>
      <c r="G61" s="10">
        <v>61.993920000000003</v>
      </c>
      <c r="H61" s="10">
        <v>70.711815000000001</v>
      </c>
      <c r="I61" s="10">
        <v>69.743160000000003</v>
      </c>
      <c r="J61" s="10">
        <v>63.931229999999999</v>
      </c>
      <c r="K61" s="10">
        <v>68.774505000000005</v>
      </c>
      <c r="L61" s="10">
        <v>64.899884999999998</v>
      </c>
      <c r="M61" s="10">
        <v>86.210295000000002</v>
      </c>
      <c r="N61" s="10">
        <v>70.711815000000001</v>
      </c>
      <c r="O61" s="10">
        <v>-2.9059650000000001</v>
      </c>
      <c r="P61" s="10">
        <v>55.213335000000001</v>
      </c>
      <c r="Q61" s="10">
        <v>74.586435000000009</v>
      </c>
      <c r="R61" s="10">
        <v>77.492400000000004</v>
      </c>
      <c r="S61" s="11">
        <v>81.367019999999997</v>
      </c>
      <c r="T61" s="14">
        <f>F61*0.96</f>
        <v>79.972156800000008</v>
      </c>
      <c r="U61" s="15">
        <f t="shared" ref="U61:AA63" si="9">G61*0.96</f>
        <v>59.514163199999999</v>
      </c>
      <c r="V61" s="15">
        <f t="shared" si="9"/>
        <v>67.883342400000004</v>
      </c>
      <c r="W61" s="15">
        <f t="shared" si="9"/>
        <v>66.953433599999997</v>
      </c>
      <c r="X61" s="15">
        <f t="shared" si="9"/>
        <v>61.373980799999998</v>
      </c>
      <c r="Y61" s="15">
        <f t="shared" si="9"/>
        <v>66.023524800000004</v>
      </c>
      <c r="Z61" s="15">
        <f t="shared" si="9"/>
        <v>62.303889599999998</v>
      </c>
      <c r="AA61" s="15">
        <f t="shared" si="9"/>
        <v>82.7618832</v>
      </c>
      <c r="AB61" s="15">
        <f t="shared" ref="AB61:AB63" si="10">N61*0.87</f>
        <v>61.519279050000002</v>
      </c>
      <c r="AC61" s="15">
        <v>55.213335000000001</v>
      </c>
      <c r="AD61" s="15">
        <f t="shared" ref="AD61:AE63" si="11">P61*0.87</f>
        <v>48.035601450000001</v>
      </c>
      <c r="AE61" s="15">
        <f t="shared" si="11"/>
        <v>64.890198450000014</v>
      </c>
      <c r="AF61" s="15">
        <f t="shared" si="7"/>
        <v>67.418388000000007</v>
      </c>
      <c r="AG61" s="16">
        <f t="shared" si="7"/>
        <v>70.789307399999998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62.98</v>
      </c>
      <c r="AQ61" s="10">
        <v>65.8</v>
      </c>
      <c r="AR61" s="10">
        <v>65.8</v>
      </c>
      <c r="AS61" s="10">
        <v>61.099999999999994</v>
      </c>
      <c r="AT61" s="10">
        <v>65.8</v>
      </c>
      <c r="AU61" s="10">
        <v>64.86</v>
      </c>
      <c r="AV61" s="10">
        <v>65.8</v>
      </c>
      <c r="AW61" s="10">
        <v>86.47999999999999</v>
      </c>
      <c r="AX61" s="10">
        <v>71.44</v>
      </c>
      <c r="AY61" s="10">
        <v>0</v>
      </c>
      <c r="AZ61" s="10">
        <v>56.4</v>
      </c>
      <c r="BA61" s="10">
        <v>75.199999999999989</v>
      </c>
      <c r="BB61" s="10">
        <v>71.44</v>
      </c>
      <c r="BC61" s="11">
        <v>66.739999999999995</v>
      </c>
      <c r="BD61" s="14">
        <f t="shared" si="3"/>
        <v>59.201199999999993</v>
      </c>
      <c r="BE61" s="15">
        <f t="shared" si="3"/>
        <v>61.851999999999997</v>
      </c>
      <c r="BF61" s="15">
        <f t="shared" si="3"/>
        <v>61.851999999999997</v>
      </c>
      <c r="BG61" s="15">
        <f t="shared" si="3"/>
        <v>57.43399999999999</v>
      </c>
      <c r="BH61" s="15">
        <f t="shared" si="3"/>
        <v>61.851999999999997</v>
      </c>
      <c r="BI61" s="15">
        <f t="shared" si="3"/>
        <v>60.968399999999995</v>
      </c>
      <c r="BJ61" s="15">
        <f t="shared" si="3"/>
        <v>61.851999999999997</v>
      </c>
      <c r="BK61" s="15">
        <f t="shared" si="3"/>
        <v>81.291199999999989</v>
      </c>
      <c r="BL61" s="15">
        <f t="shared" si="3"/>
        <v>67.153599999999997</v>
      </c>
      <c r="BM61" s="15">
        <v>67.153599999999997</v>
      </c>
      <c r="BN61" s="15">
        <f t="shared" si="3"/>
        <v>53.015999999999998</v>
      </c>
      <c r="BO61" s="15">
        <f t="shared" si="3"/>
        <v>70.687999999999988</v>
      </c>
      <c r="BP61" s="15">
        <f t="shared" si="3"/>
        <v>67.153599999999997</v>
      </c>
      <c r="BQ61" s="16">
        <f t="shared" si="3"/>
        <v>62.735599999999991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 t="s">
        <v>26</v>
      </c>
      <c r="CA61" s="9">
        <v>59.22</v>
      </c>
      <c r="CB61" s="10">
        <v>76.14</v>
      </c>
      <c r="CC61" s="10">
        <v>67.679999999999993</v>
      </c>
      <c r="CD61" s="10">
        <v>66.739999999999995</v>
      </c>
      <c r="CE61" s="10">
        <v>62.04</v>
      </c>
      <c r="CF61" s="10">
        <v>78.02</v>
      </c>
      <c r="CG61" s="10">
        <v>84.6</v>
      </c>
      <c r="CH61" s="10">
        <v>82.72</v>
      </c>
      <c r="CI61" s="10">
        <v>67.679999999999993</v>
      </c>
      <c r="CJ61" s="10">
        <v>-3.76</v>
      </c>
      <c r="CK61" s="10">
        <v>62.04</v>
      </c>
      <c r="CL61" s="10">
        <v>71.44</v>
      </c>
      <c r="CM61" s="10">
        <v>67.679999999999993</v>
      </c>
      <c r="CN61" s="11">
        <v>64.86</v>
      </c>
      <c r="CO61" s="14">
        <f t="shared" si="4"/>
        <v>55.666799999999995</v>
      </c>
      <c r="CP61" s="15">
        <f t="shared" si="4"/>
        <v>71.571599999999989</v>
      </c>
      <c r="CQ61" s="15">
        <f t="shared" si="4"/>
        <v>63.619199999999992</v>
      </c>
      <c r="CR61" s="15">
        <f t="shared" si="4"/>
        <v>62.735599999999991</v>
      </c>
      <c r="CS61" s="15">
        <f t="shared" si="4"/>
        <v>58.317599999999999</v>
      </c>
      <c r="CT61" s="15">
        <f t="shared" si="4"/>
        <v>73.338799999999992</v>
      </c>
      <c r="CU61" s="15">
        <f t="shared" si="4"/>
        <v>79.523999999999987</v>
      </c>
      <c r="CV61" s="15">
        <f t="shared" si="4"/>
        <v>77.756799999999998</v>
      </c>
      <c r="CW61" s="15">
        <f t="shared" si="4"/>
        <v>63.619199999999992</v>
      </c>
      <c r="CX61" s="15">
        <v>66.739999999999995</v>
      </c>
      <c r="CY61" s="15">
        <f t="shared" si="5"/>
        <v>58.317599999999999</v>
      </c>
      <c r="CZ61" s="15">
        <f t="shared" si="5"/>
        <v>67.153599999999997</v>
      </c>
      <c r="DA61" s="15">
        <f t="shared" si="5"/>
        <v>63.619199999999992</v>
      </c>
      <c r="DB61" s="16">
        <f t="shared" si="5"/>
        <v>60.968399999999995</v>
      </c>
      <c r="DC61" s="12"/>
      <c r="DD61" s="13"/>
      <c r="DE61" s="12" t="s">
        <v>60</v>
      </c>
      <c r="DF61" s="29"/>
      <c r="DG61" s="30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8"/>
    </row>
    <row r="62" spans="2:123" x14ac:dyDescent="0.25">
      <c r="B62" s="83"/>
      <c r="C62" s="101"/>
      <c r="D62" s="89"/>
      <c r="E62" s="83"/>
      <c r="F62" s="14">
        <v>58.119300000000003</v>
      </c>
      <c r="G62" s="15">
        <v>65.868539999999996</v>
      </c>
      <c r="H62" s="15">
        <v>60.056610000000006</v>
      </c>
      <c r="I62" s="15">
        <v>89.116260000000011</v>
      </c>
      <c r="J62" s="15">
        <v>84.272985000000006</v>
      </c>
      <c r="K62" s="15">
        <v>77.492400000000004</v>
      </c>
      <c r="L62" s="15">
        <v>89.116260000000011</v>
      </c>
      <c r="M62" s="15">
        <v>68.774505000000005</v>
      </c>
      <c r="N62" s="15">
        <v>78.461055000000002</v>
      </c>
      <c r="O62" s="15">
        <v>-2.9059650000000001</v>
      </c>
      <c r="P62" s="15">
        <v>84.272985000000006</v>
      </c>
      <c r="Q62" s="15">
        <v>67.805850000000007</v>
      </c>
      <c r="R62" s="15">
        <v>80.398364999999998</v>
      </c>
      <c r="S62" s="16">
        <v>74.586435000000009</v>
      </c>
      <c r="T62" s="14">
        <f>F62*0.96</f>
        <v>55.794528</v>
      </c>
      <c r="U62" s="15">
        <f t="shared" si="9"/>
        <v>63.233798399999991</v>
      </c>
      <c r="V62" s="15">
        <f t="shared" si="9"/>
        <v>57.654345600000006</v>
      </c>
      <c r="W62" s="15">
        <f t="shared" si="9"/>
        <v>85.551609600000006</v>
      </c>
      <c r="X62" s="15">
        <f t="shared" si="9"/>
        <v>80.9020656</v>
      </c>
      <c r="Y62" s="15">
        <f t="shared" si="9"/>
        <v>74.392703999999995</v>
      </c>
      <c r="Z62" s="15">
        <v>80</v>
      </c>
      <c r="AA62" s="15">
        <v>79</v>
      </c>
      <c r="AB62" s="15">
        <f t="shared" si="10"/>
        <v>68.261117850000005</v>
      </c>
      <c r="AC62" s="15">
        <v>75.555090000000007</v>
      </c>
      <c r="AD62" s="15">
        <f t="shared" si="11"/>
        <v>73.317496950000006</v>
      </c>
      <c r="AE62" s="15">
        <f t="shared" si="11"/>
        <v>58.991089500000008</v>
      </c>
      <c r="AF62" s="15">
        <f t="shared" si="7"/>
        <v>69.946577550000001</v>
      </c>
      <c r="AG62" s="16">
        <f t="shared" si="7"/>
        <v>64.890198450000014</v>
      </c>
      <c r="AH62" s="17"/>
      <c r="AI62" s="13"/>
      <c r="AJ62" s="17" t="s">
        <v>60</v>
      </c>
      <c r="AL62" s="83"/>
      <c r="AM62" s="101"/>
      <c r="AN62" s="89"/>
      <c r="AO62" s="83"/>
      <c r="AP62" s="14">
        <v>63.919999999999995</v>
      </c>
      <c r="AQ62" s="15">
        <v>63.919999999999995</v>
      </c>
      <c r="AR62" s="15">
        <v>62.98</v>
      </c>
      <c r="AS62" s="15">
        <v>63.919999999999995</v>
      </c>
      <c r="AT62" s="15">
        <v>59.22</v>
      </c>
      <c r="AU62" s="15">
        <v>62.04</v>
      </c>
      <c r="AV62" s="15">
        <v>89.3</v>
      </c>
      <c r="AW62" s="15">
        <v>69.56</v>
      </c>
      <c r="AX62" s="15">
        <v>78.959999999999994</v>
      </c>
      <c r="AY62" s="15">
        <v>0</v>
      </c>
      <c r="AZ62" s="15">
        <v>84.6</v>
      </c>
      <c r="BA62" s="15">
        <v>68.61999999999999</v>
      </c>
      <c r="BB62" s="15">
        <v>80.839999999999989</v>
      </c>
      <c r="BC62" s="16">
        <v>63.919999999999995</v>
      </c>
      <c r="BD62" s="14">
        <f t="shared" si="3"/>
        <v>60.084799999999994</v>
      </c>
      <c r="BE62" s="15">
        <f t="shared" si="3"/>
        <v>60.084799999999994</v>
      </c>
      <c r="BF62" s="15">
        <f t="shared" si="3"/>
        <v>59.201199999999993</v>
      </c>
      <c r="BG62" s="15">
        <f t="shared" si="3"/>
        <v>60.084799999999994</v>
      </c>
      <c r="BH62" s="15">
        <f t="shared" si="3"/>
        <v>55.666799999999995</v>
      </c>
      <c r="BI62" s="15">
        <f t="shared" si="3"/>
        <v>58.317599999999999</v>
      </c>
      <c r="BJ62" s="15">
        <f t="shared" si="3"/>
        <v>83.941999999999993</v>
      </c>
      <c r="BK62" s="15">
        <f t="shared" si="3"/>
        <v>65.386399999999995</v>
      </c>
      <c r="BL62" s="15">
        <f t="shared" si="3"/>
        <v>74.222399999999993</v>
      </c>
      <c r="BM62" s="15">
        <v>74.222399999999993</v>
      </c>
      <c r="BN62" s="15">
        <f t="shared" si="3"/>
        <v>79.523999999999987</v>
      </c>
      <c r="BO62" s="15">
        <f t="shared" si="3"/>
        <v>64.502799999999993</v>
      </c>
      <c r="BP62" s="15">
        <f t="shared" si="3"/>
        <v>75.989599999999982</v>
      </c>
      <c r="BQ62" s="16">
        <f t="shared" si="3"/>
        <v>60.084799999999994</v>
      </c>
      <c r="BR62" s="17"/>
      <c r="BS62" s="13"/>
      <c r="BT62" s="17" t="s">
        <v>60</v>
      </c>
      <c r="BW62" s="83"/>
      <c r="BX62" s="101"/>
      <c r="BY62" s="89"/>
      <c r="BZ62" s="83"/>
      <c r="CA62" s="14">
        <v>69.56</v>
      </c>
      <c r="CB62" s="15">
        <v>69.56</v>
      </c>
      <c r="CC62" s="15">
        <v>68.61999999999999</v>
      </c>
      <c r="CD62" s="15">
        <v>69.56</v>
      </c>
      <c r="CE62" s="15">
        <v>64.86</v>
      </c>
      <c r="CF62" s="15">
        <v>58.279999999999994</v>
      </c>
      <c r="CG62" s="15">
        <v>85.539999999999992</v>
      </c>
      <c r="CH62" s="15">
        <v>65.8</v>
      </c>
      <c r="CI62" s="15">
        <v>75.199999999999989</v>
      </c>
      <c r="CJ62" s="15">
        <v>-3.76</v>
      </c>
      <c r="CK62" s="15">
        <v>80.839999999999989</v>
      </c>
      <c r="CL62" s="15">
        <v>64.86</v>
      </c>
      <c r="CM62" s="15">
        <v>77.08</v>
      </c>
      <c r="CN62" s="16">
        <v>60.16</v>
      </c>
      <c r="CO62" s="14">
        <f t="shared" si="4"/>
        <v>65.386399999999995</v>
      </c>
      <c r="CP62" s="15">
        <f t="shared" si="4"/>
        <v>65.386399999999995</v>
      </c>
      <c r="CQ62" s="15">
        <f t="shared" si="4"/>
        <v>64.502799999999993</v>
      </c>
      <c r="CR62" s="15">
        <f t="shared" si="4"/>
        <v>65.386399999999995</v>
      </c>
      <c r="CS62" s="15">
        <f t="shared" si="4"/>
        <v>60.968399999999995</v>
      </c>
      <c r="CT62" s="15">
        <f t="shared" si="4"/>
        <v>54.783199999999994</v>
      </c>
      <c r="CU62" s="15">
        <f t="shared" si="4"/>
        <v>80.407599999999988</v>
      </c>
      <c r="CV62" s="15">
        <f t="shared" si="4"/>
        <v>61.851999999999997</v>
      </c>
      <c r="CW62" s="15">
        <f t="shared" si="4"/>
        <v>70.687999999999988</v>
      </c>
      <c r="CX62" s="15">
        <v>62.04</v>
      </c>
      <c r="CY62" s="15">
        <f t="shared" si="5"/>
        <v>75.989599999999982</v>
      </c>
      <c r="CZ62" s="15">
        <f t="shared" si="5"/>
        <v>60.968399999999995</v>
      </c>
      <c r="DA62" s="15">
        <f t="shared" si="5"/>
        <v>72.455199999999991</v>
      </c>
      <c r="DB62" s="16">
        <f t="shared" si="5"/>
        <v>56.550399999999996</v>
      </c>
      <c r="DC62" s="17"/>
      <c r="DD62" s="13"/>
      <c r="DE62" s="17" t="s">
        <v>60</v>
      </c>
      <c r="DF62" s="32"/>
      <c r="DG62" s="30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8"/>
    </row>
    <row r="63" spans="2:123" x14ac:dyDescent="0.25">
      <c r="B63" s="83"/>
      <c r="C63" s="101"/>
      <c r="D63" s="89"/>
      <c r="E63" s="83"/>
      <c r="F63" s="14">
        <v>89.116260000000011</v>
      </c>
      <c r="G63" s="15">
        <v>71.68047</v>
      </c>
      <c r="H63" s="15">
        <v>75.555090000000007</v>
      </c>
      <c r="I63" s="15">
        <v>82.335675000000009</v>
      </c>
      <c r="J63" s="15">
        <v>84.272985000000006</v>
      </c>
      <c r="K63" s="15">
        <v>78.461055000000002</v>
      </c>
      <c r="L63" s="15">
        <v>70.711815000000001</v>
      </c>
      <c r="M63" s="15">
        <v>75.555090000000007</v>
      </c>
      <c r="N63" s="15">
        <v>64.899884999999998</v>
      </c>
      <c r="O63" s="15">
        <v>-2.9059650000000001</v>
      </c>
      <c r="P63" s="15">
        <v>60.056610000000006</v>
      </c>
      <c r="Q63" s="15">
        <v>65.868539999999996</v>
      </c>
      <c r="R63" s="15">
        <v>93.959535000000002</v>
      </c>
      <c r="S63" s="16">
        <v>68.774505000000005</v>
      </c>
      <c r="T63" s="14">
        <f>F63*0.96</f>
        <v>85.551609600000006</v>
      </c>
      <c r="U63" s="15">
        <f t="shared" si="9"/>
        <v>68.813251199999996</v>
      </c>
      <c r="V63" s="15">
        <f t="shared" si="9"/>
        <v>72.53288640000001</v>
      </c>
      <c r="W63" s="15">
        <f t="shared" si="9"/>
        <v>79.042248000000001</v>
      </c>
      <c r="X63" s="15">
        <f t="shared" si="9"/>
        <v>80.9020656</v>
      </c>
      <c r="Y63" s="15">
        <f t="shared" si="9"/>
        <v>75.322612800000002</v>
      </c>
      <c r="Z63" s="15">
        <f t="shared" si="9"/>
        <v>67.883342400000004</v>
      </c>
      <c r="AA63" s="15">
        <f t="shared" si="9"/>
        <v>72.53288640000001</v>
      </c>
      <c r="AB63" s="15">
        <f t="shared" si="10"/>
        <v>56.462899950000001</v>
      </c>
      <c r="AC63" s="15">
        <v>75.555090000000007</v>
      </c>
      <c r="AD63" s="15">
        <f t="shared" si="11"/>
        <v>52.249250700000005</v>
      </c>
      <c r="AE63" s="15">
        <f t="shared" si="11"/>
        <v>57.305629799999998</v>
      </c>
      <c r="AF63" s="15">
        <f t="shared" si="7"/>
        <v>81.744795449999998</v>
      </c>
      <c r="AG63" s="16">
        <f t="shared" si="7"/>
        <v>59.833819350000006</v>
      </c>
      <c r="AH63" s="17"/>
      <c r="AI63" s="13"/>
      <c r="AJ63" s="17" t="s">
        <v>60</v>
      </c>
      <c r="AL63" s="83"/>
      <c r="AM63" s="101"/>
      <c r="AN63" s="89"/>
      <c r="AO63" s="83"/>
      <c r="AP63" s="14">
        <v>62.04</v>
      </c>
      <c r="AQ63" s="15">
        <v>58.279999999999994</v>
      </c>
      <c r="AR63" s="15">
        <v>62.04</v>
      </c>
      <c r="AS63" s="15">
        <v>58.279999999999994</v>
      </c>
      <c r="AT63" s="15">
        <v>60.16</v>
      </c>
      <c r="AU63" s="15">
        <v>57.339999999999996</v>
      </c>
      <c r="AV63" s="15">
        <v>71.44</v>
      </c>
      <c r="AW63" s="15">
        <v>76.14</v>
      </c>
      <c r="AX63" s="15">
        <v>65.8</v>
      </c>
      <c r="AY63" s="15">
        <v>0</v>
      </c>
      <c r="AZ63" s="15">
        <v>61.099999999999994</v>
      </c>
      <c r="BA63" s="15">
        <v>66.739999999999995</v>
      </c>
      <c r="BB63" s="15">
        <v>93.059999999999988</v>
      </c>
      <c r="BC63" s="16">
        <v>69.56</v>
      </c>
      <c r="BD63" s="14">
        <f t="shared" si="3"/>
        <v>58.317599999999999</v>
      </c>
      <c r="BE63" s="15">
        <f t="shared" si="3"/>
        <v>54.783199999999994</v>
      </c>
      <c r="BF63" s="15">
        <f t="shared" si="3"/>
        <v>58.317599999999999</v>
      </c>
      <c r="BG63" s="15">
        <f t="shared" si="3"/>
        <v>54.783199999999994</v>
      </c>
      <c r="BH63" s="15">
        <f t="shared" si="3"/>
        <v>56.550399999999996</v>
      </c>
      <c r="BI63" s="15">
        <f t="shared" si="3"/>
        <v>53.899599999999992</v>
      </c>
      <c r="BJ63" s="15">
        <f t="shared" si="3"/>
        <v>67.153599999999997</v>
      </c>
      <c r="BK63" s="15">
        <f t="shared" si="3"/>
        <v>71.571599999999989</v>
      </c>
      <c r="BL63" s="15">
        <f t="shared" si="3"/>
        <v>61.851999999999997</v>
      </c>
      <c r="BM63" s="15">
        <v>61.851999999999997</v>
      </c>
      <c r="BN63" s="15">
        <f t="shared" si="3"/>
        <v>57.43399999999999</v>
      </c>
      <c r="BO63" s="15">
        <f t="shared" si="3"/>
        <v>62.735599999999991</v>
      </c>
      <c r="BP63" s="15">
        <f t="shared" si="3"/>
        <v>87.476399999999984</v>
      </c>
      <c r="BQ63" s="16">
        <f t="shared" si="3"/>
        <v>65.386399999999995</v>
      </c>
      <c r="BR63" s="17"/>
      <c r="BS63" s="13"/>
      <c r="BT63" s="17" t="s">
        <v>60</v>
      </c>
      <c r="BW63" s="83"/>
      <c r="BX63" s="101"/>
      <c r="BY63" s="89"/>
      <c r="BZ63" s="83"/>
      <c r="CA63" s="14">
        <v>67.679999999999993</v>
      </c>
      <c r="CB63" s="15">
        <v>63.919999999999995</v>
      </c>
      <c r="CC63" s="15">
        <v>84.6</v>
      </c>
      <c r="CD63" s="15">
        <v>63.919999999999995</v>
      </c>
      <c r="CE63" s="15">
        <v>65.8</v>
      </c>
      <c r="CF63" s="15">
        <v>76.14</v>
      </c>
      <c r="CG63" s="15">
        <v>67.679999999999993</v>
      </c>
      <c r="CH63" s="15">
        <v>72.38</v>
      </c>
      <c r="CI63" s="15">
        <v>86.47999999999999</v>
      </c>
      <c r="CJ63" s="15">
        <v>-3.76</v>
      </c>
      <c r="CK63" s="15">
        <v>80.839999999999989</v>
      </c>
      <c r="CL63" s="15">
        <v>85.539999999999992</v>
      </c>
      <c r="CM63" s="15">
        <v>89.3</v>
      </c>
      <c r="CN63" s="16">
        <v>65.8</v>
      </c>
      <c r="CO63" s="14">
        <f t="shared" si="4"/>
        <v>63.619199999999992</v>
      </c>
      <c r="CP63" s="15">
        <f t="shared" si="4"/>
        <v>60.084799999999994</v>
      </c>
      <c r="CQ63" s="15">
        <f t="shared" si="4"/>
        <v>79.523999999999987</v>
      </c>
      <c r="CR63" s="15">
        <f t="shared" si="4"/>
        <v>60.084799999999994</v>
      </c>
      <c r="CS63" s="15">
        <f t="shared" si="4"/>
        <v>61.851999999999997</v>
      </c>
      <c r="CT63" s="15">
        <f t="shared" si="4"/>
        <v>71.571599999999989</v>
      </c>
      <c r="CU63" s="15">
        <f t="shared" si="4"/>
        <v>63.619199999999992</v>
      </c>
      <c r="CV63" s="15">
        <f t="shared" si="4"/>
        <v>68.037199999999999</v>
      </c>
      <c r="CW63" s="15">
        <f t="shared" si="4"/>
        <v>81.291199999999989</v>
      </c>
      <c r="CX63" s="15">
        <v>76.14</v>
      </c>
      <c r="CY63" s="15">
        <f t="shared" si="5"/>
        <v>75.989599999999982</v>
      </c>
      <c r="CZ63" s="15">
        <f t="shared" si="5"/>
        <v>80.407599999999988</v>
      </c>
      <c r="DA63" s="15">
        <f t="shared" si="5"/>
        <v>83.941999999999993</v>
      </c>
      <c r="DB63" s="16">
        <f t="shared" si="5"/>
        <v>61.851999999999997</v>
      </c>
      <c r="DC63" s="17"/>
      <c r="DD63" s="13"/>
      <c r="DE63" s="17" t="s">
        <v>60</v>
      </c>
      <c r="DF63" s="32"/>
      <c r="DG63" s="30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8"/>
    </row>
    <row r="64" spans="2:123" x14ac:dyDescent="0.25">
      <c r="B64" s="83"/>
      <c r="C64" s="101"/>
      <c r="D64" s="89"/>
      <c r="E64" s="83"/>
      <c r="F64" s="14">
        <v>87.17895</v>
      </c>
      <c r="G64" s="15">
        <v>91.053570000000008</v>
      </c>
      <c r="H64" s="15">
        <v>85.241640000000004</v>
      </c>
      <c r="I64" s="15">
        <v>70.711815000000001</v>
      </c>
      <c r="J64" s="15">
        <v>58.119300000000003</v>
      </c>
      <c r="K64" s="15">
        <v>90.084915000000009</v>
      </c>
      <c r="L64" s="15">
        <v>89.116260000000011</v>
      </c>
      <c r="M64" s="15">
        <v>84.272985000000006</v>
      </c>
      <c r="N64" s="15">
        <v>76.523745000000005</v>
      </c>
      <c r="O64" s="15">
        <v>60.056610000000006</v>
      </c>
      <c r="P64" s="15">
        <v>55.213335000000001</v>
      </c>
      <c r="Q64" s="15">
        <v>74.586435000000009</v>
      </c>
      <c r="R64" s="15">
        <v>92.022225000000006</v>
      </c>
      <c r="S64" s="16">
        <v>80.398364999999998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57.339999999999996</v>
      </c>
      <c r="AQ64" s="15">
        <v>66.739999999999995</v>
      </c>
      <c r="AR64" s="15">
        <v>69.56</v>
      </c>
      <c r="AS64" s="15">
        <v>68.61999999999999</v>
      </c>
      <c r="AT64" s="15">
        <v>59.22</v>
      </c>
      <c r="AU64" s="15">
        <v>66.739999999999995</v>
      </c>
      <c r="AV64" s="15">
        <v>60.16</v>
      </c>
      <c r="AW64" s="15">
        <v>58.279999999999994</v>
      </c>
      <c r="AX64" s="15">
        <v>60.16</v>
      </c>
      <c r="AY64" s="15">
        <v>64.86</v>
      </c>
      <c r="AZ64" s="15">
        <v>63.919999999999995</v>
      </c>
      <c r="BA64" s="15">
        <v>64.86</v>
      </c>
      <c r="BB64" s="15">
        <v>66.739999999999995</v>
      </c>
      <c r="BC64" s="16">
        <v>69.56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62.98</v>
      </c>
      <c r="CB64" s="15">
        <v>84.6</v>
      </c>
      <c r="CC64" s="15">
        <v>75.199999999999989</v>
      </c>
      <c r="CD64" s="15">
        <v>74.259999999999991</v>
      </c>
      <c r="CE64" s="15">
        <v>70.5</v>
      </c>
      <c r="CF64" s="15">
        <v>62.98</v>
      </c>
      <c r="CG64" s="15">
        <v>56.4</v>
      </c>
      <c r="CH64" s="15">
        <v>54.519999999999996</v>
      </c>
      <c r="CI64" s="15">
        <v>68.61999999999999</v>
      </c>
      <c r="CJ64" s="15">
        <v>61.099999999999994</v>
      </c>
      <c r="CK64" s="15">
        <v>80.839999999999989</v>
      </c>
      <c r="CL64" s="15">
        <v>83.66</v>
      </c>
      <c r="CM64" s="15">
        <v>79.899999999999991</v>
      </c>
      <c r="CN64" s="16">
        <v>65.8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  <c r="DF64" s="32"/>
      <c r="DG64" s="30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8"/>
    </row>
    <row r="65" spans="2:123" x14ac:dyDescent="0.25">
      <c r="B65" s="83"/>
      <c r="C65" s="101"/>
      <c r="D65" s="89"/>
      <c r="E65" s="83"/>
      <c r="F65" s="14">
        <v>67.805850000000007</v>
      </c>
      <c r="G65" s="15">
        <v>66.837195000000008</v>
      </c>
      <c r="H65" s="15">
        <v>66.837195000000008</v>
      </c>
      <c r="I65" s="15">
        <v>78.461055000000002</v>
      </c>
      <c r="J65" s="15">
        <v>75.555090000000007</v>
      </c>
      <c r="K65" s="15">
        <v>64.899884999999998</v>
      </c>
      <c r="L65" s="15">
        <v>89.116260000000011</v>
      </c>
      <c r="M65" s="15">
        <v>59.087955000000001</v>
      </c>
      <c r="N65" s="15">
        <v>55.213335000000001</v>
      </c>
      <c r="O65" s="15">
        <v>80.398364999999998</v>
      </c>
      <c r="P65" s="15">
        <v>78.461055000000002</v>
      </c>
      <c r="Q65" s="15">
        <v>79.42971</v>
      </c>
      <c r="R65" s="15">
        <v>84.272985000000006</v>
      </c>
      <c r="S65" s="16">
        <v>55.213335000000001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61.099999999999994</v>
      </c>
      <c r="AQ65" s="15">
        <v>58.279999999999994</v>
      </c>
      <c r="AR65" s="15">
        <v>66.739999999999995</v>
      </c>
      <c r="AS65" s="15">
        <v>92.11999999999999</v>
      </c>
      <c r="AT65" s="15">
        <v>62.04</v>
      </c>
      <c r="AU65" s="15">
        <v>58.279999999999994</v>
      </c>
      <c r="AV65" s="15">
        <v>62.04</v>
      </c>
      <c r="AW65" s="15">
        <v>62.98</v>
      </c>
      <c r="AX65" s="15">
        <v>56.4</v>
      </c>
      <c r="AY65" s="15">
        <v>70.5</v>
      </c>
      <c r="AZ65" s="15">
        <v>68.61999999999999</v>
      </c>
      <c r="BA65" s="15">
        <v>59.22</v>
      </c>
      <c r="BB65" s="15">
        <v>70.5</v>
      </c>
      <c r="BC65" s="16">
        <v>61.099999999999994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66.739999999999995</v>
      </c>
      <c r="CB65" s="15">
        <v>63.919999999999995</v>
      </c>
      <c r="CC65" s="15">
        <v>72.38</v>
      </c>
      <c r="CD65" s="15">
        <v>93.059999999999988</v>
      </c>
      <c r="CE65" s="15">
        <v>58.279999999999994</v>
      </c>
      <c r="CF65" s="15">
        <v>54.519999999999996</v>
      </c>
      <c r="CG65" s="15">
        <v>58.279999999999994</v>
      </c>
      <c r="CH65" s="15">
        <v>59.22</v>
      </c>
      <c r="CI65" s="15">
        <v>64.86</v>
      </c>
      <c r="CJ65" s="15">
        <v>66.739999999999995</v>
      </c>
      <c r="CK65" s="15">
        <v>87.42</v>
      </c>
      <c r="CL65" s="15">
        <v>78.02</v>
      </c>
      <c r="CM65" s="15">
        <v>66.739999999999995</v>
      </c>
      <c r="CN65" s="16">
        <v>73.319999999999993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  <c r="DF65" s="32"/>
      <c r="DG65" s="30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8"/>
    </row>
    <row r="66" spans="2:123" x14ac:dyDescent="0.25">
      <c r="B66" s="83"/>
      <c r="C66" s="101"/>
      <c r="D66" s="89"/>
      <c r="E66" s="83"/>
      <c r="F66" s="14">
        <v>62.962575000000001</v>
      </c>
      <c r="G66" s="15">
        <v>57.150645000000004</v>
      </c>
      <c r="H66" s="15">
        <v>79.42971</v>
      </c>
      <c r="I66" s="15">
        <v>89.116260000000011</v>
      </c>
      <c r="J66" s="15">
        <v>78.461055000000002</v>
      </c>
      <c r="K66" s="15">
        <v>57.150645000000004</v>
      </c>
      <c r="L66" s="15">
        <v>64.899884999999998</v>
      </c>
      <c r="M66" s="15">
        <v>77.492400000000004</v>
      </c>
      <c r="N66" s="15">
        <v>70.711815000000001</v>
      </c>
      <c r="O66" s="15">
        <v>60.056610000000006</v>
      </c>
      <c r="P66" s="15">
        <v>76.523745000000005</v>
      </c>
      <c r="Q66" s="15">
        <v>61.993920000000003</v>
      </c>
      <c r="R66" s="15">
        <v>65.868539999999996</v>
      </c>
      <c r="S66" s="16">
        <v>75.555090000000007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59.22</v>
      </c>
      <c r="AQ66" s="15">
        <v>56.4</v>
      </c>
      <c r="AR66" s="15">
        <v>68.61999999999999</v>
      </c>
      <c r="AS66" s="15">
        <v>67.679999999999993</v>
      </c>
      <c r="AT66" s="15">
        <v>63.919999999999995</v>
      </c>
      <c r="AU66" s="15">
        <v>67.679999999999993</v>
      </c>
      <c r="AV66" s="15">
        <v>66.739999999999995</v>
      </c>
      <c r="AW66" s="15">
        <v>69.56</v>
      </c>
      <c r="AX66" s="15">
        <v>62.04</v>
      </c>
      <c r="AY66" s="15">
        <v>64.86</v>
      </c>
      <c r="AZ66" s="15">
        <v>63.919999999999995</v>
      </c>
      <c r="BA66" s="15">
        <v>63.919999999999995</v>
      </c>
      <c r="BB66" s="15">
        <v>56.4</v>
      </c>
      <c r="BC66" s="16">
        <v>62.04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79.899999999999991</v>
      </c>
      <c r="CB66" s="15">
        <v>77.08</v>
      </c>
      <c r="CC66" s="15">
        <v>89.3</v>
      </c>
      <c r="CD66" s="15">
        <v>88.36</v>
      </c>
      <c r="CE66" s="15">
        <v>84.6</v>
      </c>
      <c r="CF66" s="15">
        <v>88.36</v>
      </c>
      <c r="CG66" s="15">
        <v>87.42</v>
      </c>
      <c r="CH66" s="15">
        <v>90.24</v>
      </c>
      <c r="CI66" s="15">
        <v>70.5</v>
      </c>
      <c r="CJ66" s="15">
        <v>61.099999999999994</v>
      </c>
      <c r="CK66" s="15">
        <v>82.72</v>
      </c>
      <c r="CL66" s="15">
        <v>83.66</v>
      </c>
      <c r="CM66" s="15">
        <v>62.04</v>
      </c>
      <c r="CN66" s="16">
        <v>67.679999999999993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  <c r="DF66" s="32"/>
      <c r="DG66" s="30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8"/>
    </row>
    <row r="67" spans="2:123" x14ac:dyDescent="0.25">
      <c r="B67" s="83"/>
      <c r="C67" s="101"/>
      <c r="D67" s="89"/>
      <c r="E67" s="83"/>
      <c r="F67" s="14">
        <v>59.087955000000001</v>
      </c>
      <c r="G67" s="15">
        <v>92.022225000000006</v>
      </c>
      <c r="H67" s="15">
        <v>92.022225000000006</v>
      </c>
      <c r="I67" s="15">
        <v>67.805850000000007</v>
      </c>
      <c r="J67" s="15">
        <v>72.649124999999998</v>
      </c>
      <c r="K67" s="15">
        <v>56.181989999999999</v>
      </c>
      <c r="L67" s="15">
        <v>55.213335000000001</v>
      </c>
      <c r="M67" s="15">
        <v>66.837195000000008</v>
      </c>
      <c r="N67" s="15">
        <v>69.743160000000003</v>
      </c>
      <c r="O67" s="15">
        <v>87.17895</v>
      </c>
      <c r="P67" s="15">
        <v>63.931229999999999</v>
      </c>
      <c r="Q67" s="15">
        <v>78.461055000000002</v>
      </c>
      <c r="R67" s="15">
        <v>85.241640000000004</v>
      </c>
      <c r="S67" s="16">
        <v>75.555090000000007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55.459999999999994</v>
      </c>
      <c r="AQ67" s="15">
        <v>64.86</v>
      </c>
      <c r="AR67" s="15">
        <v>78.02</v>
      </c>
      <c r="AS67" s="15">
        <v>76.14</v>
      </c>
      <c r="AT67" s="15">
        <v>77.08</v>
      </c>
      <c r="AU67" s="15">
        <v>78.959999999999994</v>
      </c>
      <c r="AV67" s="15">
        <v>67.679999999999993</v>
      </c>
      <c r="AW67" s="15">
        <v>69.56</v>
      </c>
      <c r="AX67" s="15">
        <v>78.959999999999994</v>
      </c>
      <c r="AY67" s="15">
        <v>59.22</v>
      </c>
      <c r="AZ67" s="15">
        <v>64.86</v>
      </c>
      <c r="BA67" s="15">
        <v>60.16</v>
      </c>
      <c r="BB67" s="15">
        <v>53.58</v>
      </c>
      <c r="BC67" s="16">
        <v>63.919999999999995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71.44</v>
      </c>
      <c r="CB67" s="15">
        <v>70.5</v>
      </c>
      <c r="CC67" s="15">
        <v>90.24</v>
      </c>
      <c r="CD67" s="15">
        <v>81.78</v>
      </c>
      <c r="CE67" s="15">
        <v>82.72</v>
      </c>
      <c r="CF67" s="15">
        <v>75.199999999999989</v>
      </c>
      <c r="CG67" s="15">
        <v>63.919999999999995</v>
      </c>
      <c r="CH67" s="15">
        <v>65.8</v>
      </c>
      <c r="CI67" s="15">
        <v>87.42</v>
      </c>
      <c r="CJ67" s="15">
        <v>55.459999999999994</v>
      </c>
      <c r="CK67" s="15">
        <v>83.66</v>
      </c>
      <c r="CL67" s="15">
        <v>78.959999999999994</v>
      </c>
      <c r="CM67" s="15">
        <v>76.14</v>
      </c>
      <c r="CN67" s="16">
        <v>84.6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  <c r="DF67" s="32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</row>
    <row r="68" spans="2:123" x14ac:dyDescent="0.25">
      <c r="B68" s="83"/>
      <c r="C68" s="101"/>
      <c r="D68" s="89"/>
      <c r="E68" s="83"/>
      <c r="F68" s="14">
        <v>82.335675000000009</v>
      </c>
      <c r="G68" s="15">
        <v>82.335675000000009</v>
      </c>
      <c r="H68" s="15">
        <v>79.42971</v>
      </c>
      <c r="I68" s="15">
        <v>73.61778000000001</v>
      </c>
      <c r="J68" s="15">
        <v>89.116260000000011</v>
      </c>
      <c r="K68" s="15">
        <v>74.586435000000009</v>
      </c>
      <c r="L68" s="15">
        <v>80.398364999999998</v>
      </c>
      <c r="M68" s="15">
        <v>77.492400000000004</v>
      </c>
      <c r="N68" s="15">
        <v>69.743160000000003</v>
      </c>
      <c r="O68" s="15">
        <v>66.837195000000008</v>
      </c>
      <c r="P68" s="15">
        <v>57.150645000000004</v>
      </c>
      <c r="Q68" s="15">
        <v>75.555090000000007</v>
      </c>
      <c r="R68" s="15">
        <v>82.335675000000009</v>
      </c>
      <c r="S68" s="16">
        <v>90.084915000000009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64.86</v>
      </c>
      <c r="AQ68" s="15">
        <v>82.72</v>
      </c>
      <c r="AR68" s="15">
        <v>66.739999999999995</v>
      </c>
      <c r="AS68" s="15">
        <v>65.8</v>
      </c>
      <c r="AT68" s="15">
        <v>68.61999999999999</v>
      </c>
      <c r="AU68" s="15">
        <v>67.679999999999993</v>
      </c>
      <c r="AV68" s="15">
        <v>79.899999999999991</v>
      </c>
      <c r="AW68" s="15">
        <v>67.679999999999993</v>
      </c>
      <c r="AX68" s="15">
        <v>67.679999999999993</v>
      </c>
      <c r="AY68" s="15">
        <v>72.38</v>
      </c>
      <c r="AZ68" s="15">
        <v>57.339999999999996</v>
      </c>
      <c r="BA68" s="15">
        <v>62.04</v>
      </c>
      <c r="BB68" s="15">
        <v>83.66</v>
      </c>
      <c r="BC68" s="16">
        <v>80.839999999999989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76.14</v>
      </c>
      <c r="CB68" s="15">
        <v>73.319999999999993</v>
      </c>
      <c r="CC68" s="15">
        <v>87.42</v>
      </c>
      <c r="CD68" s="15">
        <v>77.08</v>
      </c>
      <c r="CE68" s="15">
        <v>79.899999999999991</v>
      </c>
      <c r="CF68" s="15">
        <v>78.959999999999994</v>
      </c>
      <c r="CG68" s="15">
        <v>91.179999999999993</v>
      </c>
      <c r="CH68" s="15">
        <v>78.959999999999994</v>
      </c>
      <c r="CI68" s="15">
        <v>76.14</v>
      </c>
      <c r="CJ68" s="15">
        <v>68.61999999999999</v>
      </c>
      <c r="CK68" s="15">
        <v>76.14</v>
      </c>
      <c r="CL68" s="15">
        <v>80.839999999999989</v>
      </c>
      <c r="CM68" s="15">
        <v>89.3</v>
      </c>
      <c r="CN68" s="16">
        <v>86.47999999999999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  <c r="DF68" s="32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</row>
    <row r="69" spans="2:123" x14ac:dyDescent="0.25">
      <c r="B69" s="83"/>
      <c r="C69" s="101"/>
      <c r="D69" s="89"/>
      <c r="E69" s="83"/>
      <c r="F69" s="14">
        <v>56.181989999999999</v>
      </c>
      <c r="G69" s="15">
        <v>88.147604999999999</v>
      </c>
      <c r="H69" s="15">
        <v>76.523745000000005</v>
      </c>
      <c r="I69" s="15">
        <v>70.711815000000001</v>
      </c>
      <c r="J69" s="15">
        <v>67.805850000000007</v>
      </c>
      <c r="K69" s="15">
        <v>86.210295000000002</v>
      </c>
      <c r="L69" s="15">
        <v>64.899884999999998</v>
      </c>
      <c r="M69" s="15">
        <v>72.649124999999998</v>
      </c>
      <c r="N69" s="15">
        <v>60.056610000000006</v>
      </c>
      <c r="O69" s="15">
        <v>55.213335000000001</v>
      </c>
      <c r="P69" s="15">
        <v>56.181989999999999</v>
      </c>
      <c r="Q69" s="15">
        <v>92.022225000000006</v>
      </c>
      <c r="R69" s="15">
        <v>77.492400000000004</v>
      </c>
      <c r="S69" s="16">
        <v>81.367019999999997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67.679999999999993</v>
      </c>
      <c r="AQ69" s="15">
        <v>91.179999999999993</v>
      </c>
      <c r="AR69" s="15">
        <v>64.86</v>
      </c>
      <c r="AS69" s="15">
        <v>79.899999999999991</v>
      </c>
      <c r="AT69" s="15">
        <v>74.259999999999991</v>
      </c>
      <c r="AU69" s="15">
        <v>72.38</v>
      </c>
      <c r="AV69" s="15">
        <v>67.679999999999993</v>
      </c>
      <c r="AW69" s="15">
        <v>92.11999999999999</v>
      </c>
      <c r="AX69" s="15">
        <v>71.44</v>
      </c>
      <c r="AY69" s="15">
        <v>79.899999999999991</v>
      </c>
      <c r="AZ69" s="15">
        <v>59.22</v>
      </c>
      <c r="BA69" s="15">
        <v>87.42</v>
      </c>
      <c r="BB69" s="15">
        <v>91.179999999999993</v>
      </c>
      <c r="BC69" s="16">
        <v>73.319999999999993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63.919999999999995</v>
      </c>
      <c r="CB69" s="15">
        <v>87.42</v>
      </c>
      <c r="CC69" s="15">
        <v>85.539999999999992</v>
      </c>
      <c r="CD69" s="15">
        <v>76.14</v>
      </c>
      <c r="CE69" s="15">
        <v>70.5</v>
      </c>
      <c r="CF69" s="15">
        <v>68.61999999999999</v>
      </c>
      <c r="CG69" s="15">
        <v>63.919999999999995</v>
      </c>
      <c r="CH69" s="15">
        <v>88.36</v>
      </c>
      <c r="CI69" s="15">
        <v>79.899999999999991</v>
      </c>
      <c r="CJ69" s="15">
        <v>76.14</v>
      </c>
      <c r="CK69" s="15">
        <v>78.02</v>
      </c>
      <c r="CL69" s="15">
        <v>83.66</v>
      </c>
      <c r="CM69" s="15">
        <v>75.199999999999989</v>
      </c>
      <c r="CN69" s="16">
        <v>78.959999999999994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  <c r="DF69" s="32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</row>
    <row r="70" spans="2:123" x14ac:dyDescent="0.25">
      <c r="B70" s="83"/>
      <c r="C70" s="101"/>
      <c r="D70" s="89"/>
      <c r="E70" s="83"/>
      <c r="F70" s="14">
        <v>72.649124999999998</v>
      </c>
      <c r="G70" s="15">
        <v>66.837195000000008</v>
      </c>
      <c r="H70" s="15">
        <v>56.181989999999999</v>
      </c>
      <c r="I70" s="15">
        <v>58.119300000000003</v>
      </c>
      <c r="J70" s="15">
        <v>85.241640000000004</v>
      </c>
      <c r="K70" s="15">
        <v>76.523745000000005</v>
      </c>
      <c r="L70" s="15">
        <v>59.087955000000001</v>
      </c>
      <c r="M70" s="15">
        <v>73.61778000000001</v>
      </c>
      <c r="N70" s="15">
        <v>68.774505000000005</v>
      </c>
      <c r="O70" s="15">
        <v>89.116260000000011</v>
      </c>
      <c r="P70" s="15">
        <v>84.272985000000006</v>
      </c>
      <c r="Q70" s="15">
        <v>73.61778000000001</v>
      </c>
      <c r="R70" s="15">
        <v>72.649124999999998</v>
      </c>
      <c r="S70" s="16">
        <v>83.304330000000007</v>
      </c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83.66</v>
      </c>
      <c r="AQ70" s="15">
        <v>72.38</v>
      </c>
      <c r="AR70" s="15">
        <v>77.08</v>
      </c>
      <c r="AS70" s="15">
        <v>74.259999999999991</v>
      </c>
      <c r="AT70" s="15">
        <v>60.16</v>
      </c>
      <c r="AU70" s="15">
        <v>74.259999999999991</v>
      </c>
      <c r="AV70" s="15">
        <v>77.08</v>
      </c>
      <c r="AW70" s="15">
        <v>75.199999999999989</v>
      </c>
      <c r="AX70" s="15">
        <v>80.839999999999989</v>
      </c>
      <c r="AY70" s="15">
        <v>80.839999999999989</v>
      </c>
      <c r="AZ70" s="15">
        <v>89.3</v>
      </c>
      <c r="BA70" s="15">
        <v>59.22</v>
      </c>
      <c r="BB70" s="15">
        <v>74.259999999999991</v>
      </c>
      <c r="BC70" s="16">
        <v>72.38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86.47999999999999</v>
      </c>
      <c r="CB70" s="15">
        <v>68.61999999999999</v>
      </c>
      <c r="CC70" s="15">
        <v>84.6</v>
      </c>
      <c r="CD70" s="15">
        <v>70.5</v>
      </c>
      <c r="CE70" s="15">
        <v>81.78</v>
      </c>
      <c r="CF70" s="15">
        <v>70.5</v>
      </c>
      <c r="CG70" s="15">
        <v>73.319999999999993</v>
      </c>
      <c r="CH70" s="15">
        <v>71.44</v>
      </c>
      <c r="CI70" s="15">
        <v>89.3</v>
      </c>
      <c r="CJ70" s="15">
        <v>77.08</v>
      </c>
      <c r="CK70" s="15">
        <v>85.539999999999992</v>
      </c>
      <c r="CL70" s="15">
        <v>76.14</v>
      </c>
      <c r="CM70" s="15">
        <v>79.899999999999991</v>
      </c>
      <c r="CN70" s="16">
        <v>87.42</v>
      </c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  <c r="DF70" s="32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</row>
    <row r="71" spans="2:123" ht="15.75" thickBot="1" x14ac:dyDescent="0.3">
      <c r="B71" s="83"/>
      <c r="C71" s="102"/>
      <c r="D71" s="89"/>
      <c r="E71" s="84"/>
      <c r="F71" s="18">
        <v>66.837195000000008</v>
      </c>
      <c r="G71" s="19">
        <v>72.649124999999998</v>
      </c>
      <c r="H71" s="19">
        <v>77.492400000000004</v>
      </c>
      <c r="I71" s="19">
        <v>79.42971</v>
      </c>
      <c r="J71" s="19">
        <v>87.17895</v>
      </c>
      <c r="K71" s="19">
        <v>87.17895</v>
      </c>
      <c r="L71" s="19">
        <v>87.17895</v>
      </c>
      <c r="M71" s="19">
        <v>87.17895</v>
      </c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>
        <v>66.739999999999995</v>
      </c>
      <c r="AQ71" s="19">
        <v>65.8</v>
      </c>
      <c r="AR71" s="19">
        <v>84.6</v>
      </c>
      <c r="AS71" s="19">
        <v>69.56</v>
      </c>
      <c r="AT71" s="19">
        <v>90.24</v>
      </c>
      <c r="AU71" s="19">
        <v>73.319999999999993</v>
      </c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  <c r="DF71" s="34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</row>
    <row r="72" spans="2:123" x14ac:dyDescent="0.25">
      <c r="B72" s="83">
        <v>7</v>
      </c>
      <c r="C72" s="100" t="s">
        <v>27</v>
      </c>
      <c r="D72" s="89"/>
      <c r="E72" s="91"/>
      <c r="F72" s="9">
        <v>73.61778000000001</v>
      </c>
      <c r="G72" s="10">
        <v>60.056610000000006</v>
      </c>
      <c r="H72" s="10">
        <v>64.899884999999998</v>
      </c>
      <c r="I72" s="10">
        <v>73.61778000000001</v>
      </c>
      <c r="J72" s="10">
        <v>63.931229999999999</v>
      </c>
      <c r="K72" s="10">
        <v>74.586435000000009</v>
      </c>
      <c r="L72" s="10">
        <v>63.931229999999999</v>
      </c>
      <c r="M72" s="10">
        <v>68.774505000000005</v>
      </c>
      <c r="N72" s="10">
        <v>66.837195000000008</v>
      </c>
      <c r="O72" s="10">
        <v>84.272985000000006</v>
      </c>
      <c r="P72" s="10">
        <v>77.492400000000004</v>
      </c>
      <c r="Q72" s="10">
        <v>76.523745000000005</v>
      </c>
      <c r="R72" s="10">
        <v>83.304330000000007</v>
      </c>
      <c r="S72" s="11">
        <v>62.962575000000001</v>
      </c>
      <c r="T72" s="14">
        <v>69.20071320000001</v>
      </c>
      <c r="U72" s="15">
        <v>76</v>
      </c>
      <c r="V72" s="15">
        <v>61.005891899999995</v>
      </c>
      <c r="W72" s="15">
        <v>69.20071320000001</v>
      </c>
      <c r="X72" s="15">
        <v>60.095356199999998</v>
      </c>
      <c r="Y72" s="15">
        <v>70.111248900000007</v>
      </c>
      <c r="Z72" s="15">
        <v>60.095356199999998</v>
      </c>
      <c r="AA72" s="15">
        <v>59.833819350000006</v>
      </c>
      <c r="AB72" s="15">
        <v>64.163707200000005</v>
      </c>
      <c r="AC72" s="15">
        <v>80.9020656</v>
      </c>
      <c r="AD72" s="15">
        <v>74.392703999999995</v>
      </c>
      <c r="AE72" s="15">
        <v>73.462795200000002</v>
      </c>
      <c r="AF72" s="15">
        <v>79.972156800000008</v>
      </c>
      <c r="AG72" s="16">
        <v>60.444071999999998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73.319999999999993</v>
      </c>
      <c r="AQ72" s="10">
        <v>79.899999999999991</v>
      </c>
      <c r="AR72" s="10">
        <v>76.14</v>
      </c>
      <c r="AS72" s="10">
        <v>82.72</v>
      </c>
      <c r="AT72" s="10">
        <v>61.099999999999994</v>
      </c>
      <c r="AU72" s="10">
        <v>67.679999999999993</v>
      </c>
      <c r="AV72" s="10">
        <v>74.259999999999991</v>
      </c>
      <c r="AW72" s="10">
        <v>69.56</v>
      </c>
      <c r="AX72" s="10">
        <v>66.739999999999995</v>
      </c>
      <c r="AY72" s="10">
        <v>75.199999999999989</v>
      </c>
      <c r="AZ72" s="10">
        <v>84.6</v>
      </c>
      <c r="BA72" s="10">
        <v>74.259999999999991</v>
      </c>
      <c r="BB72" s="10">
        <v>70.5</v>
      </c>
      <c r="BC72" s="11">
        <v>69.56</v>
      </c>
      <c r="BD72" s="14">
        <f t="shared" ref="BD72:BQ116" si="12">AP72*0.94</f>
        <v>68.920799999999986</v>
      </c>
      <c r="BE72" s="15">
        <f t="shared" si="12"/>
        <v>75.105999999999995</v>
      </c>
      <c r="BF72" s="15">
        <f t="shared" si="12"/>
        <v>71.571599999999989</v>
      </c>
      <c r="BG72" s="15">
        <f t="shared" si="12"/>
        <v>77.756799999999998</v>
      </c>
      <c r="BH72" s="15">
        <f t="shared" si="12"/>
        <v>57.43399999999999</v>
      </c>
      <c r="BI72" s="15">
        <f t="shared" si="12"/>
        <v>63.619199999999992</v>
      </c>
      <c r="BJ72" s="15">
        <f t="shared" si="12"/>
        <v>69.804399999999987</v>
      </c>
      <c r="BK72" s="15">
        <f t="shared" si="12"/>
        <v>65.386399999999995</v>
      </c>
      <c r="BL72" s="15">
        <f t="shared" si="12"/>
        <v>62.735599999999991</v>
      </c>
      <c r="BM72" s="15">
        <f t="shared" si="12"/>
        <v>70.687999999999988</v>
      </c>
      <c r="BN72" s="15">
        <f t="shared" si="12"/>
        <v>79.523999999999987</v>
      </c>
      <c r="BO72" s="15">
        <f t="shared" si="12"/>
        <v>69.804399999999987</v>
      </c>
      <c r="BP72" s="15">
        <f t="shared" si="12"/>
        <v>66.27</v>
      </c>
      <c r="BQ72" s="16">
        <f t="shared" si="12"/>
        <v>65.386399999999995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82"/>
      <c r="CA72" s="9">
        <v>69.56</v>
      </c>
      <c r="CB72" s="10">
        <v>76.14</v>
      </c>
      <c r="CC72" s="10">
        <v>72.38</v>
      </c>
      <c r="CD72" s="10">
        <v>78.959999999999994</v>
      </c>
      <c r="CE72" s="10">
        <v>57.339999999999996</v>
      </c>
      <c r="CF72" s="10">
        <v>63.919999999999995</v>
      </c>
      <c r="CG72" s="10">
        <v>70.5</v>
      </c>
      <c r="CH72" s="10">
        <v>65.8</v>
      </c>
      <c r="CI72" s="10">
        <v>62.98</v>
      </c>
      <c r="CJ72" s="10">
        <v>71.44</v>
      </c>
      <c r="CK72" s="10">
        <v>80.839999999999989</v>
      </c>
      <c r="CL72" s="10">
        <v>70.5</v>
      </c>
      <c r="CM72" s="10">
        <v>66.739999999999995</v>
      </c>
      <c r="CN72" s="11">
        <v>65.8</v>
      </c>
      <c r="CO72" s="14">
        <f t="shared" ref="CO72:DB107" si="13">CA72*0.94</f>
        <v>65.386399999999995</v>
      </c>
      <c r="CP72" s="15">
        <f t="shared" si="13"/>
        <v>71.571599999999989</v>
      </c>
      <c r="CQ72" s="15">
        <f t="shared" si="13"/>
        <v>68.037199999999999</v>
      </c>
      <c r="CR72" s="15">
        <f t="shared" si="13"/>
        <v>74.222399999999993</v>
      </c>
      <c r="CS72" s="15">
        <f t="shared" si="13"/>
        <v>53.899599999999992</v>
      </c>
      <c r="CT72" s="15">
        <f t="shared" si="13"/>
        <v>60.084799999999994</v>
      </c>
      <c r="CU72" s="15">
        <f t="shared" si="13"/>
        <v>66.27</v>
      </c>
      <c r="CV72" s="15">
        <f t="shared" si="13"/>
        <v>61.851999999999997</v>
      </c>
      <c r="CW72" s="15">
        <f t="shared" si="13"/>
        <v>59.201199999999993</v>
      </c>
      <c r="CX72" s="15">
        <f t="shared" si="13"/>
        <v>67.153599999999997</v>
      </c>
      <c r="CY72" s="15">
        <f t="shared" si="13"/>
        <v>75.989599999999982</v>
      </c>
      <c r="CZ72" s="15">
        <f t="shared" si="13"/>
        <v>66.27</v>
      </c>
      <c r="DA72" s="15">
        <f t="shared" si="13"/>
        <v>62.735599999999991</v>
      </c>
      <c r="DB72" s="16">
        <f t="shared" si="13"/>
        <v>61.851999999999997</v>
      </c>
      <c r="DC72" s="12"/>
      <c r="DD72" s="13"/>
      <c r="DE72" s="12" t="s">
        <v>60</v>
      </c>
      <c r="DF72" s="29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</row>
    <row r="73" spans="2:123" x14ac:dyDescent="0.25">
      <c r="B73" s="83"/>
      <c r="C73" s="101"/>
      <c r="D73" s="89"/>
      <c r="E73" s="91"/>
      <c r="F73" s="14">
        <v>77.492400000000004</v>
      </c>
      <c r="G73" s="15">
        <v>63.931229999999999</v>
      </c>
      <c r="H73" s="15">
        <v>82.335675000000009</v>
      </c>
      <c r="I73" s="15">
        <v>65.868539999999996</v>
      </c>
      <c r="J73" s="15">
        <v>78.461055000000002</v>
      </c>
      <c r="K73" s="15">
        <v>75.555090000000007</v>
      </c>
      <c r="L73" s="15">
        <v>79.42971</v>
      </c>
      <c r="M73" s="15">
        <v>69.743160000000003</v>
      </c>
      <c r="N73" s="15">
        <v>83.304330000000007</v>
      </c>
      <c r="O73" s="15">
        <v>70.711815000000001</v>
      </c>
      <c r="P73" s="15">
        <v>64.899884999999998</v>
      </c>
      <c r="Q73" s="15">
        <v>65.868539999999996</v>
      </c>
      <c r="R73" s="15">
        <v>77.492400000000004</v>
      </c>
      <c r="S73" s="16">
        <v>61.993920000000003</v>
      </c>
      <c r="T73" s="14">
        <v>72.842855999999998</v>
      </c>
      <c r="U73" s="15">
        <v>60.095356199999998</v>
      </c>
      <c r="V73" s="15">
        <v>80</v>
      </c>
      <c r="W73" s="15">
        <v>76</v>
      </c>
      <c r="X73" s="15">
        <v>73.753391699999995</v>
      </c>
      <c r="Y73" s="15">
        <v>71.021784600000004</v>
      </c>
      <c r="Z73" s="15">
        <v>74.663927399999992</v>
      </c>
      <c r="AA73" s="15">
        <v>60.676549200000004</v>
      </c>
      <c r="AB73" s="15">
        <v>79.972156800000008</v>
      </c>
      <c r="AC73" s="15">
        <v>80</v>
      </c>
      <c r="AD73" s="15">
        <v>62.303889599999998</v>
      </c>
      <c r="AE73" s="15">
        <v>81</v>
      </c>
      <c r="AF73" s="15">
        <v>79</v>
      </c>
      <c r="AG73" s="16">
        <v>59.514163199999999</v>
      </c>
      <c r="AH73" s="17"/>
      <c r="AI73" s="13"/>
      <c r="AJ73" s="17" t="s">
        <v>60</v>
      </c>
      <c r="AL73" s="83"/>
      <c r="AM73" s="101"/>
      <c r="AN73" s="89"/>
      <c r="AO73" s="91"/>
      <c r="AP73" s="14">
        <v>52.64</v>
      </c>
      <c r="AQ73" s="15">
        <v>52.64</v>
      </c>
      <c r="AR73" s="15">
        <v>51.699999999999996</v>
      </c>
      <c r="AS73" s="15">
        <v>51.699999999999996</v>
      </c>
      <c r="AT73" s="15">
        <v>60.16</v>
      </c>
      <c r="AU73" s="15">
        <v>70.5</v>
      </c>
      <c r="AV73" s="15">
        <v>62.98</v>
      </c>
      <c r="AW73" s="15">
        <v>48.879999999999995</v>
      </c>
      <c r="AX73" s="15">
        <v>67.679999999999993</v>
      </c>
      <c r="AY73" s="15">
        <v>67.679999999999993</v>
      </c>
      <c r="AZ73" s="15">
        <v>49.82</v>
      </c>
      <c r="BA73" s="15">
        <v>81.78</v>
      </c>
      <c r="BB73" s="15">
        <v>65.8</v>
      </c>
      <c r="BC73" s="16">
        <v>83.66</v>
      </c>
      <c r="BD73" s="14">
        <f t="shared" si="12"/>
        <v>49.4816</v>
      </c>
      <c r="BE73" s="15">
        <f t="shared" si="12"/>
        <v>49.4816</v>
      </c>
      <c r="BF73" s="15">
        <f t="shared" si="12"/>
        <v>48.597999999999992</v>
      </c>
      <c r="BG73" s="15">
        <f t="shared" si="12"/>
        <v>48.597999999999992</v>
      </c>
      <c r="BH73" s="15">
        <f t="shared" si="12"/>
        <v>56.550399999999996</v>
      </c>
      <c r="BI73" s="15">
        <f t="shared" si="12"/>
        <v>66.27</v>
      </c>
      <c r="BJ73" s="15">
        <f t="shared" si="12"/>
        <v>59.201199999999993</v>
      </c>
      <c r="BK73" s="15">
        <f t="shared" si="12"/>
        <v>45.947199999999995</v>
      </c>
      <c r="BL73" s="15">
        <f t="shared" si="12"/>
        <v>63.619199999999992</v>
      </c>
      <c r="BM73" s="15">
        <f t="shared" si="12"/>
        <v>63.619199999999992</v>
      </c>
      <c r="BN73" s="15">
        <f t="shared" si="12"/>
        <v>46.830799999999996</v>
      </c>
      <c r="BO73" s="15">
        <f t="shared" si="12"/>
        <v>76.873199999999997</v>
      </c>
      <c r="BP73" s="15">
        <f t="shared" si="12"/>
        <v>61.851999999999997</v>
      </c>
      <c r="BQ73" s="16">
        <f t="shared" si="12"/>
        <v>78.640399999999985</v>
      </c>
      <c r="BR73" s="17"/>
      <c r="BS73" s="13"/>
      <c r="BT73" s="17" t="s">
        <v>60</v>
      </c>
      <c r="BW73" s="83"/>
      <c r="BX73" s="101"/>
      <c r="BY73" s="89"/>
      <c r="BZ73" s="83"/>
      <c r="CA73" s="14">
        <v>61.099999999999994</v>
      </c>
      <c r="CB73" s="15">
        <v>61.099999999999994</v>
      </c>
      <c r="CC73" s="15">
        <v>60.16</v>
      </c>
      <c r="CD73" s="15">
        <v>60.16</v>
      </c>
      <c r="CE73" s="15">
        <v>68.61999999999999</v>
      </c>
      <c r="CF73" s="15">
        <v>78.959999999999994</v>
      </c>
      <c r="CG73" s="15">
        <v>71.44</v>
      </c>
      <c r="CH73" s="15">
        <v>57.339999999999996</v>
      </c>
      <c r="CI73" s="15">
        <v>76.14</v>
      </c>
      <c r="CJ73" s="15">
        <v>76.14</v>
      </c>
      <c r="CK73" s="15">
        <v>58.279999999999994</v>
      </c>
      <c r="CL73" s="15">
        <v>90.24</v>
      </c>
      <c r="CM73" s="15">
        <v>74.259999999999991</v>
      </c>
      <c r="CN73" s="16">
        <v>79.899999999999991</v>
      </c>
      <c r="CO73" s="14">
        <f t="shared" si="13"/>
        <v>57.43399999999999</v>
      </c>
      <c r="CP73" s="15">
        <f t="shared" si="13"/>
        <v>57.43399999999999</v>
      </c>
      <c r="CQ73" s="15">
        <f t="shared" si="13"/>
        <v>56.550399999999996</v>
      </c>
      <c r="CR73" s="15">
        <f t="shared" si="13"/>
        <v>56.550399999999996</v>
      </c>
      <c r="CS73" s="15">
        <f t="shared" si="13"/>
        <v>64.502799999999993</v>
      </c>
      <c r="CT73" s="15">
        <f t="shared" si="13"/>
        <v>74.222399999999993</v>
      </c>
      <c r="CU73" s="15">
        <f t="shared" si="13"/>
        <v>67.153599999999997</v>
      </c>
      <c r="CV73" s="15">
        <f t="shared" si="13"/>
        <v>53.899599999999992</v>
      </c>
      <c r="CW73" s="15">
        <f t="shared" si="13"/>
        <v>71.571599999999989</v>
      </c>
      <c r="CX73" s="15">
        <f t="shared" si="13"/>
        <v>71.571599999999989</v>
      </c>
      <c r="CY73" s="15">
        <f t="shared" si="13"/>
        <v>54.783199999999994</v>
      </c>
      <c r="CZ73" s="15">
        <f t="shared" si="13"/>
        <v>84.825599999999994</v>
      </c>
      <c r="DA73" s="15">
        <f t="shared" si="13"/>
        <v>69.804399999999987</v>
      </c>
      <c r="DB73" s="16">
        <f t="shared" si="13"/>
        <v>75.105999999999995</v>
      </c>
      <c r="DC73" s="17"/>
      <c r="DD73" s="13"/>
      <c r="DE73" s="17" t="s">
        <v>60</v>
      </c>
      <c r="DF73" s="32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</row>
    <row r="74" spans="2:123" x14ac:dyDescent="0.25">
      <c r="B74" s="83"/>
      <c r="C74" s="101"/>
      <c r="D74" s="89"/>
      <c r="E74" s="91"/>
      <c r="F74" s="14">
        <v>72.649124999999998</v>
      </c>
      <c r="G74" s="15">
        <v>80.398364999999998</v>
      </c>
      <c r="H74" s="15">
        <v>81.367019999999997</v>
      </c>
      <c r="I74" s="15">
        <v>65.868539999999996</v>
      </c>
      <c r="J74" s="15">
        <v>74.586435000000009</v>
      </c>
      <c r="K74" s="15">
        <v>83.304330000000007</v>
      </c>
      <c r="L74" s="15">
        <v>70.711815000000001</v>
      </c>
      <c r="M74" s="15">
        <v>70.711815000000001</v>
      </c>
      <c r="N74" s="15">
        <v>61.993920000000003</v>
      </c>
      <c r="O74" s="15">
        <v>76.523745000000005</v>
      </c>
      <c r="P74" s="15">
        <v>62.962575000000001</v>
      </c>
      <c r="Q74" s="15">
        <v>64.899884999999998</v>
      </c>
      <c r="R74" s="15">
        <v>83.304330000000007</v>
      </c>
      <c r="S74" s="16">
        <v>70.711815000000001</v>
      </c>
      <c r="T74" s="14">
        <v>68.290177499999999</v>
      </c>
      <c r="U74" s="15">
        <v>75.574463099999988</v>
      </c>
      <c r="V74" s="15">
        <v>76.484998799999985</v>
      </c>
      <c r="W74" s="15">
        <v>61.916427599999992</v>
      </c>
      <c r="X74" s="15">
        <v>70.111248900000007</v>
      </c>
      <c r="Y74" s="15">
        <v>78.306070200000008</v>
      </c>
      <c r="Z74" s="15">
        <v>66.469106099999991</v>
      </c>
      <c r="AA74" s="15">
        <v>61.519279050000002</v>
      </c>
      <c r="AB74" s="15">
        <v>59.514163199999999</v>
      </c>
      <c r="AC74" s="15">
        <v>73.462795200000002</v>
      </c>
      <c r="AD74" s="15">
        <v>60.444071999999998</v>
      </c>
      <c r="AE74" s="15">
        <v>62.303889599999998</v>
      </c>
      <c r="AF74" s="15">
        <v>79.972156800000008</v>
      </c>
      <c r="AG74" s="16">
        <v>67.883342400000004</v>
      </c>
      <c r="AH74" s="17"/>
      <c r="AI74" s="13"/>
      <c r="AJ74" s="17" t="s">
        <v>60</v>
      </c>
      <c r="AL74" s="83"/>
      <c r="AM74" s="101"/>
      <c r="AN74" s="89"/>
      <c r="AO74" s="91"/>
      <c r="AP74" s="14">
        <v>61.099999999999994</v>
      </c>
      <c r="AQ74" s="15">
        <v>66.739999999999995</v>
      </c>
      <c r="AR74" s="15">
        <v>64.86</v>
      </c>
      <c r="AS74" s="15">
        <v>73.319999999999993</v>
      </c>
      <c r="AT74" s="15">
        <v>62.04</v>
      </c>
      <c r="AU74" s="15">
        <v>64.86</v>
      </c>
      <c r="AV74" s="15">
        <v>62.98</v>
      </c>
      <c r="AW74" s="15">
        <v>74.259999999999991</v>
      </c>
      <c r="AX74" s="15">
        <v>78.959999999999994</v>
      </c>
      <c r="AY74" s="15">
        <v>62.04</v>
      </c>
      <c r="AZ74" s="15">
        <v>61.099999999999994</v>
      </c>
      <c r="BA74" s="15">
        <v>78.02</v>
      </c>
      <c r="BB74" s="15">
        <v>61.099999999999994</v>
      </c>
      <c r="BC74" s="16">
        <v>84.6</v>
      </c>
      <c r="BD74" s="14">
        <f t="shared" si="12"/>
        <v>57.43399999999999</v>
      </c>
      <c r="BE74" s="15">
        <f t="shared" si="12"/>
        <v>62.735599999999991</v>
      </c>
      <c r="BF74" s="15">
        <f t="shared" si="12"/>
        <v>60.968399999999995</v>
      </c>
      <c r="BG74" s="15">
        <f t="shared" si="12"/>
        <v>68.920799999999986</v>
      </c>
      <c r="BH74" s="15">
        <f t="shared" si="12"/>
        <v>58.317599999999999</v>
      </c>
      <c r="BI74" s="15">
        <f t="shared" si="12"/>
        <v>60.968399999999995</v>
      </c>
      <c r="BJ74" s="15">
        <f t="shared" si="12"/>
        <v>59.201199999999993</v>
      </c>
      <c r="BK74" s="15">
        <f t="shared" si="12"/>
        <v>69.804399999999987</v>
      </c>
      <c r="BL74" s="15">
        <f t="shared" si="12"/>
        <v>74.222399999999993</v>
      </c>
      <c r="BM74" s="15">
        <f t="shared" si="12"/>
        <v>58.317599999999999</v>
      </c>
      <c r="BN74" s="15">
        <f t="shared" si="12"/>
        <v>57.43399999999999</v>
      </c>
      <c r="BO74" s="15">
        <f t="shared" si="12"/>
        <v>73.338799999999992</v>
      </c>
      <c r="BP74" s="15">
        <f t="shared" si="12"/>
        <v>57.43399999999999</v>
      </c>
      <c r="BQ74" s="16">
        <f t="shared" si="12"/>
        <v>79.523999999999987</v>
      </c>
      <c r="BR74" s="17"/>
      <c r="BS74" s="13"/>
      <c r="BT74" s="17" t="s">
        <v>60</v>
      </c>
      <c r="BW74" s="83"/>
      <c r="BX74" s="101"/>
      <c r="BY74" s="89"/>
      <c r="BZ74" s="83"/>
      <c r="CA74" s="14">
        <v>69.56</v>
      </c>
      <c r="CB74" s="15">
        <v>75.199999999999989</v>
      </c>
      <c r="CC74" s="15">
        <v>73.319999999999993</v>
      </c>
      <c r="CD74" s="15">
        <v>81.78</v>
      </c>
      <c r="CE74" s="15">
        <v>70.5</v>
      </c>
      <c r="CF74" s="15">
        <v>73.319999999999993</v>
      </c>
      <c r="CG74" s="15">
        <v>71.44</v>
      </c>
      <c r="CH74" s="15">
        <v>82.72</v>
      </c>
      <c r="CI74" s="15">
        <v>87.42</v>
      </c>
      <c r="CJ74" s="15">
        <v>70.5</v>
      </c>
      <c r="CK74" s="15">
        <v>69.56</v>
      </c>
      <c r="CL74" s="15">
        <v>86.47999999999999</v>
      </c>
      <c r="CM74" s="15">
        <v>69.56</v>
      </c>
      <c r="CN74" s="16">
        <v>80.839999999999989</v>
      </c>
      <c r="CO74" s="14">
        <f t="shared" si="13"/>
        <v>65.386399999999995</v>
      </c>
      <c r="CP74" s="15">
        <f t="shared" si="13"/>
        <v>70.687999999999988</v>
      </c>
      <c r="CQ74" s="15">
        <f t="shared" si="13"/>
        <v>68.920799999999986</v>
      </c>
      <c r="CR74" s="15">
        <f t="shared" si="13"/>
        <v>76.873199999999997</v>
      </c>
      <c r="CS74" s="15">
        <f t="shared" si="13"/>
        <v>66.27</v>
      </c>
      <c r="CT74" s="15">
        <f t="shared" si="13"/>
        <v>68.920799999999986</v>
      </c>
      <c r="CU74" s="15">
        <f t="shared" si="13"/>
        <v>67.153599999999997</v>
      </c>
      <c r="CV74" s="15">
        <f t="shared" si="13"/>
        <v>77.756799999999998</v>
      </c>
      <c r="CW74" s="15">
        <f t="shared" si="13"/>
        <v>82.174799999999991</v>
      </c>
      <c r="CX74" s="15">
        <f t="shared" si="13"/>
        <v>66.27</v>
      </c>
      <c r="CY74" s="15">
        <f t="shared" si="13"/>
        <v>65.386399999999995</v>
      </c>
      <c r="CZ74" s="15">
        <f t="shared" si="13"/>
        <v>81.291199999999989</v>
      </c>
      <c r="DA74" s="15">
        <f t="shared" si="13"/>
        <v>65.386399999999995</v>
      </c>
      <c r="DB74" s="16">
        <f t="shared" si="13"/>
        <v>75.989599999999982</v>
      </c>
      <c r="DC74" s="17"/>
      <c r="DD74" s="13"/>
      <c r="DE74" s="17" t="s">
        <v>60</v>
      </c>
      <c r="DF74" s="32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</row>
    <row r="75" spans="2:123" x14ac:dyDescent="0.25">
      <c r="B75" s="83"/>
      <c r="C75" s="101"/>
      <c r="D75" s="89"/>
      <c r="E75" s="91"/>
      <c r="F75" s="14">
        <v>84.272985000000006</v>
      </c>
      <c r="G75" s="15">
        <v>66.837195000000008</v>
      </c>
      <c r="H75" s="15">
        <v>78.461055000000002</v>
      </c>
      <c r="I75" s="15">
        <v>75.555090000000007</v>
      </c>
      <c r="J75" s="15">
        <v>69.743160000000003</v>
      </c>
      <c r="K75" s="15">
        <v>61.025265000000005</v>
      </c>
      <c r="L75" s="15">
        <v>70.711815000000001</v>
      </c>
      <c r="M75" s="15">
        <v>77.492400000000004</v>
      </c>
      <c r="N75" s="15">
        <v>74.586435000000009</v>
      </c>
      <c r="O75" s="15">
        <v>70.711815000000001</v>
      </c>
      <c r="P75" s="15">
        <v>82.335675000000009</v>
      </c>
      <c r="Q75" s="15">
        <v>75.555090000000007</v>
      </c>
      <c r="R75" s="15">
        <v>65.868539999999996</v>
      </c>
      <c r="S75" s="16">
        <v>83.304330000000007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69.56</v>
      </c>
      <c r="AQ75" s="15">
        <v>60.16</v>
      </c>
      <c r="AR75" s="15">
        <v>70.5</v>
      </c>
      <c r="AS75" s="15">
        <v>57.339999999999996</v>
      </c>
      <c r="AT75" s="15">
        <v>57.339999999999996</v>
      </c>
      <c r="AU75" s="15">
        <v>74.259999999999991</v>
      </c>
      <c r="AV75" s="15">
        <v>65.8</v>
      </c>
      <c r="AW75" s="15">
        <v>74.259999999999991</v>
      </c>
      <c r="AX75" s="15">
        <v>64.86</v>
      </c>
      <c r="AY75" s="15">
        <v>71.44</v>
      </c>
      <c r="AZ75" s="15">
        <v>74.259999999999991</v>
      </c>
      <c r="BA75" s="15">
        <v>74.259999999999991</v>
      </c>
      <c r="BB75" s="15">
        <v>62.04</v>
      </c>
      <c r="BC75" s="16">
        <v>83.66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83"/>
      <c r="CA75" s="14">
        <v>78.02</v>
      </c>
      <c r="CB75" s="15">
        <v>68.61999999999999</v>
      </c>
      <c r="CC75" s="15">
        <v>78.959999999999994</v>
      </c>
      <c r="CD75" s="15">
        <v>65.8</v>
      </c>
      <c r="CE75" s="15">
        <v>65.8</v>
      </c>
      <c r="CF75" s="15">
        <v>82.72</v>
      </c>
      <c r="CG75" s="15">
        <v>74.259999999999991</v>
      </c>
      <c r="CH75" s="15">
        <v>82.72</v>
      </c>
      <c r="CI75" s="15">
        <v>73.319999999999993</v>
      </c>
      <c r="CJ75" s="15">
        <v>79.899999999999991</v>
      </c>
      <c r="CK75" s="15">
        <v>82.72</v>
      </c>
      <c r="CL75" s="15">
        <v>82.72</v>
      </c>
      <c r="CM75" s="15">
        <v>70.5</v>
      </c>
      <c r="CN75" s="16">
        <v>79.899999999999991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  <c r="DF75" s="32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</row>
    <row r="76" spans="2:123" x14ac:dyDescent="0.25">
      <c r="B76" s="83"/>
      <c r="C76" s="101"/>
      <c r="D76" s="89"/>
      <c r="E76" s="91"/>
      <c r="F76" s="14">
        <v>81.367019999999997</v>
      </c>
      <c r="G76" s="15">
        <v>74.586435000000009</v>
      </c>
      <c r="H76" s="15">
        <v>69.743160000000003</v>
      </c>
      <c r="I76" s="15">
        <v>85.241640000000004</v>
      </c>
      <c r="J76" s="15">
        <v>79.42971</v>
      </c>
      <c r="K76" s="15">
        <v>74.586435000000009</v>
      </c>
      <c r="L76" s="15">
        <v>79.42971</v>
      </c>
      <c r="M76" s="15">
        <v>71.68047</v>
      </c>
      <c r="N76" s="15">
        <v>76.523745000000005</v>
      </c>
      <c r="O76" s="15">
        <v>92.022225000000006</v>
      </c>
      <c r="P76" s="15">
        <v>88.147604999999999</v>
      </c>
      <c r="Q76" s="15">
        <v>79.42971</v>
      </c>
      <c r="R76" s="15">
        <v>62.962575000000001</v>
      </c>
      <c r="S76" s="16">
        <v>68.774505000000005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62.04</v>
      </c>
      <c r="AQ76" s="15">
        <v>69.56</v>
      </c>
      <c r="AR76" s="15">
        <v>72.38</v>
      </c>
      <c r="AS76" s="15">
        <v>56.4</v>
      </c>
      <c r="AT76" s="15">
        <v>67.679999999999993</v>
      </c>
      <c r="AU76" s="15">
        <v>72.38</v>
      </c>
      <c r="AV76" s="15">
        <v>64.86</v>
      </c>
      <c r="AW76" s="15">
        <v>82.72</v>
      </c>
      <c r="AX76" s="15">
        <v>69.56</v>
      </c>
      <c r="AY76" s="15">
        <v>78.959999999999994</v>
      </c>
      <c r="AZ76" s="15">
        <v>78.959999999999994</v>
      </c>
      <c r="BA76" s="15">
        <v>84.6</v>
      </c>
      <c r="BB76" s="15">
        <v>70.5</v>
      </c>
      <c r="BC76" s="16">
        <v>78.959999999999994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83"/>
      <c r="CA76" s="14">
        <v>70.5</v>
      </c>
      <c r="CB76" s="15">
        <v>78.02</v>
      </c>
      <c r="CC76" s="15">
        <v>80.839999999999989</v>
      </c>
      <c r="CD76" s="15">
        <v>64.86</v>
      </c>
      <c r="CE76" s="15">
        <v>76.14</v>
      </c>
      <c r="CF76" s="15">
        <v>80.839999999999989</v>
      </c>
      <c r="CG76" s="15">
        <v>73.319999999999993</v>
      </c>
      <c r="CH76" s="15">
        <v>91.179999999999993</v>
      </c>
      <c r="CI76" s="15">
        <v>78.02</v>
      </c>
      <c r="CJ76" s="15">
        <v>87.42</v>
      </c>
      <c r="CK76" s="15">
        <v>87.42</v>
      </c>
      <c r="CL76" s="15">
        <v>93.059999999999988</v>
      </c>
      <c r="CM76" s="15">
        <v>78.959999999999994</v>
      </c>
      <c r="CN76" s="16">
        <v>75.199999999999989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  <c r="DF76" s="32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</row>
    <row r="77" spans="2:123" x14ac:dyDescent="0.25">
      <c r="B77" s="83"/>
      <c r="C77" s="101"/>
      <c r="D77" s="89"/>
      <c r="E77" s="91"/>
      <c r="F77" s="14">
        <v>61.993920000000003</v>
      </c>
      <c r="G77" s="15">
        <v>60.056610000000006</v>
      </c>
      <c r="H77" s="15">
        <v>75.555090000000007</v>
      </c>
      <c r="I77" s="15">
        <v>87.17895</v>
      </c>
      <c r="J77" s="15">
        <v>80.398364999999998</v>
      </c>
      <c r="K77" s="15">
        <v>78.461055000000002</v>
      </c>
      <c r="L77" s="15">
        <v>77.492400000000004</v>
      </c>
      <c r="M77" s="15">
        <v>83.304330000000007</v>
      </c>
      <c r="N77" s="15">
        <v>85.241640000000004</v>
      </c>
      <c r="O77" s="15">
        <v>79.42971</v>
      </c>
      <c r="P77" s="15">
        <v>83.304330000000007</v>
      </c>
      <c r="Q77" s="15">
        <v>79.42971</v>
      </c>
      <c r="R77" s="15">
        <v>72.649124999999998</v>
      </c>
      <c r="S77" s="16">
        <v>67.805850000000007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77.08</v>
      </c>
      <c r="AQ77" s="15">
        <v>74.259999999999991</v>
      </c>
      <c r="AR77" s="15">
        <v>62.98</v>
      </c>
      <c r="AS77" s="15">
        <v>58.279999999999994</v>
      </c>
      <c r="AT77" s="15">
        <v>73.319999999999993</v>
      </c>
      <c r="AU77" s="15">
        <v>75.199999999999989</v>
      </c>
      <c r="AV77" s="15">
        <v>78.02</v>
      </c>
      <c r="AW77" s="15">
        <v>82.72</v>
      </c>
      <c r="AX77" s="15">
        <v>61.099999999999994</v>
      </c>
      <c r="AY77" s="15">
        <v>68.61999999999999</v>
      </c>
      <c r="AZ77" s="15">
        <v>72.38</v>
      </c>
      <c r="BA77" s="15">
        <v>76.14</v>
      </c>
      <c r="BB77" s="15">
        <v>66.739999999999995</v>
      </c>
      <c r="BC77" s="16">
        <v>78.02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83"/>
      <c r="CA77" s="14">
        <v>85.539999999999992</v>
      </c>
      <c r="CB77" s="15">
        <v>82.72</v>
      </c>
      <c r="CC77" s="15">
        <v>71.44</v>
      </c>
      <c r="CD77" s="15">
        <v>66.739999999999995</v>
      </c>
      <c r="CE77" s="15">
        <v>81.78</v>
      </c>
      <c r="CF77" s="15">
        <v>83.66</v>
      </c>
      <c r="CG77" s="15">
        <v>86.47999999999999</v>
      </c>
      <c r="CH77" s="15">
        <v>91.179999999999993</v>
      </c>
      <c r="CI77" s="15">
        <v>69.56</v>
      </c>
      <c r="CJ77" s="15">
        <v>77.08</v>
      </c>
      <c r="CK77" s="15">
        <v>80.839999999999989</v>
      </c>
      <c r="CL77" s="15">
        <v>84.6</v>
      </c>
      <c r="CM77" s="15">
        <v>75.199999999999989</v>
      </c>
      <c r="CN77" s="16">
        <v>74.259999999999991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  <c r="DF77" s="32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</row>
    <row r="78" spans="2:123" x14ac:dyDescent="0.25">
      <c r="B78" s="83"/>
      <c r="C78" s="101"/>
      <c r="D78" s="89"/>
      <c r="E78" s="91"/>
      <c r="F78" s="14">
        <v>73.61778000000001</v>
      </c>
      <c r="G78" s="15">
        <v>60.056610000000006</v>
      </c>
      <c r="H78" s="15">
        <v>86.210295000000002</v>
      </c>
      <c r="I78" s="15">
        <v>88.147604999999999</v>
      </c>
      <c r="J78" s="15">
        <v>91.053570000000008</v>
      </c>
      <c r="K78" s="15">
        <v>70.711815000000001</v>
      </c>
      <c r="L78" s="15">
        <v>69.743160000000003</v>
      </c>
      <c r="M78" s="15">
        <v>79.42971</v>
      </c>
      <c r="N78" s="15">
        <v>91.053570000000008</v>
      </c>
      <c r="O78" s="15">
        <v>88.147604999999999</v>
      </c>
      <c r="P78" s="15">
        <v>73.61778000000001</v>
      </c>
      <c r="Q78" s="15">
        <v>71.68047</v>
      </c>
      <c r="R78" s="15">
        <v>61.993920000000003</v>
      </c>
      <c r="S78" s="16">
        <v>81.367019999999997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66.739999999999995</v>
      </c>
      <c r="AQ78" s="15">
        <v>79.899999999999991</v>
      </c>
      <c r="AR78" s="15">
        <v>65.8</v>
      </c>
      <c r="AS78" s="15">
        <v>79.899999999999991</v>
      </c>
      <c r="AT78" s="15">
        <v>71.44</v>
      </c>
      <c r="AU78" s="15">
        <v>67.679999999999993</v>
      </c>
      <c r="AV78" s="15">
        <v>71.44</v>
      </c>
      <c r="AW78" s="15">
        <v>78.959999999999994</v>
      </c>
      <c r="AX78" s="15">
        <v>84.6</v>
      </c>
      <c r="AY78" s="15">
        <v>65.8</v>
      </c>
      <c r="AZ78" s="15">
        <v>82.72</v>
      </c>
      <c r="BA78" s="15">
        <v>71.44</v>
      </c>
      <c r="BB78" s="15">
        <v>84.6</v>
      </c>
      <c r="BC78" s="16">
        <v>79.899999999999991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83"/>
      <c r="CA78" s="14">
        <v>75.199999999999989</v>
      </c>
      <c r="CB78" s="15">
        <v>88.36</v>
      </c>
      <c r="CC78" s="15">
        <v>74.259999999999991</v>
      </c>
      <c r="CD78" s="15">
        <v>88.36</v>
      </c>
      <c r="CE78" s="15">
        <v>79.899999999999991</v>
      </c>
      <c r="CF78" s="15">
        <v>76.14</v>
      </c>
      <c r="CG78" s="15">
        <v>79.899999999999991</v>
      </c>
      <c r="CH78" s="15">
        <v>87.42</v>
      </c>
      <c r="CI78" s="15">
        <v>93.059999999999988</v>
      </c>
      <c r="CJ78" s="15">
        <v>74.259999999999991</v>
      </c>
      <c r="CK78" s="15">
        <v>91.179999999999993</v>
      </c>
      <c r="CL78" s="15">
        <v>79.899999999999991</v>
      </c>
      <c r="CM78" s="15">
        <v>93.059999999999988</v>
      </c>
      <c r="CN78" s="16">
        <v>76.14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  <c r="DF78" s="32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</row>
    <row r="79" spans="2:123" x14ac:dyDescent="0.25">
      <c r="B79" s="83"/>
      <c r="C79" s="101"/>
      <c r="D79" s="89"/>
      <c r="E79" s="91"/>
      <c r="F79" s="14">
        <v>73.61778000000001</v>
      </c>
      <c r="G79" s="15">
        <v>65.868539999999996</v>
      </c>
      <c r="H79" s="15">
        <v>92.990880000000004</v>
      </c>
      <c r="I79" s="15">
        <v>85.241640000000004</v>
      </c>
      <c r="J79" s="15">
        <v>87.17895</v>
      </c>
      <c r="K79" s="15">
        <v>78.461055000000002</v>
      </c>
      <c r="L79" s="15">
        <v>79.42971</v>
      </c>
      <c r="M79" s="15">
        <v>83.304330000000007</v>
      </c>
      <c r="N79" s="15">
        <v>79.42971</v>
      </c>
      <c r="O79" s="15">
        <v>92.990880000000004</v>
      </c>
      <c r="P79" s="15">
        <v>81.367019999999997</v>
      </c>
      <c r="Q79" s="15">
        <v>60.056610000000006</v>
      </c>
      <c r="R79" s="15">
        <v>82.335675000000009</v>
      </c>
      <c r="S79" s="16">
        <v>74.586435000000009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78.959999999999994</v>
      </c>
      <c r="AQ79" s="15">
        <v>69.56</v>
      </c>
      <c r="AR79" s="15">
        <v>79.899999999999991</v>
      </c>
      <c r="AS79" s="15">
        <v>57.339999999999996</v>
      </c>
      <c r="AT79" s="15">
        <v>63.919999999999995</v>
      </c>
      <c r="AU79" s="15">
        <v>68.61999999999999</v>
      </c>
      <c r="AV79" s="15">
        <v>67.679999999999993</v>
      </c>
      <c r="AW79" s="15">
        <v>78.959999999999994</v>
      </c>
      <c r="AX79" s="15">
        <v>71.44</v>
      </c>
      <c r="AY79" s="15">
        <v>72.38</v>
      </c>
      <c r="AZ79" s="15">
        <v>73.319999999999993</v>
      </c>
      <c r="BA79" s="15">
        <v>75.199999999999989</v>
      </c>
      <c r="BB79" s="15">
        <v>78.02</v>
      </c>
      <c r="BC79" s="16">
        <v>62.04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83"/>
      <c r="CA79" s="14">
        <v>75.199999999999989</v>
      </c>
      <c r="CB79" s="15">
        <v>65.8</v>
      </c>
      <c r="CC79" s="15">
        <v>76.14</v>
      </c>
      <c r="CD79" s="15">
        <v>53.58</v>
      </c>
      <c r="CE79" s="15">
        <v>60.16</v>
      </c>
      <c r="CF79" s="15">
        <v>64.86</v>
      </c>
      <c r="CG79" s="15">
        <v>63.919999999999995</v>
      </c>
      <c r="CH79" s="15">
        <v>75.199999999999989</v>
      </c>
      <c r="CI79" s="15">
        <v>67.679999999999993</v>
      </c>
      <c r="CJ79" s="15">
        <v>68.61999999999999</v>
      </c>
      <c r="CK79" s="15">
        <v>69.56</v>
      </c>
      <c r="CL79" s="15">
        <v>71.44</v>
      </c>
      <c r="CM79" s="15">
        <v>74.259999999999991</v>
      </c>
      <c r="CN79" s="16">
        <v>58.279999999999994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  <c r="DF79" s="32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</row>
    <row r="80" spans="2:123" x14ac:dyDescent="0.25">
      <c r="B80" s="83"/>
      <c r="C80" s="101"/>
      <c r="D80" s="89"/>
      <c r="E80" s="91"/>
      <c r="F80" s="14">
        <v>62.962575000000001</v>
      </c>
      <c r="G80" s="15">
        <v>81.367019999999997</v>
      </c>
      <c r="H80" s="15">
        <v>60.056610000000006</v>
      </c>
      <c r="I80" s="15">
        <v>69.743160000000003</v>
      </c>
      <c r="J80" s="15">
        <v>84.272985000000006</v>
      </c>
      <c r="K80" s="15">
        <v>61.025265000000005</v>
      </c>
      <c r="L80" s="15">
        <v>67.805850000000007</v>
      </c>
      <c r="M80" s="15">
        <v>72.649124999999998</v>
      </c>
      <c r="N80" s="15">
        <v>63.931229999999999</v>
      </c>
      <c r="O80" s="15">
        <v>65.868539999999996</v>
      </c>
      <c r="P80" s="15">
        <v>69.743160000000003</v>
      </c>
      <c r="Q80" s="15">
        <v>76.523745000000005</v>
      </c>
      <c r="R80" s="15">
        <v>77.492400000000004</v>
      </c>
      <c r="S80" s="16">
        <v>63.931229999999999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76.14</v>
      </c>
      <c r="AQ80" s="15">
        <v>78.959999999999994</v>
      </c>
      <c r="AR80" s="15">
        <v>69.56</v>
      </c>
      <c r="AS80" s="15">
        <v>56.4</v>
      </c>
      <c r="AT80" s="15">
        <v>69.56</v>
      </c>
      <c r="AU80" s="15">
        <v>74.259999999999991</v>
      </c>
      <c r="AV80" s="15">
        <v>79.899999999999991</v>
      </c>
      <c r="AW80" s="15">
        <v>65.8</v>
      </c>
      <c r="AX80" s="15">
        <v>72.38</v>
      </c>
      <c r="AY80" s="15">
        <v>80.839999999999989</v>
      </c>
      <c r="AZ80" s="15">
        <v>67.679999999999993</v>
      </c>
      <c r="BA80" s="15">
        <v>81.78</v>
      </c>
      <c r="BB80" s="15">
        <v>64.86</v>
      </c>
      <c r="BC80" s="16">
        <v>83.66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83"/>
      <c r="CA80" s="14">
        <v>72.38</v>
      </c>
      <c r="CB80" s="15">
        <v>75.199999999999989</v>
      </c>
      <c r="CC80" s="15">
        <v>65.8</v>
      </c>
      <c r="CD80" s="15">
        <v>52.64</v>
      </c>
      <c r="CE80" s="15">
        <v>65.8</v>
      </c>
      <c r="CF80" s="15">
        <v>70.5</v>
      </c>
      <c r="CG80" s="15">
        <v>76.14</v>
      </c>
      <c r="CH80" s="15">
        <v>62.04</v>
      </c>
      <c r="CI80" s="15">
        <v>68.61999999999999</v>
      </c>
      <c r="CJ80" s="15">
        <v>77.08</v>
      </c>
      <c r="CK80" s="15">
        <v>63.919999999999995</v>
      </c>
      <c r="CL80" s="15">
        <v>78.02</v>
      </c>
      <c r="CM80" s="15">
        <v>61.099999999999994</v>
      </c>
      <c r="CN80" s="16">
        <v>79.899999999999991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  <c r="DF80" s="32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</row>
    <row r="81" spans="2:123" x14ac:dyDescent="0.25">
      <c r="B81" s="83"/>
      <c r="C81" s="101"/>
      <c r="D81" s="89"/>
      <c r="E81" s="91"/>
      <c r="F81" s="14">
        <v>74.586435000000009</v>
      </c>
      <c r="G81" s="15">
        <v>67.805850000000007</v>
      </c>
      <c r="H81" s="15">
        <v>66.837195000000008</v>
      </c>
      <c r="I81" s="15">
        <v>73.61778000000001</v>
      </c>
      <c r="J81" s="15">
        <v>74.586435000000009</v>
      </c>
      <c r="K81" s="15">
        <v>62.962575000000001</v>
      </c>
      <c r="L81" s="15">
        <v>77.492400000000004</v>
      </c>
      <c r="M81" s="15">
        <v>61.993920000000003</v>
      </c>
      <c r="N81" s="15">
        <v>81.367019999999997</v>
      </c>
      <c r="O81" s="15">
        <v>68.774505000000005</v>
      </c>
      <c r="P81" s="15">
        <v>72.649124999999998</v>
      </c>
      <c r="Q81" s="15">
        <v>74.586435000000009</v>
      </c>
      <c r="R81" s="15">
        <v>71.68047</v>
      </c>
      <c r="S81" s="16">
        <v>74.586435000000009</v>
      </c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84.6</v>
      </c>
      <c r="AQ81" s="15">
        <v>61.099999999999994</v>
      </c>
      <c r="AR81" s="15">
        <v>60.16</v>
      </c>
      <c r="AS81" s="15">
        <v>60.16</v>
      </c>
      <c r="AT81" s="15">
        <v>59.22</v>
      </c>
      <c r="AU81" s="15">
        <v>63.919999999999995</v>
      </c>
      <c r="AV81" s="15">
        <v>69.56</v>
      </c>
      <c r="AW81" s="15">
        <v>66.739999999999995</v>
      </c>
      <c r="AX81" s="15">
        <v>66.739999999999995</v>
      </c>
      <c r="AY81" s="15">
        <v>76.14</v>
      </c>
      <c r="AZ81" s="15">
        <v>74.259999999999991</v>
      </c>
      <c r="BA81" s="15">
        <v>63.919999999999995</v>
      </c>
      <c r="BB81" s="15">
        <v>69.56</v>
      </c>
      <c r="BC81" s="16">
        <v>65.8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83"/>
      <c r="CA81" s="14">
        <v>80.839999999999989</v>
      </c>
      <c r="CB81" s="15">
        <v>57.339999999999996</v>
      </c>
      <c r="CC81" s="15">
        <v>56.4</v>
      </c>
      <c r="CD81" s="15">
        <v>56.4</v>
      </c>
      <c r="CE81" s="15">
        <v>55.459999999999994</v>
      </c>
      <c r="CF81" s="15">
        <v>60.16</v>
      </c>
      <c r="CG81" s="15">
        <v>65.8</v>
      </c>
      <c r="CH81" s="15">
        <v>62.98</v>
      </c>
      <c r="CI81" s="15">
        <v>62.98</v>
      </c>
      <c r="CJ81" s="15">
        <v>72.38</v>
      </c>
      <c r="CK81" s="15">
        <v>70.5</v>
      </c>
      <c r="CL81" s="15">
        <v>60.16</v>
      </c>
      <c r="CM81" s="15">
        <v>65.8</v>
      </c>
      <c r="CN81" s="16">
        <v>62.04</v>
      </c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  <c r="DF81" s="32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</row>
    <row r="82" spans="2:123" ht="15.75" thickBot="1" x14ac:dyDescent="0.3">
      <c r="B82" s="83"/>
      <c r="C82" s="102"/>
      <c r="D82" s="89"/>
      <c r="E82" s="92"/>
      <c r="F82" s="18">
        <v>76.523745000000005</v>
      </c>
      <c r="G82" s="19">
        <v>69.743160000000003</v>
      </c>
      <c r="H82" s="19">
        <v>68.774505000000005</v>
      </c>
      <c r="I82" s="19">
        <v>75.555090000000007</v>
      </c>
      <c r="J82" s="19">
        <v>76.523745000000005</v>
      </c>
      <c r="K82" s="19">
        <v>64.899884999999998</v>
      </c>
      <c r="L82" s="19">
        <v>79.42971</v>
      </c>
      <c r="M82" s="19">
        <v>63.931229999999999</v>
      </c>
      <c r="N82" s="19">
        <v>83.304330000000007</v>
      </c>
      <c r="O82" s="19">
        <v>70.711815000000001</v>
      </c>
      <c r="P82" s="19">
        <v>74.586435000000009</v>
      </c>
      <c r="Q82" s="19">
        <v>76.523745000000005</v>
      </c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84"/>
      <c r="CA82" s="18">
        <v>77.08</v>
      </c>
      <c r="CB82" s="19">
        <v>53.58</v>
      </c>
      <c r="CC82" s="19">
        <v>52.64</v>
      </c>
      <c r="CD82" s="19">
        <v>52.64</v>
      </c>
      <c r="CE82" s="19">
        <v>51.699999999999996</v>
      </c>
      <c r="CF82" s="19">
        <v>56.4</v>
      </c>
      <c r="CG82" s="19">
        <v>62.04</v>
      </c>
      <c r="CH82" s="19">
        <v>59.22</v>
      </c>
      <c r="CI82" s="19">
        <v>59.22</v>
      </c>
      <c r="CJ82" s="19">
        <v>68.61999999999999</v>
      </c>
      <c r="CK82" s="19">
        <v>66.739999999999995</v>
      </c>
      <c r="CL82" s="19">
        <v>56.4</v>
      </c>
      <c r="CM82" s="19">
        <v>62.04</v>
      </c>
      <c r="CN82" s="20">
        <v>58.279999999999994</v>
      </c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  <c r="DF82" s="34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</row>
    <row r="83" spans="2:123" x14ac:dyDescent="0.25">
      <c r="B83" s="83">
        <v>8</v>
      </c>
      <c r="C83" s="100" t="s">
        <v>28</v>
      </c>
      <c r="D83" s="89"/>
      <c r="E83" s="91"/>
      <c r="F83" s="9">
        <v>46.495440000000002</v>
      </c>
      <c r="G83" s="10">
        <v>85.241640000000004</v>
      </c>
      <c r="H83" s="10">
        <v>82.335675000000009</v>
      </c>
      <c r="I83" s="10">
        <v>88.147604999999999</v>
      </c>
      <c r="J83" s="10">
        <v>53.276025000000004</v>
      </c>
      <c r="K83" s="10">
        <v>72.649124999999998</v>
      </c>
      <c r="L83" s="10">
        <v>63.931229999999999</v>
      </c>
      <c r="M83" s="10">
        <v>56.181989999999999</v>
      </c>
      <c r="N83" s="10">
        <v>61.025265000000005</v>
      </c>
      <c r="O83" s="10">
        <v>-2.9059650000000001</v>
      </c>
      <c r="P83" s="10">
        <v>67.805850000000007</v>
      </c>
      <c r="Q83" s="10">
        <v>35.840235</v>
      </c>
      <c r="R83" s="10">
        <v>30.996960000000001</v>
      </c>
      <c r="S83" s="11">
        <v>84.272985000000006</v>
      </c>
      <c r="T83" s="14">
        <v>59</v>
      </c>
      <c r="U83" s="15">
        <v>78.42230880000001</v>
      </c>
      <c r="V83" s="15">
        <v>75.748821000000007</v>
      </c>
      <c r="W83" s="15">
        <v>81.0957966</v>
      </c>
      <c r="X83" s="15">
        <v>69</v>
      </c>
      <c r="Y83" s="15">
        <v>66.837194999999994</v>
      </c>
      <c r="Z83" s="15">
        <v>58.816731600000004</v>
      </c>
      <c r="AA83" s="15">
        <v>51.687430800000001</v>
      </c>
      <c r="AB83" s="15">
        <v>56.143243800000008</v>
      </c>
      <c r="AC83" s="15">
        <v>70</v>
      </c>
      <c r="AD83" s="15">
        <v>58.991089500000008</v>
      </c>
      <c r="AE83" s="15">
        <v>31.18100445</v>
      </c>
      <c r="AF83" s="15">
        <v>26.9673552</v>
      </c>
      <c r="AG83" s="16">
        <v>73.317496950000006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 t="s">
        <v>29</v>
      </c>
      <c r="AP83" s="9">
        <v>47.94</v>
      </c>
      <c r="AQ83" s="10">
        <v>85.539999999999992</v>
      </c>
      <c r="AR83" s="10">
        <v>82.72</v>
      </c>
      <c r="AS83" s="10">
        <v>88.36</v>
      </c>
      <c r="AT83" s="10">
        <v>54.519999999999996</v>
      </c>
      <c r="AU83" s="10">
        <v>73.319999999999993</v>
      </c>
      <c r="AV83" s="10">
        <v>64.86</v>
      </c>
      <c r="AW83" s="10">
        <v>57.339999999999996</v>
      </c>
      <c r="AX83" s="10">
        <v>62.04</v>
      </c>
      <c r="AY83" s="10">
        <v>0</v>
      </c>
      <c r="AZ83" s="10">
        <v>68.61999999999999</v>
      </c>
      <c r="BA83" s="10">
        <v>37.599999999999994</v>
      </c>
      <c r="BB83" s="10">
        <v>32.9</v>
      </c>
      <c r="BC83" s="11">
        <v>84.6</v>
      </c>
      <c r="BD83" s="14">
        <f t="shared" si="12"/>
        <v>45.063599999999994</v>
      </c>
      <c r="BE83" s="15">
        <f t="shared" si="12"/>
        <v>80.407599999999988</v>
      </c>
      <c r="BF83" s="15">
        <f t="shared" si="12"/>
        <v>77.756799999999998</v>
      </c>
      <c r="BG83" s="15">
        <f t="shared" si="12"/>
        <v>83.058399999999992</v>
      </c>
      <c r="BH83" s="15">
        <f t="shared" si="12"/>
        <v>51.248799999999996</v>
      </c>
      <c r="BI83" s="15">
        <f t="shared" si="12"/>
        <v>68.920799999999986</v>
      </c>
      <c r="BJ83" s="15">
        <f t="shared" si="12"/>
        <v>60.968399999999995</v>
      </c>
      <c r="BK83" s="15">
        <f t="shared" si="12"/>
        <v>53.899599999999992</v>
      </c>
      <c r="BL83" s="15">
        <f t="shared" si="12"/>
        <v>58.317599999999999</v>
      </c>
      <c r="BM83" s="15">
        <v>64.502799999999993</v>
      </c>
      <c r="BN83" s="15">
        <f t="shared" si="12"/>
        <v>64.502799999999993</v>
      </c>
      <c r="BO83" s="15">
        <f t="shared" si="12"/>
        <v>35.343999999999994</v>
      </c>
      <c r="BP83" s="15">
        <f t="shared" si="12"/>
        <v>30.925999999999998</v>
      </c>
      <c r="BQ83" s="16">
        <f t="shared" si="12"/>
        <v>79.523999999999987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82" t="s">
        <v>30</v>
      </c>
      <c r="CA83" s="9">
        <v>74.259999999999991</v>
      </c>
      <c r="CB83" s="10">
        <v>81.78</v>
      </c>
      <c r="CC83" s="10">
        <v>78.959999999999994</v>
      </c>
      <c r="CD83" s="10">
        <v>84.6</v>
      </c>
      <c r="CE83" s="10">
        <v>67.679999999999993</v>
      </c>
      <c r="CF83" s="10">
        <v>69.56</v>
      </c>
      <c r="CG83" s="10">
        <v>80.839999999999989</v>
      </c>
      <c r="CH83" s="10">
        <v>85.539999999999992</v>
      </c>
      <c r="CI83" s="10">
        <v>58.279999999999994</v>
      </c>
      <c r="CJ83" s="10">
        <v>-3.76</v>
      </c>
      <c r="CK83" s="10">
        <v>74.259999999999991</v>
      </c>
      <c r="CL83" s="10">
        <v>33.839999999999996</v>
      </c>
      <c r="CM83" s="10">
        <v>69.56</v>
      </c>
      <c r="CN83" s="11">
        <v>80.839999999999989</v>
      </c>
      <c r="CO83" s="14">
        <f t="shared" si="13"/>
        <v>69.804399999999987</v>
      </c>
      <c r="CP83" s="15">
        <f t="shared" si="13"/>
        <v>76.873199999999997</v>
      </c>
      <c r="CQ83" s="15">
        <f t="shared" si="13"/>
        <v>74.222399999999993</v>
      </c>
      <c r="CR83" s="15">
        <f t="shared" si="13"/>
        <v>79.523999999999987</v>
      </c>
      <c r="CS83" s="15">
        <f t="shared" si="13"/>
        <v>63.619199999999992</v>
      </c>
      <c r="CT83" s="15">
        <f t="shared" si="13"/>
        <v>65.386399999999995</v>
      </c>
      <c r="CU83" s="15">
        <f t="shared" si="13"/>
        <v>75.989599999999982</v>
      </c>
      <c r="CV83" s="15">
        <f t="shared" si="13"/>
        <v>80.407599999999988</v>
      </c>
      <c r="CW83" s="15">
        <f t="shared" si="13"/>
        <v>54.783199999999994</v>
      </c>
      <c r="CX83" s="15">
        <v>58.279999999999994</v>
      </c>
      <c r="CY83" s="15">
        <f t="shared" si="13"/>
        <v>69.804399999999987</v>
      </c>
      <c r="CZ83" s="15">
        <f t="shared" si="13"/>
        <v>31.809599999999996</v>
      </c>
      <c r="DA83" s="15">
        <f t="shared" si="13"/>
        <v>65.386399999999995</v>
      </c>
      <c r="DB83" s="16">
        <f t="shared" si="13"/>
        <v>75.989599999999982</v>
      </c>
      <c r="DC83" s="12"/>
      <c r="DD83" s="13"/>
      <c r="DE83" s="12" t="s">
        <v>60</v>
      </c>
      <c r="DF83" s="29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</row>
    <row r="84" spans="2:123" x14ac:dyDescent="0.25">
      <c r="B84" s="83"/>
      <c r="C84" s="101"/>
      <c r="D84" s="89"/>
      <c r="E84" s="91"/>
      <c r="F84" s="14">
        <v>56.181989999999999</v>
      </c>
      <c r="G84" s="15">
        <v>67.805850000000007</v>
      </c>
      <c r="H84" s="15">
        <v>72.649124999999998</v>
      </c>
      <c r="I84" s="15">
        <v>88.147604999999999</v>
      </c>
      <c r="J84" s="15">
        <v>66.837195000000008</v>
      </c>
      <c r="K84" s="15">
        <v>77.492400000000004</v>
      </c>
      <c r="L84" s="15">
        <v>86.210295000000002</v>
      </c>
      <c r="M84" s="15">
        <v>82.335675000000009</v>
      </c>
      <c r="N84" s="15">
        <v>47.464095</v>
      </c>
      <c r="O84" s="15">
        <v>-2.9059650000000001</v>
      </c>
      <c r="P84" s="15">
        <v>72.649124999999998</v>
      </c>
      <c r="Q84" s="15">
        <v>54.244680000000002</v>
      </c>
      <c r="R84" s="15">
        <v>69.743160000000003</v>
      </c>
      <c r="S84" s="16">
        <v>67.805850000000007</v>
      </c>
      <c r="T84" s="14">
        <v>51.687430800000001</v>
      </c>
      <c r="U84" s="15">
        <v>62.381382000000009</v>
      </c>
      <c r="V84" s="15">
        <v>66.837194999999994</v>
      </c>
      <c r="W84" s="15">
        <v>81.0957966</v>
      </c>
      <c r="X84" s="15">
        <v>61.490219400000008</v>
      </c>
      <c r="Y84" s="15">
        <v>71.293008</v>
      </c>
      <c r="Z84" s="15">
        <v>79.313471400000012</v>
      </c>
      <c r="AA84" s="15">
        <v>75.748821000000007</v>
      </c>
      <c r="AB84" s="15">
        <v>84</v>
      </c>
      <c r="AC84" s="15">
        <v>75</v>
      </c>
      <c r="AD84" s="15">
        <v>63.204738749999997</v>
      </c>
      <c r="AE84" s="15">
        <v>57</v>
      </c>
      <c r="AF84" s="15">
        <v>60.676549200000004</v>
      </c>
      <c r="AG84" s="16">
        <v>80</v>
      </c>
      <c r="AH84" s="17"/>
      <c r="AI84" s="13"/>
      <c r="AJ84" s="17" t="s">
        <v>60</v>
      </c>
      <c r="AL84" s="83"/>
      <c r="AM84" s="101"/>
      <c r="AN84" s="89"/>
      <c r="AO84" s="91"/>
      <c r="AP84" s="14">
        <v>57.339999999999996</v>
      </c>
      <c r="AQ84" s="15">
        <v>68.61999999999999</v>
      </c>
      <c r="AR84" s="15">
        <v>65.8</v>
      </c>
      <c r="AS84" s="15">
        <v>88.36</v>
      </c>
      <c r="AT84" s="15">
        <v>67.679999999999993</v>
      </c>
      <c r="AU84" s="15">
        <v>85.539999999999992</v>
      </c>
      <c r="AV84" s="15">
        <v>86.47999999999999</v>
      </c>
      <c r="AW84" s="15">
        <v>82.72</v>
      </c>
      <c r="AX84" s="15">
        <v>48.879999999999995</v>
      </c>
      <c r="AY84" s="15">
        <v>0</v>
      </c>
      <c r="AZ84" s="15">
        <v>58.279999999999994</v>
      </c>
      <c r="BA84" s="15">
        <v>55.459999999999994</v>
      </c>
      <c r="BB84" s="15">
        <v>70.5</v>
      </c>
      <c r="BC84" s="16">
        <v>68.61999999999999</v>
      </c>
      <c r="BD84" s="14">
        <f t="shared" si="12"/>
        <v>53.899599999999992</v>
      </c>
      <c r="BE84" s="15">
        <f t="shared" si="12"/>
        <v>64.502799999999993</v>
      </c>
      <c r="BF84" s="15">
        <f t="shared" si="12"/>
        <v>61.851999999999997</v>
      </c>
      <c r="BG84" s="15">
        <f t="shared" si="12"/>
        <v>83.058399999999992</v>
      </c>
      <c r="BH84" s="15">
        <f t="shared" si="12"/>
        <v>63.619199999999992</v>
      </c>
      <c r="BI84" s="15">
        <f t="shared" si="12"/>
        <v>80.407599999999988</v>
      </c>
      <c r="BJ84" s="15">
        <f t="shared" si="12"/>
        <v>81.291199999999989</v>
      </c>
      <c r="BK84" s="15">
        <f t="shared" si="12"/>
        <v>77.756799999999998</v>
      </c>
      <c r="BL84" s="15">
        <f t="shared" si="12"/>
        <v>45.947199999999995</v>
      </c>
      <c r="BM84" s="15">
        <v>54.783199999999994</v>
      </c>
      <c r="BN84" s="15">
        <f t="shared" si="12"/>
        <v>54.783199999999994</v>
      </c>
      <c r="BO84" s="15">
        <f t="shared" si="12"/>
        <v>52.13239999999999</v>
      </c>
      <c r="BP84" s="15">
        <f t="shared" si="12"/>
        <v>66.27</v>
      </c>
      <c r="BQ84" s="16">
        <f t="shared" si="12"/>
        <v>64.502799999999993</v>
      </c>
      <c r="BR84" s="17"/>
      <c r="BS84" s="13"/>
      <c r="BT84" s="17" t="s">
        <v>60</v>
      </c>
      <c r="BW84" s="83"/>
      <c r="BX84" s="101"/>
      <c r="BY84" s="89"/>
      <c r="BZ84" s="83"/>
      <c r="CA84" s="14">
        <v>71.44</v>
      </c>
      <c r="CB84" s="15">
        <v>82.72</v>
      </c>
      <c r="CC84" s="15">
        <v>79.899999999999991</v>
      </c>
      <c r="CD84" s="15">
        <v>91.179999999999993</v>
      </c>
      <c r="CE84" s="15">
        <v>81.78</v>
      </c>
      <c r="CF84" s="15">
        <v>80.839999999999989</v>
      </c>
      <c r="CG84" s="15">
        <v>90.24</v>
      </c>
      <c r="CH84" s="15">
        <v>79.899999999999991</v>
      </c>
      <c r="CI84" s="15">
        <v>62.98</v>
      </c>
      <c r="CJ84" s="15">
        <v>14.1</v>
      </c>
      <c r="CK84" s="15">
        <v>78.02</v>
      </c>
      <c r="CL84" s="15">
        <v>69.56</v>
      </c>
      <c r="CM84" s="15">
        <v>78.02</v>
      </c>
      <c r="CN84" s="16">
        <v>64.86</v>
      </c>
      <c r="CO84" s="14">
        <f t="shared" si="13"/>
        <v>67.153599999999997</v>
      </c>
      <c r="CP84" s="15">
        <f t="shared" si="13"/>
        <v>77.756799999999998</v>
      </c>
      <c r="CQ84" s="15">
        <f t="shared" si="13"/>
        <v>75.105999999999995</v>
      </c>
      <c r="CR84" s="15">
        <f t="shared" si="13"/>
        <v>85.709199999999981</v>
      </c>
      <c r="CS84" s="15">
        <f t="shared" si="13"/>
        <v>76.873199999999997</v>
      </c>
      <c r="CT84" s="15">
        <f t="shared" si="13"/>
        <v>75.989599999999982</v>
      </c>
      <c r="CU84" s="15">
        <f t="shared" si="13"/>
        <v>84.825599999999994</v>
      </c>
      <c r="CV84" s="15">
        <f t="shared" si="13"/>
        <v>75.105999999999995</v>
      </c>
      <c r="CW84" s="15">
        <f t="shared" si="13"/>
        <v>59.201199999999993</v>
      </c>
      <c r="CX84" s="15">
        <v>81.78</v>
      </c>
      <c r="CY84" s="15">
        <f t="shared" si="13"/>
        <v>73.338799999999992</v>
      </c>
      <c r="CZ84" s="15">
        <f t="shared" si="13"/>
        <v>65.386399999999995</v>
      </c>
      <c r="DA84" s="15">
        <f t="shared" si="13"/>
        <v>73.338799999999992</v>
      </c>
      <c r="DB84" s="16">
        <f t="shared" si="13"/>
        <v>60.968399999999995</v>
      </c>
      <c r="DC84" s="17"/>
      <c r="DD84" s="13"/>
      <c r="DE84" s="17" t="s">
        <v>60</v>
      </c>
      <c r="DF84" s="32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</row>
    <row r="85" spans="2:123" x14ac:dyDescent="0.25">
      <c r="B85" s="83"/>
      <c r="C85" s="101"/>
      <c r="D85" s="89"/>
      <c r="E85" s="91"/>
      <c r="F85" s="14">
        <v>68.774505000000005</v>
      </c>
      <c r="G85" s="15">
        <v>77.492400000000004</v>
      </c>
      <c r="H85" s="15">
        <v>81.367019999999997</v>
      </c>
      <c r="I85" s="15">
        <v>76.523745000000005</v>
      </c>
      <c r="J85" s="15">
        <v>47.464095</v>
      </c>
      <c r="K85" s="15">
        <v>73.61778000000001</v>
      </c>
      <c r="L85" s="15">
        <v>65.868539999999996</v>
      </c>
      <c r="M85" s="15">
        <v>64.899884999999998</v>
      </c>
      <c r="N85" s="15">
        <v>55.213335000000001</v>
      </c>
      <c r="O85" s="15">
        <v>-2.9059650000000001</v>
      </c>
      <c r="P85" s="15">
        <v>68.774505000000005</v>
      </c>
      <c r="Q85" s="15">
        <v>66.837195000000008</v>
      </c>
      <c r="R85" s="15">
        <v>86.210295000000002</v>
      </c>
      <c r="S85" s="16">
        <v>85.241640000000004</v>
      </c>
      <c r="T85" s="14">
        <v>63.27254460000001</v>
      </c>
      <c r="U85" s="15">
        <v>71.293008</v>
      </c>
      <c r="V85" s="15">
        <v>74.857658400000005</v>
      </c>
      <c r="W85" s="15">
        <v>70.401845400000013</v>
      </c>
      <c r="X85" s="15">
        <v>70</v>
      </c>
      <c r="Y85" s="15">
        <v>67.72835760000001</v>
      </c>
      <c r="Z85" s="15">
        <v>60.5990568</v>
      </c>
      <c r="AA85" s="15">
        <v>59.707894199999998</v>
      </c>
      <c r="AB85" s="15">
        <v>50.7962682</v>
      </c>
      <c r="AC85" s="15">
        <v>79</v>
      </c>
      <c r="AD85" s="15">
        <v>59.833819350000006</v>
      </c>
      <c r="AE85" s="15">
        <v>58.14835965000001</v>
      </c>
      <c r="AF85" s="15">
        <v>75.002956650000002</v>
      </c>
      <c r="AG85" s="16">
        <v>74.160226800000004</v>
      </c>
      <c r="AH85" s="17"/>
      <c r="AI85" s="13"/>
      <c r="AJ85" s="17" t="s">
        <v>60</v>
      </c>
      <c r="AL85" s="83"/>
      <c r="AM85" s="101"/>
      <c r="AN85" s="89"/>
      <c r="AO85" s="91"/>
      <c r="AP85" s="14">
        <v>69.56</v>
      </c>
      <c r="AQ85" s="15">
        <v>78.02</v>
      </c>
      <c r="AR85" s="15">
        <v>81.78</v>
      </c>
      <c r="AS85" s="15">
        <v>77.08</v>
      </c>
      <c r="AT85" s="15">
        <v>48.879999999999995</v>
      </c>
      <c r="AU85" s="15">
        <v>74.259999999999991</v>
      </c>
      <c r="AV85" s="15">
        <v>66.739999999999995</v>
      </c>
      <c r="AW85" s="15">
        <v>65.8</v>
      </c>
      <c r="AX85" s="15">
        <v>56.4</v>
      </c>
      <c r="AY85" s="15">
        <v>0</v>
      </c>
      <c r="AZ85" s="15">
        <v>69.56</v>
      </c>
      <c r="BA85" s="15">
        <v>67.679999999999993</v>
      </c>
      <c r="BB85" s="15">
        <v>86.47999999999999</v>
      </c>
      <c r="BC85" s="16">
        <v>85.539999999999992</v>
      </c>
      <c r="BD85" s="14">
        <f t="shared" si="12"/>
        <v>65.386399999999995</v>
      </c>
      <c r="BE85" s="15">
        <f t="shared" si="12"/>
        <v>73.338799999999992</v>
      </c>
      <c r="BF85" s="15">
        <f t="shared" si="12"/>
        <v>76.873199999999997</v>
      </c>
      <c r="BG85" s="15">
        <f t="shared" si="12"/>
        <v>72.455199999999991</v>
      </c>
      <c r="BH85" s="15">
        <f t="shared" si="12"/>
        <v>45.947199999999995</v>
      </c>
      <c r="BI85" s="15">
        <f t="shared" si="12"/>
        <v>69.804399999999987</v>
      </c>
      <c r="BJ85" s="15">
        <f t="shared" si="12"/>
        <v>62.735599999999991</v>
      </c>
      <c r="BK85" s="15">
        <f t="shared" si="12"/>
        <v>61.851999999999997</v>
      </c>
      <c r="BL85" s="15">
        <f t="shared" si="12"/>
        <v>53.015999999999998</v>
      </c>
      <c r="BM85" s="15">
        <v>65.386399999999995</v>
      </c>
      <c r="BN85" s="15">
        <f t="shared" si="12"/>
        <v>65.386399999999995</v>
      </c>
      <c r="BO85" s="15">
        <f t="shared" si="12"/>
        <v>63.619199999999992</v>
      </c>
      <c r="BP85" s="15">
        <f t="shared" si="12"/>
        <v>81.291199999999989</v>
      </c>
      <c r="BQ85" s="16">
        <f t="shared" si="12"/>
        <v>80.407599999999988</v>
      </c>
      <c r="BR85" s="17"/>
      <c r="BS85" s="13"/>
      <c r="BT85" s="17" t="s">
        <v>60</v>
      </c>
      <c r="BW85" s="83"/>
      <c r="BX85" s="101"/>
      <c r="BY85" s="89"/>
      <c r="BZ85" s="83"/>
      <c r="CA85" s="14">
        <v>81.78</v>
      </c>
      <c r="CB85" s="15">
        <v>68.61999999999999</v>
      </c>
      <c r="CC85" s="15">
        <v>72.38</v>
      </c>
      <c r="CD85" s="15">
        <v>67.679999999999993</v>
      </c>
      <c r="CE85" s="15">
        <v>83.66</v>
      </c>
      <c r="CF85" s="15">
        <v>64.86</v>
      </c>
      <c r="CG85" s="15">
        <v>70.5</v>
      </c>
      <c r="CH85" s="15">
        <v>56.4</v>
      </c>
      <c r="CI85" s="15">
        <v>47</v>
      </c>
      <c r="CJ85" s="15">
        <v>-9.3999999999999986</v>
      </c>
      <c r="CK85" s="15">
        <v>60.16</v>
      </c>
      <c r="CL85" s="15">
        <v>58.279999999999994</v>
      </c>
      <c r="CM85" s="15">
        <v>77.08</v>
      </c>
      <c r="CN85" s="16">
        <v>81.78</v>
      </c>
      <c r="CO85" s="14">
        <f t="shared" si="13"/>
        <v>76.873199999999997</v>
      </c>
      <c r="CP85" s="15">
        <f t="shared" si="13"/>
        <v>64.502799999999993</v>
      </c>
      <c r="CQ85" s="15">
        <f t="shared" si="13"/>
        <v>68.037199999999999</v>
      </c>
      <c r="CR85" s="15">
        <f t="shared" si="13"/>
        <v>63.619199999999992</v>
      </c>
      <c r="CS85" s="15">
        <f t="shared" si="13"/>
        <v>78.640399999999985</v>
      </c>
      <c r="CT85" s="15">
        <f t="shared" si="13"/>
        <v>60.968399999999995</v>
      </c>
      <c r="CU85" s="15">
        <f t="shared" si="13"/>
        <v>66.27</v>
      </c>
      <c r="CV85" s="15">
        <f t="shared" si="13"/>
        <v>53.015999999999998</v>
      </c>
      <c r="CW85" s="15">
        <f t="shared" si="13"/>
        <v>44.18</v>
      </c>
      <c r="CX85" s="15">
        <v>74.259999999999991</v>
      </c>
      <c r="CY85" s="15">
        <f t="shared" si="13"/>
        <v>56.550399999999996</v>
      </c>
      <c r="CZ85" s="15">
        <f t="shared" si="13"/>
        <v>54.783199999999994</v>
      </c>
      <c r="DA85" s="15">
        <f t="shared" si="13"/>
        <v>72.455199999999991</v>
      </c>
      <c r="DB85" s="16">
        <f t="shared" si="13"/>
        <v>76.873199999999997</v>
      </c>
      <c r="DC85" s="17"/>
      <c r="DD85" s="13"/>
      <c r="DE85" s="17" t="s">
        <v>60</v>
      </c>
      <c r="DF85" s="32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</row>
    <row r="86" spans="2:123" x14ac:dyDescent="0.25">
      <c r="B86" s="83"/>
      <c r="C86" s="101"/>
      <c r="D86" s="89"/>
      <c r="E86" s="91"/>
      <c r="F86" s="14">
        <v>48.432749999999999</v>
      </c>
      <c r="G86" s="15">
        <v>95.896844999999999</v>
      </c>
      <c r="H86" s="15">
        <v>92.990880000000004</v>
      </c>
      <c r="I86" s="15">
        <v>87.17895</v>
      </c>
      <c r="J86" s="15">
        <v>63.931229999999999</v>
      </c>
      <c r="K86" s="15">
        <v>83.304330000000007</v>
      </c>
      <c r="L86" s="15">
        <v>74.586435000000009</v>
      </c>
      <c r="M86" s="15">
        <v>66.837195000000008</v>
      </c>
      <c r="N86" s="15">
        <v>71.68047</v>
      </c>
      <c r="O86" s="15">
        <v>7.7492400000000004</v>
      </c>
      <c r="P86" s="15">
        <v>78.461055000000002</v>
      </c>
      <c r="Q86" s="15">
        <v>46.495440000000002</v>
      </c>
      <c r="R86" s="15">
        <v>58.119300000000003</v>
      </c>
      <c r="S86" s="16">
        <v>86.210295000000002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49.82</v>
      </c>
      <c r="AQ86" s="15">
        <v>87.42</v>
      </c>
      <c r="AR86" s="15">
        <v>84.6</v>
      </c>
      <c r="AS86" s="15">
        <v>90.24</v>
      </c>
      <c r="AT86" s="15">
        <v>56.4</v>
      </c>
      <c r="AU86" s="15">
        <v>75.199999999999989</v>
      </c>
      <c r="AV86" s="15">
        <v>66.739999999999995</v>
      </c>
      <c r="AW86" s="15">
        <v>59.22</v>
      </c>
      <c r="AX86" s="15">
        <v>63.919999999999995</v>
      </c>
      <c r="AY86" s="15">
        <v>1.88</v>
      </c>
      <c r="AZ86" s="15">
        <v>70.5</v>
      </c>
      <c r="BA86" s="15">
        <v>39.479999999999997</v>
      </c>
      <c r="BB86" s="15">
        <v>34.78</v>
      </c>
      <c r="BC86" s="16">
        <v>86.47999999999999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83"/>
      <c r="CA86" s="14">
        <v>73.319999999999993</v>
      </c>
      <c r="CB86" s="15">
        <v>78.02</v>
      </c>
      <c r="CC86" s="15">
        <v>75.199999999999989</v>
      </c>
      <c r="CD86" s="15">
        <v>80.839999999999989</v>
      </c>
      <c r="CE86" s="15">
        <v>78.959999999999994</v>
      </c>
      <c r="CF86" s="15">
        <v>65.8</v>
      </c>
      <c r="CG86" s="15">
        <v>57.339999999999996</v>
      </c>
      <c r="CH86" s="15">
        <v>71.44</v>
      </c>
      <c r="CI86" s="15">
        <v>54.519999999999996</v>
      </c>
      <c r="CJ86" s="15">
        <v>-7.52</v>
      </c>
      <c r="CK86" s="15">
        <v>79.899999999999991</v>
      </c>
      <c r="CL86" s="15">
        <v>81.78</v>
      </c>
      <c r="CM86" s="15">
        <v>92.11999999999999</v>
      </c>
      <c r="CN86" s="16">
        <v>82.72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  <c r="DF86" s="32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</row>
    <row r="87" spans="2:123" x14ac:dyDescent="0.25">
      <c r="B87" s="83"/>
      <c r="C87" s="101"/>
      <c r="D87" s="89"/>
      <c r="E87" s="91"/>
      <c r="F87" s="14">
        <v>58.119300000000003</v>
      </c>
      <c r="G87" s="15">
        <v>78.461055000000002</v>
      </c>
      <c r="H87" s="15">
        <v>75.555090000000007</v>
      </c>
      <c r="I87" s="15">
        <v>95.896844999999999</v>
      </c>
      <c r="J87" s="15">
        <v>77.492400000000004</v>
      </c>
      <c r="K87" s="15">
        <v>95.896844999999999</v>
      </c>
      <c r="L87" s="15">
        <v>96.865499999999997</v>
      </c>
      <c r="M87" s="15">
        <v>92.990880000000004</v>
      </c>
      <c r="N87" s="15">
        <v>82.335675000000009</v>
      </c>
      <c r="O87" s="15">
        <v>7.7492400000000004</v>
      </c>
      <c r="P87" s="15">
        <v>67.805850000000007</v>
      </c>
      <c r="Q87" s="15">
        <v>87.17895</v>
      </c>
      <c r="R87" s="15">
        <v>80.398364999999998</v>
      </c>
      <c r="S87" s="16">
        <v>69.743160000000003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59.22</v>
      </c>
      <c r="AQ87" s="15">
        <v>70.5</v>
      </c>
      <c r="AR87" s="15">
        <v>67.679999999999993</v>
      </c>
      <c r="AS87" s="15">
        <v>90.24</v>
      </c>
      <c r="AT87" s="15">
        <v>69.56</v>
      </c>
      <c r="AU87" s="15">
        <v>87.42</v>
      </c>
      <c r="AV87" s="15">
        <v>88.36</v>
      </c>
      <c r="AW87" s="15">
        <v>84.6</v>
      </c>
      <c r="AX87" s="15">
        <v>50.76</v>
      </c>
      <c r="AY87" s="15">
        <v>1.88</v>
      </c>
      <c r="AZ87" s="15">
        <v>60.16</v>
      </c>
      <c r="BA87" s="15">
        <v>57.339999999999996</v>
      </c>
      <c r="BB87" s="15">
        <v>72.38</v>
      </c>
      <c r="BC87" s="16">
        <v>70.5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83"/>
      <c r="CA87" s="14">
        <v>82.72</v>
      </c>
      <c r="CB87" s="15">
        <v>61.099999999999994</v>
      </c>
      <c r="CC87" s="15">
        <v>58.279999999999994</v>
      </c>
      <c r="CD87" s="15">
        <v>80.839999999999989</v>
      </c>
      <c r="CE87" s="15">
        <v>69.56</v>
      </c>
      <c r="CF87" s="15">
        <v>87.42</v>
      </c>
      <c r="CG87" s="15">
        <v>78.959999999999994</v>
      </c>
      <c r="CH87" s="15">
        <v>75.199999999999989</v>
      </c>
      <c r="CI87" s="15">
        <v>93.059999999999988</v>
      </c>
      <c r="CJ87" s="15">
        <v>-7.52</v>
      </c>
      <c r="CK87" s="15">
        <v>74.259999999999991</v>
      </c>
      <c r="CL87" s="15">
        <v>74.259999999999991</v>
      </c>
      <c r="CM87" s="15">
        <v>62.98</v>
      </c>
      <c r="CN87" s="16">
        <v>66.739999999999995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  <c r="DF87" s="32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</row>
    <row r="88" spans="2:123" x14ac:dyDescent="0.25">
      <c r="B88" s="83"/>
      <c r="C88" s="101"/>
      <c r="D88" s="89"/>
      <c r="E88" s="91"/>
      <c r="F88" s="14">
        <v>70.711815000000001</v>
      </c>
      <c r="G88" s="15">
        <v>77.492400000000004</v>
      </c>
      <c r="H88" s="15">
        <v>81.367019999999997</v>
      </c>
      <c r="I88" s="15">
        <v>76.523745000000005</v>
      </c>
      <c r="J88" s="15">
        <v>47.464095</v>
      </c>
      <c r="K88" s="15">
        <v>73.61778000000001</v>
      </c>
      <c r="L88" s="15">
        <v>65.868539999999996</v>
      </c>
      <c r="M88" s="15">
        <v>64.899884999999998</v>
      </c>
      <c r="N88" s="15">
        <v>55.213335000000001</v>
      </c>
      <c r="O88" s="15">
        <v>-2.9059650000000001</v>
      </c>
      <c r="P88" s="15">
        <v>68.774505000000005</v>
      </c>
      <c r="Q88" s="15">
        <v>66.837195000000008</v>
      </c>
      <c r="R88" s="15">
        <v>86.210295000000002</v>
      </c>
      <c r="S88" s="16">
        <v>87.17895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71.44</v>
      </c>
      <c r="AQ88" s="15">
        <v>79.899999999999991</v>
      </c>
      <c r="AR88" s="15">
        <v>83.66</v>
      </c>
      <c r="AS88" s="15">
        <v>78.959999999999994</v>
      </c>
      <c r="AT88" s="15">
        <v>50.76</v>
      </c>
      <c r="AU88" s="15">
        <v>76.14</v>
      </c>
      <c r="AV88" s="15">
        <v>68.61999999999999</v>
      </c>
      <c r="AW88" s="15">
        <v>67.679999999999993</v>
      </c>
      <c r="AX88" s="15">
        <v>58.279999999999994</v>
      </c>
      <c r="AY88" s="15">
        <v>1.88</v>
      </c>
      <c r="AZ88" s="15">
        <v>71.44</v>
      </c>
      <c r="BA88" s="15">
        <v>69.56</v>
      </c>
      <c r="BB88" s="15">
        <v>88.36</v>
      </c>
      <c r="BC88" s="16">
        <v>87.42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83"/>
      <c r="CA88" s="14">
        <v>78.02</v>
      </c>
      <c r="CB88" s="15">
        <v>68.61999999999999</v>
      </c>
      <c r="CC88" s="15">
        <v>88.36</v>
      </c>
      <c r="CD88" s="15">
        <v>76.14</v>
      </c>
      <c r="CE88" s="15">
        <v>84.6</v>
      </c>
      <c r="CF88" s="15">
        <v>82.72</v>
      </c>
      <c r="CG88" s="15">
        <v>74.259999999999991</v>
      </c>
      <c r="CH88" s="15">
        <v>82.72</v>
      </c>
      <c r="CI88" s="15">
        <v>73.319999999999993</v>
      </c>
      <c r="CJ88" s="15">
        <v>79.899999999999991</v>
      </c>
      <c r="CK88" s="15">
        <v>82.72</v>
      </c>
      <c r="CL88" s="15">
        <v>82.72</v>
      </c>
      <c r="CM88" s="15">
        <v>70.5</v>
      </c>
      <c r="CN88" s="16">
        <v>79.899999999999991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  <c r="DF88" s="32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</row>
    <row r="89" spans="2:123" x14ac:dyDescent="0.25">
      <c r="B89" s="83"/>
      <c r="C89" s="101"/>
      <c r="D89" s="89"/>
      <c r="E89" s="91"/>
      <c r="F89" s="14">
        <v>62.962575000000001</v>
      </c>
      <c r="G89" s="15">
        <v>87.17895</v>
      </c>
      <c r="H89" s="15">
        <v>84.272985000000006</v>
      </c>
      <c r="I89" s="15">
        <v>90.084915000000009</v>
      </c>
      <c r="J89" s="15">
        <v>58.119300000000003</v>
      </c>
      <c r="K89" s="15">
        <v>74.586435000000009</v>
      </c>
      <c r="L89" s="15">
        <v>65.868539999999996</v>
      </c>
      <c r="M89" s="15">
        <v>58.119300000000003</v>
      </c>
      <c r="N89" s="15">
        <v>62.962575000000001</v>
      </c>
      <c r="O89" s="15">
        <v>-0.96865500000000004</v>
      </c>
      <c r="P89" s="15">
        <v>69.743160000000003</v>
      </c>
      <c r="Q89" s="15">
        <v>37.777545000000003</v>
      </c>
      <c r="R89" s="15">
        <v>32.934269999999998</v>
      </c>
      <c r="S89" s="16">
        <v>88.147604999999999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51.699999999999996</v>
      </c>
      <c r="AQ89" s="15">
        <v>89.3</v>
      </c>
      <c r="AR89" s="15">
        <v>86.47999999999999</v>
      </c>
      <c r="AS89" s="15">
        <v>92.11999999999999</v>
      </c>
      <c r="AT89" s="15">
        <v>58.279999999999994</v>
      </c>
      <c r="AU89" s="15">
        <v>77.08</v>
      </c>
      <c r="AV89" s="15">
        <v>68.61999999999999</v>
      </c>
      <c r="AW89" s="15">
        <v>61.099999999999994</v>
      </c>
      <c r="AX89" s="15">
        <v>65.8</v>
      </c>
      <c r="AY89" s="15">
        <v>3.76</v>
      </c>
      <c r="AZ89" s="15">
        <v>72.38</v>
      </c>
      <c r="BA89" s="15">
        <v>41.36</v>
      </c>
      <c r="BB89" s="15">
        <v>36.659999999999997</v>
      </c>
      <c r="BC89" s="16">
        <v>88.36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83"/>
      <c r="CA89" s="14">
        <v>83.66</v>
      </c>
      <c r="CB89" s="15">
        <v>78.02</v>
      </c>
      <c r="CC89" s="15">
        <v>80.839999999999989</v>
      </c>
      <c r="CD89" s="15">
        <v>64.86</v>
      </c>
      <c r="CE89" s="15">
        <v>76.14</v>
      </c>
      <c r="CF89" s="15">
        <v>80.839999999999989</v>
      </c>
      <c r="CG89" s="15">
        <v>73.319999999999993</v>
      </c>
      <c r="CH89" s="15">
        <v>91.179999999999993</v>
      </c>
      <c r="CI89" s="15">
        <v>78.02</v>
      </c>
      <c r="CJ89" s="15">
        <v>87.42</v>
      </c>
      <c r="CK89" s="15">
        <v>87.42</v>
      </c>
      <c r="CL89" s="15">
        <v>93.059999999999988</v>
      </c>
      <c r="CM89" s="15">
        <v>78.959999999999994</v>
      </c>
      <c r="CN89" s="16">
        <v>75.199999999999989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  <c r="DF89" s="32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</row>
    <row r="90" spans="2:123" x14ac:dyDescent="0.25">
      <c r="B90" s="83"/>
      <c r="C90" s="101"/>
      <c r="D90" s="89"/>
      <c r="E90" s="91"/>
      <c r="F90" s="14">
        <v>60.056610000000006</v>
      </c>
      <c r="G90" s="15">
        <v>69.743160000000003</v>
      </c>
      <c r="H90" s="15">
        <v>72.649124999999998</v>
      </c>
      <c r="I90" s="15">
        <v>90.084915000000009</v>
      </c>
      <c r="J90" s="15">
        <v>68.774505000000005</v>
      </c>
      <c r="K90" s="15">
        <v>87.17895</v>
      </c>
      <c r="L90" s="15">
        <v>88.147604999999999</v>
      </c>
      <c r="M90" s="15">
        <v>84.272985000000006</v>
      </c>
      <c r="N90" s="15">
        <v>49.401405000000004</v>
      </c>
      <c r="O90" s="15">
        <v>-0.96865500000000004</v>
      </c>
      <c r="P90" s="15">
        <v>77.492400000000004</v>
      </c>
      <c r="Q90" s="15">
        <v>56.181989999999999</v>
      </c>
      <c r="R90" s="15">
        <v>71.68047</v>
      </c>
      <c r="S90" s="16">
        <v>71.68047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61.099999999999994</v>
      </c>
      <c r="AQ90" s="15">
        <v>72.38</v>
      </c>
      <c r="AR90" s="15">
        <v>69.56</v>
      </c>
      <c r="AS90" s="15">
        <v>92.11999999999999</v>
      </c>
      <c r="AT90" s="15">
        <v>71.44</v>
      </c>
      <c r="AU90" s="15">
        <v>89.3</v>
      </c>
      <c r="AV90" s="15">
        <v>90.24</v>
      </c>
      <c r="AW90" s="15">
        <v>86.47999999999999</v>
      </c>
      <c r="AX90" s="15">
        <v>52.64</v>
      </c>
      <c r="AY90" s="15">
        <v>3.76</v>
      </c>
      <c r="AZ90" s="15">
        <v>62.04</v>
      </c>
      <c r="BA90" s="15">
        <v>59.22</v>
      </c>
      <c r="BB90" s="15">
        <v>74.259999999999991</v>
      </c>
      <c r="BC90" s="16">
        <v>72.38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83"/>
      <c r="CA90" s="14">
        <v>85.539999999999992</v>
      </c>
      <c r="CB90" s="15">
        <v>82.72</v>
      </c>
      <c r="CC90" s="15">
        <v>84.6</v>
      </c>
      <c r="CD90" s="15">
        <v>66.739999999999995</v>
      </c>
      <c r="CE90" s="15">
        <v>81.78</v>
      </c>
      <c r="CF90" s="15">
        <v>83.66</v>
      </c>
      <c r="CG90" s="15">
        <v>86.47999999999999</v>
      </c>
      <c r="CH90" s="15">
        <v>91.179999999999993</v>
      </c>
      <c r="CI90" s="15">
        <v>69.56</v>
      </c>
      <c r="CJ90" s="15">
        <v>77.08</v>
      </c>
      <c r="CK90" s="15">
        <v>80.839999999999989</v>
      </c>
      <c r="CL90" s="15">
        <v>84.6</v>
      </c>
      <c r="CM90" s="15">
        <v>75.199999999999989</v>
      </c>
      <c r="CN90" s="16">
        <v>74.259999999999991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  <c r="DF90" s="32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</row>
    <row r="91" spans="2:123" x14ac:dyDescent="0.25">
      <c r="B91" s="83"/>
      <c r="C91" s="101"/>
      <c r="D91" s="89"/>
      <c r="E91" s="91"/>
      <c r="F91" s="14">
        <v>72.649124999999998</v>
      </c>
      <c r="G91" s="15">
        <v>79.42971</v>
      </c>
      <c r="H91" s="15">
        <v>83.304330000000007</v>
      </c>
      <c r="I91" s="15">
        <v>78.461055000000002</v>
      </c>
      <c r="J91" s="15">
        <v>49.401405000000004</v>
      </c>
      <c r="K91" s="15">
        <v>75.555090000000007</v>
      </c>
      <c r="L91" s="15">
        <v>67.805850000000007</v>
      </c>
      <c r="M91" s="15">
        <v>66.837195000000008</v>
      </c>
      <c r="N91" s="15">
        <v>57.150645000000004</v>
      </c>
      <c r="O91" s="15">
        <v>-0.96865500000000004</v>
      </c>
      <c r="P91" s="15">
        <v>70.711815000000001</v>
      </c>
      <c r="Q91" s="15">
        <v>68.774505000000005</v>
      </c>
      <c r="R91" s="15">
        <v>88.147604999999999</v>
      </c>
      <c r="S91" s="16">
        <v>89.116260000000011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73.319999999999993</v>
      </c>
      <c r="AQ91" s="15">
        <v>81.78</v>
      </c>
      <c r="AR91" s="15">
        <v>85.539999999999992</v>
      </c>
      <c r="AS91" s="15">
        <v>80.839999999999989</v>
      </c>
      <c r="AT91" s="15">
        <v>52.64</v>
      </c>
      <c r="AU91" s="15">
        <v>78.02</v>
      </c>
      <c r="AV91" s="15">
        <v>70.5</v>
      </c>
      <c r="AW91" s="15">
        <v>69.56</v>
      </c>
      <c r="AX91" s="15">
        <v>60.16</v>
      </c>
      <c r="AY91" s="15">
        <v>3.76</v>
      </c>
      <c r="AZ91" s="15">
        <v>73.319999999999993</v>
      </c>
      <c r="BA91" s="15">
        <v>71.44</v>
      </c>
      <c r="BB91" s="15">
        <v>90.24</v>
      </c>
      <c r="BC91" s="16">
        <v>89.3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83"/>
      <c r="CA91" s="14">
        <v>79.899999999999991</v>
      </c>
      <c r="CB91" s="15">
        <v>78.02</v>
      </c>
      <c r="CC91" s="15">
        <v>81.78</v>
      </c>
      <c r="CD91" s="15">
        <v>77.08</v>
      </c>
      <c r="CE91" s="15">
        <v>87.42</v>
      </c>
      <c r="CF91" s="15">
        <v>74.259999999999991</v>
      </c>
      <c r="CG91" s="15">
        <v>83.66</v>
      </c>
      <c r="CH91" s="15">
        <v>65.8</v>
      </c>
      <c r="CI91" s="15">
        <v>74.259999999999991</v>
      </c>
      <c r="CJ91" s="15">
        <v>0</v>
      </c>
      <c r="CK91" s="15">
        <v>69.56</v>
      </c>
      <c r="CL91" s="15">
        <v>78.02</v>
      </c>
      <c r="CM91" s="15">
        <v>86.47999999999999</v>
      </c>
      <c r="CN91" s="16">
        <v>85.539999999999992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  <c r="DF91" s="32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</row>
    <row r="92" spans="2:123" x14ac:dyDescent="0.25">
      <c r="B92" s="83"/>
      <c r="C92" s="101"/>
      <c r="D92" s="89"/>
      <c r="E92" s="91"/>
      <c r="F92" s="14">
        <v>72.649124999999998</v>
      </c>
      <c r="G92" s="15">
        <v>89.116260000000011</v>
      </c>
      <c r="H92" s="15">
        <v>86.210295000000002</v>
      </c>
      <c r="I92" s="15">
        <v>92.022225000000006</v>
      </c>
      <c r="J92" s="15">
        <v>57.150645000000004</v>
      </c>
      <c r="K92" s="15">
        <v>76.523745000000005</v>
      </c>
      <c r="L92" s="15">
        <v>67.805850000000007</v>
      </c>
      <c r="M92" s="15">
        <v>60.056610000000006</v>
      </c>
      <c r="N92" s="15">
        <v>64.899884999999998</v>
      </c>
      <c r="O92" s="15">
        <v>0.96865500000000004</v>
      </c>
      <c r="P92" s="15">
        <v>71.68047</v>
      </c>
      <c r="Q92" s="15">
        <v>39.714855</v>
      </c>
      <c r="R92" s="15">
        <v>34.871580000000002</v>
      </c>
      <c r="S92" s="16">
        <v>90.084915000000009</v>
      </c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v>53.58</v>
      </c>
      <c r="AQ92" s="15">
        <v>91.179999999999993</v>
      </c>
      <c r="AR92" s="15">
        <v>88.36</v>
      </c>
      <c r="AS92" s="15">
        <v>94</v>
      </c>
      <c r="AT92" s="15">
        <v>60.16</v>
      </c>
      <c r="AU92" s="15">
        <v>78.959999999999994</v>
      </c>
      <c r="AV92" s="15">
        <v>70.5</v>
      </c>
      <c r="AW92" s="15">
        <v>62.98</v>
      </c>
      <c r="AX92" s="15">
        <v>67.679999999999993</v>
      </c>
      <c r="AY92" s="15">
        <v>5.64</v>
      </c>
      <c r="AZ92" s="15">
        <v>74.259999999999991</v>
      </c>
      <c r="BA92" s="15">
        <v>43.239999999999995</v>
      </c>
      <c r="BB92" s="15">
        <v>38.54</v>
      </c>
      <c r="BC92" s="16">
        <v>90.24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83"/>
      <c r="CA92" s="14">
        <v>77.08</v>
      </c>
      <c r="CB92" s="15">
        <v>87.42</v>
      </c>
      <c r="CC92" s="15">
        <v>84.6</v>
      </c>
      <c r="CD92" s="15">
        <v>90.24</v>
      </c>
      <c r="CE92" s="15">
        <v>93.059999999999988</v>
      </c>
      <c r="CF92" s="15">
        <v>75.199999999999989</v>
      </c>
      <c r="CG92" s="15">
        <v>83.66</v>
      </c>
      <c r="CH92" s="15">
        <v>78.02</v>
      </c>
      <c r="CI92" s="15">
        <v>72.38</v>
      </c>
      <c r="CJ92" s="15">
        <v>1.88</v>
      </c>
      <c r="CK92" s="15">
        <v>79.899999999999991</v>
      </c>
      <c r="CL92" s="15">
        <v>90.24</v>
      </c>
      <c r="CM92" s="15">
        <v>80.839999999999989</v>
      </c>
      <c r="CN92" s="16">
        <v>86.47999999999999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  <c r="DF92" s="32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</row>
    <row r="93" spans="2:123" ht="15.75" thickBot="1" x14ac:dyDescent="0.3">
      <c r="B93" s="84"/>
      <c r="C93" s="102"/>
      <c r="D93" s="90"/>
      <c r="E93" s="92"/>
      <c r="F93" s="18">
        <v>73.61778000000001</v>
      </c>
      <c r="G93" s="19">
        <v>80.398364999999998</v>
      </c>
      <c r="H93" s="19">
        <v>84.272985000000006</v>
      </c>
      <c r="I93" s="19">
        <v>79.42971</v>
      </c>
      <c r="J93" s="19">
        <v>50.370060000000002</v>
      </c>
      <c r="K93" s="19">
        <v>76.523745000000005</v>
      </c>
      <c r="L93" s="19">
        <v>68.774505000000005</v>
      </c>
      <c r="M93" s="19">
        <v>67.805850000000007</v>
      </c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84"/>
      <c r="CA93" s="18">
        <v>76.14</v>
      </c>
      <c r="CB93" s="19">
        <v>74.259999999999991</v>
      </c>
      <c r="CC93" s="19">
        <v>78.02</v>
      </c>
      <c r="CD93" s="19">
        <v>73.319999999999993</v>
      </c>
      <c r="CE93" s="19">
        <v>83.66</v>
      </c>
      <c r="CF93" s="19">
        <v>70.5</v>
      </c>
      <c r="CG93" s="19">
        <v>79.899999999999991</v>
      </c>
      <c r="CH93" s="19">
        <v>87.42</v>
      </c>
      <c r="CI93" s="19">
        <v>70.5</v>
      </c>
      <c r="CJ93" s="19">
        <v>-3.76</v>
      </c>
      <c r="CK93" s="19">
        <v>65.8</v>
      </c>
      <c r="CL93" s="19">
        <v>74.259999999999991</v>
      </c>
      <c r="CM93" s="19">
        <v>82.72</v>
      </c>
      <c r="CN93" s="20">
        <v>81.78</v>
      </c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  <c r="DF93" s="34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</row>
    <row r="94" spans="2:123" x14ac:dyDescent="0.25">
      <c r="B94" s="82">
        <v>9</v>
      </c>
      <c r="C94" s="103" t="s">
        <v>31</v>
      </c>
      <c r="D94" s="88"/>
      <c r="E94" s="91"/>
      <c r="F94" s="9">
        <v>48.432749999999999</v>
      </c>
      <c r="G94" s="10">
        <v>62.962575000000001</v>
      </c>
      <c r="H94" s="10">
        <v>84.272985000000006</v>
      </c>
      <c r="I94" s="10">
        <v>90.084915000000009</v>
      </c>
      <c r="J94" s="10">
        <v>55.213335000000001</v>
      </c>
      <c r="K94" s="10">
        <v>74.586435000000009</v>
      </c>
      <c r="L94" s="10">
        <v>65.868539999999996</v>
      </c>
      <c r="M94" s="10">
        <v>58.119300000000003</v>
      </c>
      <c r="N94" s="10">
        <v>62.962575000000001</v>
      </c>
      <c r="O94" s="10">
        <v>-0.96865500000000004</v>
      </c>
      <c r="P94" s="10">
        <v>69.743160000000003</v>
      </c>
      <c r="Q94" s="10">
        <v>37.777545000000003</v>
      </c>
      <c r="R94" s="10">
        <v>32.934269999999998</v>
      </c>
      <c r="S94" s="11">
        <v>86.210295000000002</v>
      </c>
      <c r="T94" s="14">
        <v>72</v>
      </c>
      <c r="U94" s="15">
        <v>76</v>
      </c>
      <c r="V94" s="15">
        <f t="shared" ref="V94:Y96" si="14">H94*0.87</f>
        <v>73.317496950000006</v>
      </c>
      <c r="W94" s="15">
        <f t="shared" si="14"/>
        <v>78.373876050000007</v>
      </c>
      <c r="X94" s="15">
        <v>80</v>
      </c>
      <c r="Y94" s="15">
        <v>85</v>
      </c>
      <c r="Z94" s="15">
        <f t="shared" ref="Z94:AB96" si="15">L94*0.87</f>
        <v>57.305629799999998</v>
      </c>
      <c r="AA94" s="15">
        <f t="shared" si="15"/>
        <v>50.563791000000002</v>
      </c>
      <c r="AB94" s="15">
        <v>79</v>
      </c>
      <c r="AC94" s="15">
        <v>69</v>
      </c>
      <c r="AD94" s="15">
        <f t="shared" ref="AD94:AG96" si="16">P94*0.87</f>
        <v>60.676549200000004</v>
      </c>
      <c r="AE94" s="15">
        <f t="shared" si="16"/>
        <v>32.866464150000006</v>
      </c>
      <c r="AF94" s="15">
        <f t="shared" si="16"/>
        <v>28.652814899999999</v>
      </c>
      <c r="AG94" s="16">
        <f t="shared" si="16"/>
        <v>75.002956650000002</v>
      </c>
      <c r="AH94" s="12"/>
      <c r="AI94" s="13"/>
      <c r="AJ94" s="12" t="s">
        <v>60</v>
      </c>
      <c r="AL94" s="82">
        <v>9</v>
      </c>
      <c r="AM94" s="103" t="s">
        <v>31</v>
      </c>
      <c r="AN94" s="88"/>
      <c r="AO94" s="91"/>
      <c r="AP94" s="9">
        <v>45.12</v>
      </c>
      <c r="AQ94" s="10">
        <v>56.4</v>
      </c>
      <c r="AR94" s="10">
        <v>66.739999999999995</v>
      </c>
      <c r="AS94" s="10">
        <v>79.899999999999991</v>
      </c>
      <c r="AT94" s="10">
        <v>51.699999999999996</v>
      </c>
      <c r="AU94" s="10">
        <v>70.5</v>
      </c>
      <c r="AV94" s="10">
        <v>62.04</v>
      </c>
      <c r="AW94" s="10">
        <v>54.519999999999996</v>
      </c>
      <c r="AX94" s="10">
        <v>59.22</v>
      </c>
      <c r="AY94" s="10">
        <v>-2.82</v>
      </c>
      <c r="AZ94" s="10">
        <v>65.8</v>
      </c>
      <c r="BA94" s="10">
        <v>34.78</v>
      </c>
      <c r="BB94" s="10">
        <v>34.78</v>
      </c>
      <c r="BC94" s="11">
        <v>86.47999999999999</v>
      </c>
      <c r="BD94" s="14">
        <f t="shared" si="12"/>
        <v>42.412799999999997</v>
      </c>
      <c r="BE94" s="15">
        <f t="shared" si="12"/>
        <v>53.015999999999998</v>
      </c>
      <c r="BF94" s="15">
        <f t="shared" si="12"/>
        <v>62.735599999999991</v>
      </c>
      <c r="BG94" s="15">
        <f t="shared" si="12"/>
        <v>75.105999999999995</v>
      </c>
      <c r="BH94" s="15">
        <f t="shared" si="12"/>
        <v>48.597999999999992</v>
      </c>
      <c r="BI94" s="15">
        <f t="shared" si="12"/>
        <v>66.27</v>
      </c>
      <c r="BJ94" s="15">
        <f t="shared" si="12"/>
        <v>58.317599999999999</v>
      </c>
      <c r="BK94" s="15">
        <f t="shared" si="12"/>
        <v>51.248799999999996</v>
      </c>
      <c r="BL94" s="15">
        <f t="shared" si="12"/>
        <v>55.666799999999995</v>
      </c>
      <c r="BM94" s="15">
        <v>61.851999999999997</v>
      </c>
      <c r="BN94" s="15">
        <f t="shared" si="12"/>
        <v>61.851999999999997</v>
      </c>
      <c r="BO94" s="15">
        <f t="shared" si="12"/>
        <v>32.693199999999997</v>
      </c>
      <c r="BP94" s="15">
        <f t="shared" si="12"/>
        <v>32.693199999999997</v>
      </c>
      <c r="BQ94" s="16">
        <f t="shared" si="12"/>
        <v>81.291199999999989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82"/>
      <c r="CA94" s="9">
        <v>64.86</v>
      </c>
      <c r="CB94" s="10">
        <v>65.8</v>
      </c>
      <c r="CC94" s="10">
        <v>76.14</v>
      </c>
      <c r="CD94" s="10">
        <v>72.38</v>
      </c>
      <c r="CE94" s="10">
        <v>61.099999999999994</v>
      </c>
      <c r="CF94" s="10">
        <v>79.899999999999991</v>
      </c>
      <c r="CG94" s="10">
        <v>71.44</v>
      </c>
      <c r="CH94" s="10">
        <v>63.919999999999995</v>
      </c>
      <c r="CI94" s="10">
        <v>68.61999999999999</v>
      </c>
      <c r="CJ94" s="10">
        <v>6.58</v>
      </c>
      <c r="CK94" s="10">
        <v>75.199999999999989</v>
      </c>
      <c r="CL94" s="10">
        <v>70.5</v>
      </c>
      <c r="CM94" s="10">
        <v>64.86</v>
      </c>
      <c r="CN94" s="11">
        <v>83.66</v>
      </c>
      <c r="CO94" s="14">
        <f t="shared" si="13"/>
        <v>60.968399999999995</v>
      </c>
      <c r="CP94" s="15">
        <f t="shared" si="13"/>
        <v>61.851999999999997</v>
      </c>
      <c r="CQ94" s="15">
        <f t="shared" si="13"/>
        <v>71.571599999999989</v>
      </c>
      <c r="CR94" s="15">
        <f t="shared" si="13"/>
        <v>68.037199999999999</v>
      </c>
      <c r="CS94" s="15">
        <f t="shared" si="13"/>
        <v>57.43399999999999</v>
      </c>
      <c r="CT94" s="15">
        <f t="shared" si="13"/>
        <v>75.105999999999995</v>
      </c>
      <c r="CU94" s="15">
        <f t="shared" si="13"/>
        <v>67.153599999999997</v>
      </c>
      <c r="CV94" s="15">
        <f t="shared" si="13"/>
        <v>60.084799999999994</v>
      </c>
      <c r="CW94" s="15">
        <f t="shared" si="13"/>
        <v>64.502799999999993</v>
      </c>
      <c r="CX94" s="15">
        <v>63.919999999999995</v>
      </c>
      <c r="CY94" s="15">
        <f t="shared" si="13"/>
        <v>70.687999999999988</v>
      </c>
      <c r="CZ94" s="15">
        <f t="shared" si="13"/>
        <v>66.27</v>
      </c>
      <c r="DA94" s="15">
        <f t="shared" si="13"/>
        <v>60.968399999999995</v>
      </c>
      <c r="DB94" s="16">
        <f t="shared" si="13"/>
        <v>78.640399999999985</v>
      </c>
      <c r="DC94" s="12"/>
      <c r="DD94" s="13"/>
      <c r="DE94" s="12" t="s">
        <v>60</v>
      </c>
      <c r="DF94" s="29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</row>
    <row r="95" spans="2:123" x14ac:dyDescent="0.25">
      <c r="B95" s="83"/>
      <c r="C95" s="104"/>
      <c r="D95" s="89"/>
      <c r="E95" s="91"/>
      <c r="F95" s="14">
        <v>58.119300000000003</v>
      </c>
      <c r="G95" s="15">
        <v>69.743160000000003</v>
      </c>
      <c r="H95" s="15">
        <v>66.837195000000008</v>
      </c>
      <c r="I95" s="15">
        <v>90.084915000000009</v>
      </c>
      <c r="J95" s="15">
        <v>68.774505000000005</v>
      </c>
      <c r="K95" s="15">
        <v>87.17895</v>
      </c>
      <c r="L95" s="15">
        <v>88.147604999999999</v>
      </c>
      <c r="M95" s="15">
        <v>84.272985000000006</v>
      </c>
      <c r="N95" s="15">
        <v>49.401405000000004</v>
      </c>
      <c r="O95" s="15">
        <v>-0.96865500000000004</v>
      </c>
      <c r="P95" s="15">
        <v>59.087955000000001</v>
      </c>
      <c r="Q95" s="15">
        <v>56.181989999999999</v>
      </c>
      <c r="R95" s="15">
        <v>71.68047</v>
      </c>
      <c r="S95" s="16">
        <v>69.743160000000003</v>
      </c>
      <c r="T95" s="14">
        <f t="shared" ref="T95:U96" si="17">F95*0.87</f>
        <v>50.563791000000002</v>
      </c>
      <c r="U95" s="15">
        <f t="shared" si="17"/>
        <v>60.676549200000004</v>
      </c>
      <c r="V95" s="15">
        <f t="shared" si="14"/>
        <v>58.14835965000001</v>
      </c>
      <c r="W95" s="15">
        <f t="shared" si="14"/>
        <v>78.373876050000007</v>
      </c>
      <c r="X95" s="15">
        <f t="shared" si="14"/>
        <v>59.833819350000006</v>
      </c>
      <c r="Y95" s="15">
        <f t="shared" si="14"/>
        <v>75.845686499999999</v>
      </c>
      <c r="Z95" s="15">
        <f t="shared" si="15"/>
        <v>76.688416349999997</v>
      </c>
      <c r="AA95" s="15">
        <f t="shared" si="15"/>
        <v>73.317496950000006</v>
      </c>
      <c r="AB95" s="15">
        <f t="shared" si="15"/>
        <v>42.979222350000001</v>
      </c>
      <c r="AC95" s="15">
        <v>75</v>
      </c>
      <c r="AD95" s="15">
        <f t="shared" si="16"/>
        <v>51.40652085</v>
      </c>
      <c r="AE95" s="15">
        <f t="shared" si="16"/>
        <v>48.878331299999999</v>
      </c>
      <c r="AF95" s="15">
        <f t="shared" si="16"/>
        <v>62.362008899999999</v>
      </c>
      <c r="AG95" s="16">
        <f t="shared" si="16"/>
        <v>60.676549200000004</v>
      </c>
      <c r="AH95" s="17"/>
      <c r="AI95" s="13"/>
      <c r="AJ95" s="17" t="s">
        <v>60</v>
      </c>
      <c r="AL95" s="83"/>
      <c r="AM95" s="104"/>
      <c r="AN95" s="89"/>
      <c r="AO95" s="91"/>
      <c r="AP95" s="14">
        <v>54.519999999999996</v>
      </c>
      <c r="AQ95" s="15">
        <v>65.8</v>
      </c>
      <c r="AR95" s="15">
        <v>62.98</v>
      </c>
      <c r="AS95" s="15">
        <v>85.539999999999992</v>
      </c>
      <c r="AT95" s="15">
        <v>64.86</v>
      </c>
      <c r="AU95" s="15">
        <v>82.72</v>
      </c>
      <c r="AV95" s="15">
        <v>47.94</v>
      </c>
      <c r="AW95" s="15">
        <v>47</v>
      </c>
      <c r="AX95" s="15">
        <v>58.279999999999994</v>
      </c>
      <c r="AY95" s="15">
        <v>47</v>
      </c>
      <c r="AZ95" s="15">
        <v>61.099999999999994</v>
      </c>
      <c r="BA95" s="15">
        <v>52.64</v>
      </c>
      <c r="BB95" s="15">
        <v>72.38</v>
      </c>
      <c r="BC95" s="16">
        <v>70.5</v>
      </c>
      <c r="BD95" s="14">
        <f t="shared" si="12"/>
        <v>51.248799999999996</v>
      </c>
      <c r="BE95" s="15">
        <f t="shared" si="12"/>
        <v>61.851999999999997</v>
      </c>
      <c r="BF95" s="15">
        <f t="shared" si="12"/>
        <v>59.201199999999993</v>
      </c>
      <c r="BG95" s="15">
        <f t="shared" si="12"/>
        <v>80.407599999999988</v>
      </c>
      <c r="BH95" s="15">
        <f t="shared" si="12"/>
        <v>60.968399999999995</v>
      </c>
      <c r="BI95" s="15">
        <f t="shared" si="12"/>
        <v>77.756799999999998</v>
      </c>
      <c r="BJ95" s="15">
        <f t="shared" si="12"/>
        <v>45.063599999999994</v>
      </c>
      <c r="BK95" s="15">
        <f t="shared" si="12"/>
        <v>44.18</v>
      </c>
      <c r="BL95" s="15">
        <f t="shared" si="12"/>
        <v>54.783199999999994</v>
      </c>
      <c r="BM95" s="15">
        <v>57.43399999999999</v>
      </c>
      <c r="BN95" s="15">
        <f t="shared" si="12"/>
        <v>57.43399999999999</v>
      </c>
      <c r="BO95" s="15">
        <f t="shared" si="12"/>
        <v>49.4816</v>
      </c>
      <c r="BP95" s="15">
        <f t="shared" si="12"/>
        <v>68.037199999999999</v>
      </c>
      <c r="BQ95" s="16">
        <f t="shared" si="12"/>
        <v>66.27</v>
      </c>
      <c r="BR95" s="17"/>
      <c r="BS95" s="13"/>
      <c r="BT95" s="17" t="s">
        <v>60</v>
      </c>
      <c r="BW95" s="83"/>
      <c r="BX95" s="104"/>
      <c r="BY95" s="89"/>
      <c r="BZ95" s="83"/>
      <c r="CA95" s="14">
        <v>63.919999999999995</v>
      </c>
      <c r="CB95" s="15">
        <v>75.199999999999989</v>
      </c>
      <c r="CC95" s="15">
        <v>72.38</v>
      </c>
      <c r="CD95" s="15">
        <v>74.259999999999991</v>
      </c>
      <c r="CE95" s="15">
        <v>74.259999999999991</v>
      </c>
      <c r="CF95" s="15">
        <v>75.199999999999989</v>
      </c>
      <c r="CG95" s="15">
        <v>57.339999999999996</v>
      </c>
      <c r="CH95" s="15">
        <v>56.4</v>
      </c>
      <c r="CI95" s="15">
        <v>67.679999999999993</v>
      </c>
      <c r="CJ95" s="15">
        <v>56.4</v>
      </c>
      <c r="CK95" s="15">
        <v>74.259999999999991</v>
      </c>
      <c r="CL95" s="15">
        <v>62.04</v>
      </c>
      <c r="CM95" s="15">
        <v>81.78</v>
      </c>
      <c r="CN95" s="16">
        <v>79.899999999999991</v>
      </c>
      <c r="CO95" s="14">
        <f t="shared" si="13"/>
        <v>60.084799999999994</v>
      </c>
      <c r="CP95" s="15">
        <f t="shared" si="13"/>
        <v>70.687999999999988</v>
      </c>
      <c r="CQ95" s="15">
        <f t="shared" si="13"/>
        <v>68.037199999999999</v>
      </c>
      <c r="CR95" s="15">
        <f t="shared" si="13"/>
        <v>69.804399999999987</v>
      </c>
      <c r="CS95" s="15">
        <f t="shared" si="13"/>
        <v>69.804399999999987</v>
      </c>
      <c r="CT95" s="15">
        <f t="shared" si="13"/>
        <v>70.687999999999988</v>
      </c>
      <c r="CU95" s="15">
        <f t="shared" si="13"/>
        <v>53.899599999999992</v>
      </c>
      <c r="CV95" s="15">
        <f t="shared" si="13"/>
        <v>53.015999999999998</v>
      </c>
      <c r="CW95" s="15">
        <f t="shared" si="13"/>
        <v>63.619199999999992</v>
      </c>
      <c r="CX95" s="15">
        <v>61.099999999999994</v>
      </c>
      <c r="CY95" s="15">
        <f t="shared" si="13"/>
        <v>69.804399999999987</v>
      </c>
      <c r="CZ95" s="15">
        <f t="shared" si="13"/>
        <v>58.317599999999999</v>
      </c>
      <c r="DA95" s="15">
        <f t="shared" si="13"/>
        <v>76.873199999999997</v>
      </c>
      <c r="DB95" s="16">
        <f t="shared" si="13"/>
        <v>75.105999999999995</v>
      </c>
      <c r="DC95" s="17"/>
      <c r="DD95" s="13"/>
      <c r="DE95" s="17" t="s">
        <v>60</v>
      </c>
      <c r="DF95" s="32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</row>
    <row r="96" spans="2:123" x14ac:dyDescent="0.25">
      <c r="B96" s="83"/>
      <c r="C96" s="104"/>
      <c r="D96" s="89"/>
      <c r="E96" s="91"/>
      <c r="F96" s="14">
        <v>70.711815000000001</v>
      </c>
      <c r="G96" s="15">
        <v>62.962575000000001</v>
      </c>
      <c r="H96" s="15">
        <v>83.304330000000007</v>
      </c>
      <c r="I96" s="15">
        <v>78.461055000000002</v>
      </c>
      <c r="J96" s="15">
        <v>49.401405000000004</v>
      </c>
      <c r="K96" s="15">
        <v>75.555090000000007</v>
      </c>
      <c r="L96" s="15">
        <v>67.805850000000007</v>
      </c>
      <c r="M96" s="15">
        <v>66.837195000000008</v>
      </c>
      <c r="N96" s="15">
        <v>57.150645000000004</v>
      </c>
      <c r="O96" s="15">
        <v>-0.96865500000000004</v>
      </c>
      <c r="P96" s="15">
        <v>70.711815000000001</v>
      </c>
      <c r="Q96" s="15">
        <v>68.774505000000005</v>
      </c>
      <c r="R96" s="15">
        <v>88.147604999999999</v>
      </c>
      <c r="S96" s="16">
        <v>87.17895</v>
      </c>
      <c r="T96" s="14">
        <f t="shared" si="17"/>
        <v>61.519279050000002</v>
      </c>
      <c r="U96" s="15">
        <f t="shared" si="17"/>
        <v>54.777440249999998</v>
      </c>
      <c r="V96" s="15">
        <f t="shared" si="14"/>
        <v>72.474767100000008</v>
      </c>
      <c r="W96" s="15">
        <f t="shared" si="14"/>
        <v>68.261117850000005</v>
      </c>
      <c r="X96" s="15">
        <f t="shared" si="14"/>
        <v>42.979222350000001</v>
      </c>
      <c r="Y96" s="15">
        <f t="shared" si="14"/>
        <v>65.732928300000012</v>
      </c>
      <c r="Z96" s="15">
        <f t="shared" si="15"/>
        <v>58.991089500000008</v>
      </c>
      <c r="AA96" s="15">
        <f t="shared" si="15"/>
        <v>58.14835965000001</v>
      </c>
      <c r="AB96" s="15">
        <f t="shared" si="15"/>
        <v>49.721061150000004</v>
      </c>
      <c r="AC96" s="15">
        <v>50</v>
      </c>
      <c r="AD96" s="15">
        <f t="shared" si="16"/>
        <v>61.519279050000002</v>
      </c>
      <c r="AE96" s="15">
        <f t="shared" si="16"/>
        <v>59.833819350000006</v>
      </c>
      <c r="AF96" s="15">
        <f t="shared" si="16"/>
        <v>76.688416349999997</v>
      </c>
      <c r="AG96" s="16">
        <f t="shared" si="16"/>
        <v>75.845686499999999</v>
      </c>
      <c r="AH96" s="17"/>
      <c r="AI96" s="13"/>
      <c r="AJ96" s="17" t="s">
        <v>60</v>
      </c>
      <c r="AL96" s="83"/>
      <c r="AM96" s="104"/>
      <c r="AN96" s="89"/>
      <c r="AO96" s="91"/>
      <c r="AP96" s="14">
        <v>63.919999999999995</v>
      </c>
      <c r="AQ96" s="15">
        <v>72.38</v>
      </c>
      <c r="AR96" s="15">
        <v>76.14</v>
      </c>
      <c r="AS96" s="15">
        <v>71.44</v>
      </c>
      <c r="AT96" s="15">
        <v>43.239999999999995</v>
      </c>
      <c r="AU96" s="15">
        <v>68.61999999999999</v>
      </c>
      <c r="AV96" s="15">
        <v>61.099999999999994</v>
      </c>
      <c r="AW96" s="15">
        <v>60.16</v>
      </c>
      <c r="AX96" s="15">
        <v>50.76</v>
      </c>
      <c r="AY96" s="15">
        <v>-5.64</v>
      </c>
      <c r="AZ96" s="15">
        <v>63.919999999999995</v>
      </c>
      <c r="BA96" s="15">
        <v>64.86</v>
      </c>
      <c r="BB96" s="15">
        <v>88.36</v>
      </c>
      <c r="BC96" s="16">
        <v>87.42</v>
      </c>
      <c r="BD96" s="14">
        <f t="shared" si="12"/>
        <v>60.084799999999994</v>
      </c>
      <c r="BE96" s="15">
        <f t="shared" si="12"/>
        <v>68.037199999999999</v>
      </c>
      <c r="BF96" s="15">
        <f t="shared" si="12"/>
        <v>71.571599999999989</v>
      </c>
      <c r="BG96" s="15">
        <f t="shared" si="12"/>
        <v>67.153599999999997</v>
      </c>
      <c r="BH96" s="15">
        <f t="shared" si="12"/>
        <v>40.645599999999995</v>
      </c>
      <c r="BI96" s="15">
        <f t="shared" si="12"/>
        <v>64.502799999999993</v>
      </c>
      <c r="BJ96" s="15">
        <f t="shared" si="12"/>
        <v>57.43399999999999</v>
      </c>
      <c r="BK96" s="15">
        <f t="shared" si="12"/>
        <v>56.550399999999996</v>
      </c>
      <c r="BL96" s="15">
        <f t="shared" si="12"/>
        <v>47.714399999999998</v>
      </c>
      <c r="BM96" s="15">
        <v>60.084799999999994</v>
      </c>
      <c r="BN96" s="15">
        <f t="shared" si="12"/>
        <v>60.084799999999994</v>
      </c>
      <c r="BO96" s="15">
        <f t="shared" si="12"/>
        <v>60.968399999999995</v>
      </c>
      <c r="BP96" s="15">
        <f t="shared" si="12"/>
        <v>83.058399999999992</v>
      </c>
      <c r="BQ96" s="16">
        <f t="shared" si="12"/>
        <v>82.174799999999991</v>
      </c>
      <c r="BR96" s="17"/>
      <c r="BS96" s="13"/>
      <c r="BT96" s="17" t="s">
        <v>60</v>
      </c>
      <c r="BW96" s="83"/>
      <c r="BX96" s="104"/>
      <c r="BY96" s="89"/>
      <c r="BZ96" s="83"/>
      <c r="CA96" s="14">
        <v>73.319999999999993</v>
      </c>
      <c r="CB96" s="15">
        <v>81.78</v>
      </c>
      <c r="CC96" s="15">
        <v>85.539999999999992</v>
      </c>
      <c r="CD96" s="15">
        <v>80.839999999999989</v>
      </c>
      <c r="CE96" s="15">
        <v>67.679999999999993</v>
      </c>
      <c r="CF96" s="15">
        <v>78.02</v>
      </c>
      <c r="CG96" s="15">
        <v>70.5</v>
      </c>
      <c r="CH96" s="15">
        <v>80.839999999999989</v>
      </c>
      <c r="CI96" s="15">
        <v>60.16</v>
      </c>
      <c r="CJ96" s="15">
        <v>3.76</v>
      </c>
      <c r="CK96" s="15">
        <v>73.319999999999993</v>
      </c>
      <c r="CL96" s="15">
        <v>74.259999999999991</v>
      </c>
      <c r="CM96" s="15">
        <v>63.919999999999995</v>
      </c>
      <c r="CN96" s="16">
        <v>72.38</v>
      </c>
      <c r="CO96" s="14">
        <f t="shared" si="13"/>
        <v>68.920799999999986</v>
      </c>
      <c r="CP96" s="15">
        <f t="shared" si="13"/>
        <v>76.873199999999997</v>
      </c>
      <c r="CQ96" s="15">
        <f t="shared" si="13"/>
        <v>80.407599999999988</v>
      </c>
      <c r="CR96" s="15">
        <f t="shared" si="13"/>
        <v>75.989599999999982</v>
      </c>
      <c r="CS96" s="15">
        <f t="shared" si="13"/>
        <v>63.619199999999992</v>
      </c>
      <c r="CT96" s="15">
        <f t="shared" si="13"/>
        <v>73.338799999999992</v>
      </c>
      <c r="CU96" s="15">
        <f t="shared" si="13"/>
        <v>66.27</v>
      </c>
      <c r="CV96" s="15">
        <f t="shared" si="13"/>
        <v>75.989599999999982</v>
      </c>
      <c r="CW96" s="15">
        <f t="shared" si="13"/>
        <v>56.550399999999996</v>
      </c>
      <c r="CX96" s="15">
        <v>83.66</v>
      </c>
      <c r="CY96" s="15">
        <f t="shared" si="13"/>
        <v>68.920799999999986</v>
      </c>
      <c r="CZ96" s="15">
        <f t="shared" si="13"/>
        <v>69.804399999999987</v>
      </c>
      <c r="DA96" s="15">
        <f t="shared" si="13"/>
        <v>60.084799999999994</v>
      </c>
      <c r="DB96" s="16">
        <f t="shared" si="13"/>
        <v>68.037199999999999</v>
      </c>
      <c r="DC96" s="17"/>
      <c r="DD96" s="13"/>
      <c r="DE96" s="17" t="s">
        <v>60</v>
      </c>
      <c r="DF96" s="32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</row>
    <row r="97" spans="2:123" x14ac:dyDescent="0.25">
      <c r="B97" s="83"/>
      <c r="C97" s="104"/>
      <c r="D97" s="89"/>
      <c r="E97" s="91"/>
      <c r="F97" s="14">
        <v>50.370060000000002</v>
      </c>
      <c r="G97" s="15">
        <v>72.649124999999998</v>
      </c>
      <c r="H97" s="15">
        <v>86.210295000000002</v>
      </c>
      <c r="I97" s="15">
        <v>92.022225000000006</v>
      </c>
      <c r="J97" s="15">
        <v>57.150645000000004</v>
      </c>
      <c r="K97" s="15">
        <v>76.523745000000005</v>
      </c>
      <c r="L97" s="15">
        <v>67.805850000000007</v>
      </c>
      <c r="M97" s="15">
        <v>60.056610000000006</v>
      </c>
      <c r="N97" s="15">
        <v>64.899884999999998</v>
      </c>
      <c r="O97" s="15">
        <v>0.96865500000000004</v>
      </c>
      <c r="P97" s="15">
        <v>71.68047</v>
      </c>
      <c r="Q97" s="15">
        <v>39.714855</v>
      </c>
      <c r="R97" s="15">
        <v>34.871580000000002</v>
      </c>
      <c r="S97" s="16">
        <v>88.147604999999999</v>
      </c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44.18</v>
      </c>
      <c r="AQ97" s="15">
        <v>81.78</v>
      </c>
      <c r="AR97" s="15">
        <v>78.959999999999994</v>
      </c>
      <c r="AS97" s="15">
        <v>56.4</v>
      </c>
      <c r="AT97" s="15">
        <v>50.76</v>
      </c>
      <c r="AU97" s="15">
        <v>69.56</v>
      </c>
      <c r="AV97" s="15">
        <v>61.099999999999994</v>
      </c>
      <c r="AW97" s="15">
        <v>53.58</v>
      </c>
      <c r="AX97" s="15">
        <v>58.279999999999994</v>
      </c>
      <c r="AY97" s="15">
        <v>-3.76</v>
      </c>
      <c r="AZ97" s="15">
        <v>64.86</v>
      </c>
      <c r="BA97" s="15">
        <v>36.659999999999997</v>
      </c>
      <c r="BB97" s="15">
        <v>36.659999999999997</v>
      </c>
      <c r="BC97" s="16">
        <v>88.36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83"/>
      <c r="CA97" s="14">
        <v>62.04</v>
      </c>
      <c r="CB97" s="15">
        <v>64.86</v>
      </c>
      <c r="CC97" s="15">
        <v>81.78</v>
      </c>
      <c r="CD97" s="15">
        <v>65.8</v>
      </c>
      <c r="CE97" s="15">
        <v>60.16</v>
      </c>
      <c r="CF97" s="15">
        <v>78.959999999999994</v>
      </c>
      <c r="CG97" s="15">
        <v>70.5</v>
      </c>
      <c r="CH97" s="15">
        <v>62.98</v>
      </c>
      <c r="CI97" s="15">
        <v>67.679999999999993</v>
      </c>
      <c r="CJ97" s="15">
        <v>5.64</v>
      </c>
      <c r="CK97" s="15">
        <v>74.259999999999991</v>
      </c>
      <c r="CL97" s="15">
        <v>62.04</v>
      </c>
      <c r="CM97" s="15">
        <v>61.099999999999994</v>
      </c>
      <c r="CN97" s="16">
        <v>70.5</v>
      </c>
      <c r="CO97" s="14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  <c r="DF97" s="32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</row>
    <row r="98" spans="2:123" x14ac:dyDescent="0.25">
      <c r="B98" s="83"/>
      <c r="C98" s="104"/>
      <c r="D98" s="89"/>
      <c r="E98" s="91"/>
      <c r="F98" s="14">
        <v>60.056610000000006</v>
      </c>
      <c r="G98" s="15">
        <v>71.68047</v>
      </c>
      <c r="H98" s="15">
        <v>47.464095</v>
      </c>
      <c r="I98" s="15">
        <v>92.022225000000006</v>
      </c>
      <c r="J98" s="15">
        <v>70.711815000000001</v>
      </c>
      <c r="K98" s="15">
        <v>89.116260000000011</v>
      </c>
      <c r="L98" s="15">
        <v>90.084915000000009</v>
      </c>
      <c r="M98" s="15">
        <v>86.210295000000002</v>
      </c>
      <c r="N98" s="15">
        <v>51.338715000000001</v>
      </c>
      <c r="O98" s="15">
        <v>0.96865500000000004</v>
      </c>
      <c r="P98" s="15">
        <v>61.025265000000005</v>
      </c>
      <c r="Q98" s="15">
        <v>58.119300000000003</v>
      </c>
      <c r="R98" s="15">
        <v>73.61778000000001</v>
      </c>
      <c r="S98" s="16">
        <v>71.68047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53.58</v>
      </c>
      <c r="AQ98" s="15">
        <v>64.86</v>
      </c>
      <c r="AR98" s="15">
        <v>62.04</v>
      </c>
      <c r="AS98" s="15">
        <v>64.86</v>
      </c>
      <c r="AT98" s="15">
        <v>63.919999999999995</v>
      </c>
      <c r="AU98" s="15">
        <v>65.8</v>
      </c>
      <c r="AV98" s="15">
        <v>58.279999999999994</v>
      </c>
      <c r="AW98" s="15">
        <v>78.959999999999994</v>
      </c>
      <c r="AX98" s="15">
        <v>45.12</v>
      </c>
      <c r="AY98" s="15">
        <v>-3.76</v>
      </c>
      <c r="AZ98" s="15">
        <v>54.519999999999996</v>
      </c>
      <c r="BA98" s="15">
        <v>54.519999999999996</v>
      </c>
      <c r="BB98" s="15">
        <v>74.259999999999991</v>
      </c>
      <c r="BC98" s="16">
        <v>72.38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83"/>
      <c r="CA98" s="14">
        <v>70.5</v>
      </c>
      <c r="CB98" s="15">
        <v>74.259999999999991</v>
      </c>
      <c r="CC98" s="15">
        <v>71.44</v>
      </c>
      <c r="CD98" s="15">
        <v>74.259999999999991</v>
      </c>
      <c r="CE98" s="15">
        <v>73.319999999999993</v>
      </c>
      <c r="CF98" s="15">
        <v>75.199999999999989</v>
      </c>
      <c r="CG98" s="15">
        <v>67.679999999999993</v>
      </c>
      <c r="CH98" s="15">
        <v>88.36</v>
      </c>
      <c r="CI98" s="15">
        <v>54.519999999999996</v>
      </c>
      <c r="CJ98" s="15">
        <v>5.64</v>
      </c>
      <c r="CK98" s="15">
        <v>63.919999999999995</v>
      </c>
      <c r="CL98" s="15">
        <v>63.919999999999995</v>
      </c>
      <c r="CM98" s="15">
        <v>83.66</v>
      </c>
      <c r="CN98" s="16">
        <v>81.78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  <c r="DF98" s="32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</row>
    <row r="99" spans="2:123" x14ac:dyDescent="0.25">
      <c r="B99" s="83"/>
      <c r="C99" s="104"/>
      <c r="D99" s="89"/>
      <c r="E99" s="91"/>
      <c r="F99" s="14">
        <v>72.649124999999998</v>
      </c>
      <c r="G99" s="15">
        <v>81.367019999999997</v>
      </c>
      <c r="H99" s="15">
        <v>43.589475</v>
      </c>
      <c r="I99" s="15">
        <v>80.398364999999998</v>
      </c>
      <c r="J99" s="15">
        <v>51.338715000000001</v>
      </c>
      <c r="K99" s="15">
        <v>77.492400000000004</v>
      </c>
      <c r="L99" s="15">
        <v>69.743160000000003</v>
      </c>
      <c r="M99" s="15">
        <v>68.774505000000005</v>
      </c>
      <c r="N99" s="15">
        <v>59.087955000000001</v>
      </c>
      <c r="O99" s="15">
        <v>0.96865500000000004</v>
      </c>
      <c r="P99" s="15">
        <v>72.649124999999998</v>
      </c>
      <c r="Q99" s="15">
        <v>59.087955000000001</v>
      </c>
      <c r="R99" s="15">
        <v>90.084915000000009</v>
      </c>
      <c r="S99" s="16">
        <v>89.116260000000011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68.61999999999999</v>
      </c>
      <c r="AQ99" s="15">
        <v>56.4</v>
      </c>
      <c r="AR99" s="15">
        <v>80.839999999999989</v>
      </c>
      <c r="AS99" s="15">
        <v>76.14</v>
      </c>
      <c r="AT99" s="15">
        <v>47.94</v>
      </c>
      <c r="AU99" s="15">
        <v>73.319999999999993</v>
      </c>
      <c r="AV99" s="15">
        <v>62.98</v>
      </c>
      <c r="AW99" s="15">
        <v>53.58</v>
      </c>
      <c r="AX99" s="15">
        <v>51.699999999999996</v>
      </c>
      <c r="AY99" s="15">
        <v>54.519999999999996</v>
      </c>
      <c r="AZ99" s="15">
        <v>65.8</v>
      </c>
      <c r="BA99" s="15">
        <v>66.739999999999995</v>
      </c>
      <c r="BB99" s="15">
        <v>75.199999999999989</v>
      </c>
      <c r="BC99" s="16">
        <v>74.259999999999991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83"/>
      <c r="CA99" s="14">
        <v>78.02</v>
      </c>
      <c r="CB99" s="15">
        <v>65.8</v>
      </c>
      <c r="CC99" s="15">
        <v>90.24</v>
      </c>
      <c r="CD99" s="15">
        <v>85.539999999999992</v>
      </c>
      <c r="CE99" s="15">
        <v>75.199999999999989</v>
      </c>
      <c r="CF99" s="15">
        <v>73.319999999999993</v>
      </c>
      <c r="CG99" s="15">
        <v>72.38</v>
      </c>
      <c r="CH99" s="15">
        <v>62.98</v>
      </c>
      <c r="CI99" s="15">
        <v>61.099999999999994</v>
      </c>
      <c r="CJ99" s="15">
        <v>63.919999999999995</v>
      </c>
      <c r="CK99" s="15">
        <v>75.199999999999989</v>
      </c>
      <c r="CL99" s="15">
        <v>76.14</v>
      </c>
      <c r="CM99" s="15">
        <v>84.6</v>
      </c>
      <c r="CN99" s="16">
        <v>83.66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  <c r="DF99" s="32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</row>
    <row r="100" spans="2:123" x14ac:dyDescent="0.25">
      <c r="B100" s="83"/>
      <c r="C100" s="104"/>
      <c r="D100" s="89"/>
      <c r="E100" s="91"/>
      <c r="F100" s="14">
        <v>52.307370000000006</v>
      </c>
      <c r="G100" s="15">
        <v>91.053570000000008</v>
      </c>
      <c r="H100" s="15">
        <v>88.147604999999999</v>
      </c>
      <c r="I100" s="15">
        <v>93.959535000000002</v>
      </c>
      <c r="J100" s="15">
        <v>59.087955000000001</v>
      </c>
      <c r="K100" s="15">
        <v>78.461055000000002</v>
      </c>
      <c r="L100" s="15">
        <v>69.743160000000003</v>
      </c>
      <c r="M100" s="15">
        <v>61.993920000000003</v>
      </c>
      <c r="N100" s="15">
        <v>66.837195000000008</v>
      </c>
      <c r="O100" s="15">
        <v>2.9059650000000001</v>
      </c>
      <c r="P100" s="15">
        <v>73.61778000000001</v>
      </c>
      <c r="Q100" s="15">
        <v>41.652165000000004</v>
      </c>
      <c r="R100" s="15">
        <v>36.808890000000005</v>
      </c>
      <c r="S100" s="16">
        <v>90.084915000000009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48.879999999999995</v>
      </c>
      <c r="AQ100" s="15">
        <v>78.02</v>
      </c>
      <c r="AR100" s="15">
        <v>58.279999999999994</v>
      </c>
      <c r="AS100" s="15">
        <v>59.22</v>
      </c>
      <c r="AT100" s="15">
        <v>55.459999999999994</v>
      </c>
      <c r="AU100" s="15">
        <v>74.259999999999991</v>
      </c>
      <c r="AV100" s="15">
        <v>48.879999999999995</v>
      </c>
      <c r="AW100" s="15">
        <v>58.279999999999994</v>
      </c>
      <c r="AX100" s="15">
        <v>60.16</v>
      </c>
      <c r="AY100" s="15">
        <v>48.879999999999995</v>
      </c>
      <c r="AZ100" s="15">
        <v>62.98</v>
      </c>
      <c r="BA100" s="15">
        <v>38.54</v>
      </c>
      <c r="BB100" s="15">
        <v>38.54</v>
      </c>
      <c r="BC100" s="16">
        <v>65.8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83"/>
      <c r="CA100" s="14">
        <v>83.66</v>
      </c>
      <c r="CB100" s="15">
        <v>87.42</v>
      </c>
      <c r="CC100" s="15">
        <v>67.679999999999993</v>
      </c>
      <c r="CD100" s="15">
        <v>68.61999999999999</v>
      </c>
      <c r="CE100" s="15">
        <v>64.86</v>
      </c>
      <c r="CF100" s="15">
        <v>83.66</v>
      </c>
      <c r="CG100" s="15">
        <v>58.279999999999994</v>
      </c>
      <c r="CH100" s="15">
        <v>67.679999999999993</v>
      </c>
      <c r="CI100" s="15">
        <v>69.56</v>
      </c>
      <c r="CJ100" s="15">
        <v>58.279999999999994</v>
      </c>
      <c r="CK100" s="15">
        <v>72.38</v>
      </c>
      <c r="CL100" s="15">
        <v>81.78</v>
      </c>
      <c r="CM100" s="15">
        <v>69.56</v>
      </c>
      <c r="CN100" s="16">
        <v>75.199999999999989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  <c r="DF100" s="32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</row>
    <row r="101" spans="2:123" x14ac:dyDescent="0.25">
      <c r="B101" s="83"/>
      <c r="C101" s="104"/>
      <c r="D101" s="89"/>
      <c r="E101" s="91"/>
      <c r="F101" s="14">
        <v>61.993920000000003</v>
      </c>
      <c r="G101" s="15">
        <v>73.61778000000001</v>
      </c>
      <c r="H101" s="15">
        <v>70.711815000000001</v>
      </c>
      <c r="I101" s="15">
        <v>53.276025000000004</v>
      </c>
      <c r="J101" s="15">
        <v>72.649124999999998</v>
      </c>
      <c r="K101" s="15">
        <v>91.053570000000008</v>
      </c>
      <c r="L101" s="15">
        <v>92.022225000000006</v>
      </c>
      <c r="M101" s="15">
        <v>88.147604999999999</v>
      </c>
      <c r="N101" s="15">
        <v>53.276025000000004</v>
      </c>
      <c r="O101" s="15">
        <v>2.9059650000000001</v>
      </c>
      <c r="P101" s="15">
        <v>62.962575000000001</v>
      </c>
      <c r="Q101" s="15">
        <v>60.056610000000006</v>
      </c>
      <c r="R101" s="15">
        <v>75.555090000000007</v>
      </c>
      <c r="S101" s="16">
        <v>73.61778000000001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58.279999999999994</v>
      </c>
      <c r="AQ101" s="15">
        <v>69.56</v>
      </c>
      <c r="AR101" s="15">
        <v>66.739999999999995</v>
      </c>
      <c r="AS101" s="15">
        <v>89.3</v>
      </c>
      <c r="AT101" s="15">
        <v>68.61999999999999</v>
      </c>
      <c r="AU101" s="15">
        <v>86.47999999999999</v>
      </c>
      <c r="AV101" s="15">
        <v>87.42</v>
      </c>
      <c r="AW101" s="15">
        <v>83.66</v>
      </c>
      <c r="AX101" s="15">
        <v>49.82</v>
      </c>
      <c r="AY101" s="15">
        <v>0.94</v>
      </c>
      <c r="AZ101" s="15">
        <v>59.22</v>
      </c>
      <c r="BA101" s="15">
        <v>56.4</v>
      </c>
      <c r="BB101" s="15">
        <v>76.14</v>
      </c>
      <c r="BC101" s="16">
        <v>66.739999999999995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83"/>
      <c r="CA101" s="14">
        <v>67.679999999999993</v>
      </c>
      <c r="CB101" s="15">
        <v>78.959999999999994</v>
      </c>
      <c r="CC101" s="15">
        <v>76.14</v>
      </c>
      <c r="CD101" s="15">
        <v>79.899999999999991</v>
      </c>
      <c r="CE101" s="15">
        <v>59.22</v>
      </c>
      <c r="CF101" s="15">
        <v>77.08</v>
      </c>
      <c r="CG101" s="15">
        <v>78.02</v>
      </c>
      <c r="CH101" s="15">
        <v>74.259999999999991</v>
      </c>
      <c r="CI101" s="15">
        <v>61.099999999999994</v>
      </c>
      <c r="CJ101" s="15">
        <v>-8.4599999999999991</v>
      </c>
      <c r="CK101" s="15">
        <v>49.82</v>
      </c>
      <c r="CL101" s="15">
        <v>47</v>
      </c>
      <c r="CM101" s="15">
        <v>73.319999999999993</v>
      </c>
      <c r="CN101" s="16">
        <v>57.339999999999996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  <c r="DF101" s="32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</row>
    <row r="102" spans="2:123" x14ac:dyDescent="0.25">
      <c r="B102" s="83"/>
      <c r="C102" s="104"/>
      <c r="D102" s="89"/>
      <c r="E102" s="91"/>
      <c r="F102" s="14">
        <v>74.586435000000009</v>
      </c>
      <c r="G102" s="15">
        <v>83.304330000000007</v>
      </c>
      <c r="H102" s="15">
        <v>87.17895</v>
      </c>
      <c r="I102" s="15">
        <v>44.558130000000006</v>
      </c>
      <c r="J102" s="15">
        <v>53.276025000000004</v>
      </c>
      <c r="K102" s="15">
        <v>79.42971</v>
      </c>
      <c r="L102" s="15">
        <v>71.68047</v>
      </c>
      <c r="M102" s="15">
        <v>70.711815000000001</v>
      </c>
      <c r="N102" s="15">
        <v>61.025265000000005</v>
      </c>
      <c r="O102" s="15">
        <v>2.9059650000000001</v>
      </c>
      <c r="P102" s="15">
        <v>47.464095</v>
      </c>
      <c r="Q102" s="15">
        <v>72.649124999999998</v>
      </c>
      <c r="R102" s="15">
        <v>92.022225000000006</v>
      </c>
      <c r="S102" s="16">
        <v>91.053570000000008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70.5</v>
      </c>
      <c r="AQ102" s="15">
        <v>78.959999999999994</v>
      </c>
      <c r="AR102" s="15">
        <v>82.72</v>
      </c>
      <c r="AS102" s="15">
        <v>78.02</v>
      </c>
      <c r="AT102" s="15">
        <v>49.82</v>
      </c>
      <c r="AU102" s="15">
        <v>75.199999999999989</v>
      </c>
      <c r="AV102" s="15">
        <v>67.679999999999993</v>
      </c>
      <c r="AW102" s="15">
        <v>66.739999999999995</v>
      </c>
      <c r="AX102" s="15">
        <v>57.339999999999996</v>
      </c>
      <c r="AY102" s="15">
        <v>0.94</v>
      </c>
      <c r="AZ102" s="15">
        <v>70.5</v>
      </c>
      <c r="BA102" s="15">
        <v>68.61999999999999</v>
      </c>
      <c r="BB102" s="15">
        <v>92.11999999999999</v>
      </c>
      <c r="BC102" s="16">
        <v>91.179999999999993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83"/>
      <c r="CA102" s="14">
        <v>79.899999999999991</v>
      </c>
      <c r="CB102" s="15">
        <v>88.36</v>
      </c>
      <c r="CC102" s="15">
        <v>92.11999999999999</v>
      </c>
      <c r="CD102" s="15">
        <v>87.42</v>
      </c>
      <c r="CE102" s="15">
        <v>83.66</v>
      </c>
      <c r="CF102" s="15">
        <v>84.6</v>
      </c>
      <c r="CG102" s="15">
        <v>77.08</v>
      </c>
      <c r="CH102" s="15">
        <v>76.14</v>
      </c>
      <c r="CI102" s="15">
        <v>66.739999999999995</v>
      </c>
      <c r="CJ102" s="15">
        <v>10.34</v>
      </c>
      <c r="CK102" s="15">
        <v>79.899999999999991</v>
      </c>
      <c r="CL102" s="15">
        <v>78.02</v>
      </c>
      <c r="CM102" s="15">
        <v>84.6</v>
      </c>
      <c r="CN102" s="16">
        <v>80.839999999999989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  <c r="DF102" s="32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</row>
    <row r="103" spans="2:123" x14ac:dyDescent="0.25">
      <c r="B103" s="83"/>
      <c r="C103" s="104"/>
      <c r="D103" s="89"/>
      <c r="E103" s="91"/>
      <c r="F103" s="14">
        <v>54.244680000000002</v>
      </c>
      <c r="G103" s="15">
        <v>92.990880000000004</v>
      </c>
      <c r="H103" s="15">
        <v>90.084915000000009</v>
      </c>
      <c r="I103" s="15">
        <v>95.896844999999999</v>
      </c>
      <c r="J103" s="15">
        <v>61.025265000000005</v>
      </c>
      <c r="K103" s="15">
        <v>80.398364999999998</v>
      </c>
      <c r="L103" s="15">
        <v>71.68047</v>
      </c>
      <c r="M103" s="15">
        <v>63.931229999999999</v>
      </c>
      <c r="N103" s="15">
        <v>68.774505000000005</v>
      </c>
      <c r="O103" s="15">
        <v>4.8432750000000002</v>
      </c>
      <c r="P103" s="15">
        <v>75.555090000000007</v>
      </c>
      <c r="Q103" s="15">
        <v>43.589475</v>
      </c>
      <c r="R103" s="15">
        <v>38.746200000000002</v>
      </c>
      <c r="S103" s="16">
        <v>92.022225000000006</v>
      </c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55.459999999999994</v>
      </c>
      <c r="AQ103" s="15">
        <v>93.059999999999988</v>
      </c>
      <c r="AR103" s="15">
        <v>90.24</v>
      </c>
      <c r="AS103" s="15">
        <v>56.4</v>
      </c>
      <c r="AT103" s="15">
        <v>62.04</v>
      </c>
      <c r="AU103" s="15">
        <v>80.839999999999989</v>
      </c>
      <c r="AV103" s="15">
        <v>72.38</v>
      </c>
      <c r="AW103" s="15">
        <v>64.86</v>
      </c>
      <c r="AX103" s="15">
        <v>69.56</v>
      </c>
      <c r="AY103" s="15">
        <v>7.52</v>
      </c>
      <c r="AZ103" s="15">
        <v>76.14</v>
      </c>
      <c r="BA103" s="15">
        <v>45.12</v>
      </c>
      <c r="BB103" s="15">
        <v>40.419999999999995</v>
      </c>
      <c r="BC103" s="16">
        <v>92.11999999999999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83"/>
      <c r="CA103" s="14">
        <v>70.5</v>
      </c>
      <c r="CB103" s="15">
        <v>71.44</v>
      </c>
      <c r="CC103" s="15">
        <v>76.14</v>
      </c>
      <c r="CD103" s="15">
        <v>65.8</v>
      </c>
      <c r="CE103" s="15">
        <v>71.44</v>
      </c>
      <c r="CF103" s="15">
        <v>90.24</v>
      </c>
      <c r="CG103" s="15">
        <v>81.78</v>
      </c>
      <c r="CH103" s="15">
        <v>74.259999999999991</v>
      </c>
      <c r="CI103" s="15">
        <v>78.959999999999994</v>
      </c>
      <c r="CJ103" s="15">
        <v>16.919999999999998</v>
      </c>
      <c r="CK103" s="15">
        <v>85.539999999999992</v>
      </c>
      <c r="CL103" s="15">
        <v>74.259999999999991</v>
      </c>
      <c r="CM103" s="15">
        <v>49.82</v>
      </c>
      <c r="CN103" s="16">
        <v>76.14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  <c r="DF103" s="32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</row>
    <row r="104" spans="2:123" ht="15.75" thickBot="1" x14ac:dyDescent="0.3">
      <c r="B104" s="84"/>
      <c r="C104" s="105"/>
      <c r="D104" s="89"/>
      <c r="E104" s="92"/>
      <c r="F104" s="18">
        <v>60.056610000000006</v>
      </c>
      <c r="G104" s="19">
        <v>71.68047</v>
      </c>
      <c r="H104" s="19">
        <v>68.774505000000005</v>
      </c>
      <c r="I104" s="19">
        <v>51.338715000000001</v>
      </c>
      <c r="J104" s="19">
        <v>70.711815000000001</v>
      </c>
      <c r="K104" s="19">
        <v>89.116260000000011</v>
      </c>
      <c r="L104" s="19">
        <v>90.084915000000009</v>
      </c>
      <c r="M104" s="19">
        <v>86.210295000000002</v>
      </c>
      <c r="N104" s="19">
        <v>51.338715000000001</v>
      </c>
      <c r="O104" s="19">
        <v>0.96865500000000004</v>
      </c>
      <c r="P104" s="19">
        <v>61.025265000000005</v>
      </c>
      <c r="Q104" s="19">
        <v>58.119300000000003</v>
      </c>
      <c r="R104" s="19">
        <v>73.61778000000001</v>
      </c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84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  <c r="DF104" s="34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</row>
    <row r="105" spans="2:123" x14ac:dyDescent="0.25">
      <c r="B105" s="82">
        <v>10</v>
      </c>
      <c r="C105" s="106" t="s">
        <v>32</v>
      </c>
      <c r="D105" s="89"/>
      <c r="E105" s="91"/>
      <c r="F105" s="9">
        <v>73.61778000000001</v>
      </c>
      <c r="G105" s="10">
        <v>72.649124999999998</v>
      </c>
      <c r="H105" s="10">
        <v>80.398364999999998</v>
      </c>
      <c r="I105" s="10">
        <v>72.649124999999998</v>
      </c>
      <c r="J105" s="10">
        <v>74.586435000000009</v>
      </c>
      <c r="K105" s="10">
        <v>73.61778000000001</v>
      </c>
      <c r="L105" s="10">
        <v>76.523745000000005</v>
      </c>
      <c r="M105" s="10">
        <v>83.304330000000007</v>
      </c>
      <c r="N105" s="10">
        <v>80.398364999999998</v>
      </c>
      <c r="O105" s="10">
        <v>80.398364999999998</v>
      </c>
      <c r="P105" s="10">
        <v>74.586435000000009</v>
      </c>
      <c r="Q105" s="10">
        <v>82.335675000000009</v>
      </c>
      <c r="R105" s="10">
        <v>66.837195000000008</v>
      </c>
      <c r="S105" s="11">
        <v>67.805850000000007</v>
      </c>
      <c r="T105" s="14">
        <v>80</v>
      </c>
      <c r="U105" s="15">
        <v>66.837194999999994</v>
      </c>
      <c r="V105" s="15">
        <v>73.966495800000004</v>
      </c>
      <c r="W105" s="15">
        <v>66.837194999999994</v>
      </c>
      <c r="X105" s="15">
        <v>68.619520200000011</v>
      </c>
      <c r="Y105" s="15">
        <v>67.72835760000001</v>
      </c>
      <c r="Z105" s="15">
        <v>70.401845400000013</v>
      </c>
      <c r="AA105" s="15">
        <v>76.639983600000008</v>
      </c>
      <c r="AB105" s="15">
        <v>73.966495800000004</v>
      </c>
      <c r="AC105" s="15">
        <v>73.966495800000004</v>
      </c>
      <c r="AD105" s="15">
        <v>68.619520200000011</v>
      </c>
      <c r="AE105" s="15">
        <v>75.748821000000007</v>
      </c>
      <c r="AF105" s="15">
        <v>61.490219400000008</v>
      </c>
      <c r="AG105" s="16">
        <v>58.991089500000008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61.099999999999994</v>
      </c>
      <c r="AQ105" s="10">
        <v>72.38</v>
      </c>
      <c r="AR105" s="10">
        <v>75.199999999999989</v>
      </c>
      <c r="AS105" s="10">
        <v>65.8</v>
      </c>
      <c r="AT105" s="10">
        <v>61.099999999999994</v>
      </c>
      <c r="AU105" s="10">
        <v>68.61999999999999</v>
      </c>
      <c r="AV105" s="10">
        <v>73.319999999999993</v>
      </c>
      <c r="AW105" s="10">
        <v>75.199999999999989</v>
      </c>
      <c r="AX105" s="10">
        <v>75.199999999999989</v>
      </c>
      <c r="AY105" s="10">
        <v>67.679999999999993</v>
      </c>
      <c r="AZ105" s="10">
        <v>67.679999999999993</v>
      </c>
      <c r="BA105" s="10">
        <v>79.899999999999991</v>
      </c>
      <c r="BB105" s="10">
        <v>62.04</v>
      </c>
      <c r="BC105" s="11">
        <v>66.739999999999995</v>
      </c>
      <c r="BD105" s="14">
        <f t="shared" si="12"/>
        <v>57.43399999999999</v>
      </c>
      <c r="BE105" s="15">
        <f t="shared" si="12"/>
        <v>68.037199999999999</v>
      </c>
      <c r="BF105" s="15">
        <f t="shared" si="12"/>
        <v>70.687999999999988</v>
      </c>
      <c r="BG105" s="15">
        <f t="shared" si="12"/>
        <v>61.851999999999997</v>
      </c>
      <c r="BH105" s="15">
        <f t="shared" si="12"/>
        <v>57.43399999999999</v>
      </c>
      <c r="BI105" s="15">
        <f t="shared" si="12"/>
        <v>64.502799999999993</v>
      </c>
      <c r="BJ105" s="15">
        <f t="shared" si="12"/>
        <v>68.920799999999986</v>
      </c>
      <c r="BK105" s="15">
        <f t="shared" si="12"/>
        <v>70.687999999999988</v>
      </c>
      <c r="BL105" s="15">
        <f t="shared" si="12"/>
        <v>70.687999999999988</v>
      </c>
      <c r="BM105" s="15">
        <f t="shared" si="12"/>
        <v>63.619199999999992</v>
      </c>
      <c r="BN105" s="15">
        <f t="shared" si="12"/>
        <v>63.619199999999992</v>
      </c>
      <c r="BO105" s="15">
        <f t="shared" si="12"/>
        <v>75.105999999999995</v>
      </c>
      <c r="BP105" s="15">
        <f t="shared" si="12"/>
        <v>58.317599999999999</v>
      </c>
      <c r="BQ105" s="16">
        <f t="shared" si="12"/>
        <v>62.735599999999991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82"/>
      <c r="CA105" s="9">
        <v>57.339999999999996</v>
      </c>
      <c r="CB105" s="10">
        <v>68.61999999999999</v>
      </c>
      <c r="CC105" s="10">
        <v>71.44</v>
      </c>
      <c r="CD105" s="10">
        <v>62.04</v>
      </c>
      <c r="CE105" s="10">
        <v>57.339999999999996</v>
      </c>
      <c r="CF105" s="10">
        <v>64.86</v>
      </c>
      <c r="CG105" s="10">
        <v>69.56</v>
      </c>
      <c r="CH105" s="10">
        <v>71.44</v>
      </c>
      <c r="CI105" s="10">
        <v>71.44</v>
      </c>
      <c r="CJ105" s="10">
        <v>63.919999999999995</v>
      </c>
      <c r="CK105" s="10">
        <v>63.919999999999995</v>
      </c>
      <c r="CL105" s="10">
        <v>76.14</v>
      </c>
      <c r="CM105" s="10">
        <v>58.279999999999994</v>
      </c>
      <c r="CN105" s="11">
        <v>62.98</v>
      </c>
      <c r="CO105" s="14">
        <v>76</v>
      </c>
      <c r="CP105" s="15">
        <f t="shared" si="13"/>
        <v>64.502799999999993</v>
      </c>
      <c r="CQ105" s="15">
        <f t="shared" si="13"/>
        <v>67.153599999999997</v>
      </c>
      <c r="CR105" s="15">
        <v>69</v>
      </c>
      <c r="CS105" s="15">
        <v>60</v>
      </c>
      <c r="CT105" s="15">
        <v>80</v>
      </c>
      <c r="CU105" s="15">
        <v>77</v>
      </c>
      <c r="CV105" s="15">
        <f t="shared" si="13"/>
        <v>67.153599999999997</v>
      </c>
      <c r="CW105" s="15">
        <f t="shared" si="13"/>
        <v>67.153599999999997</v>
      </c>
      <c r="CX105" s="15">
        <v>80</v>
      </c>
      <c r="CY105" s="15">
        <f t="shared" si="13"/>
        <v>60.084799999999994</v>
      </c>
      <c r="CZ105" s="15">
        <f t="shared" si="13"/>
        <v>71.571599999999989</v>
      </c>
      <c r="DA105" s="15">
        <v>69</v>
      </c>
      <c r="DB105" s="16">
        <f t="shared" si="13"/>
        <v>59.201199999999993</v>
      </c>
      <c r="DC105" s="12"/>
      <c r="DD105" s="13"/>
      <c r="DE105" s="12" t="s">
        <v>60</v>
      </c>
      <c r="DF105" s="29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</row>
    <row r="106" spans="2:123" x14ac:dyDescent="0.25">
      <c r="B106" s="83"/>
      <c r="C106" s="107"/>
      <c r="D106" s="89"/>
      <c r="E106" s="91"/>
      <c r="F106" s="14">
        <v>69.743160000000003</v>
      </c>
      <c r="G106" s="15">
        <v>70.711815000000001</v>
      </c>
      <c r="H106" s="15">
        <v>84.272985000000006</v>
      </c>
      <c r="I106" s="15">
        <v>74.586435000000009</v>
      </c>
      <c r="J106" s="15">
        <v>80.398364999999998</v>
      </c>
      <c r="K106" s="15">
        <v>63.931229999999999</v>
      </c>
      <c r="L106" s="15">
        <v>69.743160000000003</v>
      </c>
      <c r="M106" s="15">
        <v>79.42971</v>
      </c>
      <c r="N106" s="15">
        <v>60.056610000000006</v>
      </c>
      <c r="O106" s="15">
        <v>61.025265000000005</v>
      </c>
      <c r="P106" s="15">
        <v>64.899884999999998</v>
      </c>
      <c r="Q106" s="15">
        <v>72.649124999999998</v>
      </c>
      <c r="R106" s="15">
        <v>63.931229999999999</v>
      </c>
      <c r="S106" s="16">
        <v>72.649124999999998</v>
      </c>
      <c r="T106" s="14">
        <v>64.163707200000005</v>
      </c>
      <c r="U106" s="15">
        <v>79</v>
      </c>
      <c r="V106" s="15">
        <v>77.531146200000009</v>
      </c>
      <c r="W106" s="15">
        <v>75</v>
      </c>
      <c r="X106" s="15">
        <v>73.966495800000004</v>
      </c>
      <c r="Y106" s="15">
        <v>58.816731600000004</v>
      </c>
      <c r="Z106" s="15">
        <v>79</v>
      </c>
      <c r="AA106" s="15">
        <v>73.075333200000003</v>
      </c>
      <c r="AB106" s="15">
        <v>55.252081200000006</v>
      </c>
      <c r="AC106" s="15">
        <v>56.143243800000008</v>
      </c>
      <c r="AD106" s="15">
        <v>59.707894199999998</v>
      </c>
      <c r="AE106" s="15">
        <v>66.837194999999994</v>
      </c>
      <c r="AF106" s="15">
        <v>58.816731600000004</v>
      </c>
      <c r="AG106" s="16">
        <v>63.204738749999997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78.02</v>
      </c>
      <c r="AQ106" s="15">
        <v>68.61999999999999</v>
      </c>
      <c r="AR106" s="15">
        <v>65.8</v>
      </c>
      <c r="AS106" s="15">
        <v>69.56</v>
      </c>
      <c r="AT106" s="15">
        <v>77.08</v>
      </c>
      <c r="AU106" s="15">
        <v>72.38</v>
      </c>
      <c r="AV106" s="15">
        <v>80.839999999999989</v>
      </c>
      <c r="AW106" s="15">
        <v>65.8</v>
      </c>
      <c r="AX106" s="15">
        <v>66.739999999999995</v>
      </c>
      <c r="AY106" s="15">
        <v>80.839999999999989</v>
      </c>
      <c r="AZ106" s="15">
        <v>67.679999999999993</v>
      </c>
      <c r="BA106" s="15">
        <v>66.739999999999995</v>
      </c>
      <c r="BB106" s="15">
        <v>83.66</v>
      </c>
      <c r="BC106" s="16">
        <v>72.38</v>
      </c>
      <c r="BD106" s="14">
        <f t="shared" si="12"/>
        <v>73.338799999999992</v>
      </c>
      <c r="BE106" s="15">
        <f t="shared" si="12"/>
        <v>64.502799999999993</v>
      </c>
      <c r="BF106" s="15">
        <f t="shared" si="12"/>
        <v>61.851999999999997</v>
      </c>
      <c r="BG106" s="15">
        <f t="shared" si="12"/>
        <v>65.386399999999995</v>
      </c>
      <c r="BH106" s="15">
        <f t="shared" si="12"/>
        <v>72.455199999999991</v>
      </c>
      <c r="BI106" s="15">
        <f t="shared" si="12"/>
        <v>68.037199999999999</v>
      </c>
      <c r="BJ106" s="15">
        <f t="shared" si="12"/>
        <v>75.989599999999982</v>
      </c>
      <c r="BK106" s="15">
        <f t="shared" si="12"/>
        <v>61.851999999999997</v>
      </c>
      <c r="BL106" s="15">
        <f t="shared" si="12"/>
        <v>62.735599999999991</v>
      </c>
      <c r="BM106" s="15">
        <f t="shared" si="12"/>
        <v>75.989599999999982</v>
      </c>
      <c r="BN106" s="15">
        <f t="shared" si="12"/>
        <v>63.619199999999992</v>
      </c>
      <c r="BO106" s="15">
        <f t="shared" si="12"/>
        <v>62.735599999999991</v>
      </c>
      <c r="BP106" s="15">
        <f t="shared" si="12"/>
        <v>78.640399999999985</v>
      </c>
      <c r="BQ106" s="16">
        <f t="shared" si="12"/>
        <v>68.037199999999999</v>
      </c>
      <c r="BR106" s="17"/>
      <c r="BS106" s="13"/>
      <c r="BT106" s="17" t="s">
        <v>60</v>
      </c>
      <c r="BW106" s="83"/>
      <c r="BX106" s="107"/>
      <c r="BY106" s="89"/>
      <c r="BZ106" s="83"/>
      <c r="CA106" s="14">
        <v>74.259999999999991</v>
      </c>
      <c r="CB106" s="15">
        <v>64.86</v>
      </c>
      <c r="CC106" s="15">
        <v>62.04</v>
      </c>
      <c r="CD106" s="15">
        <v>65.8</v>
      </c>
      <c r="CE106" s="15">
        <v>73.319999999999993</v>
      </c>
      <c r="CF106" s="15">
        <v>68.61999999999999</v>
      </c>
      <c r="CG106" s="15">
        <v>77.08</v>
      </c>
      <c r="CH106" s="15">
        <v>62.04</v>
      </c>
      <c r="CI106" s="15">
        <v>62.98</v>
      </c>
      <c r="CJ106" s="15">
        <v>77.08</v>
      </c>
      <c r="CK106" s="15">
        <v>63.919999999999995</v>
      </c>
      <c r="CL106" s="15">
        <v>62.98</v>
      </c>
      <c r="CM106" s="15">
        <v>79.899999999999991</v>
      </c>
      <c r="CN106" s="16">
        <v>68.61999999999999</v>
      </c>
      <c r="CO106" s="14">
        <f t="shared" si="13"/>
        <v>69.804399999999987</v>
      </c>
      <c r="CP106" s="15">
        <f t="shared" si="13"/>
        <v>60.968399999999995</v>
      </c>
      <c r="CQ106" s="15">
        <f t="shared" si="13"/>
        <v>58.317599999999999</v>
      </c>
      <c r="CR106" s="15">
        <f t="shared" si="13"/>
        <v>61.851999999999997</v>
      </c>
      <c r="CS106" s="15">
        <f t="shared" si="13"/>
        <v>68.920799999999986</v>
      </c>
      <c r="CT106" s="15">
        <f t="shared" si="13"/>
        <v>64.502799999999993</v>
      </c>
      <c r="CU106" s="15">
        <f t="shared" si="13"/>
        <v>72.455199999999991</v>
      </c>
      <c r="CV106" s="15">
        <f t="shared" si="13"/>
        <v>58.317599999999999</v>
      </c>
      <c r="CW106" s="15">
        <v>77</v>
      </c>
      <c r="CX106" s="15">
        <f t="shared" si="13"/>
        <v>72.455199999999991</v>
      </c>
      <c r="CY106" s="15">
        <f t="shared" si="13"/>
        <v>60.084799999999994</v>
      </c>
      <c r="CZ106" s="15">
        <v>76</v>
      </c>
      <c r="DA106" s="15">
        <v>78</v>
      </c>
      <c r="DB106" s="16">
        <f t="shared" si="13"/>
        <v>64.502799999999993</v>
      </c>
      <c r="DC106" s="17"/>
      <c r="DD106" s="13"/>
      <c r="DE106" s="17" t="s">
        <v>60</v>
      </c>
      <c r="DF106" s="32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</row>
    <row r="107" spans="2:123" x14ac:dyDescent="0.25">
      <c r="B107" s="83"/>
      <c r="C107" s="107"/>
      <c r="D107" s="89"/>
      <c r="E107" s="91"/>
      <c r="F107" s="14">
        <v>66.837195000000008</v>
      </c>
      <c r="G107" s="15">
        <v>63.931229999999999</v>
      </c>
      <c r="H107" s="15">
        <v>73.61778000000001</v>
      </c>
      <c r="I107" s="15">
        <v>69.743160000000003</v>
      </c>
      <c r="J107" s="15">
        <v>62.962575000000001</v>
      </c>
      <c r="K107" s="15">
        <v>68.774505000000005</v>
      </c>
      <c r="L107" s="15">
        <v>62.962575000000001</v>
      </c>
      <c r="M107" s="15">
        <v>74.586435000000009</v>
      </c>
      <c r="N107" s="15">
        <v>67.805850000000007</v>
      </c>
      <c r="O107" s="15">
        <v>74.586435000000009</v>
      </c>
      <c r="P107" s="15">
        <v>75.555090000000007</v>
      </c>
      <c r="Q107" s="15">
        <v>62.962575000000001</v>
      </c>
      <c r="R107" s="15">
        <v>78.461055000000002</v>
      </c>
      <c r="S107" s="16">
        <v>72.649124999999998</v>
      </c>
      <c r="T107" s="14">
        <v>61.490219400000008</v>
      </c>
      <c r="U107" s="15">
        <v>58.816731600000004</v>
      </c>
      <c r="V107" s="15">
        <v>67.72835760000001</v>
      </c>
      <c r="W107" s="15">
        <v>64.163707200000005</v>
      </c>
      <c r="X107" s="15">
        <v>77</v>
      </c>
      <c r="Y107" s="15">
        <v>63.27254460000001</v>
      </c>
      <c r="Z107" s="15">
        <v>57.925569000000003</v>
      </c>
      <c r="AA107" s="15">
        <v>68.619520200000011</v>
      </c>
      <c r="AB107" s="15">
        <v>62.381382000000009</v>
      </c>
      <c r="AC107" s="15">
        <v>68.619520200000011</v>
      </c>
      <c r="AD107" s="15">
        <v>69.510682800000012</v>
      </c>
      <c r="AE107" s="15">
        <v>57.925569000000003</v>
      </c>
      <c r="AF107" s="15">
        <v>72.184170600000002</v>
      </c>
      <c r="AG107" s="16">
        <v>63.204738749999997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59.22</v>
      </c>
      <c r="AQ107" s="15">
        <v>73.319999999999993</v>
      </c>
      <c r="AR107" s="15">
        <v>64.86</v>
      </c>
      <c r="AS107" s="15">
        <v>59.22</v>
      </c>
      <c r="AT107" s="15">
        <v>80.839999999999989</v>
      </c>
      <c r="AU107" s="15">
        <v>58.279999999999994</v>
      </c>
      <c r="AV107" s="15">
        <v>79.899999999999991</v>
      </c>
      <c r="AW107" s="15">
        <v>68.61999999999999</v>
      </c>
      <c r="AX107" s="15">
        <v>80.839999999999989</v>
      </c>
      <c r="AY107" s="15">
        <v>84.6</v>
      </c>
      <c r="AZ107" s="15">
        <v>64.86</v>
      </c>
      <c r="BA107" s="15">
        <v>67.679999999999993</v>
      </c>
      <c r="BB107" s="15">
        <v>78.02</v>
      </c>
      <c r="BC107" s="16">
        <v>83.66</v>
      </c>
      <c r="BD107" s="14">
        <f t="shared" si="12"/>
        <v>55.666799999999995</v>
      </c>
      <c r="BE107" s="15">
        <f t="shared" si="12"/>
        <v>68.920799999999986</v>
      </c>
      <c r="BF107" s="15">
        <f t="shared" si="12"/>
        <v>60.968399999999995</v>
      </c>
      <c r="BG107" s="15">
        <f t="shared" si="12"/>
        <v>55.666799999999995</v>
      </c>
      <c r="BH107" s="15">
        <f t="shared" si="12"/>
        <v>75.989599999999982</v>
      </c>
      <c r="BI107" s="15">
        <f t="shared" si="12"/>
        <v>54.783199999999994</v>
      </c>
      <c r="BJ107" s="15">
        <f t="shared" si="12"/>
        <v>75.105999999999995</v>
      </c>
      <c r="BK107" s="15">
        <f t="shared" si="12"/>
        <v>64.502799999999993</v>
      </c>
      <c r="BL107" s="15">
        <f t="shared" si="12"/>
        <v>75.989599999999982</v>
      </c>
      <c r="BM107" s="15">
        <f t="shared" si="12"/>
        <v>79.523999999999987</v>
      </c>
      <c r="BN107" s="15">
        <f t="shared" si="12"/>
        <v>60.968399999999995</v>
      </c>
      <c r="BO107" s="15">
        <f t="shared" si="12"/>
        <v>63.619199999999992</v>
      </c>
      <c r="BP107" s="15">
        <f t="shared" si="12"/>
        <v>73.338799999999992</v>
      </c>
      <c r="BQ107" s="16">
        <f t="shared" si="12"/>
        <v>78.640399999999985</v>
      </c>
      <c r="BR107" s="17"/>
      <c r="BS107" s="13"/>
      <c r="BT107" s="17" t="s">
        <v>60</v>
      </c>
      <c r="BW107" s="83"/>
      <c r="BX107" s="107"/>
      <c r="BY107" s="89"/>
      <c r="BZ107" s="83"/>
      <c r="CA107" s="14">
        <v>66.739999999999995</v>
      </c>
      <c r="CB107" s="15">
        <v>80.839999999999989</v>
      </c>
      <c r="CC107" s="15">
        <v>72.38</v>
      </c>
      <c r="CD107" s="15">
        <v>66.739999999999995</v>
      </c>
      <c r="CE107" s="15">
        <v>88.36</v>
      </c>
      <c r="CF107" s="15">
        <v>65.8</v>
      </c>
      <c r="CG107" s="15">
        <v>87.42</v>
      </c>
      <c r="CH107" s="15">
        <v>76.14</v>
      </c>
      <c r="CI107" s="15">
        <v>88.36</v>
      </c>
      <c r="CJ107" s="15">
        <v>92.11999999999999</v>
      </c>
      <c r="CK107" s="15">
        <v>72.38</v>
      </c>
      <c r="CL107" s="15">
        <v>63.919999999999995</v>
      </c>
      <c r="CM107" s="15">
        <v>74.259999999999991</v>
      </c>
      <c r="CN107" s="16">
        <v>79.899999999999991</v>
      </c>
      <c r="CO107" s="14">
        <f t="shared" si="13"/>
        <v>62.735599999999991</v>
      </c>
      <c r="CP107" s="15">
        <f t="shared" si="13"/>
        <v>75.989599999999982</v>
      </c>
      <c r="CQ107" s="15">
        <f t="shared" si="13"/>
        <v>68.037199999999999</v>
      </c>
      <c r="CR107" s="15">
        <f t="shared" si="13"/>
        <v>62.735599999999991</v>
      </c>
      <c r="CS107" s="15">
        <f t="shared" si="13"/>
        <v>83.058399999999992</v>
      </c>
      <c r="CT107" s="15">
        <f t="shared" si="13"/>
        <v>61.851999999999997</v>
      </c>
      <c r="CU107" s="15">
        <f t="shared" si="13"/>
        <v>82.174799999999991</v>
      </c>
      <c r="CV107" s="15">
        <f t="shared" si="13"/>
        <v>71.571599999999989</v>
      </c>
      <c r="CW107" s="15">
        <f t="shared" si="13"/>
        <v>83.058399999999992</v>
      </c>
      <c r="CX107" s="15">
        <f t="shared" si="13"/>
        <v>86.592799999999983</v>
      </c>
      <c r="CY107" s="15">
        <f t="shared" si="13"/>
        <v>68.037199999999999</v>
      </c>
      <c r="CZ107" s="15">
        <f t="shared" si="13"/>
        <v>60.084799999999994</v>
      </c>
      <c r="DA107" s="15">
        <f t="shared" si="13"/>
        <v>69.804399999999987</v>
      </c>
      <c r="DB107" s="16">
        <f t="shared" si="13"/>
        <v>75.105999999999995</v>
      </c>
      <c r="DC107" s="17"/>
      <c r="DD107" s="13"/>
      <c r="DE107" s="17" t="s">
        <v>60</v>
      </c>
      <c r="DF107" s="32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</row>
    <row r="108" spans="2:123" x14ac:dyDescent="0.25">
      <c r="B108" s="83"/>
      <c r="C108" s="107"/>
      <c r="D108" s="89"/>
      <c r="E108" s="91"/>
      <c r="F108" s="14">
        <v>74.586435000000009</v>
      </c>
      <c r="G108" s="15">
        <v>65.868539999999996</v>
      </c>
      <c r="H108" s="15">
        <v>70.711815000000001</v>
      </c>
      <c r="I108" s="15">
        <v>75.555090000000007</v>
      </c>
      <c r="J108" s="15">
        <v>70.711815000000001</v>
      </c>
      <c r="K108" s="15">
        <v>73.61778000000001</v>
      </c>
      <c r="L108" s="15">
        <v>71.68047</v>
      </c>
      <c r="M108" s="15">
        <v>61.025265000000005</v>
      </c>
      <c r="N108" s="15">
        <v>74.586435000000009</v>
      </c>
      <c r="O108" s="15">
        <v>61.025265000000005</v>
      </c>
      <c r="P108" s="15">
        <v>78.461055000000002</v>
      </c>
      <c r="Q108" s="15">
        <v>65.868539999999996</v>
      </c>
      <c r="R108" s="15">
        <v>64.899884999999998</v>
      </c>
      <c r="S108" s="16">
        <v>73.61778000000001</v>
      </c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73.319999999999993</v>
      </c>
      <c r="AQ108" s="15">
        <v>67.679999999999993</v>
      </c>
      <c r="AR108" s="15">
        <v>65.8</v>
      </c>
      <c r="AS108" s="15">
        <v>77.08</v>
      </c>
      <c r="AT108" s="15">
        <v>75.199999999999989</v>
      </c>
      <c r="AU108" s="15">
        <v>81.78</v>
      </c>
      <c r="AV108" s="15">
        <v>60.16</v>
      </c>
      <c r="AW108" s="15">
        <v>78.959999999999994</v>
      </c>
      <c r="AX108" s="15">
        <v>69.56</v>
      </c>
      <c r="AY108" s="15">
        <v>73.319999999999993</v>
      </c>
      <c r="AZ108" s="15">
        <v>81.78</v>
      </c>
      <c r="BA108" s="15">
        <v>78.959999999999994</v>
      </c>
      <c r="BB108" s="15">
        <v>76.14</v>
      </c>
      <c r="BC108" s="16">
        <v>65.8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83"/>
      <c r="CA108" s="14">
        <v>80.839999999999989</v>
      </c>
      <c r="CB108" s="15">
        <v>75.199999999999989</v>
      </c>
      <c r="CC108" s="15">
        <v>73.319999999999993</v>
      </c>
      <c r="CD108" s="15">
        <v>84.6</v>
      </c>
      <c r="CE108" s="15">
        <v>82.72</v>
      </c>
      <c r="CF108" s="15">
        <v>89.3</v>
      </c>
      <c r="CG108" s="15">
        <v>67.679999999999993</v>
      </c>
      <c r="CH108" s="15">
        <v>86.47999999999999</v>
      </c>
      <c r="CI108" s="15">
        <v>77.08</v>
      </c>
      <c r="CJ108" s="15">
        <v>80.839999999999989</v>
      </c>
      <c r="CK108" s="15">
        <v>89.3</v>
      </c>
      <c r="CL108" s="15">
        <v>75.199999999999989</v>
      </c>
      <c r="CM108" s="15">
        <v>72.38</v>
      </c>
      <c r="CN108" s="16">
        <v>62.04</v>
      </c>
      <c r="CO108" s="14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  <c r="DF108" s="32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</row>
    <row r="109" spans="2:123" x14ac:dyDescent="0.25">
      <c r="B109" s="83"/>
      <c r="C109" s="107"/>
      <c r="D109" s="89"/>
      <c r="E109" s="91"/>
      <c r="F109" s="14">
        <v>70.711815000000001</v>
      </c>
      <c r="G109" s="15">
        <v>73.61778000000001</v>
      </c>
      <c r="H109" s="15">
        <v>81.367019999999997</v>
      </c>
      <c r="I109" s="15">
        <v>61.025265000000005</v>
      </c>
      <c r="J109" s="15">
        <v>72.649124999999998</v>
      </c>
      <c r="K109" s="15">
        <v>62.962575000000001</v>
      </c>
      <c r="L109" s="15">
        <v>75.555090000000007</v>
      </c>
      <c r="M109" s="15">
        <v>63.931229999999999</v>
      </c>
      <c r="N109" s="15">
        <v>70.711815000000001</v>
      </c>
      <c r="O109" s="15">
        <v>62.962575000000001</v>
      </c>
      <c r="P109" s="15">
        <v>63.931229999999999</v>
      </c>
      <c r="Q109" s="15">
        <v>75.555090000000007</v>
      </c>
      <c r="R109" s="15">
        <v>79.42971</v>
      </c>
      <c r="S109" s="16">
        <v>79.42971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67.679999999999993</v>
      </c>
      <c r="AQ109" s="15">
        <v>70.5</v>
      </c>
      <c r="AR109" s="15">
        <v>67.679999999999993</v>
      </c>
      <c r="AS109" s="15">
        <v>66.739999999999995</v>
      </c>
      <c r="AT109" s="15">
        <v>78.02</v>
      </c>
      <c r="AU109" s="15">
        <v>81.78</v>
      </c>
      <c r="AV109" s="15">
        <v>71.44</v>
      </c>
      <c r="AW109" s="15">
        <v>80.839999999999989</v>
      </c>
      <c r="AX109" s="15">
        <v>63.919999999999995</v>
      </c>
      <c r="AY109" s="15">
        <v>80.839999999999989</v>
      </c>
      <c r="AZ109" s="15">
        <v>79.899999999999991</v>
      </c>
      <c r="BA109" s="15">
        <v>57.339999999999996</v>
      </c>
      <c r="BB109" s="15">
        <v>74.259999999999991</v>
      </c>
      <c r="BC109" s="16">
        <v>69.56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83"/>
      <c r="CA109" s="14">
        <v>75.199999999999989</v>
      </c>
      <c r="CB109" s="15">
        <v>78.02</v>
      </c>
      <c r="CC109" s="15">
        <v>75.199999999999989</v>
      </c>
      <c r="CD109" s="15">
        <v>74.259999999999991</v>
      </c>
      <c r="CE109" s="15">
        <v>85.539999999999992</v>
      </c>
      <c r="CF109" s="15">
        <v>89.3</v>
      </c>
      <c r="CG109" s="15">
        <v>78.959999999999994</v>
      </c>
      <c r="CH109" s="15">
        <v>88.36</v>
      </c>
      <c r="CI109" s="15">
        <v>71.44</v>
      </c>
      <c r="CJ109" s="15">
        <v>88.36</v>
      </c>
      <c r="CK109" s="15">
        <v>87.42</v>
      </c>
      <c r="CL109" s="15">
        <v>53.58</v>
      </c>
      <c r="CM109" s="15">
        <v>70.5</v>
      </c>
      <c r="CN109" s="16">
        <v>65.8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  <c r="DF109" s="32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</row>
    <row r="110" spans="2:123" x14ac:dyDescent="0.25">
      <c r="B110" s="83"/>
      <c r="C110" s="107"/>
      <c r="D110" s="89"/>
      <c r="E110" s="91"/>
      <c r="F110" s="14">
        <v>61.993920000000003</v>
      </c>
      <c r="G110" s="15">
        <v>73.61778000000001</v>
      </c>
      <c r="H110" s="15">
        <v>84.272985000000006</v>
      </c>
      <c r="I110" s="15">
        <v>77.492400000000004</v>
      </c>
      <c r="J110" s="15">
        <v>76.523745000000005</v>
      </c>
      <c r="K110" s="15">
        <v>80.398364999999998</v>
      </c>
      <c r="L110" s="15">
        <v>76.523745000000005</v>
      </c>
      <c r="M110" s="15">
        <v>79.42971</v>
      </c>
      <c r="N110" s="15">
        <v>64.899884999999998</v>
      </c>
      <c r="O110" s="15">
        <v>71.68047</v>
      </c>
      <c r="P110" s="15">
        <v>68.774505000000005</v>
      </c>
      <c r="Q110" s="15">
        <v>76.523745000000005</v>
      </c>
      <c r="R110" s="15">
        <v>79.42971</v>
      </c>
      <c r="S110" s="16">
        <v>81.367019999999997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50.76</v>
      </c>
      <c r="AQ110" s="15">
        <v>74.259999999999991</v>
      </c>
      <c r="AR110" s="15">
        <v>69.56</v>
      </c>
      <c r="AS110" s="15">
        <v>49.82</v>
      </c>
      <c r="AT110" s="15">
        <v>73.319999999999993</v>
      </c>
      <c r="AU110" s="15">
        <v>57.339999999999996</v>
      </c>
      <c r="AV110" s="15">
        <v>69.56</v>
      </c>
      <c r="AW110" s="15">
        <v>56.4</v>
      </c>
      <c r="AX110" s="15">
        <v>66.739999999999995</v>
      </c>
      <c r="AY110" s="15">
        <v>57.339999999999996</v>
      </c>
      <c r="AZ110" s="15">
        <v>53.58</v>
      </c>
      <c r="BA110" s="15">
        <v>56.4</v>
      </c>
      <c r="BB110" s="15">
        <v>51.699999999999996</v>
      </c>
      <c r="BC110" s="16">
        <v>70.5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83"/>
      <c r="CA110" s="14">
        <v>58.279999999999994</v>
      </c>
      <c r="CB110" s="15">
        <v>81.78</v>
      </c>
      <c r="CC110" s="15">
        <v>77.08</v>
      </c>
      <c r="CD110" s="15">
        <v>57.339999999999996</v>
      </c>
      <c r="CE110" s="15">
        <v>80.839999999999989</v>
      </c>
      <c r="CF110" s="15">
        <v>64.86</v>
      </c>
      <c r="CG110" s="15">
        <v>77.08</v>
      </c>
      <c r="CH110" s="15">
        <v>63.919999999999995</v>
      </c>
      <c r="CI110" s="15">
        <v>74.259999999999991</v>
      </c>
      <c r="CJ110" s="15">
        <v>64.86</v>
      </c>
      <c r="CK110" s="15">
        <v>61.099999999999994</v>
      </c>
      <c r="CL110" s="15">
        <v>52.64</v>
      </c>
      <c r="CM110" s="15">
        <v>47.94</v>
      </c>
      <c r="CN110" s="16">
        <v>66.739999999999995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  <c r="DF110" s="32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</row>
    <row r="111" spans="2:123" x14ac:dyDescent="0.25">
      <c r="B111" s="83"/>
      <c r="C111" s="107"/>
      <c r="D111" s="89"/>
      <c r="E111" s="91"/>
      <c r="F111" s="14">
        <v>73.61778000000001</v>
      </c>
      <c r="G111" s="15">
        <v>68.774505000000005</v>
      </c>
      <c r="H111" s="15">
        <v>74.586435000000009</v>
      </c>
      <c r="I111" s="15">
        <v>76.523745000000005</v>
      </c>
      <c r="J111" s="15">
        <v>69.743160000000003</v>
      </c>
      <c r="K111" s="15">
        <v>70.711815000000001</v>
      </c>
      <c r="L111" s="15">
        <v>64.899884999999998</v>
      </c>
      <c r="M111" s="15">
        <v>75.555090000000007</v>
      </c>
      <c r="N111" s="15">
        <v>66.837195000000008</v>
      </c>
      <c r="O111" s="15">
        <v>66.837195000000008</v>
      </c>
      <c r="P111" s="15">
        <v>80.398364999999998</v>
      </c>
      <c r="Q111" s="15">
        <v>83.304330000000007</v>
      </c>
      <c r="R111" s="15">
        <v>66.837195000000008</v>
      </c>
      <c r="S111" s="16">
        <v>71.68047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74.259999999999991</v>
      </c>
      <c r="AQ111" s="15">
        <v>64.86</v>
      </c>
      <c r="AR111" s="15">
        <v>73.319999999999993</v>
      </c>
      <c r="AS111" s="15">
        <v>55.459999999999994</v>
      </c>
      <c r="AT111" s="15">
        <v>54.519999999999996</v>
      </c>
      <c r="AU111" s="15">
        <v>74.259999999999991</v>
      </c>
      <c r="AV111" s="15">
        <v>71.44</v>
      </c>
      <c r="AW111" s="15">
        <v>66.739999999999995</v>
      </c>
      <c r="AX111" s="15">
        <v>60.16</v>
      </c>
      <c r="AY111" s="15">
        <v>74.259999999999991</v>
      </c>
      <c r="AZ111" s="15">
        <v>62.04</v>
      </c>
      <c r="BA111" s="15">
        <v>67.679999999999993</v>
      </c>
      <c r="BB111" s="15">
        <v>59.22</v>
      </c>
      <c r="BC111" s="16">
        <v>51.699999999999996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83"/>
      <c r="CA111" s="14">
        <v>81.78</v>
      </c>
      <c r="CB111" s="15">
        <v>72.38</v>
      </c>
      <c r="CC111" s="15">
        <v>80.839999999999989</v>
      </c>
      <c r="CD111" s="15">
        <v>62.98</v>
      </c>
      <c r="CE111" s="15">
        <v>62.04</v>
      </c>
      <c r="CF111" s="15">
        <v>81.78</v>
      </c>
      <c r="CG111" s="15">
        <v>78.959999999999994</v>
      </c>
      <c r="CH111" s="15">
        <v>74.259999999999991</v>
      </c>
      <c r="CI111" s="15">
        <v>67.679999999999993</v>
      </c>
      <c r="CJ111" s="15">
        <v>81.78</v>
      </c>
      <c r="CK111" s="15">
        <v>69.56</v>
      </c>
      <c r="CL111" s="15">
        <v>63.919999999999995</v>
      </c>
      <c r="CM111" s="15">
        <v>55.459999999999994</v>
      </c>
      <c r="CN111" s="16">
        <v>47.94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  <c r="DF111" s="32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</row>
    <row r="112" spans="2:123" x14ac:dyDescent="0.25">
      <c r="B112" s="83"/>
      <c r="C112" s="107"/>
      <c r="D112" s="89"/>
      <c r="E112" s="91"/>
      <c r="F112" s="14">
        <v>81.367019999999997</v>
      </c>
      <c r="G112" s="15">
        <v>75.555090000000007</v>
      </c>
      <c r="H112" s="15">
        <v>61.025265000000005</v>
      </c>
      <c r="I112" s="15">
        <v>62.962575000000001</v>
      </c>
      <c r="J112" s="15">
        <v>71.68047</v>
      </c>
      <c r="K112" s="15">
        <v>73.61778000000001</v>
      </c>
      <c r="L112" s="15">
        <v>61.993920000000003</v>
      </c>
      <c r="M112" s="15">
        <v>75.555090000000007</v>
      </c>
      <c r="N112" s="15">
        <v>74.586435000000009</v>
      </c>
      <c r="O112" s="15">
        <v>79.42971</v>
      </c>
      <c r="P112" s="15">
        <v>62.962575000000001</v>
      </c>
      <c r="Q112" s="15">
        <v>81.367019999999997</v>
      </c>
      <c r="R112" s="15">
        <v>73.61778000000001</v>
      </c>
      <c r="S112" s="16">
        <v>76.523745000000005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61.099999999999994</v>
      </c>
      <c r="AQ112" s="15">
        <v>56.4</v>
      </c>
      <c r="AR112" s="15">
        <v>66.739999999999995</v>
      </c>
      <c r="AS112" s="15">
        <v>67.679999999999993</v>
      </c>
      <c r="AT112" s="15">
        <v>59.22</v>
      </c>
      <c r="AU112" s="15">
        <v>47.94</v>
      </c>
      <c r="AV112" s="15">
        <v>56.4</v>
      </c>
      <c r="AW112" s="15">
        <v>72.38</v>
      </c>
      <c r="AX112" s="15">
        <v>74.259999999999991</v>
      </c>
      <c r="AY112" s="15">
        <v>51.699999999999996</v>
      </c>
      <c r="AZ112" s="15">
        <v>62.04</v>
      </c>
      <c r="BA112" s="15">
        <v>57.339999999999996</v>
      </c>
      <c r="BB112" s="15">
        <v>60.16</v>
      </c>
      <c r="BC112" s="16">
        <v>53.58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83"/>
      <c r="CA112" s="14">
        <v>68.61999999999999</v>
      </c>
      <c r="CB112" s="15">
        <v>63.919999999999995</v>
      </c>
      <c r="CC112" s="15">
        <v>74.259999999999991</v>
      </c>
      <c r="CD112" s="15">
        <v>75.199999999999989</v>
      </c>
      <c r="CE112" s="15">
        <v>70.5</v>
      </c>
      <c r="CF112" s="15">
        <v>59.22</v>
      </c>
      <c r="CG112" s="15">
        <v>67.679999999999993</v>
      </c>
      <c r="CH112" s="15">
        <v>83.66</v>
      </c>
      <c r="CI112" s="15">
        <v>85.539999999999992</v>
      </c>
      <c r="CJ112" s="15">
        <v>62.98</v>
      </c>
      <c r="CK112" s="15">
        <v>73.319999999999993</v>
      </c>
      <c r="CL112" s="15">
        <v>68.61999999999999</v>
      </c>
      <c r="CM112" s="15">
        <v>71.44</v>
      </c>
      <c r="CN112" s="16">
        <v>49.82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  <c r="DF112" s="32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</row>
    <row r="113" spans="2:123" x14ac:dyDescent="0.25">
      <c r="B113" s="83"/>
      <c r="C113" s="107"/>
      <c r="D113" s="89"/>
      <c r="E113" s="91"/>
      <c r="F113" s="14">
        <v>81.367019999999997</v>
      </c>
      <c r="G113" s="15">
        <v>75.555090000000007</v>
      </c>
      <c r="H113" s="15">
        <v>75.555090000000007</v>
      </c>
      <c r="I113" s="15">
        <v>61.993920000000003</v>
      </c>
      <c r="J113" s="15">
        <v>83.304330000000007</v>
      </c>
      <c r="K113" s="15">
        <v>63.931229999999999</v>
      </c>
      <c r="L113" s="15">
        <v>74.586435000000009</v>
      </c>
      <c r="M113" s="15">
        <v>68.774505000000005</v>
      </c>
      <c r="N113" s="15">
        <v>62.962575000000001</v>
      </c>
      <c r="O113" s="15">
        <v>63.931229999999999</v>
      </c>
      <c r="P113" s="15">
        <v>82.335675000000009</v>
      </c>
      <c r="Q113" s="15">
        <v>70.711815000000001</v>
      </c>
      <c r="R113" s="15">
        <v>63.931229999999999</v>
      </c>
      <c r="S113" s="16">
        <v>77.492400000000004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61.099999999999994</v>
      </c>
      <c r="AQ113" s="15">
        <v>78.02</v>
      </c>
      <c r="AR113" s="15">
        <v>78.02</v>
      </c>
      <c r="AS113" s="15">
        <v>73.319999999999993</v>
      </c>
      <c r="AT113" s="15">
        <v>68.61999999999999</v>
      </c>
      <c r="AU113" s="15">
        <v>63.919999999999995</v>
      </c>
      <c r="AV113" s="15">
        <v>62.98</v>
      </c>
      <c r="AW113" s="15">
        <v>82.72</v>
      </c>
      <c r="AX113" s="15">
        <v>65.8</v>
      </c>
      <c r="AY113" s="15">
        <v>70.5</v>
      </c>
      <c r="AZ113" s="15">
        <v>61.099999999999994</v>
      </c>
      <c r="BA113" s="15">
        <v>67.679999999999993</v>
      </c>
      <c r="BB113" s="15">
        <v>77.08</v>
      </c>
      <c r="BC113" s="16">
        <v>77.08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83"/>
      <c r="CA113" s="14">
        <v>68.61999999999999</v>
      </c>
      <c r="CB113" s="15">
        <v>85.539999999999992</v>
      </c>
      <c r="CC113" s="15">
        <v>85.539999999999992</v>
      </c>
      <c r="CD113" s="15">
        <v>80.839999999999989</v>
      </c>
      <c r="CE113" s="15">
        <v>76.14</v>
      </c>
      <c r="CF113" s="15">
        <v>71.44</v>
      </c>
      <c r="CG113" s="15">
        <v>70.5</v>
      </c>
      <c r="CH113" s="15">
        <v>90.24</v>
      </c>
      <c r="CI113" s="15">
        <v>73.319999999999993</v>
      </c>
      <c r="CJ113" s="15">
        <v>78.02</v>
      </c>
      <c r="CK113" s="15">
        <v>68.61999999999999</v>
      </c>
      <c r="CL113" s="15">
        <v>63.919999999999995</v>
      </c>
      <c r="CM113" s="15">
        <v>73.319999999999993</v>
      </c>
      <c r="CN113" s="16">
        <v>73.319999999999993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  <c r="DF113" s="32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</row>
    <row r="114" spans="2:123" x14ac:dyDescent="0.25">
      <c r="B114" s="83"/>
      <c r="C114" s="107"/>
      <c r="D114" s="89"/>
      <c r="E114" s="91"/>
      <c r="F114" s="14">
        <v>70.711815000000001</v>
      </c>
      <c r="G114" s="15">
        <v>64.899884999999998</v>
      </c>
      <c r="H114" s="15">
        <v>63.931229999999999</v>
      </c>
      <c r="I114" s="15">
        <v>78.461055000000002</v>
      </c>
      <c r="J114" s="15">
        <v>84.272985000000006</v>
      </c>
      <c r="K114" s="15">
        <v>80.398364999999998</v>
      </c>
      <c r="L114" s="15">
        <v>60.056610000000006</v>
      </c>
      <c r="M114" s="15">
        <v>76.523745000000005</v>
      </c>
      <c r="N114" s="15">
        <v>84.272985000000006</v>
      </c>
      <c r="O114" s="15">
        <v>68.774505000000005</v>
      </c>
      <c r="P114" s="15">
        <v>68.774505000000005</v>
      </c>
      <c r="Q114" s="15">
        <v>80.398364999999998</v>
      </c>
      <c r="R114" s="15">
        <v>78.461055000000002</v>
      </c>
      <c r="S114" s="16">
        <v>79.42971</v>
      </c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72.38</v>
      </c>
      <c r="AQ114" s="15">
        <v>69.56</v>
      </c>
      <c r="AR114" s="15">
        <v>63.919999999999995</v>
      </c>
      <c r="AS114" s="15">
        <v>64.86</v>
      </c>
      <c r="AT114" s="15">
        <v>61.099999999999994</v>
      </c>
      <c r="AU114" s="15">
        <v>69.56</v>
      </c>
      <c r="AV114" s="15">
        <v>61.099999999999994</v>
      </c>
      <c r="AW114" s="15">
        <v>84.6</v>
      </c>
      <c r="AX114" s="15">
        <v>78.02</v>
      </c>
      <c r="AY114" s="15">
        <v>78.959999999999994</v>
      </c>
      <c r="AZ114" s="15">
        <v>78.02</v>
      </c>
      <c r="BA114" s="15">
        <v>78.959999999999994</v>
      </c>
      <c r="BB114" s="15">
        <v>63.919999999999995</v>
      </c>
      <c r="BC114" s="16">
        <v>84.6</v>
      </c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83"/>
      <c r="CA114" s="14">
        <v>68.61999999999999</v>
      </c>
      <c r="CB114" s="15">
        <v>65.8</v>
      </c>
      <c r="CC114" s="15">
        <v>60.16</v>
      </c>
      <c r="CD114" s="15">
        <v>61.099999999999994</v>
      </c>
      <c r="CE114" s="15">
        <v>57.339999999999996</v>
      </c>
      <c r="CF114" s="15">
        <v>65.8</v>
      </c>
      <c r="CG114" s="15">
        <v>57.339999999999996</v>
      </c>
      <c r="CH114" s="15">
        <v>80.839999999999989</v>
      </c>
      <c r="CI114" s="15">
        <v>74.259999999999991</v>
      </c>
      <c r="CJ114" s="15">
        <v>75.199999999999989</v>
      </c>
      <c r="CK114" s="15">
        <v>74.259999999999991</v>
      </c>
      <c r="CL114" s="15">
        <v>75.199999999999989</v>
      </c>
      <c r="CM114" s="15">
        <v>60.16</v>
      </c>
      <c r="CN114" s="16">
        <v>80.839999999999989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  <c r="DF114" s="32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</row>
    <row r="115" spans="2:123" ht="15.75" thickBot="1" x14ac:dyDescent="0.3">
      <c r="B115" s="83"/>
      <c r="C115" s="108"/>
      <c r="D115" s="89"/>
      <c r="E115" s="92"/>
      <c r="F115" s="18">
        <v>79.42971</v>
      </c>
      <c r="G115" s="19">
        <v>73.61778000000001</v>
      </c>
      <c r="H115" s="19">
        <v>59.087955000000001</v>
      </c>
      <c r="I115" s="19">
        <v>61.025265000000005</v>
      </c>
      <c r="J115" s="19">
        <v>69.743160000000003</v>
      </c>
      <c r="K115" s="19">
        <v>71.68047</v>
      </c>
      <c r="L115" s="19">
        <v>60.056610000000006</v>
      </c>
      <c r="M115" s="19">
        <v>73.61778000000001</v>
      </c>
      <c r="N115" s="19">
        <v>72.649124999999998</v>
      </c>
      <c r="O115" s="19">
        <v>77.492400000000004</v>
      </c>
      <c r="P115" s="19">
        <v>61.025265000000005</v>
      </c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84"/>
      <c r="CA115" s="18">
        <v>64.86</v>
      </c>
      <c r="CB115" s="19">
        <v>81.78</v>
      </c>
      <c r="CC115" s="19">
        <v>81.78</v>
      </c>
      <c r="CD115" s="19">
        <v>77.08</v>
      </c>
      <c r="CE115" s="19">
        <v>72.38</v>
      </c>
      <c r="CF115" s="19">
        <v>67.679999999999993</v>
      </c>
      <c r="CG115" s="19">
        <v>66.739999999999995</v>
      </c>
      <c r="CH115" s="19">
        <v>86.47999999999999</v>
      </c>
      <c r="CI115" s="19">
        <v>69.56</v>
      </c>
      <c r="CJ115" s="19">
        <v>74.259999999999991</v>
      </c>
      <c r="CK115" s="19">
        <v>64.86</v>
      </c>
      <c r="CL115" s="19">
        <v>60.16</v>
      </c>
      <c r="CM115" s="19">
        <v>69.56</v>
      </c>
      <c r="CN115" s="20">
        <v>69.56</v>
      </c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  <c r="DF115" s="34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</row>
    <row r="116" spans="2:123" x14ac:dyDescent="0.25">
      <c r="B116" s="83">
        <v>11</v>
      </c>
      <c r="C116" s="106" t="s">
        <v>33</v>
      </c>
      <c r="D116" s="89"/>
      <c r="E116" s="91"/>
      <c r="F116" s="9">
        <v>71.68047</v>
      </c>
      <c r="G116" s="10">
        <v>65.868539999999996</v>
      </c>
      <c r="H116" s="10">
        <v>55.213335000000001</v>
      </c>
      <c r="I116" s="10">
        <v>55.213335000000001</v>
      </c>
      <c r="J116" s="10">
        <v>75.555090000000007</v>
      </c>
      <c r="K116" s="10">
        <v>57.150645000000004</v>
      </c>
      <c r="L116" s="10">
        <v>90.084915000000009</v>
      </c>
      <c r="M116" s="10">
        <v>92.022225000000006</v>
      </c>
      <c r="N116" s="10">
        <v>79.42971</v>
      </c>
      <c r="O116" s="10">
        <v>-2.9059650000000001</v>
      </c>
      <c r="P116" s="10">
        <v>61.025265000000005</v>
      </c>
      <c r="Q116" s="10">
        <v>100.74012</v>
      </c>
      <c r="R116" s="10">
        <v>77.492400000000004</v>
      </c>
      <c r="S116" s="11">
        <v>74.586435000000009</v>
      </c>
      <c r="T116" s="14">
        <v>68.813251199999996</v>
      </c>
      <c r="U116" s="15">
        <v>63.233798399999991</v>
      </c>
      <c r="V116" s="15">
        <v>53.0048016</v>
      </c>
      <c r="W116" s="15">
        <v>53.0048016</v>
      </c>
      <c r="X116" s="15">
        <v>72.53288640000001</v>
      </c>
      <c r="Y116" s="15">
        <v>54.8646192</v>
      </c>
      <c r="Z116" s="15">
        <v>86.481518399999999</v>
      </c>
      <c r="AA116" s="15">
        <v>88.341335999999998</v>
      </c>
      <c r="AB116" s="15">
        <v>76.252521599999994</v>
      </c>
      <c r="AC116" s="15">
        <v>70</v>
      </c>
      <c r="AD116" s="15">
        <v>58.584254399999999</v>
      </c>
      <c r="AE116" s="15">
        <v>96.710515200000003</v>
      </c>
      <c r="AF116" s="15">
        <v>74.392703999999995</v>
      </c>
      <c r="AG116" s="16">
        <v>71.602977600000003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72.38</v>
      </c>
      <c r="AQ116" s="10">
        <v>66.739999999999995</v>
      </c>
      <c r="AR116" s="10">
        <v>56.4</v>
      </c>
      <c r="AS116" s="10">
        <v>56.4</v>
      </c>
      <c r="AT116" s="10">
        <v>76.14</v>
      </c>
      <c r="AU116" s="10">
        <v>58.279999999999994</v>
      </c>
      <c r="AV116" s="10">
        <v>90.24</v>
      </c>
      <c r="AW116" s="10">
        <v>92.11999999999999</v>
      </c>
      <c r="AX116" s="10">
        <v>79.899999999999991</v>
      </c>
      <c r="AY116" s="10">
        <v>0</v>
      </c>
      <c r="AZ116" s="10">
        <v>62.04</v>
      </c>
      <c r="BA116" s="10">
        <v>100.58</v>
      </c>
      <c r="BB116" s="10">
        <v>78.02</v>
      </c>
      <c r="BC116" s="11">
        <v>75.199999999999989</v>
      </c>
      <c r="BD116" s="14">
        <f t="shared" si="12"/>
        <v>68.037199999999999</v>
      </c>
      <c r="BE116" s="15">
        <f t="shared" si="12"/>
        <v>62.735599999999991</v>
      </c>
      <c r="BF116" s="15">
        <f t="shared" si="12"/>
        <v>53.015999999999998</v>
      </c>
      <c r="BG116" s="15">
        <v>74</v>
      </c>
      <c r="BH116" s="15">
        <f t="shared" si="12"/>
        <v>71.571599999999989</v>
      </c>
      <c r="BI116" s="15">
        <v>79</v>
      </c>
      <c r="BJ116" s="15">
        <f t="shared" si="12"/>
        <v>84.825599999999994</v>
      </c>
      <c r="BK116" s="15">
        <f t="shared" si="12"/>
        <v>86.592799999999983</v>
      </c>
      <c r="BL116" s="15">
        <f t="shared" si="12"/>
        <v>75.105999999999995</v>
      </c>
      <c r="BM116" s="15">
        <v>80</v>
      </c>
      <c r="BN116" s="15">
        <f t="shared" si="12"/>
        <v>58.317599999999999</v>
      </c>
      <c r="BO116" s="15">
        <f t="shared" si="12"/>
        <v>94.545199999999994</v>
      </c>
      <c r="BP116" s="15">
        <f t="shared" si="12"/>
        <v>73.338799999999992</v>
      </c>
      <c r="BQ116" s="16">
        <f t="shared" si="12"/>
        <v>70.687999999999988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82" t="s">
        <v>35</v>
      </c>
      <c r="CA116" s="9">
        <v>78.02</v>
      </c>
      <c r="CB116" s="10">
        <v>62.98</v>
      </c>
      <c r="CC116" s="10">
        <v>52.64</v>
      </c>
      <c r="CD116" s="10">
        <v>52.64</v>
      </c>
      <c r="CE116" s="10">
        <v>72.38</v>
      </c>
      <c r="CF116" s="10">
        <v>54.519999999999996</v>
      </c>
      <c r="CG116" s="10">
        <v>86.47999999999999</v>
      </c>
      <c r="CH116" s="10">
        <v>88.36</v>
      </c>
      <c r="CI116" s="10">
        <v>76.14</v>
      </c>
      <c r="CJ116" s="10">
        <v>-3.76</v>
      </c>
      <c r="CK116" s="10">
        <v>58.279999999999994</v>
      </c>
      <c r="CL116" s="10">
        <v>80.839999999999989</v>
      </c>
      <c r="CM116" s="10">
        <v>74.259999999999991</v>
      </c>
      <c r="CN116" s="11">
        <v>71.44</v>
      </c>
      <c r="CO116" s="14">
        <v>75.989599999999982</v>
      </c>
      <c r="CP116" s="15">
        <v>74.222399999999993</v>
      </c>
      <c r="CQ116" s="15">
        <v>77.756799999999998</v>
      </c>
      <c r="CR116" s="15">
        <v>63.619199999999992</v>
      </c>
      <c r="CS116" s="15">
        <v>93.661599999999993</v>
      </c>
      <c r="CT116" s="15">
        <v>75.989599999999982</v>
      </c>
      <c r="CU116" s="15">
        <v>80.407599999999988</v>
      </c>
      <c r="CV116" s="15">
        <v>62.735599999999991</v>
      </c>
      <c r="CW116" s="15">
        <v>53.899599999999992</v>
      </c>
      <c r="CX116" s="15">
        <v>58.279999999999994</v>
      </c>
      <c r="CY116" s="15">
        <v>80.407599999999988</v>
      </c>
      <c r="CZ116" s="15">
        <v>52.13239999999999</v>
      </c>
      <c r="DA116" s="15">
        <v>89.243599999999986</v>
      </c>
      <c r="DB116" s="16">
        <v>62.735599999999991</v>
      </c>
      <c r="DC116" s="12"/>
      <c r="DD116" s="13"/>
      <c r="DE116" s="12" t="s">
        <v>60</v>
      </c>
      <c r="DF116" s="29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</row>
    <row r="117" spans="2:123" x14ac:dyDescent="0.25">
      <c r="B117" s="83"/>
      <c r="C117" s="107"/>
      <c r="D117" s="89"/>
      <c r="E117" s="91"/>
      <c r="F117" s="14">
        <v>75.555090000000007</v>
      </c>
      <c r="G117" s="15">
        <v>80.398364999999998</v>
      </c>
      <c r="H117" s="15">
        <v>101.708775</v>
      </c>
      <c r="I117" s="15">
        <v>86.210295000000002</v>
      </c>
      <c r="J117" s="15">
        <v>93.959535000000002</v>
      </c>
      <c r="K117" s="15">
        <v>107.52070500000001</v>
      </c>
      <c r="L117" s="15">
        <v>87.17895</v>
      </c>
      <c r="M117" s="15">
        <v>102.67743</v>
      </c>
      <c r="N117" s="15">
        <v>65.868539999999996</v>
      </c>
      <c r="O117" s="15">
        <v>5.8119300000000003</v>
      </c>
      <c r="P117" s="15">
        <v>105.58339500000001</v>
      </c>
      <c r="Q117" s="15">
        <v>91.053570000000008</v>
      </c>
      <c r="R117" s="15">
        <v>110.42667</v>
      </c>
      <c r="S117" s="16">
        <v>86.210295000000002</v>
      </c>
      <c r="T117" s="14">
        <v>72.53288640000001</v>
      </c>
      <c r="U117" s="15">
        <v>77.182430400000001</v>
      </c>
      <c r="V117" s="15">
        <v>97.640423999999996</v>
      </c>
      <c r="W117" s="15">
        <v>82.7618832</v>
      </c>
      <c r="X117" s="15">
        <v>76</v>
      </c>
      <c r="Y117" s="15">
        <v>75</v>
      </c>
      <c r="Z117" s="15">
        <v>83.691791999999992</v>
      </c>
      <c r="AA117" s="15">
        <v>98.570332800000003</v>
      </c>
      <c r="AB117" s="15">
        <v>63.233798399999991</v>
      </c>
      <c r="AC117" s="15">
        <v>59</v>
      </c>
      <c r="AD117" s="15">
        <v>101.36005920000001</v>
      </c>
      <c r="AE117" s="15">
        <v>87.411427200000006</v>
      </c>
      <c r="AF117" s="15">
        <v>87</v>
      </c>
      <c r="AG117" s="16">
        <v>82.7618832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76.14</v>
      </c>
      <c r="AQ117" s="15">
        <v>72.38</v>
      </c>
      <c r="AR117" s="15">
        <v>84.6</v>
      </c>
      <c r="AS117" s="15">
        <v>78.02</v>
      </c>
      <c r="AT117" s="15">
        <v>85.539999999999992</v>
      </c>
      <c r="AU117" s="15">
        <v>98.699999999999989</v>
      </c>
      <c r="AV117" s="15">
        <v>78.959999999999994</v>
      </c>
      <c r="AW117" s="15">
        <v>94</v>
      </c>
      <c r="AX117" s="15">
        <v>58.279999999999994</v>
      </c>
      <c r="AY117" s="15">
        <v>0</v>
      </c>
      <c r="AZ117" s="15">
        <v>96.82</v>
      </c>
      <c r="BA117" s="15">
        <v>82.72</v>
      </c>
      <c r="BB117" s="15">
        <v>101.52</v>
      </c>
      <c r="BC117" s="16">
        <v>78.02</v>
      </c>
      <c r="BD117" s="14">
        <v>79</v>
      </c>
      <c r="BE117" s="15">
        <f t="shared" ref="BE117:BQ118" si="18">AQ117*0.99</f>
        <v>71.656199999999998</v>
      </c>
      <c r="BF117" s="15">
        <f t="shared" si="18"/>
        <v>83.753999999999991</v>
      </c>
      <c r="BG117" s="15">
        <f t="shared" si="18"/>
        <v>77.239800000000002</v>
      </c>
      <c r="BH117" s="15">
        <f t="shared" si="18"/>
        <v>84.684599999999989</v>
      </c>
      <c r="BI117" s="15">
        <f t="shared" si="18"/>
        <v>97.712999999999994</v>
      </c>
      <c r="BJ117" s="15">
        <f t="shared" si="18"/>
        <v>78.170399999999987</v>
      </c>
      <c r="BK117" s="15">
        <f t="shared" si="18"/>
        <v>93.06</v>
      </c>
      <c r="BL117" s="15">
        <f t="shared" si="18"/>
        <v>57.697199999999995</v>
      </c>
      <c r="BM117" s="15">
        <v>79</v>
      </c>
      <c r="BN117" s="15">
        <f t="shared" si="18"/>
        <v>95.851799999999997</v>
      </c>
      <c r="BO117" s="15">
        <f t="shared" si="18"/>
        <v>81.892799999999994</v>
      </c>
      <c r="BP117" s="15">
        <f t="shared" si="18"/>
        <v>100.50479999999999</v>
      </c>
      <c r="BQ117" s="16">
        <f t="shared" si="18"/>
        <v>77.239800000000002</v>
      </c>
      <c r="BR117" s="17"/>
      <c r="BS117" s="13"/>
      <c r="BT117" s="17" t="s">
        <v>60</v>
      </c>
      <c r="BW117" s="83"/>
      <c r="BX117" s="107"/>
      <c r="BY117" s="89"/>
      <c r="BZ117" s="83"/>
      <c r="CA117" s="14">
        <v>72.38</v>
      </c>
      <c r="CB117" s="15">
        <v>68.61999999999999</v>
      </c>
      <c r="CC117" s="15">
        <v>80.839999999999989</v>
      </c>
      <c r="CD117" s="15">
        <v>74.259999999999991</v>
      </c>
      <c r="CE117" s="15">
        <v>81.78</v>
      </c>
      <c r="CF117" s="15">
        <v>94.94</v>
      </c>
      <c r="CG117" s="15">
        <v>75.199999999999989</v>
      </c>
      <c r="CH117" s="15">
        <v>90.24</v>
      </c>
      <c r="CI117" s="15">
        <v>54.519999999999996</v>
      </c>
      <c r="CJ117" s="15">
        <v>-3.76</v>
      </c>
      <c r="CK117" s="15">
        <v>93.059999999999988</v>
      </c>
      <c r="CL117" s="15">
        <v>78.959999999999994</v>
      </c>
      <c r="CM117" s="15">
        <v>97.759999999999991</v>
      </c>
      <c r="CN117" s="16">
        <v>74.259999999999991</v>
      </c>
      <c r="CO117" s="14">
        <v>74.222399999999993</v>
      </c>
      <c r="CP117" s="15">
        <v>81.291199999999989</v>
      </c>
      <c r="CQ117" s="15">
        <v>75.989599999999982</v>
      </c>
      <c r="CR117" s="15">
        <v>89.243599999999986</v>
      </c>
      <c r="CS117" s="15">
        <v>75.105999999999995</v>
      </c>
      <c r="CT117" s="15">
        <v>70.687999999999988</v>
      </c>
      <c r="CU117" s="15">
        <v>71.571599999999989</v>
      </c>
      <c r="CV117" s="15">
        <v>74.222399999999993</v>
      </c>
      <c r="CW117" s="15">
        <v>49.4816</v>
      </c>
      <c r="CX117" s="15">
        <v>74.259999999999991</v>
      </c>
      <c r="CY117" s="15">
        <v>84.825599999999994</v>
      </c>
      <c r="CZ117" s="15">
        <v>74.222399999999993</v>
      </c>
      <c r="DA117" s="15">
        <v>82.174799999999991</v>
      </c>
      <c r="DB117" s="16">
        <v>83.058399999999992</v>
      </c>
      <c r="DC117" s="17"/>
      <c r="DD117" s="13"/>
      <c r="DE117" s="17" t="s">
        <v>60</v>
      </c>
      <c r="DF117" s="32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</row>
    <row r="118" spans="2:123" x14ac:dyDescent="0.25">
      <c r="B118" s="83"/>
      <c r="C118" s="107"/>
      <c r="D118" s="89"/>
      <c r="E118" s="91"/>
      <c r="F118" s="14">
        <v>95.896844999999999</v>
      </c>
      <c r="G118" s="15">
        <v>66.837195000000008</v>
      </c>
      <c r="H118" s="15">
        <v>93.959535000000002</v>
      </c>
      <c r="I118" s="15">
        <v>63.931229999999999</v>
      </c>
      <c r="J118" s="15">
        <v>92.990880000000004</v>
      </c>
      <c r="K118" s="15">
        <v>76.523745000000005</v>
      </c>
      <c r="L118" s="15">
        <v>99.771465000000006</v>
      </c>
      <c r="M118" s="15">
        <v>95.896844999999999</v>
      </c>
      <c r="N118" s="15">
        <v>100.74012</v>
      </c>
      <c r="O118" s="15">
        <v>5.8119300000000003</v>
      </c>
      <c r="P118" s="15">
        <v>105.58339500000001</v>
      </c>
      <c r="Q118" s="15">
        <v>111.395325</v>
      </c>
      <c r="R118" s="15">
        <v>116.23860000000001</v>
      </c>
      <c r="S118" s="16">
        <v>100.74012</v>
      </c>
      <c r="T118" s="14">
        <v>92.060971199999997</v>
      </c>
      <c r="U118" s="15">
        <v>64.163707200000005</v>
      </c>
      <c r="V118" s="15">
        <v>90.201153599999998</v>
      </c>
      <c r="W118" s="15">
        <v>61.373980799999998</v>
      </c>
      <c r="X118" s="15">
        <v>89.271244800000005</v>
      </c>
      <c r="Y118" s="15">
        <v>73.462795200000002</v>
      </c>
      <c r="Z118" s="15">
        <v>95.780606399999996</v>
      </c>
      <c r="AA118" s="15">
        <v>92.060971199999997</v>
      </c>
      <c r="AB118" s="15">
        <v>96.710515200000003</v>
      </c>
      <c r="AC118" s="15">
        <v>56</v>
      </c>
      <c r="AD118" s="15">
        <v>101.36005920000001</v>
      </c>
      <c r="AE118" s="15">
        <v>106.93951199999999</v>
      </c>
      <c r="AF118" s="15">
        <v>90</v>
      </c>
      <c r="AG118" s="16">
        <v>96.710515200000003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81.78</v>
      </c>
      <c r="AQ118" s="15">
        <v>65.8</v>
      </c>
      <c r="AR118" s="15">
        <v>85.539999999999992</v>
      </c>
      <c r="AS118" s="15">
        <v>56.4</v>
      </c>
      <c r="AT118" s="15">
        <v>84.6</v>
      </c>
      <c r="AU118" s="15">
        <v>68.61999999999999</v>
      </c>
      <c r="AV118" s="15">
        <v>91.179999999999993</v>
      </c>
      <c r="AW118" s="15">
        <v>87.42</v>
      </c>
      <c r="AX118" s="15">
        <v>92.11999999999999</v>
      </c>
      <c r="AY118" s="15">
        <v>0</v>
      </c>
      <c r="AZ118" s="15">
        <v>96.82</v>
      </c>
      <c r="BA118" s="15">
        <v>88.36</v>
      </c>
      <c r="BB118" s="15">
        <v>89.3</v>
      </c>
      <c r="BC118" s="16">
        <v>92.11999999999999</v>
      </c>
      <c r="BD118" s="14">
        <f>AP118*0.99</f>
        <v>80.962199999999996</v>
      </c>
      <c r="BE118" s="15">
        <f t="shared" si="18"/>
        <v>65.141999999999996</v>
      </c>
      <c r="BF118" s="15">
        <f t="shared" si="18"/>
        <v>84.684599999999989</v>
      </c>
      <c r="BG118" s="15">
        <f t="shared" si="18"/>
        <v>55.835999999999999</v>
      </c>
      <c r="BH118" s="15">
        <f t="shared" si="18"/>
        <v>83.753999999999991</v>
      </c>
      <c r="BI118" s="15">
        <f t="shared" si="18"/>
        <v>67.933799999999991</v>
      </c>
      <c r="BJ118" s="15">
        <f t="shared" si="18"/>
        <v>90.268199999999993</v>
      </c>
      <c r="BK118" s="15">
        <f t="shared" si="18"/>
        <v>86.5458</v>
      </c>
      <c r="BL118" s="15">
        <f t="shared" si="18"/>
        <v>91.198799999999991</v>
      </c>
      <c r="BM118" s="15">
        <v>74</v>
      </c>
      <c r="BN118" s="15">
        <f t="shared" si="18"/>
        <v>95.851799999999997</v>
      </c>
      <c r="BO118" s="15">
        <f t="shared" si="18"/>
        <v>87.476399999999998</v>
      </c>
      <c r="BP118" s="15">
        <f t="shared" si="18"/>
        <v>88.406999999999996</v>
      </c>
      <c r="BQ118" s="16">
        <f t="shared" si="18"/>
        <v>91.198799999999991</v>
      </c>
      <c r="BR118" s="17"/>
      <c r="BS118" s="13"/>
      <c r="BT118" s="17" t="s">
        <v>60</v>
      </c>
      <c r="BW118" s="83"/>
      <c r="BX118" s="107"/>
      <c r="BY118" s="89"/>
      <c r="BZ118" s="83"/>
      <c r="CA118" s="14">
        <v>78.02</v>
      </c>
      <c r="CB118" s="15">
        <v>62.04</v>
      </c>
      <c r="CC118" s="15">
        <v>81.78</v>
      </c>
      <c r="CD118" s="15">
        <v>52.64</v>
      </c>
      <c r="CE118" s="15">
        <v>80.839999999999989</v>
      </c>
      <c r="CF118" s="15">
        <v>64.86</v>
      </c>
      <c r="CG118" s="15">
        <v>87.42</v>
      </c>
      <c r="CH118" s="15">
        <v>83.66</v>
      </c>
      <c r="CI118" s="15">
        <v>88.36</v>
      </c>
      <c r="CJ118" s="15">
        <v>-3.76</v>
      </c>
      <c r="CK118" s="15">
        <v>93.059999999999988</v>
      </c>
      <c r="CL118" s="15">
        <v>84.6</v>
      </c>
      <c r="CM118" s="15">
        <v>85.539999999999992</v>
      </c>
      <c r="CN118" s="16">
        <v>88.36</v>
      </c>
      <c r="CO118" s="14">
        <v>83.058399999999992</v>
      </c>
      <c r="CP118" s="15">
        <v>76.873199999999997</v>
      </c>
      <c r="CQ118" s="15">
        <v>69.804399999999987</v>
      </c>
      <c r="CR118" s="15">
        <v>71.571599999999989</v>
      </c>
      <c r="CS118" s="15">
        <v>105.1484</v>
      </c>
      <c r="CT118" s="15">
        <v>96.312399999999982</v>
      </c>
      <c r="CU118" s="15">
        <v>80.407599999999988</v>
      </c>
      <c r="CV118" s="15">
        <v>62.735599999999991</v>
      </c>
      <c r="CW118" s="15">
        <v>71.571599999999989</v>
      </c>
      <c r="CX118" s="15">
        <v>78.959999999999994</v>
      </c>
      <c r="CY118" s="15">
        <v>75.989599999999982</v>
      </c>
      <c r="CZ118" s="15">
        <v>70.687999999999988</v>
      </c>
      <c r="DA118" s="15">
        <v>63.619199999999992</v>
      </c>
      <c r="DB118" s="16">
        <v>83.941999999999993</v>
      </c>
      <c r="DC118" s="17"/>
      <c r="DD118" s="13"/>
      <c r="DE118" s="17" t="s">
        <v>60</v>
      </c>
      <c r="DF118" s="32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</row>
    <row r="119" spans="2:123" x14ac:dyDescent="0.25">
      <c r="B119" s="83"/>
      <c r="C119" s="107"/>
      <c r="D119" s="89"/>
      <c r="E119" s="91"/>
      <c r="F119" s="14">
        <v>73.61778000000001</v>
      </c>
      <c r="G119" s="15">
        <v>82.335675000000009</v>
      </c>
      <c r="H119" s="15">
        <v>88.147604999999999</v>
      </c>
      <c r="I119" s="15">
        <v>107.52070500000001</v>
      </c>
      <c r="J119" s="15">
        <v>106.55205000000001</v>
      </c>
      <c r="K119" s="15">
        <v>101.708775</v>
      </c>
      <c r="L119" s="15">
        <v>94.928190000000001</v>
      </c>
      <c r="M119" s="15">
        <v>75.555090000000007</v>
      </c>
      <c r="N119" s="15">
        <v>92.022225000000006</v>
      </c>
      <c r="O119" s="15">
        <v>84.272985000000006</v>
      </c>
      <c r="P119" s="15">
        <v>87.17895</v>
      </c>
      <c r="Q119" s="15">
        <v>97.83415500000001</v>
      </c>
      <c r="R119" s="15">
        <v>83.304330000000007</v>
      </c>
      <c r="S119" s="16">
        <v>79.42971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90.24</v>
      </c>
      <c r="AQ119" s="15">
        <v>89.3</v>
      </c>
      <c r="AR119" s="15">
        <v>65.8</v>
      </c>
      <c r="AS119" s="15">
        <v>80.839999999999989</v>
      </c>
      <c r="AT119" s="15">
        <v>85.539999999999992</v>
      </c>
      <c r="AU119" s="15">
        <v>77.08</v>
      </c>
      <c r="AV119" s="15">
        <v>62.04</v>
      </c>
      <c r="AW119" s="15">
        <v>83.66</v>
      </c>
      <c r="AX119" s="15">
        <v>86.47999999999999</v>
      </c>
      <c r="AY119" s="15">
        <v>93.059999999999988</v>
      </c>
      <c r="AZ119" s="15">
        <v>73.319999999999993</v>
      </c>
      <c r="BA119" s="15">
        <v>66.739999999999995</v>
      </c>
      <c r="BB119" s="15">
        <v>84.6</v>
      </c>
      <c r="BC119" s="16">
        <v>68.61999999999999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83"/>
      <c r="CA119" s="14">
        <v>72.38</v>
      </c>
      <c r="CB119" s="15">
        <v>81.78</v>
      </c>
      <c r="CC119" s="15">
        <v>73.319999999999993</v>
      </c>
      <c r="CD119" s="15">
        <v>88.36</v>
      </c>
      <c r="CE119" s="15">
        <v>93.059999999999988</v>
      </c>
      <c r="CF119" s="15">
        <v>84.6</v>
      </c>
      <c r="CG119" s="15">
        <v>78.959999999999994</v>
      </c>
      <c r="CH119" s="15">
        <v>91.179999999999993</v>
      </c>
      <c r="CI119" s="15">
        <v>90.24</v>
      </c>
      <c r="CJ119" s="15">
        <v>100.58</v>
      </c>
      <c r="CK119" s="15">
        <v>80.839999999999989</v>
      </c>
      <c r="CL119" s="15">
        <v>74.259999999999991</v>
      </c>
      <c r="CM119" s="15">
        <v>80.839999999999989</v>
      </c>
      <c r="CN119" s="16">
        <v>64.86</v>
      </c>
      <c r="CO119" s="14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  <c r="DF119" s="32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</row>
    <row r="120" spans="2:123" x14ac:dyDescent="0.25">
      <c r="B120" s="83"/>
      <c r="C120" s="107"/>
      <c r="D120" s="89"/>
      <c r="E120" s="91"/>
      <c r="F120" s="14">
        <v>75.555090000000007</v>
      </c>
      <c r="G120" s="15">
        <v>82.335675000000009</v>
      </c>
      <c r="H120" s="15">
        <v>69.743160000000003</v>
      </c>
      <c r="I120" s="15">
        <v>68.774505000000005</v>
      </c>
      <c r="J120" s="15">
        <v>70.711815000000001</v>
      </c>
      <c r="K120" s="15">
        <v>64.899884999999998</v>
      </c>
      <c r="L120" s="15">
        <v>97.83415500000001</v>
      </c>
      <c r="M120" s="15">
        <v>69.743160000000003</v>
      </c>
      <c r="N120" s="15">
        <v>81.367019999999997</v>
      </c>
      <c r="O120" s="15">
        <v>81.367019999999997</v>
      </c>
      <c r="P120" s="15">
        <v>71.68047</v>
      </c>
      <c r="Q120" s="15">
        <v>80.398364999999998</v>
      </c>
      <c r="R120" s="15">
        <v>97.83415500000001</v>
      </c>
      <c r="S120" s="16">
        <v>77.492400000000004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69.56</v>
      </c>
      <c r="AQ120" s="15">
        <v>75.199999999999989</v>
      </c>
      <c r="AR120" s="15">
        <v>72.38</v>
      </c>
      <c r="AS120" s="15">
        <v>62.98</v>
      </c>
      <c r="AT120" s="15">
        <v>93.059999999999988</v>
      </c>
      <c r="AU120" s="15">
        <v>83.66</v>
      </c>
      <c r="AV120" s="15">
        <v>87.42</v>
      </c>
      <c r="AW120" s="15">
        <v>74.259999999999991</v>
      </c>
      <c r="AX120" s="15">
        <v>72.38</v>
      </c>
      <c r="AY120" s="15">
        <v>71.44</v>
      </c>
      <c r="AZ120" s="15">
        <v>83.66</v>
      </c>
      <c r="BA120" s="15">
        <v>75.199999999999989</v>
      </c>
      <c r="BB120" s="15">
        <v>90.24</v>
      </c>
      <c r="BC120" s="16">
        <v>89.3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83"/>
      <c r="CA120" s="14">
        <v>78.959999999999994</v>
      </c>
      <c r="CB120" s="15">
        <v>82.72</v>
      </c>
      <c r="CC120" s="15">
        <v>79.899999999999991</v>
      </c>
      <c r="CD120" s="15">
        <v>70.5</v>
      </c>
      <c r="CE120" s="15">
        <v>100.58</v>
      </c>
      <c r="CF120" s="15">
        <v>91.179999999999993</v>
      </c>
      <c r="CG120" s="15">
        <v>94.94</v>
      </c>
      <c r="CH120" s="15">
        <v>81.78</v>
      </c>
      <c r="CI120" s="15">
        <v>79.899999999999991</v>
      </c>
      <c r="CJ120" s="15">
        <v>78.959999999999994</v>
      </c>
      <c r="CK120" s="15">
        <v>91.179999999999993</v>
      </c>
      <c r="CL120" s="15">
        <v>82.72</v>
      </c>
      <c r="CM120" s="15">
        <v>86.47999999999999</v>
      </c>
      <c r="CN120" s="16">
        <v>85.539999999999992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  <c r="DF120" s="32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</row>
    <row r="121" spans="2:123" x14ac:dyDescent="0.25">
      <c r="B121" s="83"/>
      <c r="C121" s="107"/>
      <c r="D121" s="89"/>
      <c r="E121" s="91"/>
      <c r="F121" s="14">
        <v>116.23860000000001</v>
      </c>
      <c r="G121" s="15">
        <v>106.55205000000001</v>
      </c>
      <c r="H121" s="15">
        <v>92.022225000000006</v>
      </c>
      <c r="I121" s="15">
        <v>84.272985000000006</v>
      </c>
      <c r="J121" s="15">
        <v>105.58339500000001</v>
      </c>
      <c r="K121" s="15">
        <v>73.61778000000001</v>
      </c>
      <c r="L121" s="15">
        <v>75.555090000000007</v>
      </c>
      <c r="M121" s="15">
        <v>121.08187500000001</v>
      </c>
      <c r="N121" s="15">
        <v>81.367019999999997</v>
      </c>
      <c r="O121" s="15">
        <v>73.61778000000001</v>
      </c>
      <c r="P121" s="15">
        <v>94.928190000000001</v>
      </c>
      <c r="Q121" s="15">
        <v>88.147604999999999</v>
      </c>
      <c r="R121" s="15">
        <v>92.022225000000006</v>
      </c>
      <c r="S121" s="16">
        <v>71.68047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77.08</v>
      </c>
      <c r="AQ121" s="15">
        <v>66.739999999999995</v>
      </c>
      <c r="AR121" s="15">
        <v>70.5</v>
      </c>
      <c r="AS121" s="15">
        <v>62.98</v>
      </c>
      <c r="AT121" s="15">
        <v>87.42</v>
      </c>
      <c r="AU121" s="15">
        <v>94</v>
      </c>
      <c r="AV121" s="15">
        <v>92.11999999999999</v>
      </c>
      <c r="AW121" s="15">
        <v>78.959999999999994</v>
      </c>
      <c r="AX121" s="15">
        <v>63.919999999999995</v>
      </c>
      <c r="AY121" s="15">
        <v>74.259999999999991</v>
      </c>
      <c r="AZ121" s="15">
        <v>91.179999999999993</v>
      </c>
      <c r="BA121" s="15">
        <v>68.61999999999999</v>
      </c>
      <c r="BB121" s="15">
        <v>72.38</v>
      </c>
      <c r="BC121" s="16">
        <v>94.94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83"/>
      <c r="CA121" s="14">
        <v>73.319999999999993</v>
      </c>
      <c r="CB121" s="15">
        <v>74.259999999999991</v>
      </c>
      <c r="CC121" s="15">
        <v>78.02</v>
      </c>
      <c r="CD121" s="15">
        <v>70.5</v>
      </c>
      <c r="CE121" s="15">
        <v>82.72</v>
      </c>
      <c r="CF121" s="15">
        <v>89.3</v>
      </c>
      <c r="CG121" s="15">
        <v>87.42</v>
      </c>
      <c r="CH121" s="15">
        <v>74.259999999999991</v>
      </c>
      <c r="CI121" s="15">
        <v>59.22</v>
      </c>
      <c r="CJ121" s="15">
        <v>69.56</v>
      </c>
      <c r="CK121" s="15">
        <v>86.47999999999999</v>
      </c>
      <c r="CL121" s="15">
        <v>63.919999999999995</v>
      </c>
      <c r="CM121" s="15">
        <v>67.679999999999993</v>
      </c>
      <c r="CN121" s="16">
        <v>58.279999999999994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  <c r="DF121" s="32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</row>
    <row r="122" spans="2:123" x14ac:dyDescent="0.25">
      <c r="B122" s="83"/>
      <c r="C122" s="107"/>
      <c r="D122" s="89"/>
      <c r="E122" s="91"/>
      <c r="F122" s="14">
        <v>99.771465000000006</v>
      </c>
      <c r="G122" s="15">
        <v>75.555090000000007</v>
      </c>
      <c r="H122" s="15">
        <v>85.241640000000004</v>
      </c>
      <c r="I122" s="15">
        <v>77.492400000000004</v>
      </c>
      <c r="J122" s="15">
        <v>92.990880000000004</v>
      </c>
      <c r="K122" s="15">
        <v>116.23860000000001</v>
      </c>
      <c r="L122" s="15">
        <v>108.48936</v>
      </c>
      <c r="M122" s="15">
        <v>89.116260000000011</v>
      </c>
      <c r="N122" s="15">
        <v>69.743160000000003</v>
      </c>
      <c r="O122" s="15">
        <v>79.42971</v>
      </c>
      <c r="P122" s="15">
        <v>116.23860000000001</v>
      </c>
      <c r="Q122" s="15">
        <v>84.272985000000006</v>
      </c>
      <c r="R122" s="15">
        <v>78.461055000000002</v>
      </c>
      <c r="S122" s="16">
        <v>70.711815000000001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83.66</v>
      </c>
      <c r="AQ122" s="15">
        <v>87.42</v>
      </c>
      <c r="AR122" s="15">
        <v>68.61999999999999</v>
      </c>
      <c r="AS122" s="15">
        <v>69.56</v>
      </c>
      <c r="AT122" s="15">
        <v>89.3</v>
      </c>
      <c r="AU122" s="15">
        <v>65.8</v>
      </c>
      <c r="AV122" s="15">
        <v>75.199999999999989</v>
      </c>
      <c r="AW122" s="15">
        <v>84.6</v>
      </c>
      <c r="AX122" s="15">
        <v>65.8</v>
      </c>
      <c r="AY122" s="15">
        <v>68.61999999999999</v>
      </c>
      <c r="AZ122" s="15">
        <v>59.22</v>
      </c>
      <c r="BA122" s="15">
        <v>85.539999999999992</v>
      </c>
      <c r="BB122" s="15">
        <v>74.259999999999991</v>
      </c>
      <c r="BC122" s="16">
        <v>65.8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83"/>
      <c r="CA122" s="14">
        <v>79.899999999999991</v>
      </c>
      <c r="CB122" s="15">
        <v>94.94</v>
      </c>
      <c r="CC122" s="15">
        <v>76.14</v>
      </c>
      <c r="CD122" s="15">
        <v>77.08</v>
      </c>
      <c r="CE122" s="15">
        <v>84.6</v>
      </c>
      <c r="CF122" s="15">
        <v>61.099999999999994</v>
      </c>
      <c r="CG122" s="15">
        <v>70.5</v>
      </c>
      <c r="CH122" s="15">
        <v>79.899999999999991</v>
      </c>
      <c r="CI122" s="15">
        <v>82.72</v>
      </c>
      <c r="CJ122" s="15">
        <v>63.919999999999995</v>
      </c>
      <c r="CK122" s="15">
        <v>54.519999999999996</v>
      </c>
      <c r="CL122" s="15">
        <v>80.839999999999989</v>
      </c>
      <c r="CM122" s="15">
        <v>69.56</v>
      </c>
      <c r="CN122" s="16">
        <v>62.04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  <c r="DF122" s="32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</row>
    <row r="123" spans="2:123" x14ac:dyDescent="0.25">
      <c r="B123" s="83"/>
      <c r="C123" s="107"/>
      <c r="D123" s="89"/>
      <c r="E123" s="91"/>
      <c r="F123" s="14">
        <v>72.649124999999998</v>
      </c>
      <c r="G123" s="15">
        <v>86.210295000000002</v>
      </c>
      <c r="H123" s="15">
        <v>99.771465000000006</v>
      </c>
      <c r="I123" s="15">
        <v>70.711815000000001</v>
      </c>
      <c r="J123" s="15">
        <v>93.959535000000002</v>
      </c>
      <c r="K123" s="15">
        <v>79.42971</v>
      </c>
      <c r="L123" s="15">
        <v>106.55205000000001</v>
      </c>
      <c r="M123" s="15">
        <v>68.774505000000005</v>
      </c>
      <c r="N123" s="15">
        <v>94.928190000000001</v>
      </c>
      <c r="O123" s="15">
        <v>96.865499999999997</v>
      </c>
      <c r="P123" s="15">
        <v>80.398364999999998</v>
      </c>
      <c r="Q123" s="15">
        <v>95.896844999999999</v>
      </c>
      <c r="R123" s="15">
        <v>88.147604999999999</v>
      </c>
      <c r="S123" s="16">
        <v>101.708775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82.72</v>
      </c>
      <c r="AQ123" s="15">
        <v>83.66</v>
      </c>
      <c r="AR123" s="15">
        <v>93.059999999999988</v>
      </c>
      <c r="AS123" s="15">
        <v>86.47999999999999</v>
      </c>
      <c r="AT123" s="15">
        <v>79.899999999999991</v>
      </c>
      <c r="AU123" s="15">
        <v>58.279999999999994</v>
      </c>
      <c r="AV123" s="15">
        <v>82.72</v>
      </c>
      <c r="AW123" s="15">
        <v>68.61999999999999</v>
      </c>
      <c r="AX123" s="15">
        <v>65.8</v>
      </c>
      <c r="AY123" s="15">
        <v>85.539999999999992</v>
      </c>
      <c r="AZ123" s="15">
        <v>94</v>
      </c>
      <c r="BA123" s="15">
        <v>83.66</v>
      </c>
      <c r="BB123" s="15">
        <v>94.94</v>
      </c>
      <c r="BC123" s="16">
        <v>92.11999999999999</v>
      </c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83"/>
      <c r="CA123" s="14">
        <v>78.959999999999994</v>
      </c>
      <c r="CB123" s="15">
        <v>91.179999999999993</v>
      </c>
      <c r="CC123" s="15">
        <v>100.58</v>
      </c>
      <c r="CD123" s="15">
        <v>74.259999999999991</v>
      </c>
      <c r="CE123" s="15">
        <v>75.199999999999989</v>
      </c>
      <c r="CF123" s="15">
        <v>53.58</v>
      </c>
      <c r="CG123" s="15">
        <v>78.02</v>
      </c>
      <c r="CH123" s="15">
        <v>63.919999999999995</v>
      </c>
      <c r="CI123" s="15">
        <v>61.099999999999994</v>
      </c>
      <c r="CJ123" s="15">
        <v>80.839999999999989</v>
      </c>
      <c r="CK123" s="15">
        <v>89.3</v>
      </c>
      <c r="CL123" s="15">
        <v>78.959999999999994</v>
      </c>
      <c r="CM123" s="15">
        <v>90.24</v>
      </c>
      <c r="CN123" s="16">
        <v>88.36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  <c r="DF123" s="32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</row>
    <row r="124" spans="2:123" x14ac:dyDescent="0.25">
      <c r="B124" s="83"/>
      <c r="C124" s="107"/>
      <c r="D124" s="89"/>
      <c r="E124" s="91"/>
      <c r="F124" s="14">
        <v>80.398364999999998</v>
      </c>
      <c r="G124" s="15">
        <v>48.432749999999999</v>
      </c>
      <c r="H124" s="15">
        <v>86.210295000000002</v>
      </c>
      <c r="I124" s="15">
        <v>80.398364999999998</v>
      </c>
      <c r="J124" s="15">
        <v>95.896844999999999</v>
      </c>
      <c r="K124" s="15">
        <v>82.335675000000009</v>
      </c>
      <c r="L124" s="15">
        <v>72.649124999999998</v>
      </c>
      <c r="M124" s="15">
        <v>100.74012</v>
      </c>
      <c r="N124" s="15">
        <v>66.837195000000008</v>
      </c>
      <c r="O124" s="15">
        <v>70.711815000000001</v>
      </c>
      <c r="P124" s="15">
        <v>92.990880000000004</v>
      </c>
      <c r="Q124" s="15">
        <v>74.586435000000009</v>
      </c>
      <c r="R124" s="15">
        <v>92.990880000000004</v>
      </c>
      <c r="S124" s="16">
        <v>99.771465000000006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>
        <v>94</v>
      </c>
      <c r="AQ124" s="15">
        <v>86.47999999999999</v>
      </c>
      <c r="AR124" s="15">
        <v>68.61999999999999</v>
      </c>
      <c r="AS124" s="15">
        <v>75.199999999999989</v>
      </c>
      <c r="AT124" s="15">
        <v>82.72</v>
      </c>
      <c r="AU124" s="15">
        <v>78.959999999999994</v>
      </c>
      <c r="AV124" s="15">
        <v>81.78</v>
      </c>
      <c r="AW124" s="15">
        <v>68.61999999999999</v>
      </c>
      <c r="AX124" s="15">
        <v>80.839999999999989</v>
      </c>
      <c r="AY124" s="15">
        <v>84.6</v>
      </c>
      <c r="AZ124" s="15">
        <v>74.259999999999991</v>
      </c>
      <c r="BA124" s="15">
        <v>76.14</v>
      </c>
      <c r="BB124" s="15">
        <v>95.88</v>
      </c>
      <c r="BC124" s="16">
        <v>82.72</v>
      </c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83"/>
      <c r="CA124" s="14">
        <v>90.24</v>
      </c>
      <c r="CB124" s="15">
        <v>62.04</v>
      </c>
      <c r="CC124" s="15">
        <v>76.14</v>
      </c>
      <c r="CD124" s="15">
        <v>82.72</v>
      </c>
      <c r="CE124" s="15">
        <v>90.24</v>
      </c>
      <c r="CF124" s="15">
        <v>86.47999999999999</v>
      </c>
      <c r="CG124" s="15">
        <v>89.3</v>
      </c>
      <c r="CH124" s="15">
        <v>76.14</v>
      </c>
      <c r="CI124" s="15">
        <v>67.679999999999993</v>
      </c>
      <c r="CJ124" s="15">
        <v>92.11999999999999</v>
      </c>
      <c r="CK124" s="15">
        <v>81.78</v>
      </c>
      <c r="CL124" s="15">
        <v>83.66</v>
      </c>
      <c r="CM124" s="15">
        <v>92.11999999999999</v>
      </c>
      <c r="CN124" s="16">
        <v>78.959999999999994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  <c r="DF124" s="32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</row>
    <row r="125" spans="2:123" x14ac:dyDescent="0.25">
      <c r="B125" s="83"/>
      <c r="C125" s="107"/>
      <c r="D125" s="89"/>
      <c r="E125" s="91"/>
      <c r="F125" s="14">
        <v>91.053570000000008</v>
      </c>
      <c r="G125" s="15">
        <v>80.398364999999998</v>
      </c>
      <c r="H125" s="15">
        <v>92.022225000000006</v>
      </c>
      <c r="I125" s="15">
        <v>79.42971</v>
      </c>
      <c r="J125" s="15">
        <v>80.398364999999998</v>
      </c>
      <c r="K125" s="15">
        <v>74.586435000000009</v>
      </c>
      <c r="L125" s="15">
        <v>93.959535000000002</v>
      </c>
      <c r="M125" s="15">
        <v>65.868539999999996</v>
      </c>
      <c r="N125" s="15">
        <v>71.68047</v>
      </c>
      <c r="O125" s="15">
        <v>83.304330000000007</v>
      </c>
      <c r="P125" s="15">
        <v>94.928190000000001</v>
      </c>
      <c r="Q125" s="15">
        <v>76.523745000000005</v>
      </c>
      <c r="R125" s="15">
        <v>99.771465000000006</v>
      </c>
      <c r="S125" s="16">
        <v>76.523745000000005</v>
      </c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>
        <v>72.38</v>
      </c>
      <c r="AQ125" s="15">
        <v>75.199999999999989</v>
      </c>
      <c r="AR125" s="15">
        <v>93.059999999999988</v>
      </c>
      <c r="AS125" s="15">
        <v>70.5</v>
      </c>
      <c r="AT125" s="15">
        <v>86.47999999999999</v>
      </c>
      <c r="AU125" s="15">
        <v>87.42</v>
      </c>
      <c r="AV125" s="15">
        <v>85.539999999999992</v>
      </c>
      <c r="AW125" s="15">
        <v>78.02</v>
      </c>
      <c r="AX125" s="15">
        <v>77.08</v>
      </c>
      <c r="AY125" s="15">
        <v>62.98</v>
      </c>
      <c r="AZ125" s="15">
        <v>76.14</v>
      </c>
      <c r="BA125" s="15">
        <v>58.279999999999994</v>
      </c>
      <c r="BB125" s="15">
        <v>68.61999999999999</v>
      </c>
      <c r="BC125" s="16">
        <v>75.199999999999989</v>
      </c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83"/>
      <c r="CA125" s="14">
        <v>68.61999999999999</v>
      </c>
      <c r="CB125" s="15">
        <v>82.72</v>
      </c>
      <c r="CC125" s="15">
        <v>100.58</v>
      </c>
      <c r="CD125" s="15">
        <v>78.02</v>
      </c>
      <c r="CE125" s="15">
        <v>93.059999999999988</v>
      </c>
      <c r="CF125" s="15">
        <v>46.059999999999995</v>
      </c>
      <c r="CG125" s="15">
        <v>79.899999999999991</v>
      </c>
      <c r="CH125" s="15">
        <v>85.539999999999992</v>
      </c>
      <c r="CI125" s="15">
        <v>84.6</v>
      </c>
      <c r="CJ125" s="15">
        <v>70.5</v>
      </c>
      <c r="CK125" s="15">
        <v>83.66</v>
      </c>
      <c r="CL125" s="15">
        <v>65.8</v>
      </c>
      <c r="CM125" s="15">
        <v>64.86</v>
      </c>
      <c r="CN125" s="16">
        <v>71.44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  <c r="DF125" s="32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</row>
    <row r="126" spans="2:123" ht="15.75" thickBot="1" x14ac:dyDescent="0.3">
      <c r="B126" s="83"/>
      <c r="C126" s="108"/>
      <c r="D126" s="89"/>
      <c r="E126" s="92"/>
      <c r="F126" s="18">
        <v>79.42971</v>
      </c>
      <c r="G126" s="19">
        <v>79.42971</v>
      </c>
      <c r="H126" s="19">
        <v>79.42971</v>
      </c>
      <c r="I126" s="19">
        <v>82.335675000000009</v>
      </c>
      <c r="J126" s="19">
        <v>82.335675000000009</v>
      </c>
      <c r="K126" s="19">
        <v>80.398364999999998</v>
      </c>
      <c r="L126" s="19">
        <v>92.990880000000004</v>
      </c>
      <c r="M126" s="19">
        <v>72.649124999999998</v>
      </c>
      <c r="N126" s="19">
        <v>99.771465000000006</v>
      </c>
      <c r="O126" s="19">
        <v>89.116260000000011</v>
      </c>
      <c r="P126" s="19">
        <v>82.335675000000009</v>
      </c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84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  <c r="DF126" s="34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</row>
    <row r="127" spans="2:123" x14ac:dyDescent="0.25">
      <c r="B127" s="83">
        <v>12</v>
      </c>
      <c r="C127" s="106" t="s">
        <v>36</v>
      </c>
      <c r="D127" s="89"/>
      <c r="E127" s="91"/>
      <c r="F127" s="9">
        <v>84.272985000000006</v>
      </c>
      <c r="G127" s="10">
        <v>66.837195000000008</v>
      </c>
      <c r="H127" s="10">
        <v>95.896844999999999</v>
      </c>
      <c r="I127" s="10">
        <v>70.711815000000001</v>
      </c>
      <c r="J127" s="10">
        <v>109.458015</v>
      </c>
      <c r="K127" s="10">
        <v>84.272985000000006</v>
      </c>
      <c r="L127" s="10">
        <v>93.959535000000002</v>
      </c>
      <c r="M127" s="10">
        <v>102.67743</v>
      </c>
      <c r="N127" s="10">
        <v>60.056610000000006</v>
      </c>
      <c r="O127" s="10">
        <v>-2.9059650000000001</v>
      </c>
      <c r="P127" s="10">
        <v>89.116260000000011</v>
      </c>
      <c r="Q127" s="10">
        <v>58.119300000000003</v>
      </c>
      <c r="R127" s="10">
        <v>98.802810000000008</v>
      </c>
      <c r="S127" s="11">
        <v>69.743160000000003</v>
      </c>
      <c r="T127" s="14">
        <v>75.845686500000014</v>
      </c>
      <c r="U127" s="15">
        <v>60.153475500000006</v>
      </c>
      <c r="V127" s="15">
        <v>86.307160499999995</v>
      </c>
      <c r="W127" s="15">
        <v>63.6406335</v>
      </c>
      <c r="X127" s="15">
        <v>98.512213500000001</v>
      </c>
      <c r="Y127" s="15">
        <v>75.845686500000014</v>
      </c>
      <c r="Z127" s="15">
        <v>84.563581499999998</v>
      </c>
      <c r="AA127" s="15">
        <v>92.409687000000005</v>
      </c>
      <c r="AB127" s="15">
        <v>54.05094900000001</v>
      </c>
      <c r="AC127" s="15">
        <v>75</v>
      </c>
      <c r="AD127" s="15">
        <v>80.204634000000013</v>
      </c>
      <c r="AE127" s="15">
        <v>52.307370000000006</v>
      </c>
      <c r="AF127" s="15">
        <v>88.922529000000011</v>
      </c>
      <c r="AG127" s="16">
        <v>62.768844000000001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>
        <v>84.6</v>
      </c>
      <c r="AQ127" s="10">
        <v>67.679999999999993</v>
      </c>
      <c r="AR127" s="10">
        <v>86.47999999999999</v>
      </c>
      <c r="AS127" s="10">
        <v>71.44</v>
      </c>
      <c r="AT127" s="10">
        <v>103.39999999999999</v>
      </c>
      <c r="AU127" s="10">
        <v>84.6</v>
      </c>
      <c r="AV127" s="10">
        <v>89.3</v>
      </c>
      <c r="AW127" s="10">
        <v>70.5</v>
      </c>
      <c r="AX127" s="10">
        <v>61.099999999999994</v>
      </c>
      <c r="AY127" s="10">
        <v>0</v>
      </c>
      <c r="AZ127" s="10">
        <v>89.3</v>
      </c>
      <c r="BA127" s="10">
        <v>59.22</v>
      </c>
      <c r="BB127" s="10">
        <v>98.699999999999989</v>
      </c>
      <c r="BC127" s="11">
        <v>70.5</v>
      </c>
      <c r="BD127" s="14">
        <f>AP127*0.8</f>
        <v>67.679999999999993</v>
      </c>
      <c r="BE127" s="15">
        <f t="shared" ref="BE127:BQ129" si="19">AQ127*0.8</f>
        <v>54.143999999999998</v>
      </c>
      <c r="BF127" s="15">
        <f t="shared" si="19"/>
        <v>69.183999999999997</v>
      </c>
      <c r="BG127" s="15">
        <f t="shared" si="19"/>
        <v>57.152000000000001</v>
      </c>
      <c r="BH127" s="15">
        <f t="shared" si="19"/>
        <v>82.72</v>
      </c>
      <c r="BI127" s="15">
        <f t="shared" si="19"/>
        <v>67.679999999999993</v>
      </c>
      <c r="BJ127" s="15">
        <f t="shared" si="19"/>
        <v>71.44</v>
      </c>
      <c r="BK127" s="15">
        <f t="shared" si="19"/>
        <v>56.400000000000006</v>
      </c>
      <c r="BL127" s="15">
        <f t="shared" si="19"/>
        <v>48.879999999999995</v>
      </c>
      <c r="BM127" s="15">
        <v>50</v>
      </c>
      <c r="BN127" s="15">
        <f t="shared" si="19"/>
        <v>71.44</v>
      </c>
      <c r="BO127" s="15">
        <f t="shared" si="19"/>
        <v>47.376000000000005</v>
      </c>
      <c r="BP127" s="15">
        <f t="shared" si="19"/>
        <v>78.959999999999994</v>
      </c>
      <c r="BQ127" s="16">
        <f t="shared" si="19"/>
        <v>56.400000000000006</v>
      </c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82" t="s">
        <v>38</v>
      </c>
      <c r="CA127" s="9">
        <v>80.839999999999989</v>
      </c>
      <c r="CB127" s="10">
        <v>78.959999999999994</v>
      </c>
      <c r="CC127" s="10">
        <v>82.72</v>
      </c>
      <c r="CD127" s="10">
        <v>67.679999999999993</v>
      </c>
      <c r="CE127" s="10">
        <v>99.64</v>
      </c>
      <c r="CF127" s="10">
        <v>80.839999999999989</v>
      </c>
      <c r="CG127" s="10">
        <v>85.539999999999992</v>
      </c>
      <c r="CH127" s="10">
        <v>66.739999999999995</v>
      </c>
      <c r="CI127" s="10">
        <v>57.339999999999996</v>
      </c>
      <c r="CJ127" s="10">
        <v>-3.76</v>
      </c>
      <c r="CK127" s="10">
        <v>85.539999999999992</v>
      </c>
      <c r="CL127" s="10">
        <v>55.459999999999994</v>
      </c>
      <c r="CM127" s="10">
        <v>94.94</v>
      </c>
      <c r="CN127" s="11">
        <v>66.739999999999995</v>
      </c>
      <c r="CO127" s="14">
        <v>73.338799999999992</v>
      </c>
      <c r="CP127" s="15">
        <v>59.201199999999993</v>
      </c>
      <c r="CQ127" s="15">
        <v>49.4816</v>
      </c>
      <c r="CR127" s="15">
        <v>49.4816</v>
      </c>
      <c r="CS127" s="15">
        <v>68.037199999999999</v>
      </c>
      <c r="CT127" s="15">
        <v>51.248799999999996</v>
      </c>
      <c r="CU127" s="15">
        <v>81.291199999999989</v>
      </c>
      <c r="CV127" s="15">
        <v>83.058399999999992</v>
      </c>
      <c r="CW127" s="15">
        <v>71.571599999999989</v>
      </c>
      <c r="CX127" s="15">
        <v>86.47999999999999</v>
      </c>
      <c r="CY127" s="15">
        <v>54.783199999999994</v>
      </c>
      <c r="CZ127" s="15">
        <v>75.989599999999982</v>
      </c>
      <c r="DA127" s="15">
        <v>69.804399999999987</v>
      </c>
      <c r="DB127" s="16">
        <v>67.153599999999997</v>
      </c>
      <c r="DC127" s="12"/>
      <c r="DD127" s="13"/>
      <c r="DE127" s="12" t="s">
        <v>60</v>
      </c>
      <c r="DF127" s="29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</row>
    <row r="128" spans="2:123" x14ac:dyDescent="0.25">
      <c r="B128" s="83"/>
      <c r="C128" s="107"/>
      <c r="D128" s="89"/>
      <c r="E128" s="91"/>
      <c r="F128" s="14">
        <v>55.213335000000001</v>
      </c>
      <c r="G128" s="15">
        <v>87.17895</v>
      </c>
      <c r="H128" s="15">
        <v>85.241640000000004</v>
      </c>
      <c r="I128" s="15">
        <v>98.802810000000008</v>
      </c>
      <c r="J128" s="15">
        <v>44.558130000000006</v>
      </c>
      <c r="K128" s="15">
        <v>78.461055000000002</v>
      </c>
      <c r="L128" s="15">
        <v>79.42971</v>
      </c>
      <c r="M128" s="15">
        <v>82.335675000000009</v>
      </c>
      <c r="N128" s="15">
        <v>55.213335000000001</v>
      </c>
      <c r="O128" s="15">
        <v>-2.9059650000000001</v>
      </c>
      <c r="P128" s="15">
        <v>93.959535000000002</v>
      </c>
      <c r="Q128" s="15">
        <v>82.335675000000009</v>
      </c>
      <c r="R128" s="15">
        <v>91.053570000000008</v>
      </c>
      <c r="S128" s="16">
        <v>92.022225000000006</v>
      </c>
      <c r="T128" s="14">
        <v>49.692001500000003</v>
      </c>
      <c r="U128" s="15">
        <v>78.461055000000002</v>
      </c>
      <c r="V128" s="15">
        <v>76.717476000000005</v>
      </c>
      <c r="W128" s="15">
        <v>88.922529000000011</v>
      </c>
      <c r="X128" s="15">
        <v>40.102317000000006</v>
      </c>
      <c r="Y128" s="15">
        <v>70.614949500000009</v>
      </c>
      <c r="Z128" s="15">
        <v>71.486739</v>
      </c>
      <c r="AA128" s="15">
        <v>74.102107500000017</v>
      </c>
      <c r="AB128" s="15">
        <v>49.692001500000003</v>
      </c>
      <c r="AC128" s="15">
        <v>79</v>
      </c>
      <c r="AD128" s="15">
        <v>84.563581499999998</v>
      </c>
      <c r="AE128" s="15">
        <v>74.102107500000017</v>
      </c>
      <c r="AF128" s="15">
        <v>81.94821300000001</v>
      </c>
      <c r="AG128" s="16">
        <v>82.820002500000001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56.4</v>
      </c>
      <c r="AQ128" s="15">
        <v>87.42</v>
      </c>
      <c r="AR128" s="15">
        <v>85.539999999999992</v>
      </c>
      <c r="AS128" s="15">
        <v>98.699999999999989</v>
      </c>
      <c r="AT128" s="15">
        <v>658.93999999999994</v>
      </c>
      <c r="AU128" s="15">
        <v>78.959999999999994</v>
      </c>
      <c r="AV128" s="15">
        <v>79.899999999999991</v>
      </c>
      <c r="AW128" s="15">
        <v>82.72</v>
      </c>
      <c r="AX128" s="15">
        <v>56.4</v>
      </c>
      <c r="AY128" s="15">
        <v>0</v>
      </c>
      <c r="AZ128" s="15">
        <v>94</v>
      </c>
      <c r="BA128" s="15">
        <v>82.72</v>
      </c>
      <c r="BB128" s="15">
        <v>91.179999999999993</v>
      </c>
      <c r="BC128" s="16">
        <v>92.11999999999999</v>
      </c>
      <c r="BD128" s="14">
        <f>AP128*0.8</f>
        <v>45.120000000000005</v>
      </c>
      <c r="BE128" s="15">
        <f t="shared" si="19"/>
        <v>69.936000000000007</v>
      </c>
      <c r="BF128" s="15">
        <f t="shared" si="19"/>
        <v>68.432000000000002</v>
      </c>
      <c r="BG128" s="15">
        <f t="shared" si="19"/>
        <v>78.959999999999994</v>
      </c>
      <c r="BH128" s="15">
        <f t="shared" si="19"/>
        <v>527.15199999999993</v>
      </c>
      <c r="BI128" s="15">
        <f t="shared" si="19"/>
        <v>63.167999999999999</v>
      </c>
      <c r="BJ128" s="15">
        <f t="shared" si="19"/>
        <v>63.919999999999995</v>
      </c>
      <c r="BK128" s="15">
        <f t="shared" si="19"/>
        <v>66.176000000000002</v>
      </c>
      <c r="BL128" s="15">
        <f t="shared" si="19"/>
        <v>45.120000000000005</v>
      </c>
      <c r="BM128" s="15">
        <v>70</v>
      </c>
      <c r="BN128" s="15">
        <f t="shared" si="19"/>
        <v>75.2</v>
      </c>
      <c r="BO128" s="15">
        <f t="shared" si="19"/>
        <v>66.176000000000002</v>
      </c>
      <c r="BP128" s="15">
        <f t="shared" si="19"/>
        <v>72.944000000000003</v>
      </c>
      <c r="BQ128" s="16">
        <f t="shared" si="19"/>
        <v>73.695999999999998</v>
      </c>
      <c r="BR128" s="17"/>
      <c r="BS128" s="13"/>
      <c r="BT128" s="17" t="s">
        <v>60</v>
      </c>
      <c r="BW128" s="83"/>
      <c r="BX128" s="107"/>
      <c r="BY128" s="89"/>
      <c r="BZ128" s="83"/>
      <c r="CA128" s="14">
        <v>78.959999999999994</v>
      </c>
      <c r="CB128" s="15">
        <v>86.47999999999999</v>
      </c>
      <c r="CC128" s="15">
        <v>80.839999999999989</v>
      </c>
      <c r="CD128" s="15">
        <v>94.94</v>
      </c>
      <c r="CE128" s="15">
        <v>79.899999999999991</v>
      </c>
      <c r="CF128" s="15">
        <v>75.199999999999989</v>
      </c>
      <c r="CG128" s="15">
        <v>76.14</v>
      </c>
      <c r="CH128" s="15">
        <v>78.959999999999994</v>
      </c>
      <c r="CI128" s="15">
        <v>52.64</v>
      </c>
      <c r="CJ128" s="15">
        <v>-3.76</v>
      </c>
      <c r="CK128" s="15">
        <v>90.24</v>
      </c>
      <c r="CL128" s="15">
        <v>78.959999999999994</v>
      </c>
      <c r="CM128" s="15">
        <v>87.42</v>
      </c>
      <c r="CN128" s="16">
        <v>88.36</v>
      </c>
      <c r="CO128" s="14">
        <v>68.037199999999999</v>
      </c>
      <c r="CP128" s="15">
        <v>64.502799999999993</v>
      </c>
      <c r="CQ128" s="15">
        <v>75.989599999999982</v>
      </c>
      <c r="CR128" s="15">
        <v>69.804399999999987</v>
      </c>
      <c r="CS128" s="15">
        <v>76.873199999999997</v>
      </c>
      <c r="CT128" s="15">
        <v>89.243599999999986</v>
      </c>
      <c r="CU128" s="15">
        <v>70.687999999999988</v>
      </c>
      <c r="CV128" s="15">
        <v>84.825599999999994</v>
      </c>
      <c r="CW128" s="15">
        <v>51.248799999999996</v>
      </c>
      <c r="CX128" s="15">
        <v>67.679999999999993</v>
      </c>
      <c r="CY128" s="15">
        <v>87.476399999999984</v>
      </c>
      <c r="CZ128" s="15">
        <v>74.222399999999993</v>
      </c>
      <c r="DA128" s="15">
        <v>91.89439999999999</v>
      </c>
      <c r="DB128" s="16">
        <v>69.804399999999987</v>
      </c>
      <c r="DC128" s="17"/>
      <c r="DD128" s="13"/>
      <c r="DE128" s="17" t="s">
        <v>60</v>
      </c>
      <c r="DF128" s="32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</row>
    <row r="129" spans="2:123" x14ac:dyDescent="0.25">
      <c r="B129" s="83"/>
      <c r="C129" s="107"/>
      <c r="D129" s="89"/>
      <c r="E129" s="91"/>
      <c r="F129" s="14">
        <v>92.022225000000006</v>
      </c>
      <c r="G129" s="15">
        <v>85.241640000000004</v>
      </c>
      <c r="H129" s="15">
        <v>77.492400000000004</v>
      </c>
      <c r="I129" s="15">
        <v>79.42971</v>
      </c>
      <c r="J129" s="15">
        <v>116.23860000000001</v>
      </c>
      <c r="K129" s="15">
        <v>106.55205000000001</v>
      </c>
      <c r="L129" s="15">
        <v>89.116260000000011</v>
      </c>
      <c r="M129" s="15">
        <v>69.743160000000003</v>
      </c>
      <c r="N129" s="15">
        <v>79.42971</v>
      </c>
      <c r="O129" s="15">
        <v>-2.9059650000000001</v>
      </c>
      <c r="P129" s="15">
        <v>67.805850000000007</v>
      </c>
      <c r="Q129" s="15">
        <v>78.461055000000002</v>
      </c>
      <c r="R129" s="15">
        <v>70.711815000000001</v>
      </c>
      <c r="S129" s="16">
        <v>92.990880000000004</v>
      </c>
      <c r="T129" s="14">
        <v>82.820002500000001</v>
      </c>
      <c r="U129" s="15">
        <v>76.717476000000005</v>
      </c>
      <c r="V129" s="15">
        <v>69.743160000000003</v>
      </c>
      <c r="W129" s="15">
        <v>71.486739</v>
      </c>
      <c r="X129" s="15">
        <v>104.61474000000001</v>
      </c>
      <c r="Y129" s="15">
        <v>95.896845000000013</v>
      </c>
      <c r="Z129" s="15">
        <v>80.204634000000013</v>
      </c>
      <c r="AA129" s="15">
        <v>62.768844000000001</v>
      </c>
      <c r="AB129" s="15">
        <v>71.486739</v>
      </c>
      <c r="AC129" s="15">
        <v>80</v>
      </c>
      <c r="AD129" s="15">
        <v>61.025265000000005</v>
      </c>
      <c r="AE129" s="15">
        <v>70.614949500000009</v>
      </c>
      <c r="AF129" s="15">
        <v>63.6406335</v>
      </c>
      <c r="AG129" s="16">
        <v>83.691792000000007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92.11999999999999</v>
      </c>
      <c r="AQ129" s="15">
        <v>85.539999999999992</v>
      </c>
      <c r="AR129" s="15">
        <v>78.02</v>
      </c>
      <c r="AS129" s="15">
        <v>79.899999999999991</v>
      </c>
      <c r="AT129" s="15">
        <v>115.61999999999999</v>
      </c>
      <c r="AU129" s="15">
        <v>106.22</v>
      </c>
      <c r="AV129" s="15">
        <v>89.3</v>
      </c>
      <c r="AW129" s="15">
        <v>70.5</v>
      </c>
      <c r="AX129" s="15">
        <v>79.899999999999991</v>
      </c>
      <c r="AY129" s="15">
        <v>0</v>
      </c>
      <c r="AZ129" s="15">
        <v>84.6</v>
      </c>
      <c r="BA129" s="15">
        <v>78.959999999999994</v>
      </c>
      <c r="BB129" s="15">
        <v>71.44</v>
      </c>
      <c r="BC129" s="16">
        <v>93.059999999999988</v>
      </c>
      <c r="BD129" s="14">
        <f>AP129*0.8</f>
        <v>73.695999999999998</v>
      </c>
      <c r="BE129" s="15">
        <f t="shared" si="19"/>
        <v>68.432000000000002</v>
      </c>
      <c r="BF129" s="15">
        <f t="shared" si="19"/>
        <v>62.415999999999997</v>
      </c>
      <c r="BG129" s="15">
        <f t="shared" si="19"/>
        <v>63.919999999999995</v>
      </c>
      <c r="BH129" s="15">
        <f t="shared" si="19"/>
        <v>92.495999999999995</v>
      </c>
      <c r="BI129" s="15">
        <f t="shared" si="19"/>
        <v>84.975999999999999</v>
      </c>
      <c r="BJ129" s="15">
        <f t="shared" si="19"/>
        <v>71.44</v>
      </c>
      <c r="BK129" s="15">
        <f t="shared" si="19"/>
        <v>56.400000000000006</v>
      </c>
      <c r="BL129" s="15">
        <f t="shared" si="19"/>
        <v>63.919999999999995</v>
      </c>
      <c r="BM129" s="15">
        <v>65</v>
      </c>
      <c r="BN129" s="15">
        <f t="shared" si="19"/>
        <v>67.679999999999993</v>
      </c>
      <c r="BO129" s="15">
        <f t="shared" si="19"/>
        <v>63.167999999999999</v>
      </c>
      <c r="BP129" s="15">
        <f t="shared" si="19"/>
        <v>57.152000000000001</v>
      </c>
      <c r="BQ129" s="16">
        <f t="shared" si="19"/>
        <v>74.447999999999993</v>
      </c>
      <c r="BR129" s="17"/>
      <c r="BS129" s="13"/>
      <c r="BT129" s="17" t="s">
        <v>60</v>
      </c>
      <c r="BW129" s="83"/>
      <c r="BX129" s="107"/>
      <c r="BY129" s="89"/>
      <c r="BZ129" s="83"/>
      <c r="CA129" s="14">
        <v>88.36</v>
      </c>
      <c r="CB129" s="15">
        <v>81.78</v>
      </c>
      <c r="CC129" s="15">
        <v>74.259999999999991</v>
      </c>
      <c r="CD129" s="15">
        <v>76.14</v>
      </c>
      <c r="CE129" s="15">
        <v>111.86</v>
      </c>
      <c r="CF129" s="15">
        <v>102.46</v>
      </c>
      <c r="CG129" s="15">
        <v>85.539999999999992</v>
      </c>
      <c r="CH129" s="15">
        <v>66.739999999999995</v>
      </c>
      <c r="CI129" s="15">
        <v>76.14</v>
      </c>
      <c r="CJ129" s="15">
        <v>-3.76</v>
      </c>
      <c r="CK129" s="15">
        <v>80.839999999999989</v>
      </c>
      <c r="CL129" s="15">
        <v>75.199999999999989</v>
      </c>
      <c r="CM129" s="15">
        <v>67.679999999999993</v>
      </c>
      <c r="CN129" s="16">
        <v>89.3</v>
      </c>
      <c r="CO129" s="14">
        <v>73.338799999999992</v>
      </c>
      <c r="CP129" s="15">
        <v>58.317599999999999</v>
      </c>
      <c r="CQ129" s="15">
        <v>76.873199999999997</v>
      </c>
      <c r="CR129" s="15">
        <v>49.4816</v>
      </c>
      <c r="CS129" s="15">
        <v>75.989599999999982</v>
      </c>
      <c r="CT129" s="15">
        <v>60.968399999999995</v>
      </c>
      <c r="CU129" s="15">
        <v>82.174799999999991</v>
      </c>
      <c r="CV129" s="15">
        <v>78.640399999999985</v>
      </c>
      <c r="CW129" s="15">
        <v>83.058399999999992</v>
      </c>
      <c r="CX129" s="15">
        <v>69.56</v>
      </c>
      <c r="CY129" s="15">
        <v>87.476399999999984</v>
      </c>
      <c r="CZ129" s="15">
        <v>79.523999999999987</v>
      </c>
      <c r="DA129" s="15">
        <v>80.407599999999988</v>
      </c>
      <c r="DB129" s="16">
        <v>83.058399999999992</v>
      </c>
      <c r="DC129" s="17"/>
      <c r="DD129" s="13"/>
      <c r="DE129" s="17" t="s">
        <v>60</v>
      </c>
      <c r="DF129" s="32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</row>
    <row r="130" spans="2:123" x14ac:dyDescent="0.25">
      <c r="B130" s="83"/>
      <c r="C130" s="107"/>
      <c r="D130" s="89"/>
      <c r="E130" s="91"/>
      <c r="F130" s="14">
        <v>78.461055000000002</v>
      </c>
      <c r="G130" s="15">
        <v>58.119300000000003</v>
      </c>
      <c r="H130" s="15">
        <v>70.711815000000001</v>
      </c>
      <c r="I130" s="15">
        <v>93.959535000000002</v>
      </c>
      <c r="J130" s="15">
        <v>79.42971</v>
      </c>
      <c r="K130" s="15">
        <v>66.837195000000008</v>
      </c>
      <c r="L130" s="15">
        <v>68.774505000000005</v>
      </c>
      <c r="M130" s="15">
        <v>94.928190000000001</v>
      </c>
      <c r="N130" s="15">
        <v>58.119300000000003</v>
      </c>
      <c r="O130" s="15">
        <v>80.398364999999998</v>
      </c>
      <c r="P130" s="15">
        <v>76.523745000000005</v>
      </c>
      <c r="Q130" s="15">
        <v>88.147604999999999</v>
      </c>
      <c r="R130" s="15">
        <v>61.025265000000005</v>
      </c>
      <c r="S130" s="16">
        <v>77.492400000000004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56.4</v>
      </c>
      <c r="AQ130" s="15">
        <v>50.76</v>
      </c>
      <c r="AR130" s="15">
        <v>50.76</v>
      </c>
      <c r="AS130" s="15">
        <v>50.76</v>
      </c>
      <c r="AT130" s="15">
        <v>77.08</v>
      </c>
      <c r="AU130" s="15">
        <v>53.58</v>
      </c>
      <c r="AV130" s="15">
        <v>61.099999999999994</v>
      </c>
      <c r="AW130" s="15">
        <v>76.14</v>
      </c>
      <c r="AX130" s="15">
        <v>58.279999999999994</v>
      </c>
      <c r="AY130" s="15">
        <v>60.16</v>
      </c>
      <c r="AZ130" s="15">
        <v>47</v>
      </c>
      <c r="BA130" s="15">
        <v>54.519999999999996</v>
      </c>
      <c r="BB130" s="15">
        <v>77.08</v>
      </c>
      <c r="BC130" s="16">
        <v>87.42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83"/>
      <c r="CA130" s="14">
        <v>90.24</v>
      </c>
      <c r="CB130" s="15">
        <v>81.78</v>
      </c>
      <c r="CC130" s="15">
        <v>73.319999999999993</v>
      </c>
      <c r="CD130" s="15">
        <v>88.36</v>
      </c>
      <c r="CE130" s="15">
        <v>93.059999999999988</v>
      </c>
      <c r="CF130" s="15">
        <v>84.6</v>
      </c>
      <c r="CG130" s="15">
        <v>78.959999999999994</v>
      </c>
      <c r="CH130" s="15">
        <v>91.179999999999993</v>
      </c>
      <c r="CI130" s="15">
        <v>90.24</v>
      </c>
      <c r="CJ130" s="15">
        <v>100.58</v>
      </c>
      <c r="CK130" s="15">
        <v>80.839999999999989</v>
      </c>
      <c r="CL130" s="15">
        <v>74.259999999999991</v>
      </c>
      <c r="CM130" s="15">
        <v>80.839999999999989</v>
      </c>
      <c r="CN130" s="16">
        <v>64.86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  <c r="DF130" s="32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</row>
    <row r="131" spans="2:123" x14ac:dyDescent="0.25">
      <c r="B131" s="83"/>
      <c r="C131" s="107"/>
      <c r="D131" s="89"/>
      <c r="E131" s="91"/>
      <c r="F131" s="14">
        <v>70.711815000000001</v>
      </c>
      <c r="G131" s="15">
        <v>53.276025000000004</v>
      </c>
      <c r="H131" s="15">
        <v>80.398364999999998</v>
      </c>
      <c r="I131" s="15">
        <v>71.68047</v>
      </c>
      <c r="J131" s="15">
        <v>68.774505000000005</v>
      </c>
      <c r="K131" s="15">
        <v>72.649124999999998</v>
      </c>
      <c r="L131" s="15">
        <v>100.74012</v>
      </c>
      <c r="M131" s="15">
        <v>66.837195000000008</v>
      </c>
      <c r="N131" s="15">
        <v>70.711815000000001</v>
      </c>
      <c r="O131" s="15">
        <v>92.990880000000004</v>
      </c>
      <c r="P131" s="15">
        <v>74.586435000000009</v>
      </c>
      <c r="Q131" s="15">
        <v>92.990880000000004</v>
      </c>
      <c r="R131" s="15">
        <v>99.771465000000006</v>
      </c>
      <c r="S131" s="16">
        <v>88.147604999999999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64.86</v>
      </c>
      <c r="AQ131" s="15">
        <v>56.4</v>
      </c>
      <c r="AR131" s="15">
        <v>47</v>
      </c>
      <c r="AS131" s="15">
        <v>68.61999999999999</v>
      </c>
      <c r="AT131" s="15">
        <v>49.82</v>
      </c>
      <c r="AU131" s="15">
        <v>76.14</v>
      </c>
      <c r="AV131" s="15">
        <v>68.61999999999999</v>
      </c>
      <c r="AW131" s="15">
        <v>47</v>
      </c>
      <c r="AX131" s="15">
        <v>56.4</v>
      </c>
      <c r="AY131" s="15">
        <v>61.099999999999994</v>
      </c>
      <c r="AZ131" s="15">
        <v>59.22</v>
      </c>
      <c r="BA131" s="15">
        <v>53.58</v>
      </c>
      <c r="BB131" s="15">
        <v>56.4</v>
      </c>
      <c r="BC131" s="16">
        <v>83.66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83"/>
      <c r="CA131" s="14">
        <v>78.959999999999994</v>
      </c>
      <c r="CB131" s="15">
        <v>82.72</v>
      </c>
      <c r="CC131" s="15">
        <v>79.899999999999991</v>
      </c>
      <c r="CD131" s="15">
        <v>70.5</v>
      </c>
      <c r="CE131" s="15">
        <v>100.58</v>
      </c>
      <c r="CF131" s="15">
        <v>91.179999999999993</v>
      </c>
      <c r="CG131" s="15">
        <v>92.11999999999999</v>
      </c>
      <c r="CH131" s="15">
        <v>81.78</v>
      </c>
      <c r="CI131" s="15">
        <v>79.899999999999991</v>
      </c>
      <c r="CJ131" s="15">
        <v>78.959999999999994</v>
      </c>
      <c r="CK131" s="15">
        <v>91.179999999999993</v>
      </c>
      <c r="CL131" s="15">
        <v>82.72</v>
      </c>
      <c r="CM131" s="15">
        <v>86.47999999999999</v>
      </c>
      <c r="CN131" s="16">
        <v>85.539999999999992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  <c r="DF131" s="32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</row>
    <row r="132" spans="2:123" x14ac:dyDescent="0.25">
      <c r="B132" s="83"/>
      <c r="C132" s="107"/>
      <c r="D132" s="89"/>
      <c r="E132" s="91"/>
      <c r="F132" s="14">
        <v>72.649124999999998</v>
      </c>
      <c r="G132" s="15">
        <v>80.398364999999998</v>
      </c>
      <c r="H132" s="15">
        <v>94.928190000000001</v>
      </c>
      <c r="I132" s="15">
        <v>64.899884999999998</v>
      </c>
      <c r="J132" s="15">
        <v>77.492400000000004</v>
      </c>
      <c r="K132" s="15">
        <v>74.586435000000009</v>
      </c>
      <c r="L132" s="15">
        <v>82.335675000000009</v>
      </c>
      <c r="M132" s="15">
        <v>92.990880000000004</v>
      </c>
      <c r="N132" s="15">
        <v>90.084915000000009</v>
      </c>
      <c r="O132" s="15">
        <v>91.053570000000008</v>
      </c>
      <c r="P132" s="15">
        <v>86.210295000000002</v>
      </c>
      <c r="Q132" s="15">
        <v>93.959535000000002</v>
      </c>
      <c r="R132" s="15">
        <v>88.147604999999999</v>
      </c>
      <c r="S132" s="16">
        <v>80.398364999999998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69.56</v>
      </c>
      <c r="AQ132" s="15">
        <v>66.739999999999995</v>
      </c>
      <c r="AR132" s="15">
        <v>75.199999999999989</v>
      </c>
      <c r="AS132" s="15">
        <v>47</v>
      </c>
      <c r="AT132" s="15">
        <v>62.04</v>
      </c>
      <c r="AU132" s="15">
        <v>62.98</v>
      </c>
      <c r="AV132" s="15">
        <v>79.899999999999991</v>
      </c>
      <c r="AW132" s="15">
        <v>94.94</v>
      </c>
      <c r="AX132" s="15">
        <v>70.5</v>
      </c>
      <c r="AY132" s="15">
        <v>51.699999999999996</v>
      </c>
      <c r="AZ132" s="15">
        <v>75.199999999999989</v>
      </c>
      <c r="BA132" s="15">
        <v>78.02</v>
      </c>
      <c r="BB132" s="15">
        <v>87.42</v>
      </c>
      <c r="BC132" s="16">
        <v>83.66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83"/>
      <c r="CA132" s="14">
        <v>73.319999999999993</v>
      </c>
      <c r="CB132" s="15">
        <v>74.259999999999991</v>
      </c>
      <c r="CC132" s="15">
        <v>78.02</v>
      </c>
      <c r="CD132" s="15">
        <v>70.5</v>
      </c>
      <c r="CE132" s="15">
        <v>82.72</v>
      </c>
      <c r="CF132" s="15">
        <v>89.3</v>
      </c>
      <c r="CG132" s="15">
        <v>87.42</v>
      </c>
      <c r="CH132" s="15">
        <v>74.259999999999991</v>
      </c>
      <c r="CI132" s="15">
        <v>67.679999999999993</v>
      </c>
      <c r="CJ132" s="15">
        <v>69.56</v>
      </c>
      <c r="CK132" s="15">
        <v>86.47999999999999</v>
      </c>
      <c r="CL132" s="15">
        <v>73.319999999999993</v>
      </c>
      <c r="CM132" s="15">
        <v>67.679999999999993</v>
      </c>
      <c r="CN132" s="16">
        <v>58.279999999999994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  <c r="DF132" s="32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</row>
    <row r="133" spans="2:123" x14ac:dyDescent="0.25">
      <c r="B133" s="83"/>
      <c r="C133" s="107"/>
      <c r="D133" s="89"/>
      <c r="E133" s="91"/>
      <c r="F133" s="14">
        <v>82.335675000000009</v>
      </c>
      <c r="G133" s="15">
        <v>95.896844999999999</v>
      </c>
      <c r="H133" s="15">
        <v>76.523745000000005</v>
      </c>
      <c r="I133" s="15">
        <v>64.899884999999998</v>
      </c>
      <c r="J133" s="15">
        <v>94.928190000000001</v>
      </c>
      <c r="K133" s="15">
        <v>93.959535000000002</v>
      </c>
      <c r="L133" s="15">
        <v>72.649124999999998</v>
      </c>
      <c r="M133" s="15">
        <v>88.147604999999999</v>
      </c>
      <c r="N133" s="15">
        <v>84.272985000000006</v>
      </c>
      <c r="O133" s="15">
        <v>82.335675000000009</v>
      </c>
      <c r="P133" s="15">
        <v>80.398364999999998</v>
      </c>
      <c r="Q133" s="15">
        <v>79.42971</v>
      </c>
      <c r="R133" s="15">
        <v>72.649124999999998</v>
      </c>
      <c r="S133" s="16">
        <v>71.68047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77.08</v>
      </c>
      <c r="AQ133" s="15">
        <v>51.699999999999996</v>
      </c>
      <c r="AR133" s="15">
        <v>67.679999999999993</v>
      </c>
      <c r="AS133" s="15">
        <v>56.4</v>
      </c>
      <c r="AT133" s="15">
        <v>65.8</v>
      </c>
      <c r="AU133" s="15">
        <v>51.699999999999996</v>
      </c>
      <c r="AV133" s="15">
        <v>79.899999999999991</v>
      </c>
      <c r="AW133" s="15">
        <v>64.86</v>
      </c>
      <c r="AX133" s="15">
        <v>49.82</v>
      </c>
      <c r="AY133" s="15">
        <v>54.519999999999996</v>
      </c>
      <c r="AZ133" s="15">
        <v>73.319999999999993</v>
      </c>
      <c r="BA133" s="15">
        <v>60.16</v>
      </c>
      <c r="BB133" s="15">
        <v>84.6</v>
      </c>
      <c r="BC133" s="16">
        <v>58.279999999999994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83"/>
      <c r="CA133" s="14">
        <v>88.36</v>
      </c>
      <c r="CB133" s="15">
        <v>62.98</v>
      </c>
      <c r="CC133" s="15">
        <v>78.959999999999994</v>
      </c>
      <c r="CD133" s="15">
        <v>67.679999999999993</v>
      </c>
      <c r="CE133" s="15">
        <v>77.08</v>
      </c>
      <c r="CF133" s="15">
        <v>80.839999999999989</v>
      </c>
      <c r="CG133" s="15">
        <v>91.179999999999993</v>
      </c>
      <c r="CH133" s="15">
        <v>76.14</v>
      </c>
      <c r="CI133" s="15">
        <v>61.099999999999994</v>
      </c>
      <c r="CJ133" s="15">
        <v>65.8</v>
      </c>
      <c r="CK133" s="15">
        <v>84.6</v>
      </c>
      <c r="CL133" s="15">
        <v>71.44</v>
      </c>
      <c r="CM133" s="15">
        <v>95.88</v>
      </c>
      <c r="CN133" s="16">
        <v>74.259999999999991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  <c r="DF133" s="32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</row>
    <row r="134" spans="2:123" x14ac:dyDescent="0.25">
      <c r="B134" s="83"/>
      <c r="C134" s="107"/>
      <c r="D134" s="89"/>
      <c r="E134" s="91"/>
      <c r="F134" s="14">
        <v>79.42971</v>
      </c>
      <c r="G134" s="15">
        <v>66.837195000000008</v>
      </c>
      <c r="H134" s="15">
        <v>58.119300000000003</v>
      </c>
      <c r="I134" s="15">
        <v>72.649124999999998</v>
      </c>
      <c r="J134" s="15">
        <v>90.084915000000009</v>
      </c>
      <c r="K134" s="15">
        <v>62.962575000000001</v>
      </c>
      <c r="L134" s="15">
        <v>77.492400000000004</v>
      </c>
      <c r="M134" s="15">
        <v>92.990880000000004</v>
      </c>
      <c r="N134" s="15">
        <v>90.084915000000009</v>
      </c>
      <c r="O134" s="15">
        <v>67.805850000000007</v>
      </c>
      <c r="P134" s="15">
        <v>92.022225000000006</v>
      </c>
      <c r="Q134" s="15">
        <v>92.022225000000006</v>
      </c>
      <c r="R134" s="15">
        <v>76.523745000000005</v>
      </c>
      <c r="S134" s="16">
        <v>65.868539999999996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47.94</v>
      </c>
      <c r="AQ134" s="15">
        <v>102.46</v>
      </c>
      <c r="AR134" s="15">
        <v>53.58</v>
      </c>
      <c r="AS134" s="15">
        <v>70.5</v>
      </c>
      <c r="AT134" s="15">
        <v>51.699999999999996</v>
      </c>
      <c r="AU134" s="15">
        <v>64.86</v>
      </c>
      <c r="AV134" s="15">
        <v>47.94</v>
      </c>
      <c r="AW134" s="15">
        <v>56.4</v>
      </c>
      <c r="AX134" s="15">
        <v>62.98</v>
      </c>
      <c r="AY134" s="15">
        <v>58.279999999999994</v>
      </c>
      <c r="AZ134" s="15">
        <v>68.61999999999999</v>
      </c>
      <c r="BA134" s="15">
        <v>51.699999999999996</v>
      </c>
      <c r="BB134" s="15">
        <v>86.47999999999999</v>
      </c>
      <c r="BC134" s="16">
        <v>82.72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83"/>
      <c r="CA134" s="14">
        <v>73.319999999999993</v>
      </c>
      <c r="CB134" s="15">
        <v>93.059999999999988</v>
      </c>
      <c r="CC134" s="15">
        <v>49.82</v>
      </c>
      <c r="CD134" s="15">
        <v>66.739999999999995</v>
      </c>
      <c r="CE134" s="15">
        <v>47.94</v>
      </c>
      <c r="CF134" s="15">
        <v>61.099999999999994</v>
      </c>
      <c r="CG134" s="15">
        <v>69.56</v>
      </c>
      <c r="CH134" s="15">
        <v>52.64</v>
      </c>
      <c r="CI134" s="15">
        <v>59.22</v>
      </c>
      <c r="CJ134" s="15">
        <v>54.519999999999996</v>
      </c>
      <c r="CK134" s="15">
        <v>64.86</v>
      </c>
      <c r="CL134" s="15">
        <v>74.259999999999991</v>
      </c>
      <c r="CM134" s="15">
        <v>82.72</v>
      </c>
      <c r="CN134" s="16">
        <v>78.959999999999994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  <c r="DF134" s="32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</row>
    <row r="135" spans="2:123" x14ac:dyDescent="0.25">
      <c r="B135" s="83"/>
      <c r="C135" s="107"/>
      <c r="D135" s="89"/>
      <c r="E135" s="91"/>
      <c r="F135" s="14">
        <v>85.241640000000004</v>
      </c>
      <c r="G135" s="15">
        <v>101.708775</v>
      </c>
      <c r="H135" s="15">
        <v>78.461055000000002</v>
      </c>
      <c r="I135" s="15">
        <v>75.555090000000007</v>
      </c>
      <c r="J135" s="15">
        <v>69.743160000000003</v>
      </c>
      <c r="K135" s="15">
        <v>87.17895</v>
      </c>
      <c r="L135" s="15">
        <v>77.492400000000004</v>
      </c>
      <c r="M135" s="15">
        <v>81.367019999999997</v>
      </c>
      <c r="N135" s="15">
        <v>71.68047</v>
      </c>
      <c r="O135" s="15">
        <v>66.837195000000008</v>
      </c>
      <c r="P135" s="15">
        <v>89.116260000000011</v>
      </c>
      <c r="Q135" s="15">
        <v>89.116260000000011</v>
      </c>
      <c r="R135" s="15">
        <v>100.74012</v>
      </c>
      <c r="S135" s="16">
        <v>87.17895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47.94</v>
      </c>
      <c r="AQ135" s="15">
        <v>76.14</v>
      </c>
      <c r="AR135" s="15">
        <v>61.099999999999994</v>
      </c>
      <c r="AS135" s="15">
        <v>66.739999999999995</v>
      </c>
      <c r="AT135" s="15">
        <v>53.58</v>
      </c>
      <c r="AU135" s="15">
        <v>72.38</v>
      </c>
      <c r="AV135" s="15">
        <v>73.319999999999993</v>
      </c>
      <c r="AW135" s="15">
        <v>65.8</v>
      </c>
      <c r="AX135" s="15">
        <v>79.899999999999991</v>
      </c>
      <c r="AY135" s="15">
        <v>75.199999999999989</v>
      </c>
      <c r="AZ135" s="15">
        <v>71.44</v>
      </c>
      <c r="BA135" s="15">
        <v>56.4</v>
      </c>
      <c r="BB135" s="15">
        <v>78.959999999999994</v>
      </c>
      <c r="BC135" s="16">
        <v>98.699999999999989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83"/>
      <c r="CA135" s="14">
        <v>64.86</v>
      </c>
      <c r="CB135" s="15">
        <v>72.38</v>
      </c>
      <c r="CC135" s="15">
        <v>57.339999999999996</v>
      </c>
      <c r="CD135" s="15">
        <v>67.679999999999993</v>
      </c>
      <c r="CE135" s="15">
        <v>49.82</v>
      </c>
      <c r="CF135" s="15">
        <v>68.61999999999999</v>
      </c>
      <c r="CG135" s="15">
        <v>69.56</v>
      </c>
      <c r="CH135" s="15">
        <v>80.839999999999989</v>
      </c>
      <c r="CI135" s="15">
        <v>76.14</v>
      </c>
      <c r="CJ135" s="15">
        <v>71.44</v>
      </c>
      <c r="CK135" s="15">
        <v>67.679999999999993</v>
      </c>
      <c r="CL135" s="15">
        <v>52.64</v>
      </c>
      <c r="CM135" s="15">
        <v>75.199999999999989</v>
      </c>
      <c r="CN135" s="16">
        <v>94.94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  <c r="DF135" s="32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</row>
    <row r="136" spans="2:123" x14ac:dyDescent="0.25">
      <c r="B136" s="83"/>
      <c r="C136" s="107"/>
      <c r="D136" s="89"/>
      <c r="E136" s="91"/>
      <c r="F136" s="14">
        <v>89.116260000000011</v>
      </c>
      <c r="G136" s="15">
        <v>71.68047</v>
      </c>
      <c r="H136" s="15">
        <v>69.743160000000003</v>
      </c>
      <c r="I136" s="15">
        <v>70.711815000000001</v>
      </c>
      <c r="J136" s="15">
        <v>69.743160000000003</v>
      </c>
      <c r="K136" s="15">
        <v>70.711815000000001</v>
      </c>
      <c r="L136" s="15">
        <v>74.586435000000009</v>
      </c>
      <c r="M136" s="15">
        <v>78.461055000000002</v>
      </c>
      <c r="N136" s="15">
        <v>90.084915000000009</v>
      </c>
      <c r="O136" s="15">
        <v>78.461055000000002</v>
      </c>
      <c r="P136" s="15">
        <v>82.335675000000009</v>
      </c>
      <c r="Q136" s="15">
        <v>83.304330000000007</v>
      </c>
      <c r="R136" s="15">
        <v>100.74012</v>
      </c>
      <c r="S136" s="16">
        <v>86.210295000000002</v>
      </c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>
        <v>47</v>
      </c>
      <c r="AQ136" s="15">
        <v>82.72</v>
      </c>
      <c r="AR136" s="15">
        <v>55.459999999999994</v>
      </c>
      <c r="AS136" s="15">
        <v>54.519999999999996</v>
      </c>
      <c r="AT136" s="15">
        <v>67.679999999999993</v>
      </c>
      <c r="AU136" s="15">
        <v>54.519999999999996</v>
      </c>
      <c r="AV136" s="15">
        <v>71.44</v>
      </c>
      <c r="AW136" s="15">
        <v>74.259999999999991</v>
      </c>
      <c r="AX136" s="15">
        <v>59.22</v>
      </c>
      <c r="AY136" s="15">
        <v>50.76</v>
      </c>
      <c r="AZ136" s="15">
        <v>77.08</v>
      </c>
      <c r="BA136" s="15">
        <v>77.08</v>
      </c>
      <c r="BB136" s="15">
        <v>70.5</v>
      </c>
      <c r="BC136" s="16">
        <v>99.64</v>
      </c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83"/>
      <c r="CA136" s="14">
        <v>76.14</v>
      </c>
      <c r="CB136" s="15">
        <v>78.959999999999994</v>
      </c>
      <c r="CC136" s="15">
        <v>61.099999999999994</v>
      </c>
      <c r="CD136" s="15">
        <v>64.86</v>
      </c>
      <c r="CE136" s="15">
        <v>63.919999999999995</v>
      </c>
      <c r="CF136" s="15">
        <v>69.56</v>
      </c>
      <c r="CG136" s="15">
        <v>79.899999999999991</v>
      </c>
      <c r="CH136" s="15">
        <v>70.5</v>
      </c>
      <c r="CI136" s="15">
        <v>80.839999999999989</v>
      </c>
      <c r="CJ136" s="15">
        <v>47</v>
      </c>
      <c r="CK136" s="15">
        <v>73.319999999999993</v>
      </c>
      <c r="CL136" s="15">
        <v>73.319999999999993</v>
      </c>
      <c r="CM136" s="15">
        <v>66.739999999999995</v>
      </c>
      <c r="CN136" s="16">
        <v>95.88</v>
      </c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  <c r="DF136" s="32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</row>
    <row r="137" spans="2:123" ht="15.75" thickBot="1" x14ac:dyDescent="0.3">
      <c r="B137" s="83"/>
      <c r="C137" s="108"/>
      <c r="D137" s="89"/>
      <c r="E137" s="92"/>
      <c r="F137" s="18">
        <v>79.42971</v>
      </c>
      <c r="G137" s="19">
        <v>92.990880000000004</v>
      </c>
      <c r="H137" s="19">
        <v>73.61778000000001</v>
      </c>
      <c r="I137" s="19">
        <v>61.993920000000003</v>
      </c>
      <c r="J137" s="19">
        <v>92.022225000000006</v>
      </c>
      <c r="K137" s="19">
        <v>98.802810000000008</v>
      </c>
      <c r="L137" s="19">
        <v>98.802810000000008</v>
      </c>
      <c r="M137" s="19">
        <v>85.241640000000004</v>
      </c>
      <c r="N137" s="19">
        <v>81.367019999999997</v>
      </c>
      <c r="O137" s="19">
        <v>79.42971</v>
      </c>
      <c r="P137" s="19">
        <v>77.492400000000004</v>
      </c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>
        <v>59.22</v>
      </c>
      <c r="AQ137" s="19">
        <v>80.839999999999989</v>
      </c>
      <c r="AR137" s="19">
        <v>51.699999999999996</v>
      </c>
      <c r="AS137" s="19">
        <v>87.42</v>
      </c>
      <c r="AT137" s="19">
        <v>78.959999999999994</v>
      </c>
      <c r="AU137" s="19">
        <v>59.22</v>
      </c>
      <c r="AV137" s="19">
        <v>56.4</v>
      </c>
      <c r="AW137" s="19">
        <v>87.42</v>
      </c>
      <c r="AX137" s="19">
        <v>62.98</v>
      </c>
      <c r="AY137" s="19">
        <v>61.099999999999994</v>
      </c>
      <c r="AZ137" s="19">
        <v>52.64</v>
      </c>
      <c r="BA137" s="19">
        <v>58.279999999999994</v>
      </c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84"/>
      <c r="CA137" s="18">
        <v>89.3</v>
      </c>
      <c r="CB137" s="19">
        <v>68.61999999999999</v>
      </c>
      <c r="CC137" s="19">
        <v>53.58</v>
      </c>
      <c r="CD137" s="19">
        <v>70.5</v>
      </c>
      <c r="CE137" s="19">
        <v>75.199999999999989</v>
      </c>
      <c r="CF137" s="19">
        <v>64.86</v>
      </c>
      <c r="CG137" s="19">
        <v>65.8</v>
      </c>
      <c r="CH137" s="19">
        <v>77.08</v>
      </c>
      <c r="CI137" s="19">
        <v>72.38</v>
      </c>
      <c r="CJ137" s="19">
        <v>67.679999999999993</v>
      </c>
      <c r="CK137" s="19">
        <v>93.059999999999988</v>
      </c>
      <c r="CL137" s="19">
        <v>48.879999999999995</v>
      </c>
      <c r="CM137" s="19">
        <v>71.44</v>
      </c>
      <c r="CN137" s="20">
        <v>91.179999999999993</v>
      </c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  <c r="DF137" s="34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</row>
    <row r="138" spans="2:123" x14ac:dyDescent="0.25">
      <c r="B138" s="83">
        <v>13</v>
      </c>
      <c r="C138" s="106" t="s">
        <v>39</v>
      </c>
      <c r="D138" s="89"/>
      <c r="E138" s="93"/>
      <c r="F138" s="9">
        <v>88.147604999999999</v>
      </c>
      <c r="G138" s="10">
        <v>82.335675000000009</v>
      </c>
      <c r="H138" s="10">
        <v>79.42971</v>
      </c>
      <c r="I138" s="10">
        <v>83.304330000000007</v>
      </c>
      <c r="J138" s="10">
        <v>80.398364999999998</v>
      </c>
      <c r="K138" s="10">
        <v>85.241640000000004</v>
      </c>
      <c r="L138" s="10">
        <v>90.084915000000009</v>
      </c>
      <c r="M138" s="10">
        <v>78.461055000000002</v>
      </c>
      <c r="N138" s="10">
        <v>87.17895</v>
      </c>
      <c r="O138" s="10">
        <v>88.147604999999999</v>
      </c>
      <c r="P138" s="10">
        <v>77.492400000000004</v>
      </c>
      <c r="Q138" s="10">
        <v>74.586435000000009</v>
      </c>
      <c r="R138" s="10">
        <v>90.084915000000009</v>
      </c>
      <c r="S138" s="11">
        <v>86.210295000000002</v>
      </c>
      <c r="T138" s="14">
        <f>F138*0.96</f>
        <v>84.621700799999999</v>
      </c>
      <c r="U138" s="15">
        <f t="shared" ref="U138:Z140" si="20">G138*0.96</f>
        <v>79.042248000000001</v>
      </c>
      <c r="V138" s="15">
        <f t="shared" si="20"/>
        <v>76.252521599999994</v>
      </c>
      <c r="W138" s="15">
        <f t="shared" si="20"/>
        <v>79.972156800000008</v>
      </c>
      <c r="X138" s="15">
        <f t="shared" si="20"/>
        <v>77.182430400000001</v>
      </c>
      <c r="Y138" s="15">
        <f t="shared" si="20"/>
        <v>81.831974400000007</v>
      </c>
      <c r="Z138" s="15">
        <f t="shared" si="20"/>
        <v>86.481518399999999</v>
      </c>
      <c r="AA138" s="15">
        <f t="shared" ref="AA138:AD195" si="21">M138*0.87</f>
        <v>68.261117850000005</v>
      </c>
      <c r="AB138" s="15">
        <f t="shared" si="21"/>
        <v>75.845686499999999</v>
      </c>
      <c r="AC138" s="15">
        <f>O138*0.9</f>
        <v>79.332844500000007</v>
      </c>
      <c r="AD138" s="15">
        <f>P138*0.9</f>
        <v>69.743160000000003</v>
      </c>
      <c r="AE138" s="15">
        <f t="shared" ref="AE138:AG195" si="22">Q138*0.87</f>
        <v>64.890198450000014</v>
      </c>
      <c r="AF138" s="15">
        <f t="shared" si="22"/>
        <v>78.373876050000007</v>
      </c>
      <c r="AG138" s="16">
        <f t="shared" si="22"/>
        <v>75.002956650000002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89.3</v>
      </c>
      <c r="AQ138" s="10">
        <v>77.08</v>
      </c>
      <c r="AR138" s="10">
        <v>82.72</v>
      </c>
      <c r="AS138" s="10">
        <v>75.199999999999989</v>
      </c>
      <c r="AT138" s="10">
        <v>81.78</v>
      </c>
      <c r="AU138" s="10">
        <v>85.539999999999992</v>
      </c>
      <c r="AV138" s="10">
        <v>76.14</v>
      </c>
      <c r="AW138" s="10">
        <v>78.02</v>
      </c>
      <c r="AX138" s="10">
        <v>84.6</v>
      </c>
      <c r="AY138" s="10">
        <v>82.72</v>
      </c>
      <c r="AZ138" s="10">
        <v>81.78</v>
      </c>
      <c r="BA138" s="10">
        <v>79.899999999999991</v>
      </c>
      <c r="BB138" s="10">
        <v>77.08</v>
      </c>
      <c r="BC138" s="11">
        <v>91.179999999999993</v>
      </c>
      <c r="BD138" s="14">
        <f>AP138*0.99</f>
        <v>88.406999999999996</v>
      </c>
      <c r="BE138" s="15">
        <f t="shared" ref="BE138:BI140" si="23">AQ138*0.99</f>
        <v>76.309200000000004</v>
      </c>
      <c r="BF138" s="15">
        <f t="shared" si="23"/>
        <v>81.892799999999994</v>
      </c>
      <c r="BG138" s="15">
        <f t="shared" si="23"/>
        <v>74.447999999999993</v>
      </c>
      <c r="BH138" s="15">
        <f t="shared" si="23"/>
        <v>80.962199999999996</v>
      </c>
      <c r="BI138" s="15">
        <f t="shared" si="23"/>
        <v>84.684599999999989</v>
      </c>
      <c r="BJ138" s="15">
        <f>AV138*0.99</f>
        <v>75.378600000000006</v>
      </c>
      <c r="BK138" s="15">
        <f t="shared" ref="BK138:BM140" si="24">AW138*0.99</f>
        <v>77.239800000000002</v>
      </c>
      <c r="BL138" s="15">
        <f t="shared" si="24"/>
        <v>83.753999999999991</v>
      </c>
      <c r="BM138" s="15">
        <f t="shared" si="24"/>
        <v>81.892799999999994</v>
      </c>
      <c r="BN138" s="15">
        <f>AZ138*0.99</f>
        <v>80.962199999999996</v>
      </c>
      <c r="BO138" s="15">
        <f t="shared" ref="BO138:BO140" si="25">BA138*0.99</f>
        <v>79.100999999999985</v>
      </c>
      <c r="BP138" s="15">
        <f t="shared" ref="BP138:BQ193" si="26">BB138*0.94</f>
        <v>72.455199999999991</v>
      </c>
      <c r="BQ138" s="16">
        <f t="shared" si="26"/>
        <v>85.709199999999981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82"/>
      <c r="CA138" s="9">
        <v>85.539999999999992</v>
      </c>
      <c r="CB138" s="10">
        <v>73.319999999999993</v>
      </c>
      <c r="CC138" s="10">
        <v>78.959999999999994</v>
      </c>
      <c r="CD138" s="10">
        <v>71.44</v>
      </c>
      <c r="CE138" s="10">
        <v>78.02</v>
      </c>
      <c r="CF138" s="10">
        <v>81.78</v>
      </c>
      <c r="CG138" s="10">
        <v>72.38</v>
      </c>
      <c r="CH138" s="10">
        <v>74.259999999999991</v>
      </c>
      <c r="CI138" s="10">
        <v>80.839999999999989</v>
      </c>
      <c r="CJ138" s="10">
        <v>78.959999999999994</v>
      </c>
      <c r="CK138" s="10">
        <v>78.02</v>
      </c>
      <c r="CL138" s="10">
        <v>76.14</v>
      </c>
      <c r="CM138" s="10">
        <v>73.319999999999993</v>
      </c>
      <c r="CN138" s="11">
        <v>87.42</v>
      </c>
      <c r="CO138" s="14">
        <f t="shared" ref="CO138:CP195" si="27">CA138*0.94</f>
        <v>80.407599999999988</v>
      </c>
      <c r="CP138" s="15">
        <v>79</v>
      </c>
      <c r="CQ138" s="15">
        <f t="shared" ref="CQ138:CR195" si="28">CC138*0.94</f>
        <v>74.222399999999993</v>
      </c>
      <c r="CR138" s="15">
        <v>77</v>
      </c>
      <c r="CS138" s="15">
        <f t="shared" ref="CS138:DB195" si="29">CE138*0.94</f>
        <v>73.338799999999992</v>
      </c>
      <c r="CT138" s="15">
        <f t="shared" si="29"/>
        <v>76.873199999999997</v>
      </c>
      <c r="CU138" s="15">
        <f t="shared" si="29"/>
        <v>68.037199999999999</v>
      </c>
      <c r="CV138" s="15">
        <f t="shared" si="29"/>
        <v>69.804399999999987</v>
      </c>
      <c r="CW138" s="15">
        <f t="shared" si="29"/>
        <v>75.989599999999982</v>
      </c>
      <c r="CX138" s="15">
        <f t="shared" si="29"/>
        <v>74.222399999999993</v>
      </c>
      <c r="CY138" s="15">
        <f t="shared" si="29"/>
        <v>73.338799999999992</v>
      </c>
      <c r="CZ138" s="15">
        <f t="shared" si="29"/>
        <v>71.571599999999989</v>
      </c>
      <c r="DA138" s="15">
        <f t="shared" si="29"/>
        <v>68.920799999999986</v>
      </c>
      <c r="DB138" s="16">
        <f t="shared" si="29"/>
        <v>82.174799999999991</v>
      </c>
      <c r="DC138" s="12"/>
      <c r="DD138" s="13"/>
      <c r="DE138" s="12" t="s">
        <v>60</v>
      </c>
      <c r="DF138" s="29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</row>
    <row r="139" spans="2:123" x14ac:dyDescent="0.25">
      <c r="B139" s="83"/>
      <c r="C139" s="107"/>
      <c r="D139" s="89"/>
      <c r="E139" s="91"/>
      <c r="F139" s="14">
        <v>87.17895</v>
      </c>
      <c r="G139" s="15">
        <v>76.523745000000005</v>
      </c>
      <c r="H139" s="15">
        <v>79.42971</v>
      </c>
      <c r="I139" s="15">
        <v>74.586435000000009</v>
      </c>
      <c r="J139" s="15">
        <v>48.432749999999999</v>
      </c>
      <c r="K139" s="15">
        <v>77.492400000000004</v>
      </c>
      <c r="L139" s="15">
        <v>74.586435000000009</v>
      </c>
      <c r="M139" s="15">
        <v>76.523745000000005</v>
      </c>
      <c r="N139" s="15">
        <v>88.147604999999999</v>
      </c>
      <c r="O139" s="15">
        <v>92.022225000000006</v>
      </c>
      <c r="P139" s="15">
        <v>82.335675000000009</v>
      </c>
      <c r="Q139" s="15">
        <v>86.210295000000002</v>
      </c>
      <c r="R139" s="15">
        <v>85.241640000000004</v>
      </c>
      <c r="S139" s="16">
        <v>81.367019999999997</v>
      </c>
      <c r="T139" s="14">
        <f t="shared" ref="T139:T140" si="30">F139*0.96</f>
        <v>83.691791999999992</v>
      </c>
      <c r="U139" s="15">
        <f t="shared" si="20"/>
        <v>73.462795200000002</v>
      </c>
      <c r="V139" s="15">
        <f t="shared" si="20"/>
        <v>76.252521599999994</v>
      </c>
      <c r="W139" s="15">
        <f t="shared" si="20"/>
        <v>71.602977600000003</v>
      </c>
      <c r="X139" s="15">
        <f t="shared" si="20"/>
        <v>46.495439999999995</v>
      </c>
      <c r="Y139" s="15">
        <f t="shared" si="20"/>
        <v>74.392703999999995</v>
      </c>
      <c r="Z139" s="15">
        <f t="shared" si="20"/>
        <v>71.602977600000003</v>
      </c>
      <c r="AA139" s="15">
        <f t="shared" si="21"/>
        <v>66.57565815000001</v>
      </c>
      <c r="AB139" s="15">
        <f t="shared" si="21"/>
        <v>76.688416349999997</v>
      </c>
      <c r="AC139" s="15">
        <f t="shared" ref="AC139:AD140" si="31">O139*0.9</f>
        <v>82.820002500000001</v>
      </c>
      <c r="AD139" s="15">
        <f t="shared" si="31"/>
        <v>74.102107500000017</v>
      </c>
      <c r="AE139" s="15">
        <f t="shared" si="22"/>
        <v>75.002956650000002</v>
      </c>
      <c r="AF139" s="15">
        <f t="shared" si="22"/>
        <v>74.160226800000004</v>
      </c>
      <c r="AG139" s="16">
        <f t="shared" si="22"/>
        <v>70.789307399999998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74.259999999999991</v>
      </c>
      <c r="AQ139" s="15">
        <v>73.319999999999993</v>
      </c>
      <c r="AR139" s="15">
        <v>69.56</v>
      </c>
      <c r="AS139" s="15">
        <v>69.56</v>
      </c>
      <c r="AT139" s="15">
        <v>74.259999999999991</v>
      </c>
      <c r="AU139" s="15">
        <v>63.919999999999995</v>
      </c>
      <c r="AV139" s="15">
        <v>66.739999999999995</v>
      </c>
      <c r="AW139" s="15">
        <v>66.739999999999995</v>
      </c>
      <c r="AX139" s="15">
        <v>63.919999999999995</v>
      </c>
      <c r="AY139" s="15">
        <v>73.319999999999993</v>
      </c>
      <c r="AZ139" s="15">
        <v>76.14</v>
      </c>
      <c r="BA139" s="15">
        <v>90.24</v>
      </c>
      <c r="BB139" s="15">
        <v>78.02</v>
      </c>
      <c r="BC139" s="16">
        <v>91.179999999999993</v>
      </c>
      <c r="BD139" s="14">
        <f>AP139*0.99</f>
        <v>73.517399999999995</v>
      </c>
      <c r="BE139" s="15">
        <f t="shared" si="23"/>
        <v>72.586799999999997</v>
      </c>
      <c r="BF139" s="15">
        <f t="shared" si="23"/>
        <v>68.864400000000003</v>
      </c>
      <c r="BG139" s="15">
        <f t="shared" si="23"/>
        <v>68.864400000000003</v>
      </c>
      <c r="BH139" s="15">
        <f t="shared" si="23"/>
        <v>73.517399999999995</v>
      </c>
      <c r="BI139" s="15">
        <f t="shared" si="23"/>
        <v>63.280799999999992</v>
      </c>
      <c r="BJ139" s="15">
        <f>AV139*0.99</f>
        <v>66.072599999999994</v>
      </c>
      <c r="BK139" s="15">
        <f t="shared" si="24"/>
        <v>66.072599999999994</v>
      </c>
      <c r="BL139" s="15">
        <f t="shared" si="24"/>
        <v>63.280799999999992</v>
      </c>
      <c r="BM139" s="15">
        <f t="shared" si="24"/>
        <v>72.586799999999997</v>
      </c>
      <c r="BN139" s="15">
        <f>AZ139*0.99</f>
        <v>75.378600000000006</v>
      </c>
      <c r="BO139" s="15">
        <f t="shared" si="25"/>
        <v>89.337599999999995</v>
      </c>
      <c r="BP139" s="15">
        <f t="shared" si="26"/>
        <v>73.338799999999992</v>
      </c>
      <c r="BQ139" s="16">
        <f t="shared" si="26"/>
        <v>85.709199999999981</v>
      </c>
      <c r="BR139" s="17"/>
      <c r="BS139" s="13"/>
      <c r="BT139" s="17" t="s">
        <v>60</v>
      </c>
      <c r="BW139" s="83"/>
      <c r="BX139" s="107"/>
      <c r="BY139" s="89"/>
      <c r="BZ139" s="83"/>
      <c r="CA139" s="14">
        <v>70.5</v>
      </c>
      <c r="CB139" s="15">
        <v>69.56</v>
      </c>
      <c r="CC139" s="15">
        <v>65.8</v>
      </c>
      <c r="CD139" s="15">
        <v>65.8</v>
      </c>
      <c r="CE139" s="15">
        <v>70.5</v>
      </c>
      <c r="CF139" s="15">
        <v>60.16</v>
      </c>
      <c r="CG139" s="15">
        <v>62.98</v>
      </c>
      <c r="CH139" s="15">
        <v>62.98</v>
      </c>
      <c r="CI139" s="15">
        <v>60.16</v>
      </c>
      <c r="CJ139" s="15">
        <v>69.56</v>
      </c>
      <c r="CK139" s="15">
        <v>72.38</v>
      </c>
      <c r="CL139" s="15">
        <v>86.47999999999999</v>
      </c>
      <c r="CM139" s="15">
        <v>74.259999999999991</v>
      </c>
      <c r="CN139" s="16">
        <v>87.42</v>
      </c>
      <c r="CO139" s="14">
        <f t="shared" si="27"/>
        <v>66.27</v>
      </c>
      <c r="CP139" s="15">
        <v>80</v>
      </c>
      <c r="CQ139" s="15">
        <f t="shared" si="28"/>
        <v>61.851999999999997</v>
      </c>
      <c r="CR139" s="15">
        <f t="shared" si="28"/>
        <v>61.851999999999997</v>
      </c>
      <c r="CS139" s="15">
        <f t="shared" si="29"/>
        <v>66.27</v>
      </c>
      <c r="CT139" s="15">
        <f t="shared" si="29"/>
        <v>56.550399999999996</v>
      </c>
      <c r="CU139" s="15">
        <f t="shared" si="29"/>
        <v>59.201199999999993</v>
      </c>
      <c r="CV139" s="15">
        <v>69</v>
      </c>
      <c r="CW139" s="15">
        <f t="shared" si="29"/>
        <v>56.550399999999996</v>
      </c>
      <c r="CX139" s="15">
        <v>79</v>
      </c>
      <c r="CY139" s="15">
        <f t="shared" si="29"/>
        <v>68.037199999999999</v>
      </c>
      <c r="CZ139" s="15">
        <f t="shared" si="29"/>
        <v>81.291199999999989</v>
      </c>
      <c r="DA139" s="15">
        <f t="shared" si="29"/>
        <v>69.804399999999987</v>
      </c>
      <c r="DB139" s="16">
        <f t="shared" si="29"/>
        <v>82.174799999999991</v>
      </c>
      <c r="DC139" s="17"/>
      <c r="DD139" s="13"/>
      <c r="DE139" s="17" t="s">
        <v>60</v>
      </c>
      <c r="DF139" s="32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</row>
    <row r="140" spans="2:123" x14ac:dyDescent="0.25">
      <c r="B140" s="83"/>
      <c r="C140" s="107"/>
      <c r="D140" s="89"/>
      <c r="E140" s="91"/>
      <c r="F140" s="14">
        <v>79.42971</v>
      </c>
      <c r="G140" s="15">
        <v>92.022225000000006</v>
      </c>
      <c r="H140" s="15">
        <v>78.461055000000002</v>
      </c>
      <c r="I140" s="15">
        <v>87.17895</v>
      </c>
      <c r="J140" s="15">
        <v>76.523745000000005</v>
      </c>
      <c r="K140" s="15">
        <v>78.461055000000002</v>
      </c>
      <c r="L140" s="15">
        <v>84.272985000000006</v>
      </c>
      <c r="M140" s="15">
        <v>90.084915000000009</v>
      </c>
      <c r="N140" s="15">
        <v>75.555090000000007</v>
      </c>
      <c r="O140" s="15">
        <v>91.053570000000008</v>
      </c>
      <c r="P140" s="15">
        <v>60.056610000000006</v>
      </c>
      <c r="Q140" s="15">
        <v>53.276025000000004</v>
      </c>
      <c r="R140" s="15">
        <v>80.398364999999998</v>
      </c>
      <c r="S140" s="16">
        <v>79.42971</v>
      </c>
      <c r="T140" s="14">
        <f t="shared" si="30"/>
        <v>76.252521599999994</v>
      </c>
      <c r="U140" s="15">
        <f t="shared" si="20"/>
        <v>88.341335999999998</v>
      </c>
      <c r="V140" s="15">
        <f t="shared" si="20"/>
        <v>75.322612800000002</v>
      </c>
      <c r="W140" s="15">
        <f t="shared" si="20"/>
        <v>83.691791999999992</v>
      </c>
      <c r="X140" s="15">
        <f t="shared" si="20"/>
        <v>73.462795200000002</v>
      </c>
      <c r="Y140" s="15">
        <f t="shared" si="20"/>
        <v>75.322612800000002</v>
      </c>
      <c r="Z140" s="15">
        <f t="shared" si="20"/>
        <v>80.9020656</v>
      </c>
      <c r="AA140" s="15">
        <f t="shared" si="21"/>
        <v>78.373876050000007</v>
      </c>
      <c r="AB140" s="15">
        <f t="shared" si="21"/>
        <v>65.732928300000012</v>
      </c>
      <c r="AC140" s="15">
        <f t="shared" si="31"/>
        <v>81.94821300000001</v>
      </c>
      <c r="AD140" s="15">
        <f t="shared" si="31"/>
        <v>54.05094900000001</v>
      </c>
      <c r="AE140" s="15">
        <f t="shared" si="22"/>
        <v>46.350141750000006</v>
      </c>
      <c r="AF140" s="15">
        <f t="shared" si="22"/>
        <v>69.946577550000001</v>
      </c>
      <c r="AG140" s="16">
        <f t="shared" si="22"/>
        <v>69.103847700000003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81.78</v>
      </c>
      <c r="AQ140" s="15">
        <v>78.02</v>
      </c>
      <c r="AR140" s="15">
        <v>84.6</v>
      </c>
      <c r="AS140" s="15">
        <v>78.959999999999994</v>
      </c>
      <c r="AT140" s="15">
        <v>90.24</v>
      </c>
      <c r="AU140" s="15">
        <v>89.3</v>
      </c>
      <c r="AV140" s="15">
        <v>78.02</v>
      </c>
      <c r="AW140" s="15">
        <v>81.78</v>
      </c>
      <c r="AX140" s="15">
        <v>81.78</v>
      </c>
      <c r="AY140" s="15">
        <v>78.02</v>
      </c>
      <c r="AZ140" s="15">
        <v>78.959999999999994</v>
      </c>
      <c r="BA140" s="15">
        <v>90.24</v>
      </c>
      <c r="BB140" s="15">
        <v>78.02</v>
      </c>
      <c r="BC140" s="16">
        <v>89.3</v>
      </c>
      <c r="BD140" s="14">
        <f>AP140*0.99</f>
        <v>80.962199999999996</v>
      </c>
      <c r="BE140" s="15">
        <f t="shared" si="23"/>
        <v>77.239800000000002</v>
      </c>
      <c r="BF140" s="15">
        <f t="shared" si="23"/>
        <v>83.753999999999991</v>
      </c>
      <c r="BG140" s="15">
        <f t="shared" si="23"/>
        <v>78.170399999999987</v>
      </c>
      <c r="BH140" s="15">
        <f t="shared" si="23"/>
        <v>89.337599999999995</v>
      </c>
      <c r="BI140" s="15">
        <f t="shared" si="23"/>
        <v>88.406999999999996</v>
      </c>
      <c r="BJ140" s="15">
        <f>AV140*0.99</f>
        <v>77.239800000000002</v>
      </c>
      <c r="BK140" s="15">
        <f t="shared" si="24"/>
        <v>80.962199999999996</v>
      </c>
      <c r="BL140" s="15">
        <f t="shared" si="24"/>
        <v>80.962199999999996</v>
      </c>
      <c r="BM140" s="15">
        <f t="shared" si="24"/>
        <v>77.239800000000002</v>
      </c>
      <c r="BN140" s="15">
        <f>AZ140*0.99</f>
        <v>78.170399999999987</v>
      </c>
      <c r="BO140" s="15">
        <f t="shared" si="25"/>
        <v>89.337599999999995</v>
      </c>
      <c r="BP140" s="15">
        <f t="shared" si="26"/>
        <v>73.338799999999992</v>
      </c>
      <c r="BQ140" s="16">
        <f t="shared" si="26"/>
        <v>83.941999999999993</v>
      </c>
      <c r="BR140" s="17"/>
      <c r="BS140" s="13"/>
      <c r="BT140" s="17" t="s">
        <v>60</v>
      </c>
      <c r="BW140" s="83"/>
      <c r="BX140" s="107"/>
      <c r="BY140" s="89"/>
      <c r="BZ140" s="83"/>
      <c r="CA140" s="14">
        <v>78.02</v>
      </c>
      <c r="CB140" s="15">
        <v>74.259999999999991</v>
      </c>
      <c r="CC140" s="15">
        <v>80.839999999999989</v>
      </c>
      <c r="CD140" s="15">
        <v>75.199999999999989</v>
      </c>
      <c r="CE140" s="15">
        <v>86.47999999999999</v>
      </c>
      <c r="CF140" s="15">
        <v>85.539999999999992</v>
      </c>
      <c r="CG140" s="15">
        <v>74.259999999999991</v>
      </c>
      <c r="CH140" s="15">
        <v>78.02</v>
      </c>
      <c r="CI140" s="15">
        <v>78.02</v>
      </c>
      <c r="CJ140" s="15">
        <v>74.259999999999991</v>
      </c>
      <c r="CK140" s="15">
        <v>75.199999999999989</v>
      </c>
      <c r="CL140" s="15">
        <v>86.47999999999999</v>
      </c>
      <c r="CM140" s="15">
        <v>74.259999999999991</v>
      </c>
      <c r="CN140" s="16">
        <v>85.539999999999992</v>
      </c>
      <c r="CO140" s="14">
        <f t="shared" si="27"/>
        <v>73.338799999999992</v>
      </c>
      <c r="CP140" s="15">
        <f t="shared" si="27"/>
        <v>69.804399999999987</v>
      </c>
      <c r="CQ140" s="15">
        <f t="shared" si="28"/>
        <v>75.989599999999982</v>
      </c>
      <c r="CR140" s="15">
        <f t="shared" si="28"/>
        <v>70.687999999999988</v>
      </c>
      <c r="CS140" s="15">
        <f t="shared" si="29"/>
        <v>81.291199999999989</v>
      </c>
      <c r="CT140" s="15">
        <f t="shared" si="29"/>
        <v>80.407599999999988</v>
      </c>
      <c r="CU140" s="15">
        <f t="shared" si="29"/>
        <v>69.804399999999987</v>
      </c>
      <c r="CV140" s="15">
        <f t="shared" si="29"/>
        <v>73.338799999999992</v>
      </c>
      <c r="CW140" s="15">
        <f t="shared" si="29"/>
        <v>73.338799999999992</v>
      </c>
      <c r="CX140" s="15">
        <f t="shared" si="29"/>
        <v>69.804399999999987</v>
      </c>
      <c r="CY140" s="15">
        <f t="shared" si="29"/>
        <v>70.687999999999988</v>
      </c>
      <c r="CZ140" s="15">
        <f t="shared" si="29"/>
        <v>81.291199999999989</v>
      </c>
      <c r="DA140" s="15">
        <f t="shared" si="29"/>
        <v>69.804399999999987</v>
      </c>
      <c r="DB140" s="16">
        <f t="shared" si="29"/>
        <v>80.407599999999988</v>
      </c>
      <c r="DC140" s="17"/>
      <c r="DD140" s="13"/>
      <c r="DE140" s="17" t="s">
        <v>60</v>
      </c>
      <c r="DF140" s="32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</row>
    <row r="141" spans="2:123" x14ac:dyDescent="0.25">
      <c r="B141" s="83"/>
      <c r="C141" s="107"/>
      <c r="D141" s="89"/>
      <c r="E141" s="91"/>
      <c r="F141" s="14">
        <v>77.492400000000004</v>
      </c>
      <c r="G141" s="15">
        <v>84.272985000000006</v>
      </c>
      <c r="H141" s="15">
        <v>77.492400000000004</v>
      </c>
      <c r="I141" s="15">
        <v>78.461055000000002</v>
      </c>
      <c r="J141" s="15">
        <v>70.711815000000001</v>
      </c>
      <c r="K141" s="15">
        <v>91.053570000000008</v>
      </c>
      <c r="L141" s="15">
        <v>86.210295000000002</v>
      </c>
      <c r="M141" s="15">
        <v>84.272985000000006</v>
      </c>
      <c r="N141" s="15">
        <v>83.304330000000007</v>
      </c>
      <c r="O141" s="15">
        <v>87.17895</v>
      </c>
      <c r="P141" s="15">
        <v>80.398364999999998</v>
      </c>
      <c r="Q141" s="15">
        <v>88.147604999999999</v>
      </c>
      <c r="R141" s="15">
        <v>92.022225000000006</v>
      </c>
      <c r="S141" s="16">
        <v>74.586435000000009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48.879999999999995</v>
      </c>
      <c r="AQ141" s="15">
        <v>66.739999999999995</v>
      </c>
      <c r="AR141" s="15">
        <v>59.22</v>
      </c>
      <c r="AS141" s="15">
        <v>52.64</v>
      </c>
      <c r="AT141" s="15">
        <v>56.4</v>
      </c>
      <c r="AU141" s="15">
        <v>69.56</v>
      </c>
      <c r="AV141" s="15">
        <v>74.259999999999991</v>
      </c>
      <c r="AW141" s="15">
        <v>78.02</v>
      </c>
      <c r="AX141" s="15">
        <v>75.199999999999989</v>
      </c>
      <c r="AY141" s="15">
        <v>47</v>
      </c>
      <c r="AZ141" s="15">
        <v>47.94</v>
      </c>
      <c r="BA141" s="15">
        <v>75.199999999999989</v>
      </c>
      <c r="BB141" s="15">
        <v>87.42</v>
      </c>
      <c r="BC141" s="16">
        <v>81.78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83"/>
      <c r="CA141" s="14">
        <v>45.12</v>
      </c>
      <c r="CB141" s="15">
        <v>62.98</v>
      </c>
      <c r="CC141" s="15">
        <v>55.459999999999994</v>
      </c>
      <c r="CD141" s="15">
        <v>48.879999999999995</v>
      </c>
      <c r="CE141" s="15">
        <v>52.64</v>
      </c>
      <c r="CF141" s="15">
        <v>65.8</v>
      </c>
      <c r="CG141" s="15">
        <v>70.5</v>
      </c>
      <c r="CH141" s="15">
        <v>74.259999999999991</v>
      </c>
      <c r="CI141" s="15">
        <v>71.44</v>
      </c>
      <c r="CJ141" s="15">
        <v>43.239999999999995</v>
      </c>
      <c r="CK141" s="15">
        <v>44.18</v>
      </c>
      <c r="CL141" s="15">
        <v>71.44</v>
      </c>
      <c r="CM141" s="15">
        <v>83.66</v>
      </c>
      <c r="CN141" s="16">
        <v>78.02</v>
      </c>
      <c r="CO141" s="14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  <c r="DF141" s="32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</row>
    <row r="142" spans="2:123" x14ac:dyDescent="0.25">
      <c r="B142" s="83"/>
      <c r="C142" s="107"/>
      <c r="D142" s="89"/>
      <c r="E142" s="91"/>
      <c r="F142" s="14">
        <v>86.210295000000002</v>
      </c>
      <c r="G142" s="15">
        <v>58.119300000000003</v>
      </c>
      <c r="H142" s="15">
        <v>43.589475</v>
      </c>
      <c r="I142" s="15">
        <v>91.053570000000008</v>
      </c>
      <c r="J142" s="15">
        <v>89.116260000000011</v>
      </c>
      <c r="K142" s="15">
        <v>73.61778000000001</v>
      </c>
      <c r="L142" s="15">
        <v>92.022225000000006</v>
      </c>
      <c r="M142" s="15">
        <v>88.147604999999999</v>
      </c>
      <c r="N142" s="15">
        <v>85.241640000000004</v>
      </c>
      <c r="O142" s="15">
        <v>89.116260000000011</v>
      </c>
      <c r="P142" s="15">
        <v>67.805850000000007</v>
      </c>
      <c r="Q142" s="15">
        <v>77.492400000000004</v>
      </c>
      <c r="R142" s="15">
        <v>73.61778000000001</v>
      </c>
      <c r="S142" s="16">
        <v>88.147604999999999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53.58</v>
      </c>
      <c r="AQ142" s="15">
        <v>48.879999999999995</v>
      </c>
      <c r="AR142" s="15">
        <v>74.259999999999991</v>
      </c>
      <c r="AS142" s="15">
        <v>69.56</v>
      </c>
      <c r="AT142" s="15">
        <v>69.56</v>
      </c>
      <c r="AU142" s="15">
        <v>69.56</v>
      </c>
      <c r="AV142" s="15">
        <v>64.86</v>
      </c>
      <c r="AW142" s="15">
        <v>52.64</v>
      </c>
      <c r="AX142" s="15">
        <v>72.38</v>
      </c>
      <c r="AY142" s="15">
        <v>75.199999999999989</v>
      </c>
      <c r="AZ142" s="15">
        <v>48.879999999999995</v>
      </c>
      <c r="BA142" s="15">
        <v>57.339999999999996</v>
      </c>
      <c r="BB142" s="15">
        <v>50.76</v>
      </c>
      <c r="BC142" s="16">
        <v>51.699999999999996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83"/>
      <c r="CA142" s="14">
        <v>49.82</v>
      </c>
      <c r="CB142" s="15">
        <v>45.12</v>
      </c>
      <c r="CC142" s="15">
        <v>70.5</v>
      </c>
      <c r="CD142" s="15">
        <v>65.8</v>
      </c>
      <c r="CE142" s="15">
        <v>65.8</v>
      </c>
      <c r="CF142" s="15">
        <v>65.8</v>
      </c>
      <c r="CG142" s="15">
        <v>61.099999999999994</v>
      </c>
      <c r="CH142" s="15">
        <v>48.879999999999995</v>
      </c>
      <c r="CI142" s="15">
        <v>68.61999999999999</v>
      </c>
      <c r="CJ142" s="15">
        <v>71.44</v>
      </c>
      <c r="CK142" s="15">
        <v>45.12</v>
      </c>
      <c r="CL142" s="15">
        <v>53.58</v>
      </c>
      <c r="CM142" s="15">
        <v>47</v>
      </c>
      <c r="CN142" s="16">
        <v>47.94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  <c r="DF142" s="32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</row>
    <row r="143" spans="2:123" x14ac:dyDescent="0.25">
      <c r="B143" s="83"/>
      <c r="C143" s="107"/>
      <c r="D143" s="89"/>
      <c r="E143" s="91"/>
      <c r="F143" s="14">
        <v>82.335675000000009</v>
      </c>
      <c r="G143" s="15">
        <v>63.931229999999999</v>
      </c>
      <c r="H143" s="15">
        <v>53.276025000000004</v>
      </c>
      <c r="I143" s="15">
        <v>53.276025000000004</v>
      </c>
      <c r="J143" s="15">
        <v>58.119300000000003</v>
      </c>
      <c r="K143" s="15">
        <v>80.398364999999998</v>
      </c>
      <c r="L143" s="15">
        <v>87.17895</v>
      </c>
      <c r="M143" s="15">
        <v>77.492400000000004</v>
      </c>
      <c r="N143" s="15">
        <v>88.147604999999999</v>
      </c>
      <c r="O143" s="15">
        <v>87.17895</v>
      </c>
      <c r="P143" s="15">
        <v>91.053570000000008</v>
      </c>
      <c r="Q143" s="15">
        <v>80.398364999999998</v>
      </c>
      <c r="R143" s="15">
        <v>74.586435000000009</v>
      </c>
      <c r="S143" s="16">
        <v>85.241640000000004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64.86</v>
      </c>
      <c r="AQ143" s="15">
        <v>53.58</v>
      </c>
      <c r="AR143" s="15">
        <v>61.099999999999994</v>
      </c>
      <c r="AS143" s="15">
        <v>47.94</v>
      </c>
      <c r="AT143" s="15">
        <v>77.08</v>
      </c>
      <c r="AU143" s="15">
        <v>70.5</v>
      </c>
      <c r="AV143" s="15">
        <v>56.4</v>
      </c>
      <c r="AW143" s="15">
        <v>50.76</v>
      </c>
      <c r="AX143" s="15">
        <v>54.519999999999996</v>
      </c>
      <c r="AY143" s="15">
        <v>74.259999999999991</v>
      </c>
      <c r="AZ143" s="15">
        <v>62.04</v>
      </c>
      <c r="BA143" s="15">
        <v>56.4</v>
      </c>
      <c r="BB143" s="15">
        <v>78.959999999999994</v>
      </c>
      <c r="BC143" s="16">
        <v>77.08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83"/>
      <c r="CA143" s="14">
        <v>61.099999999999994</v>
      </c>
      <c r="CB143" s="15">
        <v>49.82</v>
      </c>
      <c r="CC143" s="15">
        <v>57.339999999999996</v>
      </c>
      <c r="CD143" s="15">
        <v>44.18</v>
      </c>
      <c r="CE143" s="15">
        <v>73.319999999999993</v>
      </c>
      <c r="CF143" s="15">
        <v>66.739999999999995</v>
      </c>
      <c r="CG143" s="15">
        <v>52.64</v>
      </c>
      <c r="CH143" s="15">
        <v>47</v>
      </c>
      <c r="CI143" s="15">
        <v>50.76</v>
      </c>
      <c r="CJ143" s="15">
        <v>70.5</v>
      </c>
      <c r="CK143" s="15">
        <v>58.279999999999994</v>
      </c>
      <c r="CL143" s="15">
        <v>52.64</v>
      </c>
      <c r="CM143" s="15">
        <v>75.199999999999989</v>
      </c>
      <c r="CN143" s="16">
        <v>73.319999999999993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  <c r="DF143" s="32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</row>
    <row r="144" spans="2:123" x14ac:dyDescent="0.25">
      <c r="B144" s="83"/>
      <c r="C144" s="107"/>
      <c r="D144" s="89"/>
      <c r="E144" s="91"/>
      <c r="F144" s="14">
        <v>75.555090000000007</v>
      </c>
      <c r="G144" s="15">
        <v>82.335675000000009</v>
      </c>
      <c r="H144" s="15">
        <v>88.147604999999999</v>
      </c>
      <c r="I144" s="15">
        <v>77.492400000000004</v>
      </c>
      <c r="J144" s="15">
        <v>68.774505000000005</v>
      </c>
      <c r="K144" s="15">
        <v>91.053570000000008</v>
      </c>
      <c r="L144" s="15">
        <v>84.272985000000006</v>
      </c>
      <c r="M144" s="15">
        <v>79.42971</v>
      </c>
      <c r="N144" s="15">
        <v>90.084915000000009</v>
      </c>
      <c r="O144" s="15">
        <v>83.304330000000007</v>
      </c>
      <c r="P144" s="15">
        <v>90.084915000000009</v>
      </c>
      <c r="Q144" s="15">
        <v>66.837195000000008</v>
      </c>
      <c r="R144" s="15">
        <v>89.116260000000011</v>
      </c>
      <c r="S144" s="16">
        <v>75.555090000000007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63.919999999999995</v>
      </c>
      <c r="AQ144" s="15">
        <v>64.86</v>
      </c>
      <c r="AR144" s="15">
        <v>55.459999999999994</v>
      </c>
      <c r="AS144" s="15">
        <v>62.98</v>
      </c>
      <c r="AT144" s="15">
        <v>67.679999999999993</v>
      </c>
      <c r="AU144" s="15">
        <v>49.82</v>
      </c>
      <c r="AV144" s="15">
        <v>56.4</v>
      </c>
      <c r="AW144" s="15">
        <v>72.38</v>
      </c>
      <c r="AX144" s="15">
        <v>62.98</v>
      </c>
      <c r="AY144" s="15">
        <v>62.98</v>
      </c>
      <c r="AZ144" s="15">
        <v>62.98</v>
      </c>
      <c r="BA144" s="15">
        <v>68.61999999999999</v>
      </c>
      <c r="BB144" s="15">
        <v>78.959999999999994</v>
      </c>
      <c r="BC144" s="16">
        <v>75.199999999999989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83"/>
      <c r="CA144" s="14">
        <v>60.16</v>
      </c>
      <c r="CB144" s="15">
        <v>61.099999999999994</v>
      </c>
      <c r="CC144" s="15">
        <v>51.699999999999996</v>
      </c>
      <c r="CD144" s="15">
        <v>59.22</v>
      </c>
      <c r="CE144" s="15">
        <v>63.919999999999995</v>
      </c>
      <c r="CF144" s="15">
        <v>46.059999999999995</v>
      </c>
      <c r="CG144" s="15">
        <v>52.64</v>
      </c>
      <c r="CH144" s="15">
        <v>68.61999999999999</v>
      </c>
      <c r="CI144" s="15">
        <v>59.22</v>
      </c>
      <c r="CJ144" s="15">
        <v>59.22</v>
      </c>
      <c r="CK144" s="15">
        <v>59.22</v>
      </c>
      <c r="CL144" s="15">
        <v>64.86</v>
      </c>
      <c r="CM144" s="15">
        <v>75.199999999999989</v>
      </c>
      <c r="CN144" s="16">
        <v>71.44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  <c r="DF144" s="32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</row>
    <row r="145" spans="2:123" x14ac:dyDescent="0.25">
      <c r="B145" s="83"/>
      <c r="C145" s="107"/>
      <c r="D145" s="89"/>
      <c r="E145" s="91"/>
      <c r="F145" s="14">
        <v>83.304330000000007</v>
      </c>
      <c r="G145" s="15">
        <v>67.805850000000007</v>
      </c>
      <c r="H145" s="15">
        <v>85.241640000000004</v>
      </c>
      <c r="I145" s="15">
        <v>58.119300000000003</v>
      </c>
      <c r="J145" s="15">
        <v>47.464095</v>
      </c>
      <c r="K145" s="15">
        <v>82.335675000000009</v>
      </c>
      <c r="L145" s="15">
        <v>76.523745000000005</v>
      </c>
      <c r="M145" s="15">
        <v>63.931229999999999</v>
      </c>
      <c r="N145" s="15">
        <v>77.492400000000004</v>
      </c>
      <c r="O145" s="15">
        <v>92.022225000000006</v>
      </c>
      <c r="P145" s="15">
        <v>62.962575000000001</v>
      </c>
      <c r="Q145" s="15">
        <v>91.053570000000008</v>
      </c>
      <c r="R145" s="15">
        <v>91.053570000000008</v>
      </c>
      <c r="S145" s="16">
        <v>81.367019999999997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57.339999999999996</v>
      </c>
      <c r="AQ145" s="15">
        <v>59.22</v>
      </c>
      <c r="AR145" s="15">
        <v>59.22</v>
      </c>
      <c r="AS145" s="15">
        <v>72.38</v>
      </c>
      <c r="AT145" s="15">
        <v>60.16</v>
      </c>
      <c r="AU145" s="15">
        <v>71.44</v>
      </c>
      <c r="AV145" s="15">
        <v>72.38</v>
      </c>
      <c r="AW145" s="15">
        <v>56.4</v>
      </c>
      <c r="AX145" s="15">
        <v>56.4</v>
      </c>
      <c r="AY145" s="15">
        <v>57.339999999999996</v>
      </c>
      <c r="AZ145" s="15">
        <v>59.22</v>
      </c>
      <c r="BA145" s="15">
        <v>69.56</v>
      </c>
      <c r="BB145" s="15">
        <v>68.61999999999999</v>
      </c>
      <c r="BC145" s="16">
        <v>58.279999999999994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83"/>
      <c r="CA145" s="14">
        <v>53.58</v>
      </c>
      <c r="CB145" s="15">
        <v>55.459999999999994</v>
      </c>
      <c r="CC145" s="15">
        <v>55.459999999999994</v>
      </c>
      <c r="CD145" s="15">
        <v>68.61999999999999</v>
      </c>
      <c r="CE145" s="15">
        <v>56.4</v>
      </c>
      <c r="CF145" s="15">
        <v>67.679999999999993</v>
      </c>
      <c r="CG145" s="15">
        <v>68.61999999999999</v>
      </c>
      <c r="CH145" s="15">
        <v>52.64</v>
      </c>
      <c r="CI145" s="15">
        <v>52.64</v>
      </c>
      <c r="CJ145" s="15">
        <v>53.58</v>
      </c>
      <c r="CK145" s="15">
        <v>55.459999999999994</v>
      </c>
      <c r="CL145" s="15">
        <v>65.8</v>
      </c>
      <c r="CM145" s="15">
        <v>64.86</v>
      </c>
      <c r="CN145" s="16">
        <v>54.519999999999996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  <c r="DF145" s="32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</row>
    <row r="146" spans="2:123" x14ac:dyDescent="0.25">
      <c r="B146" s="83"/>
      <c r="C146" s="107"/>
      <c r="D146" s="89"/>
      <c r="E146" s="91"/>
      <c r="F146" s="14">
        <v>79.42971</v>
      </c>
      <c r="G146" s="15">
        <v>78.461055000000002</v>
      </c>
      <c r="H146" s="15">
        <v>75.555090000000007</v>
      </c>
      <c r="I146" s="15">
        <v>53.276025000000004</v>
      </c>
      <c r="J146" s="15">
        <v>75.555090000000007</v>
      </c>
      <c r="K146" s="15">
        <v>86.210295000000002</v>
      </c>
      <c r="L146" s="15">
        <v>67.805850000000007</v>
      </c>
      <c r="M146" s="15">
        <v>88.147604999999999</v>
      </c>
      <c r="N146" s="15">
        <v>88.147604999999999</v>
      </c>
      <c r="O146" s="15">
        <v>89.116260000000011</v>
      </c>
      <c r="P146" s="15">
        <v>87.17895</v>
      </c>
      <c r="Q146" s="15">
        <v>80.398364999999998</v>
      </c>
      <c r="R146" s="15">
        <v>82.335675000000009</v>
      </c>
      <c r="S146" s="16">
        <v>92.022225000000006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85.539999999999992</v>
      </c>
      <c r="AQ146" s="15">
        <v>78.02</v>
      </c>
      <c r="AR146" s="15">
        <v>76.14</v>
      </c>
      <c r="AS146" s="15">
        <v>86.47999999999999</v>
      </c>
      <c r="AT146" s="15">
        <v>75.199999999999989</v>
      </c>
      <c r="AU146" s="15">
        <v>77.08</v>
      </c>
      <c r="AV146" s="15">
        <v>76.14</v>
      </c>
      <c r="AW146" s="15">
        <v>75.199999999999989</v>
      </c>
      <c r="AX146" s="15">
        <v>79.899999999999991</v>
      </c>
      <c r="AY146" s="15">
        <v>88.36</v>
      </c>
      <c r="AZ146" s="15">
        <v>77.08</v>
      </c>
      <c r="BA146" s="15">
        <v>75.199999999999989</v>
      </c>
      <c r="BB146" s="15">
        <v>82.72</v>
      </c>
      <c r="BC146" s="16">
        <v>79.899999999999991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83"/>
      <c r="CA146" s="14">
        <v>81.78</v>
      </c>
      <c r="CB146" s="15">
        <v>74.259999999999991</v>
      </c>
      <c r="CC146" s="15">
        <v>72.38</v>
      </c>
      <c r="CD146" s="15">
        <v>82.72</v>
      </c>
      <c r="CE146" s="15">
        <v>71.44</v>
      </c>
      <c r="CF146" s="15">
        <v>73.319999999999993</v>
      </c>
      <c r="CG146" s="15">
        <v>72.38</v>
      </c>
      <c r="CH146" s="15">
        <v>71.44</v>
      </c>
      <c r="CI146" s="15">
        <v>76.14</v>
      </c>
      <c r="CJ146" s="15">
        <v>84.6</v>
      </c>
      <c r="CK146" s="15">
        <v>73.319999999999993</v>
      </c>
      <c r="CL146" s="15">
        <v>71.44</v>
      </c>
      <c r="CM146" s="15">
        <v>78.959999999999994</v>
      </c>
      <c r="CN146" s="16">
        <v>76.14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  <c r="DF146" s="32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</row>
    <row r="147" spans="2:123" x14ac:dyDescent="0.25">
      <c r="B147" s="83"/>
      <c r="C147" s="107"/>
      <c r="D147" s="89"/>
      <c r="E147" s="91"/>
      <c r="F147" s="14">
        <v>76.523745000000005</v>
      </c>
      <c r="G147" s="15">
        <v>75.555090000000007</v>
      </c>
      <c r="H147" s="15">
        <v>89.116260000000011</v>
      </c>
      <c r="I147" s="15">
        <v>86.210295000000002</v>
      </c>
      <c r="J147" s="15">
        <v>91.053570000000008</v>
      </c>
      <c r="K147" s="15">
        <v>79.42971</v>
      </c>
      <c r="L147" s="15">
        <v>79.42971</v>
      </c>
      <c r="M147" s="15">
        <v>75.555090000000007</v>
      </c>
      <c r="N147" s="15">
        <v>92.022225000000006</v>
      </c>
      <c r="O147" s="15">
        <v>74.586435000000009</v>
      </c>
      <c r="P147" s="15">
        <v>82.335675000000009</v>
      </c>
      <c r="Q147" s="15">
        <v>89.116260000000011</v>
      </c>
      <c r="R147" s="15">
        <v>90.084915000000009</v>
      </c>
      <c r="S147" s="16">
        <v>80.398364999999998</v>
      </c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>
        <v>83.66</v>
      </c>
      <c r="AQ147" s="15">
        <v>87.42</v>
      </c>
      <c r="AR147" s="15">
        <v>87.42</v>
      </c>
      <c r="AS147" s="15">
        <v>92.11999999999999</v>
      </c>
      <c r="AT147" s="15">
        <v>88.36</v>
      </c>
      <c r="AU147" s="15">
        <v>92.11999999999999</v>
      </c>
      <c r="AV147" s="15">
        <v>80.839999999999989</v>
      </c>
      <c r="AW147" s="15">
        <v>76.14</v>
      </c>
      <c r="AX147" s="15">
        <v>83.66</v>
      </c>
      <c r="AY147" s="15">
        <v>92.11999999999999</v>
      </c>
      <c r="AZ147" s="15">
        <v>78.02</v>
      </c>
      <c r="BA147" s="15">
        <v>79.899999999999991</v>
      </c>
      <c r="BB147" s="15">
        <v>76.14</v>
      </c>
      <c r="BC147" s="16">
        <v>91.179999999999993</v>
      </c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83"/>
      <c r="CA147" s="14">
        <v>79.899999999999991</v>
      </c>
      <c r="CB147" s="15">
        <v>83.66</v>
      </c>
      <c r="CC147" s="15">
        <v>83.66</v>
      </c>
      <c r="CD147" s="15">
        <v>88.36</v>
      </c>
      <c r="CE147" s="15">
        <v>84.6</v>
      </c>
      <c r="CF147" s="15">
        <v>88.36</v>
      </c>
      <c r="CG147" s="15">
        <v>77.08</v>
      </c>
      <c r="CH147" s="15">
        <v>72.38</v>
      </c>
      <c r="CI147" s="15">
        <v>79.899999999999991</v>
      </c>
      <c r="CJ147" s="15">
        <v>88.36</v>
      </c>
      <c r="CK147" s="15">
        <v>74.259999999999991</v>
      </c>
      <c r="CL147" s="15">
        <v>76.14</v>
      </c>
      <c r="CM147" s="15">
        <v>72.38</v>
      </c>
      <c r="CN147" s="16">
        <v>87.42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  <c r="DF147" s="32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</row>
    <row r="148" spans="2:123" ht="15.75" thickBot="1" x14ac:dyDescent="0.3">
      <c r="B148" s="84"/>
      <c r="C148" s="108"/>
      <c r="D148" s="90"/>
      <c r="E148" s="92"/>
      <c r="F148" s="18">
        <v>73.61778000000001</v>
      </c>
      <c r="G148" s="19">
        <v>72.649124999999998</v>
      </c>
      <c r="H148" s="19">
        <v>86.210295000000002</v>
      </c>
      <c r="I148" s="19">
        <v>83.304330000000007</v>
      </c>
      <c r="J148" s="19">
        <v>88.147604999999999</v>
      </c>
      <c r="K148" s="19">
        <v>76.523745000000005</v>
      </c>
      <c r="L148" s="19">
        <v>76.523745000000005</v>
      </c>
      <c r="M148" s="19">
        <v>72.649124999999998</v>
      </c>
      <c r="N148" s="19">
        <v>89.116260000000011</v>
      </c>
      <c r="O148" s="19">
        <v>71.68047</v>
      </c>
      <c r="P148" s="19">
        <v>79.42971</v>
      </c>
      <c r="Q148" s="19">
        <v>86.210295000000002</v>
      </c>
      <c r="R148" s="19">
        <v>87.17895</v>
      </c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>
        <v>91.179999999999993</v>
      </c>
      <c r="AQ148" s="19">
        <v>80.839999999999989</v>
      </c>
      <c r="AR148" s="19">
        <v>76.14</v>
      </c>
      <c r="AS148" s="19">
        <v>86.47999999999999</v>
      </c>
      <c r="AT148" s="19">
        <v>91.179999999999993</v>
      </c>
      <c r="AU148" s="19">
        <v>79.899999999999991</v>
      </c>
      <c r="AV148" s="19">
        <v>89.3</v>
      </c>
      <c r="AW148" s="19">
        <v>89.3</v>
      </c>
      <c r="AX148" s="19">
        <v>76.14</v>
      </c>
      <c r="AY148" s="19">
        <v>86.47999999999999</v>
      </c>
      <c r="AZ148" s="19">
        <v>86.47999999999999</v>
      </c>
      <c r="BA148" s="19">
        <v>80.839999999999989</v>
      </c>
      <c r="BB148" s="19">
        <v>78.959999999999994</v>
      </c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84"/>
      <c r="CA148" s="18">
        <v>87.42</v>
      </c>
      <c r="CB148" s="19">
        <v>77.08</v>
      </c>
      <c r="CC148" s="19">
        <v>72.38</v>
      </c>
      <c r="CD148" s="19">
        <v>82.72</v>
      </c>
      <c r="CE148" s="19">
        <v>87.42</v>
      </c>
      <c r="CF148" s="19">
        <v>76.14</v>
      </c>
      <c r="CG148" s="19">
        <v>85.539999999999992</v>
      </c>
      <c r="CH148" s="19">
        <v>85.539999999999992</v>
      </c>
      <c r="CI148" s="19">
        <v>72.38</v>
      </c>
      <c r="CJ148" s="19">
        <v>82.72</v>
      </c>
      <c r="CK148" s="19">
        <v>82.72</v>
      </c>
      <c r="CL148" s="19">
        <v>77.08</v>
      </c>
      <c r="CM148" s="19">
        <v>75.199999999999989</v>
      </c>
      <c r="CN148" s="20">
        <v>73.319999999999993</v>
      </c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  <c r="DF148" s="34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</row>
    <row r="149" spans="2:123" x14ac:dyDescent="0.25">
      <c r="B149" s="82">
        <v>14</v>
      </c>
      <c r="C149" s="109" t="s">
        <v>40</v>
      </c>
      <c r="D149" s="88"/>
      <c r="E149" s="91"/>
      <c r="F149" s="9">
        <v>76.523745000000005</v>
      </c>
      <c r="G149" s="10">
        <v>82.335675000000009</v>
      </c>
      <c r="H149" s="10">
        <v>82.335675000000009</v>
      </c>
      <c r="I149" s="10">
        <v>79.42971</v>
      </c>
      <c r="J149" s="10">
        <v>76.523745000000005</v>
      </c>
      <c r="K149" s="10">
        <v>83.304330000000007</v>
      </c>
      <c r="L149" s="10">
        <v>84.272985000000006</v>
      </c>
      <c r="M149" s="10">
        <v>78.461055000000002</v>
      </c>
      <c r="N149" s="10">
        <v>75.555090000000007</v>
      </c>
      <c r="O149" s="10">
        <v>75.555090000000007</v>
      </c>
      <c r="P149" s="10">
        <v>83.304330000000007</v>
      </c>
      <c r="Q149" s="10">
        <v>79.42971</v>
      </c>
      <c r="R149" s="10">
        <v>77.492400000000004</v>
      </c>
      <c r="S149" s="11">
        <v>84.272985000000006</v>
      </c>
      <c r="T149" s="14">
        <f>F149*0.96</f>
        <v>73.462795200000002</v>
      </c>
      <c r="U149" s="15">
        <f t="shared" ref="U149:Y151" si="32">G149*0.96</f>
        <v>79.042248000000001</v>
      </c>
      <c r="V149" s="15">
        <f t="shared" si="32"/>
        <v>79.042248000000001</v>
      </c>
      <c r="W149" s="15">
        <f t="shared" si="32"/>
        <v>76.252521599999994</v>
      </c>
      <c r="X149" s="15">
        <f t="shared" si="32"/>
        <v>73.462795200000002</v>
      </c>
      <c r="Y149" s="15">
        <f t="shared" si="32"/>
        <v>79.972156800000008</v>
      </c>
      <c r="Z149" s="15">
        <f t="shared" ref="Z149:Z195" si="33">L149*0.87</f>
        <v>73.317496950000006</v>
      </c>
      <c r="AA149" s="15">
        <f t="shared" si="21"/>
        <v>68.261117850000005</v>
      </c>
      <c r="AB149" s="15">
        <f>N149*0.96</f>
        <v>72.53288640000001</v>
      </c>
      <c r="AC149" s="15">
        <f t="shared" ref="AC149:AG150" si="34">O149*0.96</f>
        <v>72.53288640000001</v>
      </c>
      <c r="AD149" s="15">
        <f t="shared" si="34"/>
        <v>79.972156800000008</v>
      </c>
      <c r="AE149" s="15">
        <f t="shared" si="34"/>
        <v>76.252521599999994</v>
      </c>
      <c r="AF149" s="15">
        <f t="shared" si="34"/>
        <v>74.392703999999995</v>
      </c>
      <c r="AG149" s="16">
        <f t="shared" si="34"/>
        <v>80.9020656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72.38</v>
      </c>
      <c r="AQ149" s="10">
        <v>73.319999999999993</v>
      </c>
      <c r="AR149" s="10">
        <v>74.259999999999991</v>
      </c>
      <c r="AS149" s="10">
        <v>71.44</v>
      </c>
      <c r="AT149" s="10">
        <v>77.08</v>
      </c>
      <c r="AU149" s="10">
        <v>75.199999999999989</v>
      </c>
      <c r="AV149" s="10">
        <v>70.5</v>
      </c>
      <c r="AW149" s="10">
        <v>77.08</v>
      </c>
      <c r="AX149" s="10">
        <v>77.08</v>
      </c>
      <c r="AY149" s="10">
        <v>75.199999999999989</v>
      </c>
      <c r="AZ149" s="10">
        <v>71.44</v>
      </c>
      <c r="BA149" s="10">
        <v>73.319999999999993</v>
      </c>
      <c r="BB149" s="10">
        <v>74.259999999999991</v>
      </c>
      <c r="BC149" s="11">
        <v>72.38</v>
      </c>
      <c r="BD149" s="14">
        <f>AP149*1.06</f>
        <v>76.722799999999992</v>
      </c>
      <c r="BE149" s="15">
        <f t="shared" ref="BE149:BQ151" si="35">AQ149*1.06</f>
        <v>77.719200000000001</v>
      </c>
      <c r="BF149" s="15">
        <f t="shared" si="35"/>
        <v>78.715599999999995</v>
      </c>
      <c r="BG149" s="15">
        <f t="shared" si="35"/>
        <v>75.726399999999998</v>
      </c>
      <c r="BH149" s="15">
        <f t="shared" si="35"/>
        <v>81.704800000000006</v>
      </c>
      <c r="BI149" s="15">
        <f t="shared" si="35"/>
        <v>79.711999999999989</v>
      </c>
      <c r="BJ149" s="15">
        <f t="shared" si="35"/>
        <v>74.73</v>
      </c>
      <c r="BK149" s="15">
        <f t="shared" si="35"/>
        <v>81.704800000000006</v>
      </c>
      <c r="BL149" s="15">
        <f t="shared" si="35"/>
        <v>81.704800000000006</v>
      </c>
      <c r="BM149" s="15">
        <f t="shared" si="35"/>
        <v>79.711999999999989</v>
      </c>
      <c r="BN149" s="15">
        <f t="shared" si="35"/>
        <v>75.726399999999998</v>
      </c>
      <c r="BO149" s="15">
        <f t="shared" si="35"/>
        <v>77.719200000000001</v>
      </c>
      <c r="BP149" s="15">
        <f t="shared" si="35"/>
        <v>78.715599999999995</v>
      </c>
      <c r="BQ149" s="16">
        <f>BC149*1.06</f>
        <v>76.722799999999992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82"/>
      <c r="CA149" s="9">
        <v>68.61999999999999</v>
      </c>
      <c r="CB149" s="10">
        <v>69.56</v>
      </c>
      <c r="CC149" s="10">
        <v>70.5</v>
      </c>
      <c r="CD149" s="10">
        <v>67.679999999999993</v>
      </c>
      <c r="CE149" s="10">
        <v>73.319999999999993</v>
      </c>
      <c r="CF149" s="10">
        <v>71.44</v>
      </c>
      <c r="CG149" s="10">
        <v>66.739999999999995</v>
      </c>
      <c r="CH149" s="10">
        <v>73.319999999999993</v>
      </c>
      <c r="CI149" s="10">
        <v>73.319999999999993</v>
      </c>
      <c r="CJ149" s="10">
        <v>71.44</v>
      </c>
      <c r="CK149" s="10">
        <v>67.679999999999993</v>
      </c>
      <c r="CL149" s="10">
        <v>69.56</v>
      </c>
      <c r="CM149" s="10">
        <v>70.5</v>
      </c>
      <c r="CN149" s="11">
        <v>68.61999999999999</v>
      </c>
      <c r="CO149" s="14">
        <v>79</v>
      </c>
      <c r="CP149" s="15">
        <f>CB149*1.04</f>
        <v>72.342399999999998</v>
      </c>
      <c r="CQ149" s="15">
        <f t="shared" ref="CQ149:CW151" si="36">CC149*1.04</f>
        <v>73.320000000000007</v>
      </c>
      <c r="CR149" s="15">
        <f t="shared" si="36"/>
        <v>70.387199999999993</v>
      </c>
      <c r="CS149" s="15">
        <f t="shared" si="36"/>
        <v>76.252799999999993</v>
      </c>
      <c r="CT149" s="15">
        <f t="shared" si="36"/>
        <v>74.297600000000003</v>
      </c>
      <c r="CU149" s="15">
        <f t="shared" si="36"/>
        <v>69.409599999999998</v>
      </c>
      <c r="CV149" s="15">
        <f t="shared" si="36"/>
        <v>76.252799999999993</v>
      </c>
      <c r="CW149" s="15">
        <f t="shared" si="36"/>
        <v>76.252799999999993</v>
      </c>
      <c r="CX149" s="15">
        <f t="shared" si="29"/>
        <v>67.153599999999997</v>
      </c>
      <c r="CY149" s="15">
        <f>CK149*1.04</f>
        <v>70.387199999999993</v>
      </c>
      <c r="CZ149" s="15">
        <f t="shared" ref="CZ149:DB151" si="37">CL149*1.04</f>
        <v>72.342399999999998</v>
      </c>
      <c r="DA149" s="15">
        <f t="shared" si="37"/>
        <v>73.320000000000007</v>
      </c>
      <c r="DB149" s="16">
        <f t="shared" si="37"/>
        <v>71.364799999999988</v>
      </c>
      <c r="DC149" s="12"/>
      <c r="DD149" s="13"/>
      <c r="DE149" s="12" t="s">
        <v>60</v>
      </c>
      <c r="DF149" s="29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</row>
    <row r="150" spans="2:123" x14ac:dyDescent="0.25">
      <c r="B150" s="83"/>
      <c r="C150" s="110"/>
      <c r="D150" s="89"/>
      <c r="E150" s="91"/>
      <c r="F150" s="14">
        <v>79.42971</v>
      </c>
      <c r="G150" s="15">
        <v>84.272985000000006</v>
      </c>
      <c r="H150" s="15">
        <v>62.962575000000001</v>
      </c>
      <c r="I150" s="15">
        <v>81.367019999999997</v>
      </c>
      <c r="J150" s="15">
        <v>75.555090000000007</v>
      </c>
      <c r="K150" s="15">
        <v>85.241640000000004</v>
      </c>
      <c r="L150" s="15">
        <v>76.523745000000005</v>
      </c>
      <c r="M150" s="15">
        <v>80.398364999999998</v>
      </c>
      <c r="N150" s="15">
        <v>80.398364999999998</v>
      </c>
      <c r="O150" s="15">
        <v>83.304330000000007</v>
      </c>
      <c r="P150" s="15">
        <v>75.555090000000007</v>
      </c>
      <c r="Q150" s="15">
        <v>80.398364999999998</v>
      </c>
      <c r="R150" s="15">
        <v>79.42971</v>
      </c>
      <c r="S150" s="16">
        <v>84.272985000000006</v>
      </c>
      <c r="T150" s="14">
        <f t="shared" ref="T150:T151" si="38">F150*0.96</f>
        <v>76.252521599999994</v>
      </c>
      <c r="U150" s="15">
        <f t="shared" si="32"/>
        <v>80.9020656</v>
      </c>
      <c r="V150" s="15">
        <v>77</v>
      </c>
      <c r="W150" s="15">
        <f t="shared" si="32"/>
        <v>78.112339199999994</v>
      </c>
      <c r="X150" s="15">
        <f t="shared" si="32"/>
        <v>72.53288640000001</v>
      </c>
      <c r="Y150" s="15">
        <f t="shared" si="32"/>
        <v>81.831974400000007</v>
      </c>
      <c r="Z150" s="15">
        <v>79</v>
      </c>
      <c r="AA150" s="15">
        <v>80</v>
      </c>
      <c r="AB150" s="15">
        <f>N150*0.96</f>
        <v>77.182430400000001</v>
      </c>
      <c r="AC150" s="15">
        <f t="shared" si="34"/>
        <v>79.972156800000008</v>
      </c>
      <c r="AD150" s="15">
        <f t="shared" si="34"/>
        <v>72.53288640000001</v>
      </c>
      <c r="AE150" s="15">
        <v>78</v>
      </c>
      <c r="AF150" s="15">
        <f t="shared" si="34"/>
        <v>76.252521599999994</v>
      </c>
      <c r="AG150" s="16">
        <f t="shared" si="34"/>
        <v>80.9020656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77.08</v>
      </c>
      <c r="AQ150" s="15">
        <v>72.38</v>
      </c>
      <c r="AR150" s="15">
        <v>78.02</v>
      </c>
      <c r="AS150" s="15">
        <v>78.02</v>
      </c>
      <c r="AT150" s="15">
        <v>69.56</v>
      </c>
      <c r="AU150" s="15">
        <v>76.14</v>
      </c>
      <c r="AV150" s="15">
        <v>78.959999999999994</v>
      </c>
      <c r="AW150" s="15">
        <v>76.14</v>
      </c>
      <c r="AX150" s="15">
        <v>69.56</v>
      </c>
      <c r="AY150" s="15">
        <v>75.199999999999989</v>
      </c>
      <c r="AZ150" s="15">
        <v>77.08</v>
      </c>
      <c r="BA150" s="15">
        <v>69.56</v>
      </c>
      <c r="BB150" s="15">
        <v>75.199999999999989</v>
      </c>
      <c r="BC150" s="16">
        <v>71.44</v>
      </c>
      <c r="BD150" s="14">
        <f t="shared" ref="BD150:BD151" si="39">AP150*1.06</f>
        <v>81.704800000000006</v>
      </c>
      <c r="BE150" s="15">
        <f t="shared" si="35"/>
        <v>76.722799999999992</v>
      </c>
      <c r="BF150" s="15">
        <f t="shared" si="35"/>
        <v>82.7012</v>
      </c>
      <c r="BG150" s="15">
        <f t="shared" si="35"/>
        <v>82.7012</v>
      </c>
      <c r="BH150" s="15">
        <f t="shared" si="35"/>
        <v>73.73360000000001</v>
      </c>
      <c r="BI150" s="15">
        <f t="shared" si="35"/>
        <v>80.708400000000012</v>
      </c>
      <c r="BJ150" s="15">
        <f t="shared" si="35"/>
        <v>83.697599999999994</v>
      </c>
      <c r="BK150" s="15">
        <f t="shared" si="35"/>
        <v>80.708400000000012</v>
      </c>
      <c r="BL150" s="15">
        <f t="shared" si="35"/>
        <v>73.73360000000001</v>
      </c>
      <c r="BM150" s="15">
        <f t="shared" si="35"/>
        <v>79.711999999999989</v>
      </c>
      <c r="BN150" s="15">
        <f t="shared" si="35"/>
        <v>81.704800000000006</v>
      </c>
      <c r="BO150" s="15">
        <f t="shared" si="35"/>
        <v>73.73360000000001</v>
      </c>
      <c r="BP150" s="15">
        <f t="shared" si="35"/>
        <v>79.711999999999989</v>
      </c>
      <c r="BQ150" s="16">
        <f t="shared" si="35"/>
        <v>75.726399999999998</v>
      </c>
      <c r="BR150" s="17"/>
      <c r="BS150" s="13"/>
      <c r="BT150" s="17" t="s">
        <v>60</v>
      </c>
      <c r="BW150" s="83"/>
      <c r="BX150" s="110"/>
      <c r="BY150" s="89"/>
      <c r="BZ150" s="83"/>
      <c r="CA150" s="14">
        <v>73.319999999999993</v>
      </c>
      <c r="CB150" s="15">
        <v>68.61999999999999</v>
      </c>
      <c r="CC150" s="15">
        <v>74.259999999999991</v>
      </c>
      <c r="CD150" s="15">
        <v>74.259999999999991</v>
      </c>
      <c r="CE150" s="15">
        <v>65.8</v>
      </c>
      <c r="CF150" s="15">
        <v>72.38</v>
      </c>
      <c r="CG150" s="15">
        <v>75.199999999999989</v>
      </c>
      <c r="CH150" s="15">
        <v>72.38</v>
      </c>
      <c r="CI150" s="15">
        <v>65.8</v>
      </c>
      <c r="CJ150" s="15">
        <v>71.44</v>
      </c>
      <c r="CK150" s="15">
        <v>73.319999999999993</v>
      </c>
      <c r="CL150" s="15">
        <v>65.8</v>
      </c>
      <c r="CM150" s="15">
        <v>71.44</v>
      </c>
      <c r="CN150" s="16">
        <v>67.679999999999993</v>
      </c>
      <c r="CO150" s="14">
        <f t="shared" si="27"/>
        <v>68.920799999999986</v>
      </c>
      <c r="CP150" s="15">
        <f t="shared" ref="CP150:CP151" si="40">CB150*1.04</f>
        <v>71.364799999999988</v>
      </c>
      <c r="CQ150" s="15">
        <f t="shared" si="36"/>
        <v>77.230399999999989</v>
      </c>
      <c r="CR150" s="15">
        <f t="shared" si="36"/>
        <v>77.230399999999989</v>
      </c>
      <c r="CS150" s="15">
        <f t="shared" si="36"/>
        <v>68.432000000000002</v>
      </c>
      <c r="CT150" s="15">
        <f t="shared" si="36"/>
        <v>75.275199999999998</v>
      </c>
      <c r="CU150" s="15">
        <f t="shared" si="36"/>
        <v>78.207999999999984</v>
      </c>
      <c r="CV150" s="15">
        <f t="shared" si="36"/>
        <v>75.275199999999998</v>
      </c>
      <c r="CW150" s="15">
        <f t="shared" si="36"/>
        <v>68.432000000000002</v>
      </c>
      <c r="CX150" s="15">
        <f t="shared" si="29"/>
        <v>67.153599999999997</v>
      </c>
      <c r="CY150" s="15">
        <f t="shared" ref="CY150:CY151" si="41">CK150*1.04</f>
        <v>76.252799999999993</v>
      </c>
      <c r="CZ150" s="15">
        <f t="shared" si="37"/>
        <v>68.432000000000002</v>
      </c>
      <c r="DA150" s="15">
        <f t="shared" si="37"/>
        <v>74.297600000000003</v>
      </c>
      <c r="DB150" s="16">
        <f t="shared" si="37"/>
        <v>70.387199999999993</v>
      </c>
      <c r="DC150" s="17"/>
      <c r="DD150" s="13"/>
      <c r="DE150" s="17" t="s">
        <v>60</v>
      </c>
      <c r="DF150" s="32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</row>
    <row r="151" spans="2:123" x14ac:dyDescent="0.25">
      <c r="B151" s="83"/>
      <c r="C151" s="110"/>
      <c r="D151" s="89"/>
      <c r="E151" s="91"/>
      <c r="F151" s="14">
        <v>83.304330000000007</v>
      </c>
      <c r="G151" s="15">
        <v>80.398364999999998</v>
      </c>
      <c r="H151" s="15">
        <v>69.743160000000003</v>
      </c>
      <c r="I151" s="15">
        <v>85.241640000000004</v>
      </c>
      <c r="J151" s="15">
        <v>81.367019999999997</v>
      </c>
      <c r="K151" s="15">
        <v>79.42971</v>
      </c>
      <c r="L151" s="15">
        <v>83.304330000000007</v>
      </c>
      <c r="M151" s="15">
        <v>82.335675000000009</v>
      </c>
      <c r="N151" s="15">
        <v>84.272985000000006</v>
      </c>
      <c r="O151" s="15">
        <v>85.241640000000004</v>
      </c>
      <c r="P151" s="15">
        <v>79.42971</v>
      </c>
      <c r="Q151" s="15">
        <v>85.241640000000004</v>
      </c>
      <c r="R151" s="15">
        <v>83.304330000000007</v>
      </c>
      <c r="S151" s="16">
        <v>83.304330000000007</v>
      </c>
      <c r="T151" s="14">
        <f t="shared" si="38"/>
        <v>79.972156800000008</v>
      </c>
      <c r="U151" s="15">
        <v>79</v>
      </c>
      <c r="V151" s="15">
        <f t="shared" ref="V151" si="42">H151*0.96</f>
        <v>66.953433599999997</v>
      </c>
      <c r="W151" s="15">
        <f t="shared" si="32"/>
        <v>81.831974400000007</v>
      </c>
      <c r="X151" s="15">
        <f t="shared" si="32"/>
        <v>78.112339199999994</v>
      </c>
      <c r="Y151" s="15">
        <f t="shared" si="32"/>
        <v>76.252521599999994</v>
      </c>
      <c r="Z151" s="15">
        <f t="shared" si="33"/>
        <v>72.474767100000008</v>
      </c>
      <c r="AA151" s="15">
        <f t="shared" si="21"/>
        <v>71.63203725000001</v>
      </c>
      <c r="AB151" s="15">
        <f t="shared" si="21"/>
        <v>73.317496950000006</v>
      </c>
      <c r="AC151" s="15">
        <f t="shared" si="21"/>
        <v>74.160226800000004</v>
      </c>
      <c r="AD151" s="15">
        <f t="shared" si="21"/>
        <v>69.103847700000003</v>
      </c>
      <c r="AE151" s="15">
        <f t="shared" si="22"/>
        <v>74.160226800000004</v>
      </c>
      <c r="AF151" s="15">
        <v>80</v>
      </c>
      <c r="AG151" s="16">
        <f t="shared" si="22"/>
        <v>72.474767100000008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59.22</v>
      </c>
      <c r="AQ151" s="15">
        <v>63.919999999999995</v>
      </c>
      <c r="AR151" s="15">
        <v>66.739999999999995</v>
      </c>
      <c r="AS151" s="15">
        <v>59.22</v>
      </c>
      <c r="AT151" s="15">
        <v>64.86</v>
      </c>
      <c r="AU151" s="15">
        <v>62.04</v>
      </c>
      <c r="AV151" s="15">
        <v>67.679999999999993</v>
      </c>
      <c r="AW151" s="15">
        <v>71.44</v>
      </c>
      <c r="AX151" s="15">
        <v>78.959999999999994</v>
      </c>
      <c r="AY151" s="15">
        <v>72.38</v>
      </c>
      <c r="AZ151" s="15">
        <v>70.5</v>
      </c>
      <c r="BA151" s="15">
        <v>73.319999999999993</v>
      </c>
      <c r="BB151" s="15">
        <v>72.38</v>
      </c>
      <c r="BC151" s="16">
        <v>71.44</v>
      </c>
      <c r="BD151" s="14">
        <f t="shared" si="39"/>
        <v>62.773200000000003</v>
      </c>
      <c r="BE151" s="15">
        <v>80</v>
      </c>
      <c r="BF151" s="15">
        <f t="shared" si="35"/>
        <v>70.744399999999999</v>
      </c>
      <c r="BG151" s="15">
        <v>76</v>
      </c>
      <c r="BH151" s="15">
        <f t="shared" si="35"/>
        <v>68.751599999999996</v>
      </c>
      <c r="BI151" s="15">
        <v>76</v>
      </c>
      <c r="BJ151" s="15">
        <v>79</v>
      </c>
      <c r="BK151" s="15">
        <f t="shared" si="35"/>
        <v>75.726399999999998</v>
      </c>
      <c r="BL151" s="15">
        <f t="shared" si="35"/>
        <v>83.697599999999994</v>
      </c>
      <c r="BM151" s="15">
        <f t="shared" si="35"/>
        <v>76.722799999999992</v>
      </c>
      <c r="BN151" s="15">
        <f t="shared" si="35"/>
        <v>74.73</v>
      </c>
      <c r="BO151" s="15">
        <f t="shared" si="35"/>
        <v>77.719200000000001</v>
      </c>
      <c r="BP151" s="15">
        <f t="shared" si="35"/>
        <v>76.722799999999992</v>
      </c>
      <c r="BQ151" s="16">
        <f t="shared" si="35"/>
        <v>75.726399999999998</v>
      </c>
      <c r="BR151" s="17"/>
      <c r="BS151" s="13"/>
      <c r="BT151" s="17" t="s">
        <v>60</v>
      </c>
      <c r="BW151" s="83"/>
      <c r="BX151" s="110"/>
      <c r="BY151" s="89"/>
      <c r="BZ151" s="83"/>
      <c r="CA151" s="14">
        <v>64.86</v>
      </c>
      <c r="CB151" s="15">
        <v>69.56</v>
      </c>
      <c r="CC151" s="15">
        <v>72.38</v>
      </c>
      <c r="CD151" s="15">
        <v>64.86</v>
      </c>
      <c r="CE151" s="15">
        <v>70.5</v>
      </c>
      <c r="CF151" s="15">
        <v>67.679999999999993</v>
      </c>
      <c r="CG151" s="15">
        <v>73.319999999999993</v>
      </c>
      <c r="CH151" s="15">
        <v>77.08</v>
      </c>
      <c r="CI151" s="15">
        <v>84.6</v>
      </c>
      <c r="CJ151" s="15">
        <v>78.02</v>
      </c>
      <c r="CK151" s="15">
        <v>76.14</v>
      </c>
      <c r="CL151" s="15">
        <v>78.959999999999994</v>
      </c>
      <c r="CM151" s="15">
        <v>68.61999999999999</v>
      </c>
      <c r="CN151" s="16">
        <v>67.679999999999993</v>
      </c>
      <c r="CO151" s="14">
        <f t="shared" si="27"/>
        <v>60.968399999999995</v>
      </c>
      <c r="CP151" s="15">
        <f t="shared" si="40"/>
        <v>72.342399999999998</v>
      </c>
      <c r="CQ151" s="15">
        <f t="shared" si="36"/>
        <v>75.275199999999998</v>
      </c>
      <c r="CR151" s="15">
        <f t="shared" si="36"/>
        <v>67.454400000000007</v>
      </c>
      <c r="CS151" s="15">
        <f t="shared" si="36"/>
        <v>73.320000000000007</v>
      </c>
      <c r="CT151" s="15">
        <f t="shared" si="36"/>
        <v>70.387199999999993</v>
      </c>
      <c r="CU151" s="15">
        <f t="shared" si="36"/>
        <v>76.252799999999993</v>
      </c>
      <c r="CV151" s="15">
        <f t="shared" si="36"/>
        <v>80.163200000000003</v>
      </c>
      <c r="CW151" s="15">
        <f t="shared" si="36"/>
        <v>87.983999999999995</v>
      </c>
      <c r="CX151" s="15">
        <f t="shared" si="29"/>
        <v>73.338799999999992</v>
      </c>
      <c r="CY151" s="15">
        <f t="shared" si="41"/>
        <v>79.185600000000008</v>
      </c>
      <c r="CZ151" s="15">
        <f t="shared" si="37"/>
        <v>82.118399999999994</v>
      </c>
      <c r="DA151" s="15">
        <f t="shared" si="37"/>
        <v>71.364799999999988</v>
      </c>
      <c r="DB151" s="16">
        <f t="shared" si="37"/>
        <v>70.387199999999993</v>
      </c>
      <c r="DC151" s="17"/>
      <c r="DD151" s="13"/>
      <c r="DE151" s="17" t="s">
        <v>60</v>
      </c>
      <c r="DF151" s="32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</row>
    <row r="152" spans="2:123" x14ac:dyDescent="0.25">
      <c r="B152" s="83"/>
      <c r="C152" s="110"/>
      <c r="D152" s="89"/>
      <c r="E152" s="91"/>
      <c r="F152" s="14">
        <v>76.523745000000005</v>
      </c>
      <c r="G152" s="15">
        <v>78.461055000000002</v>
      </c>
      <c r="H152" s="15">
        <v>75.555090000000007</v>
      </c>
      <c r="I152" s="15">
        <v>73.61778000000001</v>
      </c>
      <c r="J152" s="15">
        <v>75.555090000000007</v>
      </c>
      <c r="K152" s="15">
        <v>53.276025000000004</v>
      </c>
      <c r="L152" s="15">
        <v>74.586435000000009</v>
      </c>
      <c r="M152" s="15">
        <v>78.461055000000002</v>
      </c>
      <c r="N152" s="15">
        <v>72.649124999999998</v>
      </c>
      <c r="O152" s="15">
        <v>75.555090000000007</v>
      </c>
      <c r="P152" s="15">
        <v>77.492400000000004</v>
      </c>
      <c r="Q152" s="15">
        <v>80.398364999999998</v>
      </c>
      <c r="R152" s="15">
        <v>78.461055000000002</v>
      </c>
      <c r="S152" s="16">
        <v>82.335675000000009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67.679999999999993</v>
      </c>
      <c r="AQ152" s="15">
        <v>68.61999999999999</v>
      </c>
      <c r="AR152" s="15">
        <v>66.739999999999995</v>
      </c>
      <c r="AS152" s="15">
        <v>63.919999999999995</v>
      </c>
      <c r="AT152" s="15">
        <v>65.8</v>
      </c>
      <c r="AU152" s="15">
        <v>62.04</v>
      </c>
      <c r="AV152" s="15">
        <v>68.61999999999999</v>
      </c>
      <c r="AW152" s="15">
        <v>51.699999999999996</v>
      </c>
      <c r="AX152" s="15">
        <v>78.02</v>
      </c>
      <c r="AY152" s="15">
        <v>78.959999999999994</v>
      </c>
      <c r="AZ152" s="15">
        <v>60.16</v>
      </c>
      <c r="BA152" s="15">
        <v>76.14</v>
      </c>
      <c r="BB152" s="15">
        <v>72.38</v>
      </c>
      <c r="BC152" s="16">
        <v>71.44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83"/>
      <c r="CA152" s="14">
        <v>73.319999999999993</v>
      </c>
      <c r="CB152" s="15">
        <v>74.259999999999991</v>
      </c>
      <c r="CC152" s="15">
        <v>72.38</v>
      </c>
      <c r="CD152" s="15">
        <v>69.56</v>
      </c>
      <c r="CE152" s="15">
        <v>71.44</v>
      </c>
      <c r="CF152" s="15">
        <v>67.679999999999993</v>
      </c>
      <c r="CG152" s="15">
        <v>74.259999999999991</v>
      </c>
      <c r="CH152" s="15">
        <v>57.339999999999996</v>
      </c>
      <c r="CI152" s="15">
        <v>83.66</v>
      </c>
      <c r="CJ152" s="15">
        <v>84.6</v>
      </c>
      <c r="CK152" s="15">
        <v>65.8</v>
      </c>
      <c r="CL152" s="15">
        <v>81.78</v>
      </c>
      <c r="CM152" s="15">
        <v>68.61999999999999</v>
      </c>
      <c r="CN152" s="16">
        <v>67.679999999999993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  <c r="DF152" s="32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</row>
    <row r="153" spans="2:123" x14ac:dyDescent="0.25">
      <c r="B153" s="83"/>
      <c r="C153" s="110"/>
      <c r="D153" s="89"/>
      <c r="E153" s="91"/>
      <c r="F153" s="14">
        <v>81.367019999999997</v>
      </c>
      <c r="G153" s="15">
        <v>76.523745000000005</v>
      </c>
      <c r="H153" s="15">
        <v>74.586435000000009</v>
      </c>
      <c r="I153" s="15">
        <v>80.398364999999998</v>
      </c>
      <c r="J153" s="15">
        <v>81.367019999999997</v>
      </c>
      <c r="K153" s="15">
        <v>80.398364999999998</v>
      </c>
      <c r="L153" s="15">
        <v>73.61778000000001</v>
      </c>
      <c r="M153" s="15">
        <v>81.367019999999997</v>
      </c>
      <c r="N153" s="15">
        <v>78.461055000000002</v>
      </c>
      <c r="O153" s="15">
        <v>76.523745000000005</v>
      </c>
      <c r="P153" s="15">
        <v>76.523745000000005</v>
      </c>
      <c r="Q153" s="15">
        <v>75.555090000000007</v>
      </c>
      <c r="R153" s="15">
        <v>78.461055000000002</v>
      </c>
      <c r="S153" s="16">
        <v>79.42971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61.099999999999994</v>
      </c>
      <c r="AQ153" s="15">
        <v>58.279999999999994</v>
      </c>
      <c r="AR153" s="15">
        <v>56.4</v>
      </c>
      <c r="AS153" s="15">
        <v>65.8</v>
      </c>
      <c r="AT153" s="15">
        <v>67.679999999999993</v>
      </c>
      <c r="AU153" s="15">
        <v>60.16</v>
      </c>
      <c r="AV153" s="15">
        <v>68.61999999999999</v>
      </c>
      <c r="AW153" s="15">
        <v>69.56</v>
      </c>
      <c r="AX153" s="15">
        <v>69.56</v>
      </c>
      <c r="AY153" s="15">
        <v>73.319999999999993</v>
      </c>
      <c r="AZ153" s="15">
        <v>78.02</v>
      </c>
      <c r="BA153" s="15">
        <v>76.14</v>
      </c>
      <c r="BB153" s="15">
        <v>70.5</v>
      </c>
      <c r="BC153" s="16">
        <v>78.959999999999994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83"/>
      <c r="CA153" s="14">
        <v>66.739999999999995</v>
      </c>
      <c r="CB153" s="15">
        <v>63.919999999999995</v>
      </c>
      <c r="CC153" s="15">
        <v>62.04</v>
      </c>
      <c r="CD153" s="15">
        <v>71.44</v>
      </c>
      <c r="CE153" s="15">
        <v>73.319999999999993</v>
      </c>
      <c r="CF153" s="15">
        <v>65.8</v>
      </c>
      <c r="CG153" s="15">
        <v>74.259999999999991</v>
      </c>
      <c r="CH153" s="15">
        <v>75.199999999999989</v>
      </c>
      <c r="CI153" s="15">
        <v>75.199999999999989</v>
      </c>
      <c r="CJ153" s="15">
        <v>78.959999999999994</v>
      </c>
      <c r="CK153" s="15">
        <v>83.66</v>
      </c>
      <c r="CL153" s="15">
        <v>81.78</v>
      </c>
      <c r="CM153" s="15">
        <v>66.739999999999995</v>
      </c>
      <c r="CN153" s="16">
        <v>75.199999999999989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  <c r="DF153" s="32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</row>
    <row r="154" spans="2:123" x14ac:dyDescent="0.25">
      <c r="B154" s="83"/>
      <c r="C154" s="110"/>
      <c r="D154" s="89"/>
      <c r="E154" s="91"/>
      <c r="F154" s="14">
        <v>67.805850000000007</v>
      </c>
      <c r="G154" s="15">
        <v>77.492400000000004</v>
      </c>
      <c r="H154" s="15">
        <v>78.461055000000002</v>
      </c>
      <c r="I154" s="15">
        <v>71.68047</v>
      </c>
      <c r="J154" s="15">
        <v>71.68047</v>
      </c>
      <c r="K154" s="15">
        <v>58.119300000000003</v>
      </c>
      <c r="L154" s="15">
        <v>76.523745000000005</v>
      </c>
      <c r="M154" s="15">
        <v>78.461055000000002</v>
      </c>
      <c r="N154" s="15">
        <v>81.367019999999997</v>
      </c>
      <c r="O154" s="15">
        <v>74.586435000000009</v>
      </c>
      <c r="P154" s="15">
        <v>81.367019999999997</v>
      </c>
      <c r="Q154" s="15">
        <v>72.649124999999998</v>
      </c>
      <c r="R154" s="15">
        <v>81.367019999999997</v>
      </c>
      <c r="S154" s="16">
        <v>84.272985000000006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75.199999999999989</v>
      </c>
      <c r="AQ154" s="15">
        <v>78.959999999999994</v>
      </c>
      <c r="AR154" s="15">
        <v>78.959999999999994</v>
      </c>
      <c r="AS154" s="15">
        <v>69.56</v>
      </c>
      <c r="AT154" s="15">
        <v>73.319999999999993</v>
      </c>
      <c r="AU154" s="15">
        <v>76.14</v>
      </c>
      <c r="AV154" s="15">
        <v>77.08</v>
      </c>
      <c r="AW154" s="15">
        <v>72.38</v>
      </c>
      <c r="AX154" s="15">
        <v>71.44</v>
      </c>
      <c r="AY154" s="15">
        <v>71.44</v>
      </c>
      <c r="AZ154" s="15">
        <v>69.56</v>
      </c>
      <c r="BA154" s="15">
        <v>74.259999999999991</v>
      </c>
      <c r="BB154" s="15">
        <v>74.259999999999991</v>
      </c>
      <c r="BC154" s="16">
        <v>72.38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83"/>
      <c r="CA154" s="14">
        <v>80.839999999999989</v>
      </c>
      <c r="CB154" s="15">
        <v>84.6</v>
      </c>
      <c r="CC154" s="15">
        <v>84.6</v>
      </c>
      <c r="CD154" s="15">
        <v>75.199999999999989</v>
      </c>
      <c r="CE154" s="15">
        <v>78.959999999999994</v>
      </c>
      <c r="CF154" s="15">
        <v>81.78</v>
      </c>
      <c r="CG154" s="15">
        <v>82.72</v>
      </c>
      <c r="CH154" s="15">
        <v>78.02</v>
      </c>
      <c r="CI154" s="15">
        <v>77.08</v>
      </c>
      <c r="CJ154" s="15">
        <v>77.08</v>
      </c>
      <c r="CK154" s="15">
        <v>75.199999999999989</v>
      </c>
      <c r="CL154" s="15">
        <v>79.899999999999991</v>
      </c>
      <c r="CM154" s="15">
        <v>70.5</v>
      </c>
      <c r="CN154" s="16">
        <v>68.61999999999999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  <c r="DF154" s="32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</row>
    <row r="155" spans="2:123" x14ac:dyDescent="0.25">
      <c r="B155" s="83"/>
      <c r="C155" s="110"/>
      <c r="D155" s="89"/>
      <c r="E155" s="91"/>
      <c r="F155" s="14">
        <v>75.555090000000007</v>
      </c>
      <c r="G155" s="15">
        <v>80.398364999999998</v>
      </c>
      <c r="H155" s="15">
        <v>80.398364999999998</v>
      </c>
      <c r="I155" s="15">
        <v>78.461055000000002</v>
      </c>
      <c r="J155" s="15">
        <v>77.492400000000004</v>
      </c>
      <c r="K155" s="15">
        <v>43.589475</v>
      </c>
      <c r="L155" s="15">
        <v>74.586435000000009</v>
      </c>
      <c r="M155" s="15">
        <v>72.649124999999998</v>
      </c>
      <c r="N155" s="15">
        <v>80.398364999999998</v>
      </c>
      <c r="O155" s="15">
        <v>81.367019999999997</v>
      </c>
      <c r="P155" s="15">
        <v>78.461055000000002</v>
      </c>
      <c r="Q155" s="15">
        <v>75.555090000000007</v>
      </c>
      <c r="R155" s="15">
        <v>77.492400000000004</v>
      </c>
      <c r="S155" s="16">
        <v>86.210295000000002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69.56</v>
      </c>
      <c r="AQ155" s="15">
        <v>57.339999999999996</v>
      </c>
      <c r="AR155" s="15">
        <v>65.8</v>
      </c>
      <c r="AS155" s="15">
        <v>71.44</v>
      </c>
      <c r="AT155" s="15">
        <v>74.259999999999991</v>
      </c>
      <c r="AU155" s="15">
        <v>50.76</v>
      </c>
      <c r="AV155" s="15">
        <v>51.699999999999996</v>
      </c>
      <c r="AW155" s="15">
        <v>58.279999999999994</v>
      </c>
      <c r="AX155" s="15">
        <v>62.98</v>
      </c>
      <c r="AY155" s="15">
        <v>69.56</v>
      </c>
      <c r="AZ155" s="15">
        <v>52.64</v>
      </c>
      <c r="BA155" s="15">
        <v>78.959999999999994</v>
      </c>
      <c r="BB155" s="15">
        <v>76.14</v>
      </c>
      <c r="BC155" s="16">
        <v>69.56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83"/>
      <c r="CA155" s="14">
        <v>75.199999999999989</v>
      </c>
      <c r="CB155" s="15">
        <v>62.98</v>
      </c>
      <c r="CC155" s="15">
        <v>71.44</v>
      </c>
      <c r="CD155" s="15">
        <v>77.08</v>
      </c>
      <c r="CE155" s="15">
        <v>79.899999999999991</v>
      </c>
      <c r="CF155" s="15">
        <v>56.4</v>
      </c>
      <c r="CG155" s="15">
        <v>57.339999999999996</v>
      </c>
      <c r="CH155" s="15">
        <v>63.919999999999995</v>
      </c>
      <c r="CI155" s="15">
        <v>68.61999999999999</v>
      </c>
      <c r="CJ155" s="15">
        <v>75.199999999999989</v>
      </c>
      <c r="CK155" s="15">
        <v>58.279999999999994</v>
      </c>
      <c r="CL155" s="15">
        <v>84.6</v>
      </c>
      <c r="CM155" s="15">
        <v>72.38</v>
      </c>
      <c r="CN155" s="16">
        <v>65.8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  <c r="DF155" s="32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</row>
    <row r="156" spans="2:123" x14ac:dyDescent="0.25">
      <c r="B156" s="83"/>
      <c r="C156" s="110"/>
      <c r="D156" s="89"/>
      <c r="E156" s="91"/>
      <c r="F156" s="14">
        <v>82.335675000000009</v>
      </c>
      <c r="G156" s="15">
        <v>78.461055000000002</v>
      </c>
      <c r="H156" s="15">
        <v>77.492400000000004</v>
      </c>
      <c r="I156" s="15">
        <v>78.461055000000002</v>
      </c>
      <c r="J156" s="15">
        <v>76.523745000000005</v>
      </c>
      <c r="K156" s="15">
        <v>76.523745000000005</v>
      </c>
      <c r="L156" s="15">
        <v>79.42971</v>
      </c>
      <c r="M156" s="15">
        <v>72.649124999999998</v>
      </c>
      <c r="N156" s="15">
        <v>80.398364999999998</v>
      </c>
      <c r="O156" s="15">
        <v>77.492400000000004</v>
      </c>
      <c r="P156" s="15">
        <v>77.492400000000004</v>
      </c>
      <c r="Q156" s="15">
        <v>78.461055000000002</v>
      </c>
      <c r="R156" s="15">
        <v>83.304330000000007</v>
      </c>
      <c r="S156" s="16">
        <v>79.42971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65.8</v>
      </c>
      <c r="AQ156" s="15">
        <v>60.16</v>
      </c>
      <c r="AR156" s="15">
        <v>78.02</v>
      </c>
      <c r="AS156" s="15">
        <v>78.959999999999994</v>
      </c>
      <c r="AT156" s="15">
        <v>57.339999999999996</v>
      </c>
      <c r="AU156" s="15">
        <v>78.959999999999994</v>
      </c>
      <c r="AV156" s="15">
        <v>73.319999999999993</v>
      </c>
      <c r="AW156" s="15">
        <v>60.16</v>
      </c>
      <c r="AX156" s="15">
        <v>74.259999999999991</v>
      </c>
      <c r="AY156" s="15">
        <v>55.459999999999994</v>
      </c>
      <c r="AZ156" s="15">
        <v>56.4</v>
      </c>
      <c r="BA156" s="15">
        <v>69.56</v>
      </c>
      <c r="BB156" s="15">
        <v>70.5</v>
      </c>
      <c r="BC156" s="16">
        <v>76.14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83"/>
      <c r="CA156" s="14">
        <v>71.44</v>
      </c>
      <c r="CB156" s="15">
        <v>65.8</v>
      </c>
      <c r="CC156" s="15">
        <v>83.66</v>
      </c>
      <c r="CD156" s="15">
        <v>84.6</v>
      </c>
      <c r="CE156" s="15">
        <v>62.98</v>
      </c>
      <c r="CF156" s="15">
        <v>84.6</v>
      </c>
      <c r="CG156" s="15">
        <v>78.959999999999994</v>
      </c>
      <c r="CH156" s="15">
        <v>65.8</v>
      </c>
      <c r="CI156" s="15">
        <v>79.899999999999991</v>
      </c>
      <c r="CJ156" s="15">
        <v>61.099999999999994</v>
      </c>
      <c r="CK156" s="15">
        <v>62.04</v>
      </c>
      <c r="CL156" s="15">
        <v>75.199999999999989</v>
      </c>
      <c r="CM156" s="15">
        <v>66.739999999999995</v>
      </c>
      <c r="CN156" s="16">
        <v>72.38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  <c r="DF156" s="32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</row>
    <row r="157" spans="2:123" x14ac:dyDescent="0.25">
      <c r="B157" s="83"/>
      <c r="C157" s="110"/>
      <c r="D157" s="89"/>
      <c r="E157" s="91"/>
      <c r="F157" s="14">
        <v>80.398364999999998</v>
      </c>
      <c r="G157" s="15">
        <v>82.335675000000009</v>
      </c>
      <c r="H157" s="15">
        <v>82.335675000000009</v>
      </c>
      <c r="I157" s="15">
        <v>84.272985000000006</v>
      </c>
      <c r="J157" s="15">
        <v>82.335675000000009</v>
      </c>
      <c r="K157" s="15">
        <v>75.555090000000007</v>
      </c>
      <c r="L157" s="15">
        <v>75.555090000000007</v>
      </c>
      <c r="M157" s="15">
        <v>77.492400000000004</v>
      </c>
      <c r="N157" s="15">
        <v>76.523745000000005</v>
      </c>
      <c r="O157" s="15">
        <v>75.555090000000007</v>
      </c>
      <c r="P157" s="15">
        <v>79.42971</v>
      </c>
      <c r="Q157" s="15">
        <v>78.461055000000002</v>
      </c>
      <c r="R157" s="15">
        <v>82.335675000000009</v>
      </c>
      <c r="S157" s="16">
        <v>86.210295000000002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60.16</v>
      </c>
      <c r="AQ157" s="15">
        <v>69.56</v>
      </c>
      <c r="AR157" s="15">
        <v>55.459999999999994</v>
      </c>
      <c r="AS157" s="15">
        <v>78.02</v>
      </c>
      <c r="AT157" s="15">
        <v>63.919999999999995</v>
      </c>
      <c r="AU157" s="15">
        <v>51.699999999999996</v>
      </c>
      <c r="AV157" s="15">
        <v>58.279999999999994</v>
      </c>
      <c r="AW157" s="15">
        <v>63.919999999999995</v>
      </c>
      <c r="AX157" s="15">
        <v>66.739999999999995</v>
      </c>
      <c r="AY157" s="15">
        <v>73.319999999999993</v>
      </c>
      <c r="AZ157" s="15">
        <v>67.679999999999993</v>
      </c>
      <c r="BA157" s="15">
        <v>72.38</v>
      </c>
      <c r="BB157" s="15">
        <v>70.5</v>
      </c>
      <c r="BC157" s="16">
        <v>76.14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83"/>
      <c r="CA157" s="14">
        <v>56.4</v>
      </c>
      <c r="CB157" s="15">
        <v>65.8</v>
      </c>
      <c r="CC157" s="15">
        <v>51.699999999999996</v>
      </c>
      <c r="CD157" s="15">
        <v>74.259999999999991</v>
      </c>
      <c r="CE157" s="15">
        <v>60.16</v>
      </c>
      <c r="CF157" s="15">
        <v>47.94</v>
      </c>
      <c r="CG157" s="15">
        <v>54.519999999999996</v>
      </c>
      <c r="CH157" s="15">
        <v>60.16</v>
      </c>
      <c r="CI157" s="15">
        <v>62.98</v>
      </c>
      <c r="CJ157" s="15">
        <v>69.56</v>
      </c>
      <c r="CK157" s="15">
        <v>63.919999999999995</v>
      </c>
      <c r="CL157" s="15">
        <v>68.61999999999999</v>
      </c>
      <c r="CM157" s="15">
        <v>66.739999999999995</v>
      </c>
      <c r="CN157" s="16">
        <v>72.38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  <c r="DF157" s="32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</row>
    <row r="158" spans="2:123" x14ac:dyDescent="0.25">
      <c r="B158" s="83"/>
      <c r="C158" s="110"/>
      <c r="D158" s="89"/>
      <c r="E158" s="91"/>
      <c r="F158" s="14">
        <v>88.147604999999999</v>
      </c>
      <c r="G158" s="15">
        <v>87.17895</v>
      </c>
      <c r="H158" s="15">
        <v>61.025265000000005</v>
      </c>
      <c r="I158" s="15">
        <v>85.241640000000004</v>
      </c>
      <c r="J158" s="15">
        <v>84.272985000000006</v>
      </c>
      <c r="K158" s="15">
        <v>80.398364999999998</v>
      </c>
      <c r="L158" s="15">
        <v>79.42971</v>
      </c>
      <c r="M158" s="15">
        <v>83.304330000000007</v>
      </c>
      <c r="N158" s="15">
        <v>84.272985000000006</v>
      </c>
      <c r="O158" s="15">
        <v>80.398364999999998</v>
      </c>
      <c r="P158" s="15">
        <v>85.241640000000004</v>
      </c>
      <c r="Q158" s="15">
        <v>80.398364999999998</v>
      </c>
      <c r="R158" s="15">
        <v>85.241640000000004</v>
      </c>
      <c r="S158" s="16">
        <v>79.42971</v>
      </c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>
        <v>73.319999999999993</v>
      </c>
      <c r="AQ158" s="15">
        <v>76.14</v>
      </c>
      <c r="AR158" s="15">
        <v>76.14</v>
      </c>
      <c r="AS158" s="15">
        <v>77.08</v>
      </c>
      <c r="AT158" s="15">
        <v>74.259999999999991</v>
      </c>
      <c r="AU158" s="15">
        <v>72.38</v>
      </c>
      <c r="AV158" s="15">
        <v>78.959999999999994</v>
      </c>
      <c r="AW158" s="15">
        <v>76.14</v>
      </c>
      <c r="AX158" s="15">
        <v>75.199999999999989</v>
      </c>
      <c r="AY158" s="15">
        <v>69.56</v>
      </c>
      <c r="AZ158" s="15">
        <v>71.44</v>
      </c>
      <c r="BA158" s="15">
        <v>70.5</v>
      </c>
      <c r="BB158" s="15">
        <v>71.44</v>
      </c>
      <c r="BC158" s="16">
        <v>71.44</v>
      </c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83"/>
      <c r="CA158" s="14">
        <v>69.56</v>
      </c>
      <c r="CB158" s="15">
        <v>72.38</v>
      </c>
      <c r="CC158" s="15">
        <v>72.38</v>
      </c>
      <c r="CD158" s="15">
        <v>73.319999999999993</v>
      </c>
      <c r="CE158" s="15">
        <v>70.5</v>
      </c>
      <c r="CF158" s="15">
        <v>68.61999999999999</v>
      </c>
      <c r="CG158" s="15">
        <v>75.199999999999989</v>
      </c>
      <c r="CH158" s="15">
        <v>72.38</v>
      </c>
      <c r="CI158" s="15">
        <v>71.44</v>
      </c>
      <c r="CJ158" s="15">
        <v>65.8</v>
      </c>
      <c r="CK158" s="15">
        <v>67.679999999999993</v>
      </c>
      <c r="CL158" s="15">
        <v>66.739999999999995</v>
      </c>
      <c r="CM158" s="15">
        <v>67.679999999999993</v>
      </c>
      <c r="CN158" s="16">
        <v>67.679999999999993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  <c r="DF158" s="32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</row>
    <row r="159" spans="2:123" ht="15.75" thickBot="1" x14ac:dyDescent="0.3">
      <c r="B159" s="83"/>
      <c r="C159" s="111"/>
      <c r="D159" s="89"/>
      <c r="E159" s="92"/>
      <c r="F159" s="18">
        <v>77.492400000000004</v>
      </c>
      <c r="G159" s="19">
        <v>79.42971</v>
      </c>
      <c r="H159" s="19">
        <v>79.42971</v>
      </c>
      <c r="I159" s="19">
        <v>81.367019999999997</v>
      </c>
      <c r="J159" s="19">
        <v>79.42971</v>
      </c>
      <c r="K159" s="19">
        <v>72.649124999999998</v>
      </c>
      <c r="L159" s="19">
        <v>72.649124999999998</v>
      </c>
      <c r="M159" s="19">
        <v>74.586435000000009</v>
      </c>
      <c r="N159" s="19">
        <v>73.61778000000001</v>
      </c>
      <c r="O159" s="19">
        <v>72.649124999999998</v>
      </c>
      <c r="P159" s="19">
        <v>76.523745000000005</v>
      </c>
      <c r="Q159" s="19">
        <v>75.555090000000007</v>
      </c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>
        <v>91.179999999999993</v>
      </c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84"/>
      <c r="CA159" s="18">
        <v>52.64</v>
      </c>
      <c r="CB159" s="19">
        <v>62.04</v>
      </c>
      <c r="CC159" s="19">
        <v>47.94</v>
      </c>
      <c r="CD159" s="19">
        <v>70.5</v>
      </c>
      <c r="CE159" s="19">
        <v>56.4</v>
      </c>
      <c r="CF159" s="19">
        <v>44.18</v>
      </c>
      <c r="CG159" s="19">
        <v>50.76</v>
      </c>
      <c r="CH159" s="19">
        <v>56.4</v>
      </c>
      <c r="CI159" s="19">
        <v>59.22</v>
      </c>
      <c r="CJ159" s="19">
        <v>65.8</v>
      </c>
      <c r="CK159" s="19">
        <v>60.16</v>
      </c>
      <c r="CL159" s="19">
        <v>64.86</v>
      </c>
      <c r="CM159" s="19">
        <v>62.98</v>
      </c>
      <c r="CN159" s="20">
        <v>68.61999999999999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  <c r="DF159" s="34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</row>
    <row r="160" spans="2:123" x14ac:dyDescent="0.25">
      <c r="B160" s="83">
        <v>15</v>
      </c>
      <c r="C160" s="109" t="s">
        <v>41</v>
      </c>
      <c r="D160" s="89"/>
      <c r="E160" s="91"/>
      <c r="F160" s="9">
        <v>64.899884999999998</v>
      </c>
      <c r="G160" s="10">
        <v>55.213335000000001</v>
      </c>
      <c r="H160" s="10">
        <v>95.896844999999999</v>
      </c>
      <c r="I160" s="10">
        <v>78.461055000000002</v>
      </c>
      <c r="J160" s="10">
        <v>74.586435000000009</v>
      </c>
      <c r="K160" s="10">
        <v>81.367019999999997</v>
      </c>
      <c r="L160" s="10">
        <v>55.213335000000001</v>
      </c>
      <c r="M160" s="10">
        <v>90.084915000000009</v>
      </c>
      <c r="N160" s="10">
        <v>75.555090000000007</v>
      </c>
      <c r="O160" s="10">
        <v>-2.9059650000000001</v>
      </c>
      <c r="P160" s="10">
        <v>84.272985000000006</v>
      </c>
      <c r="Q160" s="10">
        <v>83.304330000000007</v>
      </c>
      <c r="R160" s="10">
        <v>87.17895</v>
      </c>
      <c r="S160" s="11">
        <v>73.61778000000001</v>
      </c>
      <c r="T160" s="14">
        <v>80</v>
      </c>
      <c r="U160" s="15">
        <v>69</v>
      </c>
      <c r="V160" s="15">
        <f t="shared" ref="V160:AG162" si="43">H160*0.96</f>
        <v>92.060971199999997</v>
      </c>
      <c r="W160" s="15">
        <f t="shared" si="43"/>
        <v>75.322612800000002</v>
      </c>
      <c r="X160" s="15">
        <v>80</v>
      </c>
      <c r="Y160" s="15">
        <f t="shared" si="43"/>
        <v>78.112339199999994</v>
      </c>
      <c r="Z160" s="15">
        <v>76</v>
      </c>
      <c r="AA160" s="15">
        <f t="shared" si="43"/>
        <v>86.481518399999999</v>
      </c>
      <c r="AB160" s="15">
        <f t="shared" si="43"/>
        <v>72.53288640000001</v>
      </c>
      <c r="AC160" s="15">
        <v>80</v>
      </c>
      <c r="AD160" s="15">
        <f t="shared" si="43"/>
        <v>80.9020656</v>
      </c>
      <c r="AE160" s="15">
        <f t="shared" si="43"/>
        <v>79.972156800000008</v>
      </c>
      <c r="AF160" s="15">
        <f t="shared" si="43"/>
        <v>83.691791999999992</v>
      </c>
      <c r="AG160" s="16">
        <f t="shared" si="43"/>
        <v>70.67306880000001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 t="s">
        <v>42</v>
      </c>
      <c r="AP160" s="9">
        <v>65.8</v>
      </c>
      <c r="AQ160" s="10">
        <v>56.4</v>
      </c>
      <c r="AR160" s="10">
        <v>79.899999999999991</v>
      </c>
      <c r="AS160" s="10">
        <v>78.959999999999994</v>
      </c>
      <c r="AT160" s="10">
        <v>75.199999999999989</v>
      </c>
      <c r="AU160" s="10">
        <v>81.78</v>
      </c>
      <c r="AV160" s="10">
        <v>56.4</v>
      </c>
      <c r="AW160" s="10">
        <v>90.24</v>
      </c>
      <c r="AX160" s="10">
        <v>76.14</v>
      </c>
      <c r="AY160" s="10">
        <v>0</v>
      </c>
      <c r="AZ160" s="10">
        <v>84.6</v>
      </c>
      <c r="BA160" s="10">
        <v>83.66</v>
      </c>
      <c r="BB160" s="10">
        <v>87.42</v>
      </c>
      <c r="BC160" s="11">
        <v>74.259999999999991</v>
      </c>
      <c r="BD160" s="14">
        <f>AP160*1.09</f>
        <v>71.722000000000008</v>
      </c>
      <c r="BE160" s="15">
        <f t="shared" ref="BE160:BQ162" si="44">AQ160*1.09</f>
        <v>61.476000000000006</v>
      </c>
      <c r="BF160" s="15">
        <f t="shared" si="44"/>
        <v>87.090999999999994</v>
      </c>
      <c r="BG160" s="15">
        <f t="shared" si="44"/>
        <v>86.066400000000002</v>
      </c>
      <c r="BH160" s="15">
        <f t="shared" si="44"/>
        <v>81.967999999999989</v>
      </c>
      <c r="BI160" s="15">
        <f t="shared" si="44"/>
        <v>89.140200000000007</v>
      </c>
      <c r="BJ160" s="15">
        <f t="shared" si="44"/>
        <v>61.476000000000006</v>
      </c>
      <c r="BK160" s="15">
        <f t="shared" si="44"/>
        <v>98.361599999999996</v>
      </c>
      <c r="BL160" s="15">
        <f t="shared" si="44"/>
        <v>82.99260000000001</v>
      </c>
      <c r="BM160" s="15">
        <v>84</v>
      </c>
      <c r="BN160" s="15">
        <f t="shared" si="44"/>
        <v>92.213999999999999</v>
      </c>
      <c r="BO160" s="15">
        <f t="shared" si="44"/>
        <v>91.189400000000006</v>
      </c>
      <c r="BP160" s="15">
        <f t="shared" si="44"/>
        <v>95.287800000000004</v>
      </c>
      <c r="BQ160" s="16">
        <f t="shared" si="44"/>
        <v>80.943399999999997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82" t="s">
        <v>43</v>
      </c>
      <c r="CA160" s="9">
        <v>62.04</v>
      </c>
      <c r="CB160" s="10">
        <v>52.64</v>
      </c>
      <c r="CC160" s="10">
        <v>76.14</v>
      </c>
      <c r="CD160" s="10">
        <v>75.199999999999989</v>
      </c>
      <c r="CE160" s="10">
        <v>71.44</v>
      </c>
      <c r="CF160" s="10">
        <v>78.02</v>
      </c>
      <c r="CG160" s="10">
        <v>52.64</v>
      </c>
      <c r="CH160" s="10">
        <v>86.47999999999999</v>
      </c>
      <c r="CI160" s="10">
        <v>72.38</v>
      </c>
      <c r="CJ160" s="10">
        <v>-3.76</v>
      </c>
      <c r="CK160" s="10">
        <v>80.839999999999989</v>
      </c>
      <c r="CL160" s="10">
        <v>79.899999999999991</v>
      </c>
      <c r="CM160" s="10">
        <v>83.66</v>
      </c>
      <c r="CN160" s="11">
        <v>70.5</v>
      </c>
      <c r="CO160" s="14">
        <f>CA160*1.12</f>
        <v>69.484800000000007</v>
      </c>
      <c r="CP160" s="15">
        <f t="shared" ref="CP160:DB162" si="45">CB160*1.12</f>
        <v>58.956800000000008</v>
      </c>
      <c r="CQ160" s="15">
        <f t="shared" si="45"/>
        <v>85.276800000000009</v>
      </c>
      <c r="CR160" s="15">
        <f t="shared" si="45"/>
        <v>84.22399999999999</v>
      </c>
      <c r="CS160" s="15">
        <f t="shared" si="45"/>
        <v>80.012799999999999</v>
      </c>
      <c r="CT160" s="15">
        <f t="shared" si="45"/>
        <v>87.382400000000004</v>
      </c>
      <c r="CU160" s="15">
        <f t="shared" si="45"/>
        <v>58.956800000000008</v>
      </c>
      <c r="CV160" s="15">
        <f t="shared" si="45"/>
        <v>96.857599999999991</v>
      </c>
      <c r="CW160" s="15">
        <f t="shared" si="45"/>
        <v>81.065600000000003</v>
      </c>
      <c r="CX160" s="15">
        <v>95</v>
      </c>
      <c r="CY160" s="15">
        <f t="shared" si="45"/>
        <v>90.54079999999999</v>
      </c>
      <c r="CZ160" s="15">
        <f t="shared" si="45"/>
        <v>89.488</v>
      </c>
      <c r="DA160" s="15">
        <f t="shared" si="45"/>
        <v>93.699200000000005</v>
      </c>
      <c r="DB160" s="16">
        <f t="shared" si="45"/>
        <v>78.960000000000008</v>
      </c>
      <c r="DC160" s="12"/>
      <c r="DD160" s="13"/>
      <c r="DE160" s="12" t="s">
        <v>60</v>
      </c>
      <c r="DF160" s="29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</row>
    <row r="161" spans="2:123" x14ac:dyDescent="0.25">
      <c r="B161" s="83"/>
      <c r="C161" s="110"/>
      <c r="D161" s="89"/>
      <c r="E161" s="91"/>
      <c r="F161" s="14">
        <v>82.335675000000009</v>
      </c>
      <c r="G161" s="15">
        <v>45.526785000000004</v>
      </c>
      <c r="H161" s="15">
        <v>71.68047</v>
      </c>
      <c r="I161" s="15">
        <v>86.210295000000002</v>
      </c>
      <c r="J161" s="15">
        <v>64.899884999999998</v>
      </c>
      <c r="K161" s="15">
        <v>65.868539999999996</v>
      </c>
      <c r="L161" s="15">
        <v>61.025265000000005</v>
      </c>
      <c r="M161" s="15">
        <v>65.868539999999996</v>
      </c>
      <c r="N161" s="15">
        <v>38.746200000000002</v>
      </c>
      <c r="O161" s="15">
        <v>-2.9059650000000001</v>
      </c>
      <c r="P161" s="15">
        <v>99.771465000000006</v>
      </c>
      <c r="Q161" s="15">
        <v>72.649124999999998</v>
      </c>
      <c r="R161" s="15">
        <v>85.241640000000004</v>
      </c>
      <c r="S161" s="16">
        <v>64.899884999999998</v>
      </c>
      <c r="T161" s="14">
        <f t="shared" ref="T161:V162" si="46">F161*0.96</f>
        <v>79.042248000000001</v>
      </c>
      <c r="U161" s="15">
        <v>80</v>
      </c>
      <c r="V161" s="15">
        <v>75</v>
      </c>
      <c r="W161" s="15">
        <f t="shared" si="43"/>
        <v>82.7618832</v>
      </c>
      <c r="X161" s="15">
        <v>79</v>
      </c>
      <c r="Y161" s="15">
        <v>80</v>
      </c>
      <c r="Z161" s="15">
        <v>74</v>
      </c>
      <c r="AA161" s="15">
        <v>79</v>
      </c>
      <c r="AB161" s="15">
        <v>75</v>
      </c>
      <c r="AC161" s="15">
        <v>79</v>
      </c>
      <c r="AD161" s="15">
        <f t="shared" si="43"/>
        <v>95.780606399999996</v>
      </c>
      <c r="AE161" s="15">
        <f t="shared" si="43"/>
        <v>69.743159999999989</v>
      </c>
      <c r="AF161" s="15">
        <f t="shared" si="43"/>
        <v>81.831974400000007</v>
      </c>
      <c r="AG161" s="16">
        <v>76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63.919999999999995</v>
      </c>
      <c r="AQ161" s="15">
        <v>47</v>
      </c>
      <c r="AR161" s="15">
        <v>72.38</v>
      </c>
      <c r="AS161" s="15">
        <v>86.47999999999999</v>
      </c>
      <c r="AT161" s="15">
        <v>65.8</v>
      </c>
      <c r="AU161" s="15">
        <v>66.739999999999995</v>
      </c>
      <c r="AV161" s="15">
        <v>62.04</v>
      </c>
      <c r="AW161" s="15">
        <v>66.739999999999995</v>
      </c>
      <c r="AX161" s="15">
        <v>40.419999999999995</v>
      </c>
      <c r="AY161" s="15">
        <v>0</v>
      </c>
      <c r="AZ161" s="15">
        <v>59.22</v>
      </c>
      <c r="BA161" s="15">
        <v>73.319999999999993</v>
      </c>
      <c r="BB161" s="15">
        <v>67.679999999999993</v>
      </c>
      <c r="BC161" s="16">
        <v>65.8</v>
      </c>
      <c r="BD161" s="14">
        <f>AP161*1.09</f>
        <v>69.672799999999995</v>
      </c>
      <c r="BE161" s="15">
        <f t="shared" si="44"/>
        <v>51.230000000000004</v>
      </c>
      <c r="BF161" s="15">
        <f t="shared" si="44"/>
        <v>78.894199999999998</v>
      </c>
      <c r="BG161" s="15">
        <f t="shared" si="44"/>
        <v>94.263199999999998</v>
      </c>
      <c r="BH161" s="15">
        <v>80</v>
      </c>
      <c r="BI161" s="15">
        <f t="shared" si="44"/>
        <v>72.746600000000001</v>
      </c>
      <c r="BJ161" s="15">
        <v>79</v>
      </c>
      <c r="BK161" s="15">
        <f t="shared" si="44"/>
        <v>72.746600000000001</v>
      </c>
      <c r="BL161" s="15">
        <v>79</v>
      </c>
      <c r="BM161" s="15">
        <v>79</v>
      </c>
      <c r="BN161" s="15">
        <v>75</v>
      </c>
      <c r="BO161" s="15">
        <f t="shared" si="44"/>
        <v>79.918800000000005</v>
      </c>
      <c r="BP161" s="15">
        <f t="shared" si="44"/>
        <v>73.771199999999993</v>
      </c>
      <c r="BQ161" s="16">
        <v>90</v>
      </c>
      <c r="BR161" s="17"/>
      <c r="BS161" s="13"/>
      <c r="BT161" s="17" t="s">
        <v>60</v>
      </c>
      <c r="BW161" s="83"/>
      <c r="BX161" s="110"/>
      <c r="BY161" s="89"/>
      <c r="BZ161" s="83"/>
      <c r="CA161" s="14">
        <v>60.16</v>
      </c>
      <c r="CB161" s="15">
        <v>43.239999999999995</v>
      </c>
      <c r="CC161" s="15">
        <v>68.61999999999999</v>
      </c>
      <c r="CD161" s="15">
        <v>82.72</v>
      </c>
      <c r="CE161" s="15">
        <v>62.04</v>
      </c>
      <c r="CF161" s="15">
        <v>62.98</v>
      </c>
      <c r="CG161" s="15">
        <v>58.279999999999994</v>
      </c>
      <c r="CH161" s="15">
        <v>62.98</v>
      </c>
      <c r="CI161" s="15">
        <v>36.659999999999997</v>
      </c>
      <c r="CJ161" s="15">
        <v>-3.76</v>
      </c>
      <c r="CK161" s="15">
        <v>55.459999999999994</v>
      </c>
      <c r="CL161" s="15">
        <v>69.56</v>
      </c>
      <c r="CM161" s="15">
        <v>63.919999999999995</v>
      </c>
      <c r="CN161" s="16">
        <v>62.04</v>
      </c>
      <c r="CO161" s="14">
        <f>CA161*1.12</f>
        <v>67.379199999999997</v>
      </c>
      <c r="CP161" s="15">
        <f t="shared" si="45"/>
        <v>48.428799999999995</v>
      </c>
      <c r="CQ161" s="15">
        <f t="shared" si="45"/>
        <v>76.854399999999998</v>
      </c>
      <c r="CR161" s="15">
        <f t="shared" si="45"/>
        <v>92.646400000000014</v>
      </c>
      <c r="CS161" s="15">
        <f t="shared" si="45"/>
        <v>69.484800000000007</v>
      </c>
      <c r="CT161" s="15">
        <f t="shared" si="45"/>
        <v>70.537599999999998</v>
      </c>
      <c r="CU161" s="15">
        <f t="shared" si="45"/>
        <v>65.273600000000002</v>
      </c>
      <c r="CV161" s="15">
        <f t="shared" si="45"/>
        <v>70.537599999999998</v>
      </c>
      <c r="CW161" s="15">
        <f t="shared" si="45"/>
        <v>41.059199999999997</v>
      </c>
      <c r="CX161" s="15">
        <v>90</v>
      </c>
      <c r="CY161" s="15">
        <f t="shared" si="45"/>
        <v>62.115200000000002</v>
      </c>
      <c r="CZ161" s="15">
        <f t="shared" si="45"/>
        <v>77.907200000000003</v>
      </c>
      <c r="DA161" s="15">
        <f t="shared" si="45"/>
        <v>71.590400000000002</v>
      </c>
      <c r="DB161" s="16">
        <f t="shared" si="45"/>
        <v>69.484800000000007</v>
      </c>
      <c r="DC161" s="17"/>
      <c r="DD161" s="13"/>
      <c r="DE161" s="17" t="s">
        <v>60</v>
      </c>
      <c r="DF161" s="32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</row>
    <row r="162" spans="2:123" x14ac:dyDescent="0.25">
      <c r="B162" s="83"/>
      <c r="C162" s="110"/>
      <c r="D162" s="89"/>
      <c r="E162" s="91"/>
      <c r="F162" s="14">
        <v>72.649124999999998</v>
      </c>
      <c r="G162" s="15">
        <v>70.711815000000001</v>
      </c>
      <c r="H162" s="15">
        <v>73.61778000000001</v>
      </c>
      <c r="I162" s="15">
        <v>66.837195000000008</v>
      </c>
      <c r="J162" s="15">
        <v>65.868539999999996</v>
      </c>
      <c r="K162" s="15">
        <v>82.335675000000009</v>
      </c>
      <c r="L162" s="15">
        <v>89.116260000000011</v>
      </c>
      <c r="M162" s="15">
        <v>75.555090000000007</v>
      </c>
      <c r="N162" s="15">
        <v>73.61778000000001</v>
      </c>
      <c r="O162" s="15">
        <v>5.8119300000000003</v>
      </c>
      <c r="P162" s="15">
        <v>79.42971</v>
      </c>
      <c r="Q162" s="15">
        <v>73.61778000000001</v>
      </c>
      <c r="R162" s="15">
        <v>69.743160000000003</v>
      </c>
      <c r="S162" s="16">
        <v>68.774505000000005</v>
      </c>
      <c r="T162" s="14">
        <f t="shared" si="46"/>
        <v>69.743159999999989</v>
      </c>
      <c r="U162" s="15">
        <f t="shared" si="46"/>
        <v>67.883342400000004</v>
      </c>
      <c r="V162" s="15">
        <f t="shared" si="46"/>
        <v>70.67306880000001</v>
      </c>
      <c r="W162" s="15">
        <f t="shared" si="43"/>
        <v>64.163707200000005</v>
      </c>
      <c r="X162" s="15">
        <f t="shared" si="43"/>
        <v>63.233798399999991</v>
      </c>
      <c r="Y162" s="15">
        <f t="shared" si="43"/>
        <v>79.042248000000001</v>
      </c>
      <c r="Z162" s="15">
        <f t="shared" si="43"/>
        <v>85.551609600000006</v>
      </c>
      <c r="AA162" s="15">
        <f t="shared" si="43"/>
        <v>72.53288640000001</v>
      </c>
      <c r="AB162" s="15">
        <f t="shared" si="43"/>
        <v>70.67306880000001</v>
      </c>
      <c r="AC162" s="15">
        <v>80</v>
      </c>
      <c r="AD162" s="15">
        <f t="shared" si="43"/>
        <v>76.252521599999994</v>
      </c>
      <c r="AE162" s="15">
        <f t="shared" si="43"/>
        <v>70.67306880000001</v>
      </c>
      <c r="AF162" s="15">
        <f t="shared" si="43"/>
        <v>66.953433599999997</v>
      </c>
      <c r="AG162" s="16">
        <f t="shared" si="43"/>
        <v>66.023524800000004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64.86</v>
      </c>
      <c r="AQ162" s="15">
        <v>62.98</v>
      </c>
      <c r="AR162" s="15">
        <v>65.8</v>
      </c>
      <c r="AS162" s="15">
        <v>59.22</v>
      </c>
      <c r="AT162" s="15">
        <v>58.279999999999994</v>
      </c>
      <c r="AU162" s="15">
        <v>74.259999999999991</v>
      </c>
      <c r="AV162" s="15">
        <v>80.839999999999989</v>
      </c>
      <c r="AW162" s="15">
        <v>67.679999999999993</v>
      </c>
      <c r="AX162" s="15">
        <v>65.8</v>
      </c>
      <c r="AY162" s="15">
        <v>0</v>
      </c>
      <c r="AZ162" s="15">
        <v>71.44</v>
      </c>
      <c r="BA162" s="15">
        <v>65.8</v>
      </c>
      <c r="BB162" s="15">
        <v>70.5</v>
      </c>
      <c r="BC162" s="16">
        <v>69.56</v>
      </c>
      <c r="BD162" s="14">
        <f>AP162*1.09</f>
        <v>70.697400000000002</v>
      </c>
      <c r="BE162" s="15">
        <f t="shared" si="44"/>
        <v>68.648200000000003</v>
      </c>
      <c r="BF162" s="15">
        <f t="shared" si="44"/>
        <v>71.722000000000008</v>
      </c>
      <c r="BG162" s="15">
        <f t="shared" si="44"/>
        <v>64.549800000000005</v>
      </c>
      <c r="BH162" s="15">
        <f t="shared" si="44"/>
        <v>63.525199999999998</v>
      </c>
      <c r="BI162" s="15">
        <f t="shared" si="44"/>
        <v>80.943399999999997</v>
      </c>
      <c r="BJ162" s="15">
        <f t="shared" si="44"/>
        <v>88.115600000000001</v>
      </c>
      <c r="BK162" s="15">
        <f t="shared" si="44"/>
        <v>73.771199999999993</v>
      </c>
      <c r="BL162" s="15">
        <f t="shared" si="44"/>
        <v>71.722000000000008</v>
      </c>
      <c r="BM162" s="15">
        <v>89</v>
      </c>
      <c r="BN162" s="15">
        <f t="shared" ref="BN162" si="47">AZ162*1.09</f>
        <v>77.869600000000005</v>
      </c>
      <c r="BO162" s="15">
        <f t="shared" si="44"/>
        <v>71.722000000000008</v>
      </c>
      <c r="BP162" s="15">
        <v>80</v>
      </c>
      <c r="BQ162" s="16">
        <v>86</v>
      </c>
      <c r="BR162" s="17"/>
      <c r="BS162" s="13"/>
      <c r="BT162" s="17" t="s">
        <v>60</v>
      </c>
      <c r="BW162" s="83"/>
      <c r="BX162" s="110"/>
      <c r="BY162" s="89"/>
      <c r="BZ162" s="83"/>
      <c r="CA162" s="14">
        <v>61.099999999999994</v>
      </c>
      <c r="CB162" s="15">
        <v>59.22</v>
      </c>
      <c r="CC162" s="15">
        <v>62.04</v>
      </c>
      <c r="CD162" s="15">
        <v>55.459999999999994</v>
      </c>
      <c r="CE162" s="15">
        <v>54.519999999999996</v>
      </c>
      <c r="CF162" s="15">
        <v>70.5</v>
      </c>
      <c r="CG162" s="15">
        <v>77.08</v>
      </c>
      <c r="CH162" s="15">
        <v>63.919999999999995</v>
      </c>
      <c r="CI162" s="15">
        <v>62.04</v>
      </c>
      <c r="CJ162" s="15">
        <v>-3.76</v>
      </c>
      <c r="CK162" s="15">
        <v>67.679999999999993</v>
      </c>
      <c r="CL162" s="15">
        <v>62.04</v>
      </c>
      <c r="CM162" s="15">
        <v>66.739999999999995</v>
      </c>
      <c r="CN162" s="16">
        <v>65.8</v>
      </c>
      <c r="CO162" s="14">
        <f>CA162*1.12</f>
        <v>68.432000000000002</v>
      </c>
      <c r="CP162" s="15">
        <f t="shared" si="45"/>
        <v>66.326400000000007</v>
      </c>
      <c r="CQ162" s="15">
        <f t="shared" si="45"/>
        <v>69.484800000000007</v>
      </c>
      <c r="CR162" s="15">
        <f t="shared" si="45"/>
        <v>62.115200000000002</v>
      </c>
      <c r="CS162" s="15">
        <f t="shared" si="45"/>
        <v>61.062400000000004</v>
      </c>
      <c r="CT162" s="15">
        <f t="shared" si="45"/>
        <v>78.960000000000008</v>
      </c>
      <c r="CU162" s="15">
        <f t="shared" si="45"/>
        <v>86.329599999999999</v>
      </c>
      <c r="CV162" s="15">
        <f t="shared" si="45"/>
        <v>71.590400000000002</v>
      </c>
      <c r="CW162" s="15">
        <f t="shared" si="45"/>
        <v>69.484800000000007</v>
      </c>
      <c r="CX162" s="15">
        <v>95</v>
      </c>
      <c r="CY162" s="15">
        <f t="shared" si="45"/>
        <v>75.801599999999993</v>
      </c>
      <c r="CZ162" s="15">
        <f t="shared" si="45"/>
        <v>69.484800000000007</v>
      </c>
      <c r="DA162" s="15">
        <f t="shared" si="45"/>
        <v>74.748800000000003</v>
      </c>
      <c r="DB162" s="16">
        <f t="shared" si="45"/>
        <v>73.695999999999998</v>
      </c>
      <c r="DC162" s="17"/>
      <c r="DD162" s="13"/>
      <c r="DE162" s="17" t="s">
        <v>60</v>
      </c>
      <c r="DF162" s="32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</row>
    <row r="163" spans="2:123" x14ac:dyDescent="0.25">
      <c r="B163" s="83"/>
      <c r="C163" s="110"/>
      <c r="D163" s="89"/>
      <c r="E163" s="91"/>
      <c r="F163" s="14">
        <v>94.928190000000001</v>
      </c>
      <c r="G163" s="15">
        <v>97.83415500000001</v>
      </c>
      <c r="H163" s="15">
        <v>91.053570000000008</v>
      </c>
      <c r="I163" s="15">
        <v>87.17895</v>
      </c>
      <c r="J163" s="15">
        <v>62.962575000000001</v>
      </c>
      <c r="K163" s="15">
        <v>77.492400000000004</v>
      </c>
      <c r="L163" s="15">
        <v>72.649124999999998</v>
      </c>
      <c r="M163" s="15">
        <v>75.555090000000007</v>
      </c>
      <c r="N163" s="15">
        <v>96.865499999999997</v>
      </c>
      <c r="O163" s="15">
        <v>92.022225000000006</v>
      </c>
      <c r="P163" s="15">
        <v>91.053570000000008</v>
      </c>
      <c r="Q163" s="15">
        <v>99.771465000000006</v>
      </c>
      <c r="R163" s="15">
        <v>72.649124999999998</v>
      </c>
      <c r="S163" s="16">
        <v>73.61778000000001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75.199999999999989</v>
      </c>
      <c r="AQ163" s="15">
        <v>66.739999999999995</v>
      </c>
      <c r="AR163" s="15">
        <v>74.259999999999991</v>
      </c>
      <c r="AS163" s="15">
        <v>73.319999999999993</v>
      </c>
      <c r="AT163" s="15">
        <v>79.899999999999991</v>
      </c>
      <c r="AU163" s="15">
        <v>51.699999999999996</v>
      </c>
      <c r="AV163" s="15">
        <v>56.4</v>
      </c>
      <c r="AW163" s="15">
        <v>62.04</v>
      </c>
      <c r="AX163" s="15">
        <v>56.4</v>
      </c>
      <c r="AY163" s="15">
        <v>63.919999999999995</v>
      </c>
      <c r="AZ163" s="15">
        <v>51.699999999999996</v>
      </c>
      <c r="BA163" s="15">
        <v>63.919999999999995</v>
      </c>
      <c r="BB163" s="15">
        <v>65.8</v>
      </c>
      <c r="BC163" s="16">
        <v>89.3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83"/>
      <c r="CA163" s="14">
        <v>82.72</v>
      </c>
      <c r="CB163" s="15">
        <v>74.259999999999991</v>
      </c>
      <c r="CC163" s="15">
        <v>81.78</v>
      </c>
      <c r="CD163" s="15">
        <v>80.839999999999989</v>
      </c>
      <c r="CE163" s="15">
        <v>87.42</v>
      </c>
      <c r="CF163" s="15">
        <v>59.22</v>
      </c>
      <c r="CG163" s="15">
        <v>63.919999999999995</v>
      </c>
      <c r="CH163" s="15">
        <v>58.279999999999994</v>
      </c>
      <c r="CI163" s="15">
        <v>52.64</v>
      </c>
      <c r="CJ163" s="15">
        <v>60.16</v>
      </c>
      <c r="CK163" s="15">
        <v>47.94</v>
      </c>
      <c r="CL163" s="15">
        <v>60.16</v>
      </c>
      <c r="CM163" s="15">
        <v>62.04</v>
      </c>
      <c r="CN163" s="16">
        <v>85.539999999999992</v>
      </c>
      <c r="CO163" s="14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  <c r="DF163" s="32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</row>
    <row r="164" spans="2:123" x14ac:dyDescent="0.25">
      <c r="B164" s="83"/>
      <c r="C164" s="110"/>
      <c r="D164" s="89"/>
      <c r="E164" s="91"/>
      <c r="F164" s="14">
        <v>83.304330000000007</v>
      </c>
      <c r="G164" s="15">
        <v>87.17895</v>
      </c>
      <c r="H164" s="15">
        <v>92.022225000000006</v>
      </c>
      <c r="I164" s="15">
        <v>91.053570000000008</v>
      </c>
      <c r="J164" s="15">
        <v>69.743160000000003</v>
      </c>
      <c r="K164" s="15">
        <v>80.398364999999998</v>
      </c>
      <c r="L164" s="15">
        <v>81.367019999999997</v>
      </c>
      <c r="M164" s="15">
        <v>76.523745000000005</v>
      </c>
      <c r="N164" s="15">
        <v>84.272985000000006</v>
      </c>
      <c r="O164" s="15">
        <v>89.116260000000011</v>
      </c>
      <c r="P164" s="15">
        <v>96.865499999999997</v>
      </c>
      <c r="Q164" s="15">
        <v>87.17895</v>
      </c>
      <c r="R164" s="15">
        <v>78.461055000000002</v>
      </c>
      <c r="S164" s="16">
        <v>69.743160000000003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62.98</v>
      </c>
      <c r="AQ164" s="15">
        <v>77.08</v>
      </c>
      <c r="AR164" s="15">
        <v>78.02</v>
      </c>
      <c r="AS164" s="15">
        <v>66.739999999999995</v>
      </c>
      <c r="AT164" s="15">
        <v>64.86</v>
      </c>
      <c r="AU164" s="15">
        <v>77.08</v>
      </c>
      <c r="AV164" s="15">
        <v>72.38</v>
      </c>
      <c r="AW164" s="15">
        <v>78.02</v>
      </c>
      <c r="AX164" s="15">
        <v>69.56</v>
      </c>
      <c r="AY164" s="15">
        <v>72.38</v>
      </c>
      <c r="AZ164" s="15">
        <v>57.339999999999996</v>
      </c>
      <c r="BA164" s="15">
        <v>64.86</v>
      </c>
      <c r="BB164" s="15">
        <v>69.56</v>
      </c>
      <c r="BC164" s="16">
        <v>67.679999999999993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83"/>
      <c r="CA164" s="14">
        <v>70.5</v>
      </c>
      <c r="CB164" s="15">
        <v>84.6</v>
      </c>
      <c r="CC164" s="15">
        <v>85.539999999999992</v>
      </c>
      <c r="CD164" s="15">
        <v>74.259999999999991</v>
      </c>
      <c r="CE164" s="15">
        <v>72.38</v>
      </c>
      <c r="CF164" s="15">
        <v>84.6</v>
      </c>
      <c r="CG164" s="15">
        <v>79.899999999999991</v>
      </c>
      <c r="CH164" s="15">
        <v>74.259999999999991</v>
      </c>
      <c r="CI164" s="15">
        <v>65.8</v>
      </c>
      <c r="CJ164" s="15">
        <v>68.61999999999999</v>
      </c>
      <c r="CK164" s="15">
        <v>53.58</v>
      </c>
      <c r="CL164" s="15">
        <v>61.099999999999994</v>
      </c>
      <c r="CM164" s="15">
        <v>65.8</v>
      </c>
      <c r="CN164" s="16">
        <v>63.919999999999995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  <c r="DF164" s="32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</row>
    <row r="165" spans="2:123" x14ac:dyDescent="0.25">
      <c r="B165" s="83"/>
      <c r="C165" s="110"/>
      <c r="D165" s="89"/>
      <c r="E165" s="91"/>
      <c r="F165" s="14">
        <v>77.492400000000004</v>
      </c>
      <c r="G165" s="15">
        <v>78.461055000000002</v>
      </c>
      <c r="H165" s="15">
        <v>94.928190000000001</v>
      </c>
      <c r="I165" s="15">
        <v>72.649124999999998</v>
      </c>
      <c r="J165" s="15">
        <v>100.74012</v>
      </c>
      <c r="K165" s="15">
        <v>95.896844999999999</v>
      </c>
      <c r="L165" s="15">
        <v>71.68047</v>
      </c>
      <c r="M165" s="15">
        <v>93.959535000000002</v>
      </c>
      <c r="N165" s="15">
        <v>81.367019999999997</v>
      </c>
      <c r="O165" s="15">
        <v>73.61778000000001</v>
      </c>
      <c r="P165" s="15">
        <v>97.83415500000001</v>
      </c>
      <c r="Q165" s="15">
        <v>86.210295000000002</v>
      </c>
      <c r="R165" s="15">
        <v>88.147604999999999</v>
      </c>
      <c r="S165" s="16">
        <v>77.492400000000004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75.199999999999989</v>
      </c>
      <c r="AQ165" s="15">
        <v>74.259999999999991</v>
      </c>
      <c r="AR165" s="15">
        <v>77.08</v>
      </c>
      <c r="AS165" s="15">
        <v>61.099999999999994</v>
      </c>
      <c r="AT165" s="15">
        <v>77.08</v>
      </c>
      <c r="AU165" s="15">
        <v>58.279999999999994</v>
      </c>
      <c r="AV165" s="15">
        <v>57.339999999999996</v>
      </c>
      <c r="AW165" s="15">
        <v>65.8</v>
      </c>
      <c r="AX165" s="15">
        <v>61.099999999999994</v>
      </c>
      <c r="AY165" s="15">
        <v>71.44</v>
      </c>
      <c r="AZ165" s="15">
        <v>59.22</v>
      </c>
      <c r="BA165" s="15">
        <v>73.319999999999993</v>
      </c>
      <c r="BB165" s="15">
        <v>79.899999999999991</v>
      </c>
      <c r="BC165" s="16">
        <v>63.919999999999995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83"/>
      <c r="CA165" s="14">
        <v>82.72</v>
      </c>
      <c r="CB165" s="15">
        <v>81.78</v>
      </c>
      <c r="CC165" s="15">
        <v>84.6</v>
      </c>
      <c r="CD165" s="15">
        <v>68.61999999999999</v>
      </c>
      <c r="CE165" s="15">
        <v>84.6</v>
      </c>
      <c r="CF165" s="15">
        <v>65.8</v>
      </c>
      <c r="CG165" s="15">
        <v>64.86</v>
      </c>
      <c r="CH165" s="15">
        <v>62.04</v>
      </c>
      <c r="CI165" s="15">
        <v>57.339999999999996</v>
      </c>
      <c r="CJ165" s="15">
        <v>67.679999999999993</v>
      </c>
      <c r="CK165" s="15">
        <v>55.459999999999994</v>
      </c>
      <c r="CL165" s="15">
        <v>69.56</v>
      </c>
      <c r="CM165" s="15">
        <v>76.14</v>
      </c>
      <c r="CN165" s="16">
        <v>60.16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  <c r="DF165" s="32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</row>
    <row r="166" spans="2:123" x14ac:dyDescent="0.25">
      <c r="B166" s="83"/>
      <c r="C166" s="110"/>
      <c r="D166" s="89"/>
      <c r="E166" s="91"/>
      <c r="F166" s="14">
        <v>94.928190000000001</v>
      </c>
      <c r="G166" s="15">
        <v>97.83415500000001</v>
      </c>
      <c r="H166" s="15">
        <v>92.990880000000004</v>
      </c>
      <c r="I166" s="15">
        <v>70.711815000000001</v>
      </c>
      <c r="J166" s="15">
        <v>74.586435000000009</v>
      </c>
      <c r="K166" s="15">
        <v>91.053570000000008</v>
      </c>
      <c r="L166" s="15">
        <v>65.868539999999996</v>
      </c>
      <c r="M166" s="15">
        <v>78.461055000000002</v>
      </c>
      <c r="N166" s="15">
        <v>77.492400000000004</v>
      </c>
      <c r="O166" s="15">
        <v>75.555090000000007</v>
      </c>
      <c r="P166" s="15">
        <v>100.74012</v>
      </c>
      <c r="Q166" s="15">
        <v>92.990880000000004</v>
      </c>
      <c r="R166" s="15">
        <v>81.367019999999997</v>
      </c>
      <c r="S166" s="16">
        <v>75.555090000000007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77.08</v>
      </c>
      <c r="AQ166" s="15">
        <v>73.319999999999993</v>
      </c>
      <c r="AR166" s="15">
        <v>62.04</v>
      </c>
      <c r="AS166" s="15">
        <v>57.339999999999996</v>
      </c>
      <c r="AT166" s="15">
        <v>58.279999999999994</v>
      </c>
      <c r="AU166" s="15">
        <v>86.47999999999999</v>
      </c>
      <c r="AV166" s="15">
        <v>59.22</v>
      </c>
      <c r="AW166" s="15">
        <v>59.22</v>
      </c>
      <c r="AX166" s="15">
        <v>76.14</v>
      </c>
      <c r="AY166" s="15">
        <v>75.199999999999989</v>
      </c>
      <c r="AZ166" s="15">
        <v>66.739999999999995</v>
      </c>
      <c r="BA166" s="15">
        <v>62.04</v>
      </c>
      <c r="BB166" s="15">
        <v>53.58</v>
      </c>
      <c r="BC166" s="16">
        <v>82.72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83"/>
      <c r="CA166" s="14">
        <v>84.6</v>
      </c>
      <c r="CB166" s="15">
        <v>80.839999999999989</v>
      </c>
      <c r="CC166" s="15">
        <v>69.56</v>
      </c>
      <c r="CD166" s="15">
        <v>64.86</v>
      </c>
      <c r="CE166" s="15">
        <v>65.8</v>
      </c>
      <c r="CF166" s="15">
        <v>86.47999999999999</v>
      </c>
      <c r="CG166" s="15">
        <v>66.739999999999995</v>
      </c>
      <c r="CH166" s="15">
        <v>55.459999999999994</v>
      </c>
      <c r="CI166" s="15">
        <v>72.38</v>
      </c>
      <c r="CJ166" s="15">
        <v>71.44</v>
      </c>
      <c r="CK166" s="15">
        <v>62.98</v>
      </c>
      <c r="CL166" s="15">
        <v>58.279999999999994</v>
      </c>
      <c r="CM166" s="15">
        <v>49.82</v>
      </c>
      <c r="CN166" s="16">
        <v>78.959999999999994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  <c r="DF166" s="32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</row>
    <row r="167" spans="2:123" x14ac:dyDescent="0.25">
      <c r="B167" s="83"/>
      <c r="C167" s="110"/>
      <c r="D167" s="89"/>
      <c r="E167" s="91"/>
      <c r="F167" s="14">
        <v>92.022225000000006</v>
      </c>
      <c r="G167" s="15">
        <v>86.210295000000002</v>
      </c>
      <c r="H167" s="15">
        <v>95.896844999999999</v>
      </c>
      <c r="I167" s="15">
        <v>100.74012</v>
      </c>
      <c r="J167" s="15">
        <v>92.990880000000004</v>
      </c>
      <c r="K167" s="15">
        <v>76.523745000000005</v>
      </c>
      <c r="L167" s="15">
        <v>80.398364999999998</v>
      </c>
      <c r="M167" s="15">
        <v>85.241640000000004</v>
      </c>
      <c r="N167" s="15">
        <v>88.147604999999999</v>
      </c>
      <c r="O167" s="15">
        <v>89.116260000000011</v>
      </c>
      <c r="P167" s="15">
        <v>81.367019999999997</v>
      </c>
      <c r="Q167" s="15">
        <v>100.74012</v>
      </c>
      <c r="R167" s="15">
        <v>90.084915000000009</v>
      </c>
      <c r="S167" s="16">
        <v>76.523745000000005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79.899999999999991</v>
      </c>
      <c r="AQ167" s="15">
        <v>77.08</v>
      </c>
      <c r="AR167" s="15">
        <v>66.739999999999995</v>
      </c>
      <c r="AS167" s="15">
        <v>56.4</v>
      </c>
      <c r="AT167" s="15">
        <v>74.259999999999991</v>
      </c>
      <c r="AU167" s="15">
        <v>78.959999999999994</v>
      </c>
      <c r="AV167" s="15">
        <v>65.8</v>
      </c>
      <c r="AW167" s="15">
        <v>77.08</v>
      </c>
      <c r="AX167" s="15">
        <v>70.5</v>
      </c>
      <c r="AY167" s="15">
        <v>85.539999999999992</v>
      </c>
      <c r="AZ167" s="15">
        <v>59.22</v>
      </c>
      <c r="BA167" s="15">
        <v>56.4</v>
      </c>
      <c r="BB167" s="15">
        <v>74.259999999999991</v>
      </c>
      <c r="BC167" s="16">
        <v>67.679999999999993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83"/>
      <c r="CA167" s="14">
        <v>87.42</v>
      </c>
      <c r="CB167" s="15">
        <v>84.6</v>
      </c>
      <c r="CC167" s="15">
        <v>74.259999999999991</v>
      </c>
      <c r="CD167" s="15">
        <v>63.919999999999995</v>
      </c>
      <c r="CE167" s="15">
        <v>81.78</v>
      </c>
      <c r="CF167" s="15">
        <v>86.47999999999999</v>
      </c>
      <c r="CG167" s="15">
        <v>73.319999999999993</v>
      </c>
      <c r="CH167" s="15">
        <v>73.319999999999993</v>
      </c>
      <c r="CI167" s="15">
        <v>66.739999999999995</v>
      </c>
      <c r="CJ167" s="15">
        <v>81.78</v>
      </c>
      <c r="CK167" s="15">
        <v>55.459999999999994</v>
      </c>
      <c r="CL167" s="15">
        <v>52.64</v>
      </c>
      <c r="CM167" s="15">
        <v>70.5</v>
      </c>
      <c r="CN167" s="16">
        <v>63.919999999999995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  <c r="DF167" s="32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</row>
    <row r="168" spans="2:123" x14ac:dyDescent="0.25">
      <c r="B168" s="83"/>
      <c r="C168" s="110"/>
      <c r="D168" s="89"/>
      <c r="E168" s="91"/>
      <c r="F168" s="14">
        <v>87.17895</v>
      </c>
      <c r="G168" s="15">
        <v>63.931229999999999</v>
      </c>
      <c r="H168" s="15">
        <v>78.461055000000002</v>
      </c>
      <c r="I168" s="15">
        <v>67.805850000000007</v>
      </c>
      <c r="J168" s="15">
        <v>92.022225000000006</v>
      </c>
      <c r="K168" s="15">
        <v>64.899884999999998</v>
      </c>
      <c r="L168" s="15">
        <v>88.147604999999999</v>
      </c>
      <c r="M168" s="15">
        <v>74.586435000000009</v>
      </c>
      <c r="N168" s="15">
        <v>70.711815000000001</v>
      </c>
      <c r="O168" s="15">
        <v>86.210295000000002</v>
      </c>
      <c r="P168" s="15">
        <v>86.210295000000002</v>
      </c>
      <c r="Q168" s="15">
        <v>61.993920000000003</v>
      </c>
      <c r="R168" s="15">
        <v>85.241640000000004</v>
      </c>
      <c r="S168" s="16">
        <v>77.492400000000004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81.78</v>
      </c>
      <c r="AQ168" s="15">
        <v>84.6</v>
      </c>
      <c r="AR168" s="15">
        <v>59.22</v>
      </c>
      <c r="AS168" s="15">
        <v>73.319999999999993</v>
      </c>
      <c r="AT168" s="15">
        <v>75.199999999999989</v>
      </c>
      <c r="AU168" s="15">
        <v>60.16</v>
      </c>
      <c r="AV168" s="15">
        <v>78.02</v>
      </c>
      <c r="AW168" s="15">
        <v>55.459999999999994</v>
      </c>
      <c r="AX168" s="15">
        <v>78.959999999999994</v>
      </c>
      <c r="AY168" s="15">
        <v>61.099999999999994</v>
      </c>
      <c r="AZ168" s="15">
        <v>66.739999999999995</v>
      </c>
      <c r="BA168" s="15">
        <v>62.98</v>
      </c>
      <c r="BB168" s="15">
        <v>83.66</v>
      </c>
      <c r="BC168" s="16">
        <v>74.259999999999991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83"/>
      <c r="CA168" s="14">
        <v>78.02</v>
      </c>
      <c r="CB168" s="15">
        <v>80.839999999999989</v>
      </c>
      <c r="CC168" s="15">
        <v>55.459999999999994</v>
      </c>
      <c r="CD168" s="15">
        <v>69.56</v>
      </c>
      <c r="CE168" s="15">
        <v>71.44</v>
      </c>
      <c r="CF168" s="15">
        <v>56.4</v>
      </c>
      <c r="CG168" s="15">
        <v>74.259999999999991</v>
      </c>
      <c r="CH168" s="15">
        <v>51.699999999999996</v>
      </c>
      <c r="CI168" s="15">
        <v>75.199999999999989</v>
      </c>
      <c r="CJ168" s="15">
        <v>57.339999999999996</v>
      </c>
      <c r="CK168" s="15">
        <v>62.98</v>
      </c>
      <c r="CL168" s="15">
        <v>59.22</v>
      </c>
      <c r="CM168" s="15">
        <v>79.899999999999991</v>
      </c>
      <c r="CN168" s="16">
        <v>70.5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  <c r="DF168" s="32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</row>
    <row r="169" spans="2:123" x14ac:dyDescent="0.25">
      <c r="B169" s="83"/>
      <c r="C169" s="110"/>
      <c r="D169" s="89"/>
      <c r="E169" s="91"/>
      <c r="F169" s="14">
        <v>86.210295000000002</v>
      </c>
      <c r="G169" s="15">
        <v>61.025265000000005</v>
      </c>
      <c r="H169" s="15">
        <v>72.649124999999998</v>
      </c>
      <c r="I169" s="15">
        <v>65.868539999999996</v>
      </c>
      <c r="J169" s="15">
        <v>68.774505000000005</v>
      </c>
      <c r="K169" s="15">
        <v>73.61778000000001</v>
      </c>
      <c r="L169" s="15">
        <v>75.555090000000007</v>
      </c>
      <c r="M169" s="15">
        <v>63.931229999999999</v>
      </c>
      <c r="N169" s="15">
        <v>60.056610000000006</v>
      </c>
      <c r="O169" s="15">
        <v>81.367019999999997</v>
      </c>
      <c r="P169" s="15">
        <v>78.461055000000002</v>
      </c>
      <c r="Q169" s="15">
        <v>66.837195000000008</v>
      </c>
      <c r="R169" s="15">
        <v>81.367019999999997</v>
      </c>
      <c r="S169" s="16">
        <v>62.962575000000001</v>
      </c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76.14</v>
      </c>
      <c r="AQ169" s="15">
        <v>65.8</v>
      </c>
      <c r="AR169" s="15">
        <v>92.11999999999999</v>
      </c>
      <c r="AS169" s="15">
        <v>82.72</v>
      </c>
      <c r="AT169" s="15">
        <v>61.099999999999994</v>
      </c>
      <c r="AU169" s="15">
        <v>88.36</v>
      </c>
      <c r="AV169" s="15">
        <v>70.5</v>
      </c>
      <c r="AW169" s="15">
        <v>73.319999999999993</v>
      </c>
      <c r="AX169" s="15">
        <v>65.8</v>
      </c>
      <c r="AY169" s="15">
        <v>74.259999999999991</v>
      </c>
      <c r="AZ169" s="15">
        <v>62.98</v>
      </c>
      <c r="BA169" s="15">
        <v>89.3</v>
      </c>
      <c r="BB169" s="15">
        <v>80.839999999999989</v>
      </c>
      <c r="BC169" s="16">
        <v>82.72</v>
      </c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83"/>
      <c r="CA169" s="14">
        <v>72.38</v>
      </c>
      <c r="CB169" s="15">
        <v>62.04</v>
      </c>
      <c r="CC169" s="15">
        <v>88.36</v>
      </c>
      <c r="CD169" s="15">
        <v>78.959999999999994</v>
      </c>
      <c r="CE169" s="15">
        <v>57.339999999999996</v>
      </c>
      <c r="CF169" s="15">
        <v>84.6</v>
      </c>
      <c r="CG169" s="15">
        <v>66.739999999999995</v>
      </c>
      <c r="CH169" s="15">
        <v>69.56</v>
      </c>
      <c r="CI169" s="15">
        <v>62.04</v>
      </c>
      <c r="CJ169" s="15">
        <v>70.5</v>
      </c>
      <c r="CK169" s="15">
        <v>59.22</v>
      </c>
      <c r="CL169" s="15">
        <v>85.539999999999992</v>
      </c>
      <c r="CM169" s="15">
        <v>77.08</v>
      </c>
      <c r="CN169" s="16">
        <v>78.959999999999994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  <c r="DF169" s="32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</row>
    <row r="170" spans="2:123" ht="15.75" thickBot="1" x14ac:dyDescent="0.3">
      <c r="B170" s="83"/>
      <c r="C170" s="111"/>
      <c r="D170" s="90"/>
      <c r="E170" s="92"/>
      <c r="F170" s="18">
        <v>89.116260000000011</v>
      </c>
      <c r="G170" s="19">
        <v>83.304330000000007</v>
      </c>
      <c r="H170" s="19">
        <v>92.990880000000004</v>
      </c>
      <c r="I170" s="19">
        <v>97.83415500000001</v>
      </c>
      <c r="J170" s="19">
        <v>90.084915000000009</v>
      </c>
      <c r="K170" s="19">
        <v>73.61778000000001</v>
      </c>
      <c r="L170" s="19">
        <v>77.492400000000004</v>
      </c>
      <c r="M170" s="19">
        <v>82.335675000000009</v>
      </c>
      <c r="N170" s="19">
        <v>85.241640000000004</v>
      </c>
      <c r="O170" s="19">
        <v>86.210295000000002</v>
      </c>
      <c r="P170" s="19">
        <v>78.461055000000002</v>
      </c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>
        <v>66.739999999999995</v>
      </c>
      <c r="AQ170" s="19">
        <v>67.679999999999993</v>
      </c>
      <c r="AR170" s="19">
        <v>74.259999999999991</v>
      </c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84"/>
      <c r="CA170" s="18">
        <v>83.66</v>
      </c>
      <c r="CB170" s="19">
        <v>80.839999999999989</v>
      </c>
      <c r="CC170" s="19">
        <v>70.5</v>
      </c>
      <c r="CD170" s="19">
        <v>60.16</v>
      </c>
      <c r="CE170" s="19">
        <v>78.02</v>
      </c>
      <c r="CF170" s="19">
        <v>82.72</v>
      </c>
      <c r="CG170" s="19">
        <v>69.56</v>
      </c>
      <c r="CH170" s="19">
        <v>69.56</v>
      </c>
      <c r="CI170" s="19">
        <v>62.98</v>
      </c>
      <c r="CJ170" s="19">
        <v>78.02</v>
      </c>
      <c r="CK170" s="19">
        <v>51.699999999999996</v>
      </c>
      <c r="CL170" s="19">
        <v>48.879999999999995</v>
      </c>
      <c r="CM170" s="19">
        <v>66.739999999999995</v>
      </c>
      <c r="CN170" s="20">
        <v>60.16</v>
      </c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  <c r="DF170" s="34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</row>
    <row r="171" spans="2:123" x14ac:dyDescent="0.25">
      <c r="B171" s="83">
        <v>16</v>
      </c>
      <c r="C171" s="109" t="s">
        <v>44</v>
      </c>
      <c r="D171" s="88"/>
      <c r="E171" s="91"/>
      <c r="F171" s="9">
        <v>81.367019999999997</v>
      </c>
      <c r="G171" s="10">
        <v>74.586435000000009</v>
      </c>
      <c r="H171" s="10">
        <v>77.492400000000004</v>
      </c>
      <c r="I171" s="10">
        <v>73.61778000000001</v>
      </c>
      <c r="J171" s="10">
        <v>78.461055000000002</v>
      </c>
      <c r="K171" s="10">
        <v>72.649124999999998</v>
      </c>
      <c r="L171" s="10">
        <v>85.241640000000004</v>
      </c>
      <c r="M171" s="10">
        <v>72.649124999999998</v>
      </c>
      <c r="N171" s="10">
        <v>76.523745000000005</v>
      </c>
      <c r="O171" s="10">
        <v>73.61778000000001</v>
      </c>
      <c r="P171" s="10">
        <v>85.241640000000004</v>
      </c>
      <c r="Q171" s="10">
        <v>84.272985000000006</v>
      </c>
      <c r="R171" s="10">
        <v>76.523745000000005</v>
      </c>
      <c r="S171" s="11">
        <v>78.461055000000002</v>
      </c>
      <c r="T171" s="14">
        <f>F171*0.99</f>
        <v>80.553349799999992</v>
      </c>
      <c r="U171" s="15">
        <f t="shared" ref="U171:X173" si="48">G171*0.99</f>
        <v>73.840570650000004</v>
      </c>
      <c r="V171" s="15">
        <f t="shared" si="48"/>
        <v>76.717476000000005</v>
      </c>
      <c r="W171" s="15">
        <f t="shared" si="48"/>
        <v>72.881602200000003</v>
      </c>
      <c r="X171" s="15">
        <f>J171*0.99</f>
        <v>77.676444450000005</v>
      </c>
      <c r="Y171" s="15">
        <f t="shared" ref="Y171:Z173" si="49">K171*0.99</f>
        <v>71.922633750000003</v>
      </c>
      <c r="Z171" s="15">
        <f t="shared" si="49"/>
        <v>84.389223600000008</v>
      </c>
      <c r="AA171" s="15">
        <f t="shared" ref="AA171:AB171" si="50">M171*0.98</f>
        <v>71.196142499999993</v>
      </c>
      <c r="AB171" s="15">
        <f t="shared" si="50"/>
        <v>74.993270100000004</v>
      </c>
      <c r="AC171" s="15">
        <f>O171*0.92</f>
        <v>67.72835760000001</v>
      </c>
      <c r="AD171" s="15">
        <f t="shared" ref="AD171:AG171" si="51">P171*0.92</f>
        <v>78.42230880000001</v>
      </c>
      <c r="AE171" s="15">
        <f t="shared" si="51"/>
        <v>77.531146200000009</v>
      </c>
      <c r="AF171" s="15">
        <f t="shared" si="51"/>
        <v>70.401845400000013</v>
      </c>
      <c r="AG171" s="16">
        <f t="shared" si="51"/>
        <v>72.184170600000002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67.679999999999993</v>
      </c>
      <c r="AQ171" s="10">
        <v>68.61999999999999</v>
      </c>
      <c r="AR171" s="10">
        <v>65.8</v>
      </c>
      <c r="AS171" s="10">
        <v>67.679999999999993</v>
      </c>
      <c r="AT171" s="10">
        <v>74.259999999999991</v>
      </c>
      <c r="AU171" s="10">
        <v>79.899999999999991</v>
      </c>
      <c r="AV171" s="10">
        <v>64.86</v>
      </c>
      <c r="AW171" s="10">
        <v>74.259999999999991</v>
      </c>
      <c r="AX171" s="10">
        <v>58.279999999999994</v>
      </c>
      <c r="AY171" s="10">
        <v>74.259999999999991</v>
      </c>
      <c r="AZ171" s="10">
        <v>79.899999999999991</v>
      </c>
      <c r="BA171" s="10">
        <v>76.14</v>
      </c>
      <c r="BB171" s="10">
        <v>77.08</v>
      </c>
      <c r="BC171" s="11">
        <v>88.36</v>
      </c>
      <c r="BD171" s="14">
        <v>80</v>
      </c>
      <c r="BE171" s="15">
        <v>71</v>
      </c>
      <c r="BF171" s="15">
        <f t="shared" ref="BF171:BP173" si="52">AR171*1.19</f>
        <v>78.301999999999992</v>
      </c>
      <c r="BG171" s="15">
        <f t="shared" si="52"/>
        <v>80.539199999999994</v>
      </c>
      <c r="BH171" s="15">
        <f t="shared" si="52"/>
        <v>88.369399999999985</v>
      </c>
      <c r="BI171" s="15">
        <f t="shared" si="52"/>
        <v>95.080999999999989</v>
      </c>
      <c r="BJ171" s="15">
        <f t="shared" si="52"/>
        <v>77.183399999999992</v>
      </c>
      <c r="BK171" s="15">
        <f t="shared" si="52"/>
        <v>88.369399999999985</v>
      </c>
      <c r="BL171" s="15">
        <f t="shared" si="52"/>
        <v>69.353199999999987</v>
      </c>
      <c r="BM171" s="15">
        <f t="shared" si="52"/>
        <v>88.369399999999985</v>
      </c>
      <c r="BN171" s="15">
        <f t="shared" si="52"/>
        <v>95.080999999999989</v>
      </c>
      <c r="BO171" s="15">
        <f t="shared" si="52"/>
        <v>90.6066</v>
      </c>
      <c r="BP171" s="15">
        <f t="shared" si="52"/>
        <v>91.725200000000001</v>
      </c>
      <c r="BQ171" s="16">
        <v>90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82"/>
      <c r="CA171" s="9">
        <v>63.919999999999995</v>
      </c>
      <c r="CB171" s="10">
        <v>64.86</v>
      </c>
      <c r="CC171" s="10">
        <v>62.04</v>
      </c>
      <c r="CD171" s="10">
        <v>63.919999999999995</v>
      </c>
      <c r="CE171" s="10">
        <v>70.5</v>
      </c>
      <c r="CF171" s="10">
        <v>76.14</v>
      </c>
      <c r="CG171" s="10">
        <v>61.099999999999994</v>
      </c>
      <c r="CH171" s="10">
        <v>70.5</v>
      </c>
      <c r="CI171" s="10">
        <v>54.519999999999996</v>
      </c>
      <c r="CJ171" s="10">
        <v>70.5</v>
      </c>
      <c r="CK171" s="10">
        <v>76.14</v>
      </c>
      <c r="CL171" s="10">
        <v>72.38</v>
      </c>
      <c r="CM171" s="10">
        <v>73.319999999999993</v>
      </c>
      <c r="CN171" s="11">
        <v>84.6</v>
      </c>
      <c r="CO171" s="14">
        <f>CA171*1.29</f>
        <v>82.456800000000001</v>
      </c>
      <c r="CP171" s="15">
        <f t="shared" ref="CP171:DA171" si="53">CB171*1.29</f>
        <v>83.669399999999996</v>
      </c>
      <c r="CQ171" s="15">
        <f t="shared" si="53"/>
        <v>80.031599999999997</v>
      </c>
      <c r="CR171" s="15">
        <f t="shared" si="53"/>
        <v>82.456800000000001</v>
      </c>
      <c r="CS171" s="15">
        <f t="shared" si="53"/>
        <v>90.945000000000007</v>
      </c>
      <c r="CT171" s="15">
        <f t="shared" si="53"/>
        <v>98.220600000000005</v>
      </c>
      <c r="CU171" s="15">
        <f t="shared" si="53"/>
        <v>78.818999999999988</v>
      </c>
      <c r="CV171" s="15">
        <f t="shared" si="53"/>
        <v>90.945000000000007</v>
      </c>
      <c r="CW171" s="15">
        <f t="shared" si="53"/>
        <v>70.330799999999996</v>
      </c>
      <c r="CX171" s="15">
        <f t="shared" si="53"/>
        <v>90.945000000000007</v>
      </c>
      <c r="CY171" s="15">
        <f t="shared" si="53"/>
        <v>98.220600000000005</v>
      </c>
      <c r="CZ171" s="15">
        <f t="shared" si="53"/>
        <v>93.370199999999997</v>
      </c>
      <c r="DA171" s="15">
        <f t="shared" si="53"/>
        <v>94.582799999999992</v>
      </c>
      <c r="DB171" s="16">
        <f>CN171*1.29</f>
        <v>109.134</v>
      </c>
      <c r="DC171" s="12"/>
      <c r="DD171" s="13"/>
      <c r="DE171" s="12" t="s">
        <v>60</v>
      </c>
      <c r="DF171" s="29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</row>
    <row r="172" spans="2:123" x14ac:dyDescent="0.25">
      <c r="B172" s="83"/>
      <c r="C172" s="110"/>
      <c r="D172" s="89"/>
      <c r="E172" s="91"/>
      <c r="F172" s="14">
        <v>86.210295000000002</v>
      </c>
      <c r="G172" s="15">
        <v>69.743160000000003</v>
      </c>
      <c r="H172" s="15">
        <v>83.304330000000007</v>
      </c>
      <c r="I172" s="15">
        <v>78.461055000000002</v>
      </c>
      <c r="J172" s="15">
        <v>75.555090000000007</v>
      </c>
      <c r="K172" s="15">
        <v>80.398364999999998</v>
      </c>
      <c r="L172" s="15">
        <v>78.461055000000002</v>
      </c>
      <c r="M172" s="15">
        <v>85.241640000000004</v>
      </c>
      <c r="N172" s="15">
        <v>86.210295000000002</v>
      </c>
      <c r="O172" s="15">
        <v>89.116260000000011</v>
      </c>
      <c r="P172" s="15">
        <v>84.272985000000006</v>
      </c>
      <c r="Q172" s="15">
        <v>80.398364999999998</v>
      </c>
      <c r="R172" s="15">
        <v>69.743160000000003</v>
      </c>
      <c r="S172" s="16">
        <v>85.241640000000004</v>
      </c>
      <c r="T172" s="14">
        <f t="shared" ref="T172:T173" si="54">F172*0.99</f>
        <v>85.348192049999994</v>
      </c>
      <c r="U172" s="15">
        <f t="shared" si="48"/>
        <v>69.045728400000002</v>
      </c>
      <c r="V172" s="15">
        <f t="shared" si="48"/>
        <v>82.471286700000007</v>
      </c>
      <c r="W172" s="15">
        <f t="shared" si="48"/>
        <v>77.676444450000005</v>
      </c>
      <c r="X172" s="15">
        <f t="shared" si="48"/>
        <v>74.799539100000004</v>
      </c>
      <c r="Y172" s="15">
        <f t="shared" si="49"/>
        <v>79.594381349999992</v>
      </c>
      <c r="Z172" s="15">
        <f t="shared" si="49"/>
        <v>77.676444450000005</v>
      </c>
      <c r="AA172" s="15">
        <f t="shared" si="21"/>
        <v>74.160226800000004</v>
      </c>
      <c r="AB172" s="15">
        <f t="shared" si="21"/>
        <v>75.002956650000002</v>
      </c>
      <c r="AC172" s="15">
        <f t="shared" ref="AC172:AG173" si="55">O172*0.92</f>
        <v>81.986959200000015</v>
      </c>
      <c r="AD172" s="15">
        <f>P172*0.99</f>
        <v>83.430255150000008</v>
      </c>
      <c r="AE172" s="15">
        <f t="shared" ref="AE172:AG172" si="56">Q172*0.99</f>
        <v>79.594381349999992</v>
      </c>
      <c r="AF172" s="15">
        <f t="shared" si="56"/>
        <v>69.045728400000002</v>
      </c>
      <c r="AG172" s="16">
        <f t="shared" si="56"/>
        <v>84.389223600000008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62.04</v>
      </c>
      <c r="AQ172" s="15">
        <v>65.8</v>
      </c>
      <c r="AR172" s="15">
        <v>63.919999999999995</v>
      </c>
      <c r="AS172" s="15">
        <v>74.259999999999991</v>
      </c>
      <c r="AT172" s="15">
        <v>70.5</v>
      </c>
      <c r="AU172" s="15">
        <v>68.61999999999999</v>
      </c>
      <c r="AV172" s="15">
        <v>78.02</v>
      </c>
      <c r="AW172" s="15">
        <v>73.319999999999993</v>
      </c>
      <c r="AX172" s="15">
        <v>79.899999999999991</v>
      </c>
      <c r="AY172" s="15">
        <v>82.72</v>
      </c>
      <c r="AZ172" s="15">
        <v>77.08</v>
      </c>
      <c r="BA172" s="15">
        <v>71.44</v>
      </c>
      <c r="BB172" s="15">
        <v>75.199999999999989</v>
      </c>
      <c r="BC172" s="16">
        <v>86.47999999999999</v>
      </c>
      <c r="BD172" s="14">
        <v>84</v>
      </c>
      <c r="BE172" s="15">
        <f>AQ172*1.19</f>
        <v>78.301999999999992</v>
      </c>
      <c r="BF172" s="15">
        <f t="shared" si="52"/>
        <v>76.064799999999991</v>
      </c>
      <c r="BG172" s="15">
        <f t="shared" si="52"/>
        <v>88.369399999999985</v>
      </c>
      <c r="BH172" s="15">
        <f t="shared" si="52"/>
        <v>83.894999999999996</v>
      </c>
      <c r="BI172" s="15">
        <f t="shared" si="52"/>
        <v>81.65779999999998</v>
      </c>
      <c r="BJ172" s="15">
        <f t="shared" si="52"/>
        <v>92.843799999999987</v>
      </c>
      <c r="BK172" s="15">
        <f t="shared" si="52"/>
        <v>87.250799999999984</v>
      </c>
      <c r="BL172" s="15">
        <f t="shared" si="52"/>
        <v>95.080999999999989</v>
      </c>
      <c r="BM172" s="15">
        <f t="shared" si="52"/>
        <v>98.436799999999991</v>
      </c>
      <c r="BN172" s="15">
        <f t="shared" si="52"/>
        <v>91.725200000000001</v>
      </c>
      <c r="BO172" s="15">
        <f t="shared" si="52"/>
        <v>85.013599999999997</v>
      </c>
      <c r="BP172" s="15">
        <f t="shared" si="52"/>
        <v>89.487999999999985</v>
      </c>
      <c r="BQ172" s="16">
        <v>95</v>
      </c>
      <c r="BR172" s="17"/>
      <c r="BS172" s="13"/>
      <c r="BT172" s="17" t="s">
        <v>60</v>
      </c>
      <c r="BW172" s="83"/>
      <c r="BX172" s="110"/>
      <c r="BY172" s="89"/>
      <c r="BZ172" s="83"/>
      <c r="CA172" s="14">
        <v>58.279999999999994</v>
      </c>
      <c r="CB172" s="15">
        <v>62.04</v>
      </c>
      <c r="CC172" s="15">
        <v>60.16</v>
      </c>
      <c r="CD172" s="15">
        <v>70.5</v>
      </c>
      <c r="CE172" s="15">
        <v>66.739999999999995</v>
      </c>
      <c r="CF172" s="15">
        <v>64.86</v>
      </c>
      <c r="CG172" s="15">
        <v>74.259999999999991</v>
      </c>
      <c r="CH172" s="15">
        <v>69.56</v>
      </c>
      <c r="CI172" s="15">
        <v>76.14</v>
      </c>
      <c r="CJ172" s="15">
        <v>78.959999999999994</v>
      </c>
      <c r="CK172" s="15">
        <v>73.319999999999993</v>
      </c>
      <c r="CL172" s="15">
        <v>67.679999999999993</v>
      </c>
      <c r="CM172" s="15">
        <v>71.44</v>
      </c>
      <c r="CN172" s="16">
        <v>82.72</v>
      </c>
      <c r="CO172" s="14">
        <f>CA172*1.16</f>
        <v>67.604799999999983</v>
      </c>
      <c r="CP172" s="15">
        <f t="shared" ref="CP172:CY173" si="57">CB172*1.16</f>
        <v>71.966399999999993</v>
      </c>
      <c r="CQ172" s="15">
        <f t="shared" si="57"/>
        <v>69.785599999999988</v>
      </c>
      <c r="CR172" s="15">
        <f t="shared" si="57"/>
        <v>81.78</v>
      </c>
      <c r="CS172" s="15">
        <f t="shared" si="57"/>
        <v>77.418399999999991</v>
      </c>
      <c r="CT172" s="15">
        <f t="shared" si="57"/>
        <v>75.2376</v>
      </c>
      <c r="CU172" s="15">
        <f t="shared" si="57"/>
        <v>86.141599999999983</v>
      </c>
      <c r="CV172" s="15">
        <f t="shared" si="57"/>
        <v>80.689599999999999</v>
      </c>
      <c r="CW172" s="15">
        <f t="shared" si="57"/>
        <v>88.322399999999988</v>
      </c>
      <c r="CX172" s="15">
        <f t="shared" si="57"/>
        <v>91.593599999999981</v>
      </c>
      <c r="CY172" s="15">
        <f t="shared" si="57"/>
        <v>85.05119999999998</v>
      </c>
      <c r="CZ172" s="15">
        <f>CL172*1.16</f>
        <v>78.508799999999979</v>
      </c>
      <c r="DA172" s="15">
        <f t="shared" ref="DA172:DB173" si="58">CM172*1.16</f>
        <v>82.870399999999989</v>
      </c>
      <c r="DB172" s="16">
        <f t="shared" si="58"/>
        <v>95.955199999999991</v>
      </c>
      <c r="DC172" s="17"/>
      <c r="DD172" s="13"/>
      <c r="DE172" s="17" t="s">
        <v>60</v>
      </c>
      <c r="DF172" s="32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</row>
    <row r="173" spans="2:123" x14ac:dyDescent="0.25">
      <c r="B173" s="83"/>
      <c r="C173" s="110"/>
      <c r="D173" s="89"/>
      <c r="E173" s="91"/>
      <c r="F173" s="14">
        <v>84.272985000000006</v>
      </c>
      <c r="G173" s="15">
        <v>78.461055000000002</v>
      </c>
      <c r="H173" s="15">
        <v>72.649124999999998</v>
      </c>
      <c r="I173" s="15">
        <v>79.42971</v>
      </c>
      <c r="J173" s="15">
        <v>80.398364999999998</v>
      </c>
      <c r="K173" s="15">
        <v>79.42971</v>
      </c>
      <c r="L173" s="15">
        <v>83.304330000000007</v>
      </c>
      <c r="M173" s="15">
        <v>69.743160000000003</v>
      </c>
      <c r="N173" s="15">
        <v>85.241640000000004</v>
      </c>
      <c r="O173" s="15">
        <v>85.241640000000004</v>
      </c>
      <c r="P173" s="15">
        <v>83.304330000000007</v>
      </c>
      <c r="Q173" s="15">
        <v>74.586435000000009</v>
      </c>
      <c r="R173" s="15">
        <v>89.116260000000011</v>
      </c>
      <c r="S173" s="16">
        <v>75.555090000000007</v>
      </c>
      <c r="T173" s="14">
        <f t="shared" si="54"/>
        <v>83.430255150000008</v>
      </c>
      <c r="U173" s="15">
        <f t="shared" si="48"/>
        <v>77.676444450000005</v>
      </c>
      <c r="V173" s="15">
        <f t="shared" si="48"/>
        <v>71.922633750000003</v>
      </c>
      <c r="W173" s="15">
        <f t="shared" si="48"/>
        <v>78.635412900000006</v>
      </c>
      <c r="X173" s="15">
        <f t="shared" si="48"/>
        <v>79.594381349999992</v>
      </c>
      <c r="Y173" s="15">
        <f t="shared" si="49"/>
        <v>78.635412900000006</v>
      </c>
      <c r="Z173" s="15">
        <f t="shared" si="49"/>
        <v>82.471286700000007</v>
      </c>
      <c r="AA173" s="15">
        <v>80</v>
      </c>
      <c r="AB173" s="15">
        <f t="shared" si="21"/>
        <v>74.160226800000004</v>
      </c>
      <c r="AC173" s="15">
        <f t="shared" si="55"/>
        <v>78.42230880000001</v>
      </c>
      <c r="AD173" s="15">
        <f t="shared" si="55"/>
        <v>76.639983600000008</v>
      </c>
      <c r="AE173" s="15">
        <f t="shared" si="55"/>
        <v>68.619520200000011</v>
      </c>
      <c r="AF173" s="15">
        <f t="shared" si="55"/>
        <v>81.986959200000015</v>
      </c>
      <c r="AG173" s="16">
        <f t="shared" si="55"/>
        <v>69.510682800000012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61.099999999999994</v>
      </c>
      <c r="AQ173" s="15">
        <v>67.679999999999993</v>
      </c>
      <c r="AR173" s="15">
        <v>63.919999999999995</v>
      </c>
      <c r="AS173" s="15">
        <v>54.519999999999996</v>
      </c>
      <c r="AT173" s="15">
        <v>53.58</v>
      </c>
      <c r="AU173" s="15">
        <v>67.679999999999993</v>
      </c>
      <c r="AV173" s="15">
        <v>51.699999999999996</v>
      </c>
      <c r="AW173" s="15">
        <v>59.22</v>
      </c>
      <c r="AX173" s="15">
        <v>52.64</v>
      </c>
      <c r="AY173" s="15">
        <v>56.4</v>
      </c>
      <c r="AZ173" s="15">
        <v>57.339999999999996</v>
      </c>
      <c r="BA173" s="15">
        <v>55.459999999999994</v>
      </c>
      <c r="BB173" s="15">
        <v>56.4</v>
      </c>
      <c r="BC173" s="16">
        <v>55.459999999999994</v>
      </c>
      <c r="BD173" s="14">
        <f t="shared" ref="BD173" si="59">AP173*1.1</f>
        <v>67.209999999999994</v>
      </c>
      <c r="BE173" s="15">
        <f>AQ173*1.19</f>
        <v>80.539199999999994</v>
      </c>
      <c r="BF173" s="15">
        <f t="shared" si="52"/>
        <v>76.064799999999991</v>
      </c>
      <c r="BG173" s="15">
        <f t="shared" si="52"/>
        <v>64.878799999999998</v>
      </c>
      <c r="BH173" s="15">
        <f t="shared" si="52"/>
        <v>63.760199999999998</v>
      </c>
      <c r="BI173" s="15">
        <f t="shared" si="52"/>
        <v>80.539199999999994</v>
      </c>
      <c r="BJ173" s="15">
        <f t="shared" si="52"/>
        <v>61.522999999999989</v>
      </c>
      <c r="BK173" s="15">
        <f t="shared" si="52"/>
        <v>70.471800000000002</v>
      </c>
      <c r="BL173" s="15">
        <f t="shared" si="52"/>
        <v>62.641599999999997</v>
      </c>
      <c r="BM173" s="15">
        <f t="shared" si="52"/>
        <v>67.116</v>
      </c>
      <c r="BN173" s="15">
        <f t="shared" si="52"/>
        <v>68.234599999999986</v>
      </c>
      <c r="BO173" s="15">
        <f t="shared" si="52"/>
        <v>65.997399999999985</v>
      </c>
      <c r="BP173" s="15">
        <f t="shared" si="52"/>
        <v>67.116</v>
      </c>
      <c r="BQ173" s="16">
        <f>BC173*1.19</f>
        <v>65.997399999999985</v>
      </c>
      <c r="BR173" s="17"/>
      <c r="BS173" s="13"/>
      <c r="BT173" s="17" t="s">
        <v>60</v>
      </c>
      <c r="BW173" s="83"/>
      <c r="BX173" s="110"/>
      <c r="BY173" s="89"/>
      <c r="BZ173" s="83"/>
      <c r="CA173" s="14">
        <v>57.339999999999996</v>
      </c>
      <c r="CB173" s="15">
        <v>63.919999999999995</v>
      </c>
      <c r="CC173" s="15">
        <v>60.16</v>
      </c>
      <c r="CD173" s="15">
        <v>50.76</v>
      </c>
      <c r="CE173" s="15">
        <v>49.82</v>
      </c>
      <c r="CF173" s="15">
        <v>63.919999999999995</v>
      </c>
      <c r="CG173" s="15">
        <v>47.94</v>
      </c>
      <c r="CH173" s="15">
        <v>55.459999999999994</v>
      </c>
      <c r="CI173" s="15">
        <v>48.879999999999995</v>
      </c>
      <c r="CJ173" s="15">
        <v>52.64</v>
      </c>
      <c r="CK173" s="15">
        <v>53.58</v>
      </c>
      <c r="CL173" s="15">
        <v>51.699999999999996</v>
      </c>
      <c r="CM173" s="15">
        <v>52.64</v>
      </c>
      <c r="CN173" s="16">
        <v>51.699999999999996</v>
      </c>
      <c r="CO173" s="14">
        <f>CA173*1.16</f>
        <v>66.514399999999995</v>
      </c>
      <c r="CP173" s="15">
        <f t="shared" si="57"/>
        <v>74.147199999999984</v>
      </c>
      <c r="CQ173" s="15">
        <f t="shared" si="57"/>
        <v>69.785599999999988</v>
      </c>
      <c r="CR173" s="15">
        <f t="shared" si="57"/>
        <v>58.881599999999992</v>
      </c>
      <c r="CS173" s="15">
        <f t="shared" si="57"/>
        <v>57.791199999999996</v>
      </c>
      <c r="CT173" s="15">
        <f t="shared" si="57"/>
        <v>74.147199999999984</v>
      </c>
      <c r="CU173" s="15">
        <f t="shared" si="57"/>
        <v>55.610399999999991</v>
      </c>
      <c r="CV173" s="15">
        <f t="shared" si="57"/>
        <v>64.33359999999999</v>
      </c>
      <c r="CW173" s="15">
        <f t="shared" si="57"/>
        <v>56.700799999999994</v>
      </c>
      <c r="CX173" s="15">
        <f t="shared" si="57"/>
        <v>61.062399999999997</v>
      </c>
      <c r="CY173" s="15">
        <f t="shared" si="57"/>
        <v>62.152799999999992</v>
      </c>
      <c r="CZ173" s="15">
        <f>CL173*1.16</f>
        <v>59.971999999999994</v>
      </c>
      <c r="DA173" s="15">
        <f t="shared" si="58"/>
        <v>61.062399999999997</v>
      </c>
      <c r="DB173" s="16">
        <f t="shared" si="58"/>
        <v>59.971999999999994</v>
      </c>
      <c r="DC173" s="17"/>
      <c r="DD173" s="13"/>
      <c r="DE173" s="17" t="s">
        <v>60</v>
      </c>
      <c r="DF173" s="32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</row>
    <row r="174" spans="2:123" x14ac:dyDescent="0.25">
      <c r="B174" s="83"/>
      <c r="C174" s="110"/>
      <c r="D174" s="89"/>
      <c r="E174" s="91"/>
      <c r="F174" s="14">
        <v>69.743160000000003</v>
      </c>
      <c r="G174" s="15">
        <v>83.304330000000007</v>
      </c>
      <c r="H174" s="15">
        <v>78.461055000000002</v>
      </c>
      <c r="I174" s="15">
        <v>83.304330000000007</v>
      </c>
      <c r="J174" s="15">
        <v>83.304330000000007</v>
      </c>
      <c r="K174" s="15">
        <v>69.743160000000003</v>
      </c>
      <c r="L174" s="15">
        <v>69.743160000000003</v>
      </c>
      <c r="M174" s="15">
        <v>85.241640000000004</v>
      </c>
      <c r="N174" s="15">
        <v>87.17895</v>
      </c>
      <c r="O174" s="15">
        <v>72.649124999999998</v>
      </c>
      <c r="P174" s="15">
        <v>88.147604999999999</v>
      </c>
      <c r="Q174" s="15">
        <v>77.492400000000004</v>
      </c>
      <c r="R174" s="15">
        <v>75.555090000000007</v>
      </c>
      <c r="S174" s="16">
        <v>83.304330000000007</v>
      </c>
      <c r="T174" s="1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53.58</v>
      </c>
      <c r="AQ174" s="15">
        <v>89.3</v>
      </c>
      <c r="AR174" s="15">
        <v>72.38</v>
      </c>
      <c r="AS174" s="15">
        <v>82.72</v>
      </c>
      <c r="AT174" s="15">
        <v>81.78</v>
      </c>
      <c r="AU174" s="15">
        <v>74.259999999999991</v>
      </c>
      <c r="AV174" s="15">
        <v>68.61999999999999</v>
      </c>
      <c r="AW174" s="15">
        <v>76.14</v>
      </c>
      <c r="AX174" s="15">
        <v>56.4</v>
      </c>
      <c r="AY174" s="15">
        <v>73.319999999999993</v>
      </c>
      <c r="AZ174" s="15">
        <v>78.959999999999994</v>
      </c>
      <c r="BA174" s="15">
        <v>71.44</v>
      </c>
      <c r="BB174" s="15">
        <v>87.42</v>
      </c>
      <c r="BC174" s="16">
        <v>86.47999999999999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83"/>
      <c r="CA174" s="14">
        <v>49.82</v>
      </c>
      <c r="CB174" s="15">
        <v>85.539999999999992</v>
      </c>
      <c r="CC174" s="15">
        <v>68.61999999999999</v>
      </c>
      <c r="CD174" s="15">
        <v>78.959999999999994</v>
      </c>
      <c r="CE174" s="15">
        <v>78.02</v>
      </c>
      <c r="CF174" s="15">
        <v>70.5</v>
      </c>
      <c r="CG174" s="15">
        <v>64.86</v>
      </c>
      <c r="CH174" s="15">
        <v>72.38</v>
      </c>
      <c r="CI174" s="15">
        <v>52.64</v>
      </c>
      <c r="CJ174" s="15">
        <v>69.56</v>
      </c>
      <c r="CK174" s="15">
        <v>75.199999999999989</v>
      </c>
      <c r="CL174" s="15">
        <v>67.679999999999993</v>
      </c>
      <c r="CM174" s="15">
        <v>83.66</v>
      </c>
      <c r="CN174" s="16">
        <v>82.72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  <c r="DF174" s="32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</row>
    <row r="175" spans="2:123" x14ac:dyDescent="0.25">
      <c r="B175" s="83"/>
      <c r="C175" s="110"/>
      <c r="D175" s="89"/>
      <c r="E175" s="91"/>
      <c r="F175" s="14">
        <v>69.743160000000003</v>
      </c>
      <c r="G175" s="15">
        <v>80.398364999999998</v>
      </c>
      <c r="H175" s="15">
        <v>72.649124999999998</v>
      </c>
      <c r="I175" s="15">
        <v>79.42971</v>
      </c>
      <c r="J175" s="15">
        <v>87.17895</v>
      </c>
      <c r="K175" s="15">
        <v>74.586435000000009</v>
      </c>
      <c r="L175" s="15">
        <v>72.649124999999998</v>
      </c>
      <c r="M175" s="15">
        <v>69.743160000000003</v>
      </c>
      <c r="N175" s="15">
        <v>84.272985000000006</v>
      </c>
      <c r="O175" s="15">
        <v>74.586435000000009</v>
      </c>
      <c r="P175" s="15">
        <v>81.367019999999997</v>
      </c>
      <c r="Q175" s="15">
        <v>87.17895</v>
      </c>
      <c r="R175" s="15">
        <v>71.68047</v>
      </c>
      <c r="S175" s="16">
        <v>76.523745000000005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68.61999999999999</v>
      </c>
      <c r="AQ175" s="15">
        <v>59.22</v>
      </c>
      <c r="AR175" s="15">
        <v>75.199999999999989</v>
      </c>
      <c r="AS175" s="15">
        <v>65.8</v>
      </c>
      <c r="AT175" s="15">
        <v>74.259999999999991</v>
      </c>
      <c r="AU175" s="15">
        <v>84.6</v>
      </c>
      <c r="AV175" s="15">
        <v>67.679999999999993</v>
      </c>
      <c r="AW175" s="15">
        <v>70.5</v>
      </c>
      <c r="AX175" s="15">
        <v>84.6</v>
      </c>
      <c r="AY175" s="15">
        <v>73.319999999999993</v>
      </c>
      <c r="AZ175" s="15">
        <v>76.14</v>
      </c>
      <c r="BA175" s="15">
        <v>81.78</v>
      </c>
      <c r="BB175" s="15">
        <v>84.6</v>
      </c>
      <c r="BC175" s="16">
        <v>61.099999999999994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83"/>
      <c r="CA175" s="14">
        <v>64.86</v>
      </c>
      <c r="CB175" s="15">
        <v>55.459999999999994</v>
      </c>
      <c r="CC175" s="15">
        <v>71.44</v>
      </c>
      <c r="CD175" s="15">
        <v>62.04</v>
      </c>
      <c r="CE175" s="15">
        <v>70.5</v>
      </c>
      <c r="CF175" s="15">
        <v>80.839999999999989</v>
      </c>
      <c r="CG175" s="15">
        <v>63.919999999999995</v>
      </c>
      <c r="CH175" s="15">
        <v>66.739999999999995</v>
      </c>
      <c r="CI175" s="15">
        <v>80.839999999999989</v>
      </c>
      <c r="CJ175" s="15">
        <v>69.56</v>
      </c>
      <c r="CK175" s="15">
        <v>72.38</v>
      </c>
      <c r="CL175" s="15">
        <v>78.02</v>
      </c>
      <c r="CM175" s="15">
        <v>80.839999999999989</v>
      </c>
      <c r="CN175" s="16">
        <v>57.339999999999996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  <c r="DF175" s="32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</row>
    <row r="176" spans="2:123" x14ac:dyDescent="0.25">
      <c r="B176" s="83"/>
      <c r="C176" s="110"/>
      <c r="D176" s="89"/>
      <c r="E176" s="91"/>
      <c r="F176" s="14">
        <v>88.147604999999999</v>
      </c>
      <c r="G176" s="15">
        <v>75.555090000000007</v>
      </c>
      <c r="H176" s="15">
        <v>85.241640000000004</v>
      </c>
      <c r="I176" s="15">
        <v>81.367019999999997</v>
      </c>
      <c r="J176" s="15">
        <v>81.367019999999997</v>
      </c>
      <c r="K176" s="15">
        <v>75.555090000000007</v>
      </c>
      <c r="L176" s="15">
        <v>72.649124999999998</v>
      </c>
      <c r="M176" s="15">
        <v>70.711815000000001</v>
      </c>
      <c r="N176" s="15">
        <v>77.492400000000004</v>
      </c>
      <c r="O176" s="15">
        <v>80.398364999999998</v>
      </c>
      <c r="P176" s="15">
        <v>87.17895</v>
      </c>
      <c r="Q176" s="15">
        <v>78.461055000000002</v>
      </c>
      <c r="R176" s="15">
        <v>85.241640000000004</v>
      </c>
      <c r="S176" s="16">
        <v>74.586435000000009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61.099999999999994</v>
      </c>
      <c r="AQ176" s="15">
        <v>78.02</v>
      </c>
      <c r="AR176" s="15">
        <v>69.56</v>
      </c>
      <c r="AS176" s="15">
        <v>79.899999999999991</v>
      </c>
      <c r="AT176" s="15">
        <v>64.86</v>
      </c>
      <c r="AU176" s="15">
        <v>78.02</v>
      </c>
      <c r="AV176" s="15">
        <v>63.919999999999995</v>
      </c>
      <c r="AW176" s="15">
        <v>69.56</v>
      </c>
      <c r="AX176" s="15">
        <v>74.259999999999991</v>
      </c>
      <c r="AY176" s="15">
        <v>79.899999999999991</v>
      </c>
      <c r="AZ176" s="15">
        <v>70.5</v>
      </c>
      <c r="BA176" s="15">
        <v>81.78</v>
      </c>
      <c r="BB176" s="15">
        <v>79.899999999999991</v>
      </c>
      <c r="BC176" s="16">
        <v>70.5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83"/>
      <c r="CA176" s="14">
        <v>53.58</v>
      </c>
      <c r="CB176" s="15">
        <v>70.5</v>
      </c>
      <c r="CC176" s="15">
        <v>62.04</v>
      </c>
      <c r="CD176" s="15">
        <v>72.38</v>
      </c>
      <c r="CE176" s="15">
        <v>57.339999999999996</v>
      </c>
      <c r="CF176" s="15">
        <v>70.5</v>
      </c>
      <c r="CG176" s="15">
        <v>56.4</v>
      </c>
      <c r="CH176" s="15">
        <v>62.04</v>
      </c>
      <c r="CI176" s="15">
        <v>66.739999999999995</v>
      </c>
      <c r="CJ176" s="15">
        <v>72.38</v>
      </c>
      <c r="CK176" s="15">
        <v>66.739999999999995</v>
      </c>
      <c r="CL176" s="15">
        <v>78.02</v>
      </c>
      <c r="CM176" s="15">
        <v>76.14</v>
      </c>
      <c r="CN176" s="16">
        <v>66.739999999999995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  <c r="DF176" s="32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</row>
    <row r="177" spans="2:123" x14ac:dyDescent="0.25">
      <c r="B177" s="83"/>
      <c r="C177" s="110"/>
      <c r="D177" s="89"/>
      <c r="E177" s="91"/>
      <c r="F177" s="14">
        <v>88.147604999999999</v>
      </c>
      <c r="G177" s="15">
        <v>69.743160000000003</v>
      </c>
      <c r="H177" s="15">
        <v>77.492400000000004</v>
      </c>
      <c r="I177" s="15">
        <v>80.398364999999998</v>
      </c>
      <c r="J177" s="15">
        <v>75.555090000000007</v>
      </c>
      <c r="K177" s="15">
        <v>74.586435000000009</v>
      </c>
      <c r="L177" s="15">
        <v>73.61778000000001</v>
      </c>
      <c r="M177" s="15">
        <v>73.61778000000001</v>
      </c>
      <c r="N177" s="15">
        <v>80.398364999999998</v>
      </c>
      <c r="O177" s="15">
        <v>86.210295000000002</v>
      </c>
      <c r="P177" s="15">
        <v>70.711815000000001</v>
      </c>
      <c r="Q177" s="15">
        <v>81.367019999999997</v>
      </c>
      <c r="R177" s="15">
        <v>79.42971</v>
      </c>
      <c r="S177" s="16">
        <v>83.304330000000007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51.699999999999996</v>
      </c>
      <c r="AQ177" s="15">
        <v>74.259999999999991</v>
      </c>
      <c r="AR177" s="15">
        <v>64.86</v>
      </c>
      <c r="AS177" s="15">
        <v>74.259999999999991</v>
      </c>
      <c r="AT177" s="15">
        <v>79.899999999999991</v>
      </c>
      <c r="AU177" s="15">
        <v>75.199999999999989</v>
      </c>
      <c r="AV177" s="15">
        <v>54.519999999999996</v>
      </c>
      <c r="AW177" s="15">
        <v>63.919999999999995</v>
      </c>
      <c r="AX177" s="15">
        <v>72.38</v>
      </c>
      <c r="AY177" s="15">
        <v>65.8</v>
      </c>
      <c r="AZ177" s="15">
        <v>66.739999999999995</v>
      </c>
      <c r="BA177" s="15">
        <v>63.919999999999995</v>
      </c>
      <c r="BB177" s="15">
        <v>73.319999999999993</v>
      </c>
      <c r="BC177" s="16">
        <v>79.899999999999991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83"/>
      <c r="CA177" s="14">
        <v>47.94</v>
      </c>
      <c r="CB177" s="15">
        <v>70.5</v>
      </c>
      <c r="CC177" s="15">
        <v>61.099999999999994</v>
      </c>
      <c r="CD177" s="15">
        <v>70.5</v>
      </c>
      <c r="CE177" s="15">
        <v>76.14</v>
      </c>
      <c r="CF177" s="15">
        <v>71.44</v>
      </c>
      <c r="CG177" s="15">
        <v>50.76</v>
      </c>
      <c r="CH177" s="15">
        <v>60.16</v>
      </c>
      <c r="CI177" s="15">
        <v>68.61999999999999</v>
      </c>
      <c r="CJ177" s="15">
        <v>62.04</v>
      </c>
      <c r="CK177" s="15">
        <v>62.98</v>
      </c>
      <c r="CL177" s="15">
        <v>60.16</v>
      </c>
      <c r="CM177" s="15">
        <v>69.56</v>
      </c>
      <c r="CN177" s="16">
        <v>76.14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  <c r="DF177" s="32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</row>
    <row r="178" spans="2:123" x14ac:dyDescent="0.25">
      <c r="B178" s="83"/>
      <c r="C178" s="110"/>
      <c r="D178" s="89"/>
      <c r="E178" s="91"/>
      <c r="F178" s="14">
        <v>87.17895</v>
      </c>
      <c r="G178" s="15">
        <v>76.523745000000005</v>
      </c>
      <c r="H178" s="15">
        <v>79.42971</v>
      </c>
      <c r="I178" s="15">
        <v>77.492400000000004</v>
      </c>
      <c r="J178" s="15">
        <v>79.42971</v>
      </c>
      <c r="K178" s="15">
        <v>75.555090000000007</v>
      </c>
      <c r="L178" s="15">
        <v>72.649124999999998</v>
      </c>
      <c r="M178" s="15">
        <v>78.461055000000002</v>
      </c>
      <c r="N178" s="15">
        <v>78.461055000000002</v>
      </c>
      <c r="O178" s="15">
        <v>75.555090000000007</v>
      </c>
      <c r="P178" s="15">
        <v>79.42971</v>
      </c>
      <c r="Q178" s="15">
        <v>82.335675000000009</v>
      </c>
      <c r="R178" s="15">
        <v>82.335675000000009</v>
      </c>
      <c r="S178" s="16">
        <v>77.492400000000004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67.679999999999993</v>
      </c>
      <c r="AQ178" s="15">
        <v>77.08</v>
      </c>
      <c r="AR178" s="15">
        <v>63.919999999999995</v>
      </c>
      <c r="AS178" s="15">
        <v>70.5</v>
      </c>
      <c r="AT178" s="15">
        <v>74.259999999999991</v>
      </c>
      <c r="AU178" s="15">
        <v>70.5</v>
      </c>
      <c r="AV178" s="15">
        <v>70.5</v>
      </c>
      <c r="AW178" s="15">
        <v>56.4</v>
      </c>
      <c r="AX178" s="15">
        <v>62.98</v>
      </c>
      <c r="AY178" s="15">
        <v>68.61999999999999</v>
      </c>
      <c r="AZ178" s="15">
        <v>73.319999999999993</v>
      </c>
      <c r="BA178" s="15">
        <v>73.319999999999993</v>
      </c>
      <c r="BB178" s="15">
        <v>72.38</v>
      </c>
      <c r="BC178" s="16">
        <v>85.539999999999992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83"/>
      <c r="CA178" s="14">
        <v>59.22</v>
      </c>
      <c r="CB178" s="15">
        <v>68.61999999999999</v>
      </c>
      <c r="CC178" s="15">
        <v>55.459999999999994</v>
      </c>
      <c r="CD178" s="15">
        <v>62.04</v>
      </c>
      <c r="CE178" s="15">
        <v>65.8</v>
      </c>
      <c r="CF178" s="15">
        <v>62.04</v>
      </c>
      <c r="CG178" s="15">
        <v>62.04</v>
      </c>
      <c r="CH178" s="15">
        <v>47.94</v>
      </c>
      <c r="CI178" s="15">
        <v>54.519999999999996</v>
      </c>
      <c r="CJ178" s="15">
        <v>60.16</v>
      </c>
      <c r="CK178" s="15">
        <v>64.86</v>
      </c>
      <c r="CL178" s="15">
        <v>69.56</v>
      </c>
      <c r="CM178" s="15">
        <v>68.61999999999999</v>
      </c>
      <c r="CN178" s="16">
        <v>81.78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  <c r="DF178" s="32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</row>
    <row r="179" spans="2:123" x14ac:dyDescent="0.25">
      <c r="B179" s="83"/>
      <c r="C179" s="110"/>
      <c r="D179" s="89"/>
      <c r="E179" s="91"/>
      <c r="F179" s="14">
        <v>80.398364999999998</v>
      </c>
      <c r="G179" s="15">
        <v>79.42971</v>
      </c>
      <c r="H179" s="15">
        <v>78.461055000000002</v>
      </c>
      <c r="I179" s="15">
        <v>88.147604999999999</v>
      </c>
      <c r="J179" s="15">
        <v>89.116260000000011</v>
      </c>
      <c r="K179" s="15">
        <v>83.304330000000007</v>
      </c>
      <c r="L179" s="15">
        <v>80.398364999999998</v>
      </c>
      <c r="M179" s="15">
        <v>87.17895</v>
      </c>
      <c r="N179" s="15">
        <v>73.61778000000001</v>
      </c>
      <c r="O179" s="15">
        <v>86.210295000000002</v>
      </c>
      <c r="P179" s="15">
        <v>84.272985000000006</v>
      </c>
      <c r="Q179" s="15">
        <v>74.586435000000009</v>
      </c>
      <c r="R179" s="15">
        <v>77.492400000000004</v>
      </c>
      <c r="S179" s="16">
        <v>83.304330000000007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65.8</v>
      </c>
      <c r="AQ179" s="15">
        <v>62.98</v>
      </c>
      <c r="AR179" s="15">
        <v>81.78</v>
      </c>
      <c r="AS179" s="15">
        <v>66.739999999999995</v>
      </c>
      <c r="AT179" s="15">
        <v>78.959999999999994</v>
      </c>
      <c r="AU179" s="15">
        <v>77.08</v>
      </c>
      <c r="AV179" s="15">
        <v>64.86</v>
      </c>
      <c r="AW179" s="15">
        <v>77.08</v>
      </c>
      <c r="AX179" s="15">
        <v>65.8</v>
      </c>
      <c r="AY179" s="15">
        <v>71.44</v>
      </c>
      <c r="AZ179" s="15">
        <v>81.78</v>
      </c>
      <c r="BA179" s="15">
        <v>78.02</v>
      </c>
      <c r="BB179" s="15">
        <v>74.259999999999991</v>
      </c>
      <c r="BC179" s="16">
        <v>87.42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83"/>
      <c r="CA179" s="14">
        <v>57.339999999999996</v>
      </c>
      <c r="CB179" s="15">
        <v>54.519999999999996</v>
      </c>
      <c r="CC179" s="15">
        <v>73.319999999999993</v>
      </c>
      <c r="CD179" s="15">
        <v>58.279999999999994</v>
      </c>
      <c r="CE179" s="15">
        <v>70.5</v>
      </c>
      <c r="CF179" s="15">
        <v>68.61999999999999</v>
      </c>
      <c r="CG179" s="15">
        <v>56.4</v>
      </c>
      <c r="CH179" s="15">
        <v>68.61999999999999</v>
      </c>
      <c r="CI179" s="15">
        <v>57.339999999999996</v>
      </c>
      <c r="CJ179" s="15">
        <v>62.98</v>
      </c>
      <c r="CK179" s="15">
        <v>73.319999999999993</v>
      </c>
      <c r="CL179" s="15">
        <v>74.259999999999991</v>
      </c>
      <c r="CM179" s="15">
        <v>70.5</v>
      </c>
      <c r="CN179" s="16">
        <v>83.66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  <c r="DF179" s="32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</row>
    <row r="180" spans="2:123" x14ac:dyDescent="0.25">
      <c r="B180" s="83"/>
      <c r="C180" s="110"/>
      <c r="D180" s="89"/>
      <c r="E180" s="91"/>
      <c r="F180" s="14">
        <v>72.649124999999998</v>
      </c>
      <c r="G180" s="15">
        <v>73.61778000000001</v>
      </c>
      <c r="H180" s="15">
        <v>87.17895</v>
      </c>
      <c r="I180" s="15">
        <v>76.523745000000005</v>
      </c>
      <c r="J180" s="15">
        <v>81.367019999999997</v>
      </c>
      <c r="K180" s="15">
        <v>78.461055000000002</v>
      </c>
      <c r="L180" s="15">
        <v>80.398364999999998</v>
      </c>
      <c r="M180" s="15">
        <v>77.492400000000004</v>
      </c>
      <c r="N180" s="15">
        <v>74.586435000000009</v>
      </c>
      <c r="O180" s="15">
        <v>77.492400000000004</v>
      </c>
      <c r="P180" s="15">
        <v>88.147604999999999</v>
      </c>
      <c r="Q180" s="15">
        <v>78.461055000000002</v>
      </c>
      <c r="R180" s="15">
        <v>75.555090000000007</v>
      </c>
      <c r="S180" s="16">
        <v>77.492400000000004</v>
      </c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84.6</v>
      </c>
      <c r="AQ180" s="15">
        <v>72.38</v>
      </c>
      <c r="AR180" s="15">
        <v>75.199999999999989</v>
      </c>
      <c r="AS180" s="15">
        <v>84.6</v>
      </c>
      <c r="AT180" s="15">
        <v>83.66</v>
      </c>
      <c r="AU180" s="15">
        <v>78.02</v>
      </c>
      <c r="AV180" s="15">
        <v>76.14</v>
      </c>
      <c r="AW180" s="15">
        <v>84.6</v>
      </c>
      <c r="AX180" s="15">
        <v>78.02</v>
      </c>
      <c r="AY180" s="15">
        <v>71.44</v>
      </c>
      <c r="AZ180" s="15">
        <v>72.38</v>
      </c>
      <c r="BA180" s="15">
        <v>88.36</v>
      </c>
      <c r="BB180" s="15">
        <v>70.5</v>
      </c>
      <c r="BC180" s="16">
        <v>73.319999999999993</v>
      </c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83"/>
      <c r="CA180" s="14">
        <v>76.14</v>
      </c>
      <c r="CB180" s="15">
        <v>63.919999999999995</v>
      </c>
      <c r="CC180" s="15">
        <v>66.739999999999995</v>
      </c>
      <c r="CD180" s="15">
        <v>76.14</v>
      </c>
      <c r="CE180" s="15">
        <v>75.199999999999989</v>
      </c>
      <c r="CF180" s="15">
        <v>69.56</v>
      </c>
      <c r="CG180" s="15">
        <v>67.679999999999993</v>
      </c>
      <c r="CH180" s="15">
        <v>76.14</v>
      </c>
      <c r="CI180" s="15">
        <v>69.56</v>
      </c>
      <c r="CJ180" s="15">
        <v>62.98</v>
      </c>
      <c r="CK180" s="15">
        <v>63.919999999999995</v>
      </c>
      <c r="CL180" s="15">
        <v>84.6</v>
      </c>
      <c r="CM180" s="15">
        <v>66.739999999999995</v>
      </c>
      <c r="CN180" s="16">
        <v>69.56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  <c r="DF180" s="32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</row>
    <row r="181" spans="2:123" ht="15.75" thickBot="1" x14ac:dyDescent="0.3">
      <c r="B181" s="83"/>
      <c r="C181" s="111"/>
      <c r="D181" s="89"/>
      <c r="E181" s="92"/>
      <c r="F181" s="18">
        <v>84.272985000000006</v>
      </c>
      <c r="G181" s="19">
        <v>73.61778000000001</v>
      </c>
      <c r="H181" s="19">
        <v>76.523745000000005</v>
      </c>
      <c r="I181" s="19">
        <v>74.586435000000009</v>
      </c>
      <c r="J181" s="19">
        <v>76.523745000000005</v>
      </c>
      <c r="K181" s="19">
        <v>72.649124999999998</v>
      </c>
      <c r="L181" s="19">
        <v>69.743160000000003</v>
      </c>
      <c r="M181" s="19">
        <v>75.555090000000007</v>
      </c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>
        <v>78.02</v>
      </c>
      <c r="AQ181" s="19">
        <v>78.959999999999994</v>
      </c>
      <c r="AR181" s="19">
        <v>71.44</v>
      </c>
      <c r="AS181" s="19">
        <v>88.36</v>
      </c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84"/>
      <c r="CA181" s="18">
        <v>55.459999999999994</v>
      </c>
      <c r="CB181" s="19">
        <v>64.86</v>
      </c>
      <c r="CC181" s="19">
        <v>51.699999999999996</v>
      </c>
      <c r="CD181" s="19">
        <v>58.279999999999994</v>
      </c>
      <c r="CE181" s="19">
        <v>62.04</v>
      </c>
      <c r="CF181" s="19">
        <v>58.279999999999994</v>
      </c>
      <c r="CG181" s="19">
        <v>58.279999999999994</v>
      </c>
      <c r="CH181" s="19">
        <v>44.18</v>
      </c>
      <c r="CI181" s="19">
        <v>50.76</v>
      </c>
      <c r="CJ181" s="19">
        <v>56.4</v>
      </c>
      <c r="CK181" s="19">
        <v>61.099999999999994</v>
      </c>
      <c r="CL181" s="19">
        <v>65.8</v>
      </c>
      <c r="CM181" s="19">
        <v>64.86</v>
      </c>
      <c r="CN181" s="20">
        <v>78.02</v>
      </c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  <c r="DF181" s="34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</row>
    <row r="182" spans="2:123" x14ac:dyDescent="0.25">
      <c r="B182" s="83">
        <v>17</v>
      </c>
      <c r="C182" s="109" t="s">
        <v>45</v>
      </c>
      <c r="D182" s="89"/>
      <c r="E182" s="91"/>
      <c r="F182" s="9">
        <v>87.17895</v>
      </c>
      <c r="G182" s="10">
        <v>84.272985000000006</v>
      </c>
      <c r="H182" s="10">
        <v>94.928190000000001</v>
      </c>
      <c r="I182" s="10">
        <v>102.67743</v>
      </c>
      <c r="J182" s="10">
        <v>64.899884999999998</v>
      </c>
      <c r="K182" s="10">
        <v>62.962575000000001</v>
      </c>
      <c r="L182" s="10">
        <v>80.398364999999998</v>
      </c>
      <c r="M182" s="10">
        <v>92.990880000000004</v>
      </c>
      <c r="N182" s="10">
        <v>69.743160000000003</v>
      </c>
      <c r="O182" s="10">
        <v>-2.9059650000000001</v>
      </c>
      <c r="P182" s="10">
        <v>84.272985000000006</v>
      </c>
      <c r="Q182" s="10">
        <v>92.990880000000004</v>
      </c>
      <c r="R182" s="10">
        <v>55.213335000000001</v>
      </c>
      <c r="S182" s="11">
        <v>47.464095</v>
      </c>
      <c r="T182" s="14">
        <v>71</v>
      </c>
      <c r="U182" s="15">
        <f t="shared" ref="U182:AG184" si="60">G182*1.09</f>
        <v>91.857553650000014</v>
      </c>
      <c r="V182" s="15">
        <f t="shared" si="60"/>
        <v>103.47172710000001</v>
      </c>
      <c r="W182" s="15">
        <v>98</v>
      </c>
      <c r="X182" s="15">
        <f t="shared" si="60"/>
        <v>70.740874650000009</v>
      </c>
      <c r="Y182" s="15">
        <f t="shared" si="60"/>
        <v>68.629206750000009</v>
      </c>
      <c r="Z182" s="15">
        <f t="shared" si="60"/>
        <v>87.634217849999999</v>
      </c>
      <c r="AA182" s="15">
        <v>90</v>
      </c>
      <c r="AB182" s="15">
        <f t="shared" si="60"/>
        <v>76.020044400000003</v>
      </c>
      <c r="AC182" s="15">
        <v>76</v>
      </c>
      <c r="AD182" s="15">
        <f t="shared" si="60"/>
        <v>91.857553650000014</v>
      </c>
      <c r="AE182" s="15">
        <v>99</v>
      </c>
      <c r="AF182" s="15">
        <f t="shared" si="60"/>
        <v>60.182535150000007</v>
      </c>
      <c r="AG182" s="16">
        <f t="shared" si="60"/>
        <v>51.735863550000005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 t="s">
        <v>46</v>
      </c>
      <c r="AP182" s="9">
        <v>87.42</v>
      </c>
      <c r="AQ182" s="10">
        <v>84.6</v>
      </c>
      <c r="AR182" s="10">
        <v>89.3</v>
      </c>
      <c r="AS182" s="10">
        <v>94</v>
      </c>
      <c r="AT182" s="10">
        <v>65.8</v>
      </c>
      <c r="AU182" s="10">
        <v>63.919999999999995</v>
      </c>
      <c r="AV182" s="10">
        <v>80.839999999999989</v>
      </c>
      <c r="AW182" s="10">
        <v>93.059999999999988</v>
      </c>
      <c r="AX182" s="10">
        <v>70.5</v>
      </c>
      <c r="AY182" s="10">
        <v>0</v>
      </c>
      <c r="AZ182" s="10">
        <v>84.6</v>
      </c>
      <c r="BA182" s="10">
        <v>93.059999999999988</v>
      </c>
      <c r="BB182" s="10">
        <v>56.4</v>
      </c>
      <c r="BC182" s="11">
        <v>48.879999999999995</v>
      </c>
      <c r="BD182" s="14">
        <f>AP182*1.15</f>
        <v>100.533</v>
      </c>
      <c r="BE182" s="15">
        <f t="shared" ref="BE182:BQ183" si="61">AQ182*1.15</f>
        <v>97.289999999999992</v>
      </c>
      <c r="BF182" s="15">
        <f t="shared" si="61"/>
        <v>102.69499999999999</v>
      </c>
      <c r="BG182" s="15">
        <f t="shared" si="61"/>
        <v>108.1</v>
      </c>
      <c r="BH182" s="15">
        <f t="shared" si="61"/>
        <v>75.669999999999987</v>
      </c>
      <c r="BI182" s="15">
        <f t="shared" si="61"/>
        <v>73.507999999999981</v>
      </c>
      <c r="BJ182" s="15">
        <f t="shared" si="61"/>
        <v>92.96599999999998</v>
      </c>
      <c r="BK182" s="15">
        <f t="shared" si="61"/>
        <v>107.01899999999998</v>
      </c>
      <c r="BL182" s="15">
        <f t="shared" si="61"/>
        <v>81.074999999999989</v>
      </c>
      <c r="BM182" s="15">
        <v>75</v>
      </c>
      <c r="BN182" s="15">
        <f t="shared" si="61"/>
        <v>97.289999999999992</v>
      </c>
      <c r="BO182" s="15">
        <v>90</v>
      </c>
      <c r="BP182" s="15">
        <f t="shared" si="61"/>
        <v>64.86</v>
      </c>
      <c r="BQ182" s="16">
        <f t="shared" si="61"/>
        <v>56.211999999999989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82" t="s">
        <v>47</v>
      </c>
      <c r="CA182" s="9">
        <v>83.66</v>
      </c>
      <c r="CB182" s="10">
        <v>80.839999999999989</v>
      </c>
      <c r="CC182" s="10">
        <v>85.539999999999992</v>
      </c>
      <c r="CD182" s="10">
        <v>90.24</v>
      </c>
      <c r="CE182" s="10">
        <v>62.04</v>
      </c>
      <c r="CF182" s="10">
        <v>60.16</v>
      </c>
      <c r="CG182" s="10">
        <v>77.08</v>
      </c>
      <c r="CH182" s="10">
        <v>89.3</v>
      </c>
      <c r="CI182" s="10">
        <v>66.739999999999995</v>
      </c>
      <c r="CJ182" s="10">
        <v>-3.76</v>
      </c>
      <c r="CK182" s="10">
        <v>80.839999999999989</v>
      </c>
      <c r="CL182" s="10">
        <v>89.3</v>
      </c>
      <c r="CM182" s="10">
        <v>52.64</v>
      </c>
      <c r="CN182" s="11">
        <v>45.12</v>
      </c>
      <c r="CO182" s="14">
        <f>CA182*1.2</f>
        <v>100.392</v>
      </c>
      <c r="CP182" s="15">
        <f t="shared" ref="CP182:CW184" si="62">CB182*1.2</f>
        <v>97.007999999999981</v>
      </c>
      <c r="CQ182" s="15">
        <f t="shared" si="62"/>
        <v>102.64799999999998</v>
      </c>
      <c r="CR182" s="15">
        <v>80</v>
      </c>
      <c r="CS182" s="15">
        <f t="shared" si="62"/>
        <v>74.447999999999993</v>
      </c>
      <c r="CT182" s="15">
        <f t="shared" si="62"/>
        <v>72.191999999999993</v>
      </c>
      <c r="CU182" s="15">
        <f t="shared" si="62"/>
        <v>92.495999999999995</v>
      </c>
      <c r="CV182" s="15">
        <f t="shared" si="62"/>
        <v>107.16</v>
      </c>
      <c r="CW182" s="15">
        <f t="shared" si="62"/>
        <v>80.087999999999994</v>
      </c>
      <c r="CX182" s="15">
        <v>99</v>
      </c>
      <c r="CY182" s="15">
        <f>CK182*1.2</f>
        <v>97.007999999999981</v>
      </c>
      <c r="CZ182" s="15">
        <v>86</v>
      </c>
      <c r="DA182" s="15">
        <f>CM182*1.2</f>
        <v>63.167999999999999</v>
      </c>
      <c r="DB182" s="16">
        <f t="shared" ref="DB182:DB184" si="63">CN182*1.2</f>
        <v>54.143999999999998</v>
      </c>
      <c r="DC182" s="12"/>
      <c r="DD182" s="13"/>
      <c r="DE182" s="12" t="s">
        <v>60</v>
      </c>
      <c r="DF182" s="29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</row>
    <row r="183" spans="2:123" x14ac:dyDescent="0.25">
      <c r="B183" s="83"/>
      <c r="C183" s="110"/>
      <c r="D183" s="89"/>
      <c r="E183" s="91"/>
      <c r="F183" s="14">
        <v>74.586435000000009</v>
      </c>
      <c r="G183" s="15">
        <v>71.68047</v>
      </c>
      <c r="H183" s="15">
        <v>78.461055000000002</v>
      </c>
      <c r="I183" s="15">
        <v>88.147604999999999</v>
      </c>
      <c r="J183" s="15">
        <v>70.711815000000001</v>
      </c>
      <c r="K183" s="15">
        <v>81.367019999999997</v>
      </c>
      <c r="L183" s="15">
        <v>103.646085</v>
      </c>
      <c r="M183" s="15">
        <v>105.58339500000001</v>
      </c>
      <c r="N183" s="15">
        <v>61.993920000000003</v>
      </c>
      <c r="O183" s="15">
        <v>-5.8119300000000003</v>
      </c>
      <c r="P183" s="15">
        <v>81.367019999999997</v>
      </c>
      <c r="Q183" s="15">
        <v>84.272985000000006</v>
      </c>
      <c r="R183" s="15">
        <v>75.555090000000007</v>
      </c>
      <c r="S183" s="16">
        <v>91.053570000000008</v>
      </c>
      <c r="T183" s="14">
        <f>F183*1.09</f>
        <v>81.299214150000012</v>
      </c>
      <c r="U183" s="15">
        <f t="shared" si="60"/>
        <v>78.131712300000004</v>
      </c>
      <c r="V183" s="15">
        <f t="shared" si="60"/>
        <v>85.522549950000013</v>
      </c>
      <c r="W183" s="15">
        <f t="shared" si="60"/>
        <v>96.080889450000001</v>
      </c>
      <c r="X183" s="15">
        <f t="shared" si="60"/>
        <v>77.075878350000011</v>
      </c>
      <c r="Y183" s="15">
        <f t="shared" si="60"/>
        <v>88.690051800000006</v>
      </c>
      <c r="Z183" s="15">
        <v>110</v>
      </c>
      <c r="AA183" s="15">
        <f t="shared" ref="AA183:AA184" si="64">M183*1.09</f>
        <v>115.08590055000002</v>
      </c>
      <c r="AB183" s="15">
        <f t="shared" si="60"/>
        <v>67.573372800000001</v>
      </c>
      <c r="AC183" s="15">
        <v>70</v>
      </c>
      <c r="AD183" s="15">
        <f t="shared" si="60"/>
        <v>88.690051800000006</v>
      </c>
      <c r="AE183" s="15">
        <f t="shared" si="60"/>
        <v>91.857553650000014</v>
      </c>
      <c r="AF183" s="15">
        <v>70</v>
      </c>
      <c r="AG183" s="16">
        <v>74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78.02</v>
      </c>
      <c r="AQ183" s="15">
        <v>75.199999999999989</v>
      </c>
      <c r="AR183" s="15">
        <v>81.78</v>
      </c>
      <c r="AS183" s="15">
        <v>91.179999999999993</v>
      </c>
      <c r="AT183" s="15">
        <v>74.259999999999991</v>
      </c>
      <c r="AU183" s="15">
        <v>84.6</v>
      </c>
      <c r="AV183" s="15">
        <v>96.82</v>
      </c>
      <c r="AW183" s="15">
        <v>108.1</v>
      </c>
      <c r="AX183" s="15">
        <v>65.8</v>
      </c>
      <c r="AY183" s="15">
        <v>0</v>
      </c>
      <c r="AZ183" s="15">
        <v>84.6</v>
      </c>
      <c r="BA183" s="15">
        <v>87.42</v>
      </c>
      <c r="BB183" s="15">
        <v>78.959999999999994</v>
      </c>
      <c r="BC183" s="16">
        <v>74.259999999999991</v>
      </c>
      <c r="BD183" s="14">
        <f>AP183*1.15</f>
        <v>89.722999999999985</v>
      </c>
      <c r="BE183" s="15">
        <f t="shared" si="61"/>
        <v>86.479999999999976</v>
      </c>
      <c r="BF183" s="15">
        <f t="shared" si="61"/>
        <v>94.046999999999997</v>
      </c>
      <c r="BG183" s="15">
        <v>100</v>
      </c>
      <c r="BH183" s="15">
        <f t="shared" si="61"/>
        <v>85.398999999999987</v>
      </c>
      <c r="BI183" s="15">
        <f t="shared" si="61"/>
        <v>97.289999999999992</v>
      </c>
      <c r="BJ183" s="15">
        <v>99</v>
      </c>
      <c r="BK183" s="15">
        <v>11</v>
      </c>
      <c r="BL183" s="15">
        <f t="shared" si="61"/>
        <v>75.669999999999987</v>
      </c>
      <c r="BM183" s="15">
        <v>80</v>
      </c>
      <c r="BN183" s="15">
        <f t="shared" si="61"/>
        <v>97.289999999999992</v>
      </c>
      <c r="BO183" s="15">
        <v>82</v>
      </c>
      <c r="BP183" s="15">
        <f t="shared" si="61"/>
        <v>90.803999999999988</v>
      </c>
      <c r="BQ183" s="16">
        <f t="shared" si="61"/>
        <v>85.398999999999987</v>
      </c>
      <c r="BR183" s="17"/>
      <c r="BS183" s="13"/>
      <c r="BT183" s="17" t="s">
        <v>60</v>
      </c>
      <c r="BW183" s="83"/>
      <c r="BX183" s="110"/>
      <c r="BY183" s="89"/>
      <c r="BZ183" s="83"/>
      <c r="CA183" s="14">
        <v>74.259999999999991</v>
      </c>
      <c r="CB183" s="15">
        <v>71.44</v>
      </c>
      <c r="CC183" s="15">
        <v>78.02</v>
      </c>
      <c r="CD183" s="15">
        <v>87.42</v>
      </c>
      <c r="CE183" s="15">
        <v>70.5</v>
      </c>
      <c r="CF183" s="15">
        <v>80.839999999999989</v>
      </c>
      <c r="CG183" s="15">
        <v>93.059999999999988</v>
      </c>
      <c r="CH183" s="15">
        <v>104.33999999999999</v>
      </c>
      <c r="CI183" s="15">
        <v>62.04</v>
      </c>
      <c r="CJ183" s="15">
        <v>-3.76</v>
      </c>
      <c r="CK183" s="15">
        <v>80.839999999999989</v>
      </c>
      <c r="CL183" s="15">
        <v>83.66</v>
      </c>
      <c r="CM183" s="15">
        <v>75.199999999999989</v>
      </c>
      <c r="CN183" s="16">
        <v>70.5</v>
      </c>
      <c r="CO183" s="14">
        <f t="shared" ref="CO183:CO184" si="65">CA183*1.2</f>
        <v>89.111999999999981</v>
      </c>
      <c r="CP183" s="15">
        <f t="shared" si="62"/>
        <v>85.727999999999994</v>
      </c>
      <c r="CQ183" s="15">
        <f t="shared" si="62"/>
        <v>93.623999999999995</v>
      </c>
      <c r="CR183" s="15">
        <v>98</v>
      </c>
      <c r="CS183" s="15">
        <f t="shared" si="62"/>
        <v>84.6</v>
      </c>
      <c r="CT183" s="15">
        <f t="shared" si="62"/>
        <v>97.007999999999981</v>
      </c>
      <c r="CU183" s="15">
        <f t="shared" si="62"/>
        <v>111.67199999999998</v>
      </c>
      <c r="CV183" s="15">
        <f t="shared" si="62"/>
        <v>125.20799999999998</v>
      </c>
      <c r="CW183" s="15">
        <f t="shared" si="62"/>
        <v>74.447999999999993</v>
      </c>
      <c r="CX183" s="15">
        <v>91</v>
      </c>
      <c r="CY183" s="15">
        <f t="shared" ref="CY183:CZ184" si="66">CK183*1.2</f>
        <v>97.007999999999981</v>
      </c>
      <c r="CZ183" s="15">
        <v>84</v>
      </c>
      <c r="DA183" s="15">
        <f t="shared" ref="DA183" si="67">CM183*1.2</f>
        <v>90.239999999999981</v>
      </c>
      <c r="DB183" s="16">
        <f t="shared" si="63"/>
        <v>84.6</v>
      </c>
      <c r="DC183" s="17"/>
      <c r="DD183" s="13"/>
      <c r="DE183" s="17" t="s">
        <v>60</v>
      </c>
      <c r="DF183" s="32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</row>
    <row r="184" spans="2:123" x14ac:dyDescent="0.25">
      <c r="B184" s="83"/>
      <c r="C184" s="110"/>
      <c r="D184" s="89"/>
      <c r="E184" s="91"/>
      <c r="F184" s="14">
        <v>78.461055000000002</v>
      </c>
      <c r="G184" s="15">
        <v>61.993920000000003</v>
      </c>
      <c r="H184" s="15">
        <v>78.461055000000002</v>
      </c>
      <c r="I184" s="15">
        <v>95.896844999999999</v>
      </c>
      <c r="J184" s="15">
        <v>102.67743</v>
      </c>
      <c r="K184" s="15">
        <v>87.17895</v>
      </c>
      <c r="L184" s="15">
        <v>89.116260000000011</v>
      </c>
      <c r="M184" s="15">
        <v>64.899884999999998</v>
      </c>
      <c r="N184" s="15">
        <v>62.962575000000001</v>
      </c>
      <c r="O184" s="15">
        <v>-5.8119300000000003</v>
      </c>
      <c r="P184" s="15">
        <v>72.649124999999998</v>
      </c>
      <c r="Q184" s="15">
        <v>81.367019999999997</v>
      </c>
      <c r="R184" s="15">
        <v>85.241640000000004</v>
      </c>
      <c r="S184" s="16">
        <v>102.67743</v>
      </c>
      <c r="T184" s="14">
        <f>F184*1.09</f>
        <v>85.522549950000013</v>
      </c>
      <c r="U184" s="15">
        <f t="shared" si="60"/>
        <v>67.573372800000001</v>
      </c>
      <c r="V184" s="15">
        <f t="shared" si="60"/>
        <v>85.522549950000013</v>
      </c>
      <c r="W184" s="15">
        <v>78</v>
      </c>
      <c r="X184" s="15">
        <f t="shared" si="60"/>
        <v>111.91839870000001</v>
      </c>
      <c r="Y184" s="15">
        <f t="shared" si="60"/>
        <v>95.025055500000008</v>
      </c>
      <c r="Z184" s="15">
        <f t="shared" si="60"/>
        <v>97.136723400000022</v>
      </c>
      <c r="AA184" s="15">
        <f t="shared" si="64"/>
        <v>70.740874650000009</v>
      </c>
      <c r="AB184" s="15">
        <f t="shared" si="60"/>
        <v>68.629206750000009</v>
      </c>
      <c r="AC184" s="15">
        <v>74</v>
      </c>
      <c r="AD184" s="15">
        <f t="shared" si="60"/>
        <v>79.187546249999997</v>
      </c>
      <c r="AE184" s="15">
        <f t="shared" si="60"/>
        <v>88.690051800000006</v>
      </c>
      <c r="AF184" s="15">
        <f t="shared" si="60"/>
        <v>92.913387600000007</v>
      </c>
      <c r="AG184" s="16">
        <v>76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81.78</v>
      </c>
      <c r="AQ184" s="15">
        <v>65.8</v>
      </c>
      <c r="AR184" s="15">
        <v>81.78</v>
      </c>
      <c r="AS184" s="15">
        <v>85.539999999999992</v>
      </c>
      <c r="AT184" s="15">
        <v>75.199999999999989</v>
      </c>
      <c r="AU184" s="15">
        <v>90.24</v>
      </c>
      <c r="AV184" s="15">
        <v>92.11999999999999</v>
      </c>
      <c r="AW184" s="15">
        <v>68.61999999999999</v>
      </c>
      <c r="AX184" s="15">
        <v>66.739999999999995</v>
      </c>
      <c r="AY184" s="15">
        <v>0</v>
      </c>
      <c r="AZ184" s="15">
        <v>76.14</v>
      </c>
      <c r="BA184" s="15">
        <v>63.919999999999995</v>
      </c>
      <c r="BB184" s="15">
        <v>88.36</v>
      </c>
      <c r="BC184" s="16">
        <v>105.28</v>
      </c>
      <c r="BD184" s="14">
        <f t="shared" ref="BD184:BL193" si="68">AP184*0.94</f>
        <v>76.873199999999997</v>
      </c>
      <c r="BE184" s="15">
        <f t="shared" si="68"/>
        <v>61.851999999999997</v>
      </c>
      <c r="BF184" s="15">
        <f t="shared" si="68"/>
        <v>76.873199999999997</v>
      </c>
      <c r="BG184" s="15">
        <f t="shared" si="68"/>
        <v>80.407599999999988</v>
      </c>
      <c r="BH184" s="15">
        <f t="shared" si="68"/>
        <v>70.687999999999988</v>
      </c>
      <c r="BI184" s="15">
        <f t="shared" si="68"/>
        <v>84.825599999999994</v>
      </c>
      <c r="BJ184" s="15">
        <f t="shared" si="68"/>
        <v>86.592799999999983</v>
      </c>
      <c r="BK184" s="15">
        <f t="shared" si="68"/>
        <v>64.502799999999993</v>
      </c>
      <c r="BL184" s="15">
        <f t="shared" si="68"/>
        <v>62.735599999999991</v>
      </c>
      <c r="BM184" s="15">
        <v>81</v>
      </c>
      <c r="BN184" s="15">
        <f t="shared" ref="BN184:BO193" si="69">AZ184*0.94</f>
        <v>71.571599999999989</v>
      </c>
      <c r="BO184" s="15">
        <f t="shared" si="69"/>
        <v>60.084799999999994</v>
      </c>
      <c r="BP184" s="15">
        <f t="shared" si="26"/>
        <v>83.058399999999992</v>
      </c>
      <c r="BQ184" s="16">
        <f t="shared" si="26"/>
        <v>98.963200000000001</v>
      </c>
      <c r="BR184" s="17"/>
      <c r="BS184" s="13"/>
      <c r="BT184" s="17" t="s">
        <v>60</v>
      </c>
      <c r="BW184" s="83"/>
      <c r="BX184" s="110"/>
      <c r="BY184" s="89"/>
      <c r="BZ184" s="83"/>
      <c r="CA184" s="14">
        <v>78.02</v>
      </c>
      <c r="CB184" s="15">
        <v>62.04</v>
      </c>
      <c r="CC184" s="15">
        <v>78.02</v>
      </c>
      <c r="CD184" s="15">
        <v>81.78</v>
      </c>
      <c r="CE184" s="15">
        <v>71.44</v>
      </c>
      <c r="CF184" s="15">
        <v>86.47999999999999</v>
      </c>
      <c r="CG184" s="15">
        <v>88.36</v>
      </c>
      <c r="CH184" s="15">
        <v>64.86</v>
      </c>
      <c r="CI184" s="15">
        <v>62.98</v>
      </c>
      <c r="CJ184" s="15">
        <v>-3.76</v>
      </c>
      <c r="CK184" s="15">
        <v>72.38</v>
      </c>
      <c r="CL184" s="15">
        <v>60.16</v>
      </c>
      <c r="CM184" s="15">
        <v>84.6</v>
      </c>
      <c r="CN184" s="16">
        <v>78.02</v>
      </c>
      <c r="CO184" s="14">
        <f t="shared" si="65"/>
        <v>93.623999999999995</v>
      </c>
      <c r="CP184" s="15">
        <f t="shared" si="62"/>
        <v>74.447999999999993</v>
      </c>
      <c r="CQ184" s="15">
        <f t="shared" si="62"/>
        <v>93.623999999999995</v>
      </c>
      <c r="CR184" s="15">
        <f t="shared" si="62"/>
        <v>98.135999999999996</v>
      </c>
      <c r="CS184" s="15">
        <f t="shared" si="62"/>
        <v>85.727999999999994</v>
      </c>
      <c r="CT184" s="15">
        <f t="shared" si="62"/>
        <v>103.77599999999998</v>
      </c>
      <c r="CU184" s="15">
        <f t="shared" si="62"/>
        <v>106.032</v>
      </c>
      <c r="CV184" s="15">
        <f t="shared" si="62"/>
        <v>77.831999999999994</v>
      </c>
      <c r="CW184" s="15">
        <f t="shared" si="62"/>
        <v>75.575999999999993</v>
      </c>
      <c r="CX184" s="15">
        <v>80</v>
      </c>
      <c r="CY184" s="15">
        <f t="shared" si="66"/>
        <v>86.855999999999995</v>
      </c>
      <c r="CZ184" s="15">
        <f t="shared" si="66"/>
        <v>72.191999999999993</v>
      </c>
      <c r="DA184" s="15">
        <v>96</v>
      </c>
      <c r="DB184" s="16">
        <f t="shared" si="63"/>
        <v>93.623999999999995</v>
      </c>
      <c r="DC184" s="17"/>
      <c r="DD184" s="13"/>
      <c r="DE184" s="17" t="s">
        <v>60</v>
      </c>
      <c r="DF184" s="32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</row>
    <row r="185" spans="2:123" x14ac:dyDescent="0.25">
      <c r="B185" s="83"/>
      <c r="C185" s="110"/>
      <c r="D185" s="89"/>
      <c r="E185" s="91"/>
      <c r="F185" s="14">
        <v>95.896844999999999</v>
      </c>
      <c r="G185" s="15">
        <v>92.022225000000006</v>
      </c>
      <c r="H185" s="15">
        <v>92.990880000000004</v>
      </c>
      <c r="I185" s="15">
        <v>87.17895</v>
      </c>
      <c r="J185" s="15">
        <v>83.304330000000007</v>
      </c>
      <c r="K185" s="15">
        <v>90.084915000000009</v>
      </c>
      <c r="L185" s="15">
        <v>98.802810000000008</v>
      </c>
      <c r="M185" s="15">
        <v>97.83415500000001</v>
      </c>
      <c r="N185" s="15">
        <v>96.865499999999997</v>
      </c>
      <c r="O185" s="15">
        <v>96.865499999999997</v>
      </c>
      <c r="P185" s="15">
        <v>89.116260000000011</v>
      </c>
      <c r="Q185" s="15">
        <v>99.771465000000006</v>
      </c>
      <c r="R185" s="15">
        <v>99.771465000000006</v>
      </c>
      <c r="S185" s="16">
        <v>97.83415500000001</v>
      </c>
      <c r="T185" s="1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93.059999999999988</v>
      </c>
      <c r="AQ185" s="15">
        <v>75.199999999999989</v>
      </c>
      <c r="AR185" s="15">
        <v>65.8</v>
      </c>
      <c r="AS185" s="15">
        <v>84.6</v>
      </c>
      <c r="AT185" s="15">
        <v>79.899999999999991</v>
      </c>
      <c r="AU185" s="15">
        <v>88.36</v>
      </c>
      <c r="AV185" s="15">
        <v>82.72</v>
      </c>
      <c r="AW185" s="15">
        <v>76.14</v>
      </c>
      <c r="AX185" s="15">
        <v>85.539999999999992</v>
      </c>
      <c r="AY185" s="15">
        <v>87.42</v>
      </c>
      <c r="AZ185" s="15">
        <v>79.899999999999991</v>
      </c>
      <c r="BA185" s="15">
        <v>86.47999999999999</v>
      </c>
      <c r="BB185" s="15">
        <v>79.899999999999991</v>
      </c>
      <c r="BC185" s="16">
        <v>81.78</v>
      </c>
      <c r="BD185" s="14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83"/>
      <c r="CA185" s="14">
        <v>89.3</v>
      </c>
      <c r="CB185" s="15">
        <v>71.44</v>
      </c>
      <c r="CC185" s="15">
        <v>62.04</v>
      </c>
      <c r="CD185" s="15">
        <v>80.839999999999989</v>
      </c>
      <c r="CE185" s="15">
        <v>76.14</v>
      </c>
      <c r="CF185" s="15">
        <v>84.6</v>
      </c>
      <c r="CG185" s="15">
        <v>78.959999999999994</v>
      </c>
      <c r="CH185" s="15">
        <v>72.38</v>
      </c>
      <c r="CI185" s="15">
        <v>81.78</v>
      </c>
      <c r="CJ185" s="15">
        <v>83.66</v>
      </c>
      <c r="CK185" s="15">
        <v>76.14</v>
      </c>
      <c r="CL185" s="15">
        <v>82.72</v>
      </c>
      <c r="CM185" s="15">
        <v>76.14</v>
      </c>
      <c r="CN185" s="16">
        <v>78.02</v>
      </c>
      <c r="CO185" s="14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  <c r="DF185" s="32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</row>
    <row r="186" spans="2:123" x14ac:dyDescent="0.25">
      <c r="B186" s="83"/>
      <c r="C186" s="110"/>
      <c r="D186" s="89"/>
      <c r="E186" s="91"/>
      <c r="F186" s="14">
        <v>92.022225000000006</v>
      </c>
      <c r="G186" s="15">
        <v>87.17895</v>
      </c>
      <c r="H186" s="15">
        <v>95.896844999999999</v>
      </c>
      <c r="I186" s="15">
        <v>83.304330000000007</v>
      </c>
      <c r="J186" s="15">
        <v>99.771465000000006</v>
      </c>
      <c r="K186" s="15">
        <v>94.928190000000001</v>
      </c>
      <c r="L186" s="15">
        <v>95.896844999999999</v>
      </c>
      <c r="M186" s="15">
        <v>87.17895</v>
      </c>
      <c r="N186" s="15">
        <v>86.210295000000002</v>
      </c>
      <c r="O186" s="15">
        <v>96.865499999999997</v>
      </c>
      <c r="P186" s="15">
        <v>98.802810000000008</v>
      </c>
      <c r="Q186" s="15">
        <v>89.116260000000011</v>
      </c>
      <c r="R186" s="15">
        <v>89.116260000000011</v>
      </c>
      <c r="S186" s="16">
        <v>87.17895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65.8</v>
      </c>
      <c r="AQ186" s="15">
        <v>63.919999999999995</v>
      </c>
      <c r="AR186" s="15">
        <v>72.38</v>
      </c>
      <c r="AS186" s="15">
        <v>68.61999999999999</v>
      </c>
      <c r="AT186" s="15">
        <v>63.919999999999995</v>
      </c>
      <c r="AU186" s="15">
        <v>61.099999999999994</v>
      </c>
      <c r="AV186" s="15">
        <v>67.679999999999993</v>
      </c>
      <c r="AW186" s="15">
        <v>75.199999999999989</v>
      </c>
      <c r="AX186" s="15">
        <v>63.919999999999995</v>
      </c>
      <c r="AY186" s="15">
        <v>72.38</v>
      </c>
      <c r="AZ186" s="15">
        <v>70.5</v>
      </c>
      <c r="BA186" s="15">
        <v>64.86</v>
      </c>
      <c r="BB186" s="15">
        <v>87.42</v>
      </c>
      <c r="BC186" s="16">
        <v>94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83"/>
      <c r="CA186" s="14">
        <v>71.44</v>
      </c>
      <c r="CB186" s="15">
        <v>69.56</v>
      </c>
      <c r="CC186" s="15">
        <v>78.02</v>
      </c>
      <c r="CD186" s="15">
        <v>74.259999999999991</v>
      </c>
      <c r="CE186" s="15">
        <v>69.56</v>
      </c>
      <c r="CF186" s="15">
        <v>66.739999999999995</v>
      </c>
      <c r="CG186" s="15">
        <v>73.319999999999993</v>
      </c>
      <c r="CH186" s="15">
        <v>80.839999999999989</v>
      </c>
      <c r="CI186" s="15">
        <v>69.56</v>
      </c>
      <c r="CJ186" s="15">
        <v>78.02</v>
      </c>
      <c r="CK186" s="15">
        <v>76.14</v>
      </c>
      <c r="CL186" s="15">
        <v>70.5</v>
      </c>
      <c r="CM186" s="15">
        <v>83.66</v>
      </c>
      <c r="CN186" s="16">
        <v>90.24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  <c r="DF186" s="32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</row>
    <row r="187" spans="2:123" x14ac:dyDescent="0.25">
      <c r="B187" s="83"/>
      <c r="C187" s="110"/>
      <c r="D187" s="89"/>
      <c r="E187" s="91"/>
      <c r="F187" s="14">
        <v>82.335675000000009</v>
      </c>
      <c r="G187" s="15">
        <v>85.241640000000004</v>
      </c>
      <c r="H187" s="15">
        <v>97.83415500000001</v>
      </c>
      <c r="I187" s="15">
        <v>91.053570000000008</v>
      </c>
      <c r="J187" s="15">
        <v>97.83415500000001</v>
      </c>
      <c r="K187" s="15">
        <v>88.147604999999999</v>
      </c>
      <c r="L187" s="15">
        <v>81.367019999999997</v>
      </c>
      <c r="M187" s="15">
        <v>88.147604999999999</v>
      </c>
      <c r="N187" s="15">
        <v>87.17895</v>
      </c>
      <c r="O187" s="15">
        <v>89.116260000000011</v>
      </c>
      <c r="P187" s="15">
        <v>88.147604999999999</v>
      </c>
      <c r="Q187" s="15">
        <v>82.335675000000009</v>
      </c>
      <c r="R187" s="15">
        <v>94.928190000000001</v>
      </c>
      <c r="S187" s="16">
        <v>96.865499999999997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70.5</v>
      </c>
      <c r="AQ187" s="15">
        <v>60.16</v>
      </c>
      <c r="AR187" s="15">
        <v>65.8</v>
      </c>
      <c r="AS187" s="15">
        <v>63.919999999999995</v>
      </c>
      <c r="AT187" s="15">
        <v>58.279999999999994</v>
      </c>
      <c r="AU187" s="15">
        <v>60.16</v>
      </c>
      <c r="AV187" s="15">
        <v>67.679999999999993</v>
      </c>
      <c r="AW187" s="15">
        <v>56.4</v>
      </c>
      <c r="AX187" s="15">
        <v>72.38</v>
      </c>
      <c r="AY187" s="15">
        <v>72.38</v>
      </c>
      <c r="AZ187" s="15">
        <v>65.8</v>
      </c>
      <c r="BA187" s="15">
        <v>62.04</v>
      </c>
      <c r="BB187" s="15">
        <v>72.38</v>
      </c>
      <c r="BC187" s="16">
        <v>79.899999999999991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83"/>
      <c r="CA187" s="14">
        <v>76.14</v>
      </c>
      <c r="CB187" s="15">
        <v>65.8</v>
      </c>
      <c r="CC187" s="15">
        <v>51.699999999999996</v>
      </c>
      <c r="CD187" s="15">
        <v>69.56</v>
      </c>
      <c r="CE187" s="15">
        <v>63.919999999999995</v>
      </c>
      <c r="CF187" s="15">
        <v>65.8</v>
      </c>
      <c r="CG187" s="15">
        <v>73.319999999999993</v>
      </c>
      <c r="CH187" s="15">
        <v>62.04</v>
      </c>
      <c r="CI187" s="15">
        <v>78.02</v>
      </c>
      <c r="CJ187" s="15">
        <v>78.02</v>
      </c>
      <c r="CK187" s="15">
        <v>71.44</v>
      </c>
      <c r="CL187" s="15">
        <v>67.679999999999993</v>
      </c>
      <c r="CM187" s="15">
        <v>68.61999999999999</v>
      </c>
      <c r="CN187" s="16">
        <v>76.14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  <c r="DF187" s="32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</row>
    <row r="188" spans="2:123" x14ac:dyDescent="0.25">
      <c r="B188" s="83"/>
      <c r="C188" s="110"/>
      <c r="D188" s="89"/>
      <c r="E188" s="91"/>
      <c r="F188" s="14">
        <v>84.272985000000006</v>
      </c>
      <c r="G188" s="15">
        <v>82.335675000000009</v>
      </c>
      <c r="H188" s="15">
        <v>86.210295000000002</v>
      </c>
      <c r="I188" s="15">
        <v>100.74012</v>
      </c>
      <c r="J188" s="15">
        <v>100.74012</v>
      </c>
      <c r="K188" s="15">
        <v>92.990880000000004</v>
      </c>
      <c r="L188" s="15">
        <v>83.304330000000007</v>
      </c>
      <c r="M188" s="15">
        <v>87.17895</v>
      </c>
      <c r="N188" s="15">
        <v>90.084915000000009</v>
      </c>
      <c r="O188" s="15">
        <v>99.771465000000006</v>
      </c>
      <c r="P188" s="15">
        <v>95.896844999999999</v>
      </c>
      <c r="Q188" s="15">
        <v>105.58339500000001</v>
      </c>
      <c r="R188" s="15">
        <v>83.304330000000007</v>
      </c>
      <c r="S188" s="16">
        <v>82.335675000000009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71.44</v>
      </c>
      <c r="AQ188" s="15">
        <v>66.739999999999995</v>
      </c>
      <c r="AR188" s="15">
        <v>69.56</v>
      </c>
      <c r="AS188" s="15">
        <v>63.919999999999995</v>
      </c>
      <c r="AT188" s="15">
        <v>63.919999999999995</v>
      </c>
      <c r="AU188" s="15">
        <v>61.099999999999994</v>
      </c>
      <c r="AV188" s="15">
        <v>68.61999999999999</v>
      </c>
      <c r="AW188" s="15">
        <v>67.679999999999993</v>
      </c>
      <c r="AX188" s="15">
        <v>71.44</v>
      </c>
      <c r="AY188" s="15">
        <v>69.56</v>
      </c>
      <c r="AZ188" s="15">
        <v>70.5</v>
      </c>
      <c r="BA188" s="15">
        <v>69.56</v>
      </c>
      <c r="BB188" s="15">
        <v>81.78</v>
      </c>
      <c r="BC188" s="16">
        <v>74.259999999999991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83"/>
      <c r="CA188" s="14">
        <v>77.08</v>
      </c>
      <c r="CB188" s="15">
        <v>72.38</v>
      </c>
      <c r="CC188" s="15">
        <v>75.199999999999989</v>
      </c>
      <c r="CD188" s="15">
        <v>69.56</v>
      </c>
      <c r="CE188" s="15">
        <v>69.56</v>
      </c>
      <c r="CF188" s="15">
        <v>66.739999999999995</v>
      </c>
      <c r="CG188" s="15">
        <v>74.259999999999991</v>
      </c>
      <c r="CH188" s="15">
        <v>73.319999999999993</v>
      </c>
      <c r="CI188" s="15">
        <v>77.08</v>
      </c>
      <c r="CJ188" s="15">
        <v>75.199999999999989</v>
      </c>
      <c r="CK188" s="15">
        <v>76.14</v>
      </c>
      <c r="CL188" s="15">
        <v>75.199999999999989</v>
      </c>
      <c r="CM188" s="15">
        <v>78.02</v>
      </c>
      <c r="CN188" s="16">
        <v>70.5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  <c r="DF188" s="32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</row>
    <row r="189" spans="2:123" x14ac:dyDescent="0.25">
      <c r="B189" s="83"/>
      <c r="C189" s="110"/>
      <c r="D189" s="89"/>
      <c r="E189" s="91"/>
      <c r="F189" s="14">
        <v>94.928190000000001</v>
      </c>
      <c r="G189" s="15">
        <v>81.367019999999997</v>
      </c>
      <c r="H189" s="15">
        <v>81.367019999999997</v>
      </c>
      <c r="I189" s="15">
        <v>95.896844999999999</v>
      </c>
      <c r="J189" s="15">
        <v>87.17895</v>
      </c>
      <c r="K189" s="15">
        <v>84.272985000000006</v>
      </c>
      <c r="L189" s="15">
        <v>87.17895</v>
      </c>
      <c r="M189" s="15">
        <v>92.990880000000004</v>
      </c>
      <c r="N189" s="15">
        <v>100.74012</v>
      </c>
      <c r="O189" s="15">
        <v>96.865499999999997</v>
      </c>
      <c r="P189" s="15">
        <v>83.304330000000007</v>
      </c>
      <c r="Q189" s="15">
        <v>95.896844999999999</v>
      </c>
      <c r="R189" s="15">
        <v>95.896844999999999</v>
      </c>
      <c r="S189" s="16">
        <v>90.084915000000009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68.61999999999999</v>
      </c>
      <c r="AQ189" s="15">
        <v>76.14</v>
      </c>
      <c r="AR189" s="15">
        <v>78.959999999999994</v>
      </c>
      <c r="AS189" s="15">
        <v>47</v>
      </c>
      <c r="AT189" s="15">
        <v>87.42</v>
      </c>
      <c r="AU189" s="15">
        <v>81.78</v>
      </c>
      <c r="AV189" s="15">
        <v>84.6</v>
      </c>
      <c r="AW189" s="15">
        <v>85.539999999999992</v>
      </c>
      <c r="AX189" s="15">
        <v>84.6</v>
      </c>
      <c r="AY189" s="15">
        <v>79.899999999999991</v>
      </c>
      <c r="AZ189" s="15">
        <v>87.42</v>
      </c>
      <c r="BA189" s="15">
        <v>81.78</v>
      </c>
      <c r="BB189" s="15">
        <v>81.78</v>
      </c>
      <c r="BC189" s="16">
        <v>70.5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83"/>
      <c r="CA189" s="14">
        <v>74.259999999999991</v>
      </c>
      <c r="CB189" s="15">
        <v>81.78</v>
      </c>
      <c r="CC189" s="15">
        <v>84.6</v>
      </c>
      <c r="CD189" s="15">
        <v>52.64</v>
      </c>
      <c r="CE189" s="15">
        <v>93.059999999999988</v>
      </c>
      <c r="CF189" s="15">
        <v>87.42</v>
      </c>
      <c r="CG189" s="15">
        <v>90.24</v>
      </c>
      <c r="CH189" s="15">
        <v>91.179999999999993</v>
      </c>
      <c r="CI189" s="15">
        <v>90.24</v>
      </c>
      <c r="CJ189" s="15">
        <v>85.539999999999992</v>
      </c>
      <c r="CK189" s="15">
        <v>72.38</v>
      </c>
      <c r="CL189" s="15">
        <v>72.38</v>
      </c>
      <c r="CM189" s="15">
        <v>78.02</v>
      </c>
      <c r="CN189" s="16">
        <v>66.739999999999995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  <c r="DF189" s="32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</row>
    <row r="190" spans="2:123" x14ac:dyDescent="0.25">
      <c r="B190" s="83"/>
      <c r="C190" s="110"/>
      <c r="D190" s="89"/>
      <c r="E190" s="91"/>
      <c r="F190" s="14">
        <v>85.241640000000004</v>
      </c>
      <c r="G190" s="15">
        <v>89.116260000000011</v>
      </c>
      <c r="H190" s="15">
        <v>91.053570000000008</v>
      </c>
      <c r="I190" s="15">
        <v>92.990880000000004</v>
      </c>
      <c r="J190" s="15">
        <v>84.272985000000006</v>
      </c>
      <c r="K190" s="15">
        <v>92.022225000000006</v>
      </c>
      <c r="L190" s="15">
        <v>93.959535000000002</v>
      </c>
      <c r="M190" s="15">
        <v>98.802810000000008</v>
      </c>
      <c r="N190" s="15">
        <v>86.210295000000002</v>
      </c>
      <c r="O190" s="15">
        <v>81.367019999999997</v>
      </c>
      <c r="P190" s="15">
        <v>82.335675000000009</v>
      </c>
      <c r="Q190" s="15">
        <v>88.147604999999999</v>
      </c>
      <c r="R190" s="15">
        <v>93.959535000000002</v>
      </c>
      <c r="S190" s="16">
        <v>92.022225000000006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78.959999999999994</v>
      </c>
      <c r="AQ190" s="15">
        <v>78.02</v>
      </c>
      <c r="AR190" s="15">
        <v>76.14</v>
      </c>
      <c r="AS190" s="15">
        <v>84.6</v>
      </c>
      <c r="AT190" s="15">
        <v>80.839999999999989</v>
      </c>
      <c r="AU190" s="15">
        <v>79.899999999999991</v>
      </c>
      <c r="AV190" s="15">
        <v>76.14</v>
      </c>
      <c r="AW190" s="15">
        <v>76.14</v>
      </c>
      <c r="AX190" s="15">
        <v>77.08</v>
      </c>
      <c r="AY190" s="15">
        <v>84.6</v>
      </c>
      <c r="AZ190" s="15">
        <v>83.66</v>
      </c>
      <c r="BA190" s="15">
        <v>77.08</v>
      </c>
      <c r="BB190" s="15">
        <v>80.839999999999989</v>
      </c>
      <c r="BC190" s="16">
        <v>94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83"/>
      <c r="CA190" s="14">
        <v>75.199999999999989</v>
      </c>
      <c r="CB190" s="15">
        <v>74.259999999999991</v>
      </c>
      <c r="CC190" s="15">
        <v>72.38</v>
      </c>
      <c r="CD190" s="15">
        <v>80.839999999999989</v>
      </c>
      <c r="CE190" s="15">
        <v>77.08</v>
      </c>
      <c r="CF190" s="15">
        <v>76.14</v>
      </c>
      <c r="CG190" s="15">
        <v>72.38</v>
      </c>
      <c r="CH190" s="15">
        <v>72.38</v>
      </c>
      <c r="CI190" s="15">
        <v>73.319999999999993</v>
      </c>
      <c r="CJ190" s="15">
        <v>80.839999999999989</v>
      </c>
      <c r="CK190" s="15">
        <v>79.899999999999991</v>
      </c>
      <c r="CL190" s="15">
        <v>73.319999999999993</v>
      </c>
      <c r="CM190" s="15">
        <v>77.08</v>
      </c>
      <c r="CN190" s="16">
        <v>90.24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  <c r="DF190" s="32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</row>
    <row r="191" spans="2:123" x14ac:dyDescent="0.25">
      <c r="B191" s="83"/>
      <c r="C191" s="110"/>
      <c r="D191" s="89"/>
      <c r="E191" s="91"/>
      <c r="F191" s="14">
        <v>97.83415500000001</v>
      </c>
      <c r="G191" s="15">
        <v>96.865499999999997</v>
      </c>
      <c r="H191" s="15">
        <v>97.83415500000001</v>
      </c>
      <c r="I191" s="15">
        <v>94.928190000000001</v>
      </c>
      <c r="J191" s="15">
        <v>99.771465000000006</v>
      </c>
      <c r="K191" s="15">
        <v>93.959535000000002</v>
      </c>
      <c r="L191" s="15">
        <v>94.928190000000001</v>
      </c>
      <c r="M191" s="15">
        <v>82.335675000000009</v>
      </c>
      <c r="N191" s="15">
        <v>92.990880000000004</v>
      </c>
      <c r="O191" s="15">
        <v>97.83415500000001</v>
      </c>
      <c r="P191" s="15">
        <v>85.241640000000004</v>
      </c>
      <c r="Q191" s="15">
        <v>85.241640000000004</v>
      </c>
      <c r="R191" s="15">
        <v>83.304330000000007</v>
      </c>
      <c r="S191" s="16">
        <v>86.210295000000002</v>
      </c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94.94</v>
      </c>
      <c r="AQ191" s="15">
        <v>89.3</v>
      </c>
      <c r="AR191" s="15">
        <v>88.36</v>
      </c>
      <c r="AS191" s="15">
        <v>74.259999999999991</v>
      </c>
      <c r="AT191" s="15">
        <v>99.64</v>
      </c>
      <c r="AU191" s="15">
        <v>65.8</v>
      </c>
      <c r="AV191" s="15">
        <v>99.64</v>
      </c>
      <c r="AW191" s="15">
        <v>90.24</v>
      </c>
      <c r="AX191" s="15">
        <v>58.279999999999994</v>
      </c>
      <c r="AY191" s="15">
        <v>88.36</v>
      </c>
      <c r="AZ191" s="15">
        <v>93.059999999999988</v>
      </c>
      <c r="BA191" s="15">
        <v>84.6</v>
      </c>
      <c r="BB191" s="15">
        <v>91.179999999999993</v>
      </c>
      <c r="BC191" s="16">
        <v>93.059999999999988</v>
      </c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83"/>
      <c r="CA191" s="14">
        <v>91.179999999999993</v>
      </c>
      <c r="CB191" s="15">
        <v>85.539999999999992</v>
      </c>
      <c r="CC191" s="15">
        <v>84.6</v>
      </c>
      <c r="CD191" s="15">
        <v>70.5</v>
      </c>
      <c r="CE191" s="15">
        <v>95.88</v>
      </c>
      <c r="CF191" s="15">
        <v>62.04</v>
      </c>
      <c r="CG191" s="15">
        <v>95.88</v>
      </c>
      <c r="CH191" s="15">
        <v>86.47999999999999</v>
      </c>
      <c r="CI191" s="15">
        <v>54.519999999999996</v>
      </c>
      <c r="CJ191" s="15">
        <v>84.6</v>
      </c>
      <c r="CK191" s="15">
        <v>89.3</v>
      </c>
      <c r="CL191" s="15">
        <v>72.38</v>
      </c>
      <c r="CM191" s="15">
        <v>87.42</v>
      </c>
      <c r="CN191" s="16">
        <v>89.3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  <c r="DF191" s="32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</row>
    <row r="192" spans="2:123" ht="15.75" thickBot="1" x14ac:dyDescent="0.3">
      <c r="B192" s="84"/>
      <c r="C192" s="111"/>
      <c r="D192" s="90"/>
      <c r="E192" s="92"/>
      <c r="F192" s="18">
        <v>86.210295000000002</v>
      </c>
      <c r="G192" s="19">
        <v>87.17895</v>
      </c>
      <c r="H192" s="19">
        <v>93.959535000000002</v>
      </c>
      <c r="I192" s="19">
        <v>92.990880000000004</v>
      </c>
      <c r="J192" s="19">
        <v>92.022225000000006</v>
      </c>
      <c r="K192" s="19">
        <v>93.959535000000002</v>
      </c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>
        <v>80.839999999999989</v>
      </c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84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  <c r="DF192" s="34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</row>
    <row r="193" spans="2:123" x14ac:dyDescent="0.25">
      <c r="B193" s="82">
        <v>18</v>
      </c>
      <c r="C193" s="112" t="s">
        <v>48</v>
      </c>
      <c r="D193" s="27"/>
      <c r="E193" s="91"/>
      <c r="F193" s="9">
        <v>69.743160000000003</v>
      </c>
      <c r="G193" s="10">
        <v>96.865499999999997</v>
      </c>
      <c r="H193" s="10">
        <v>84.272985000000006</v>
      </c>
      <c r="I193" s="10">
        <v>103.646085</v>
      </c>
      <c r="J193" s="10">
        <v>95.896844999999999</v>
      </c>
      <c r="K193" s="10">
        <v>84.272985000000006</v>
      </c>
      <c r="L193" s="10">
        <v>104.61474000000001</v>
      </c>
      <c r="M193" s="10">
        <v>69.743160000000003</v>
      </c>
      <c r="N193" s="10">
        <v>103.646085</v>
      </c>
      <c r="O193" s="10">
        <v>-2.9059650000000001</v>
      </c>
      <c r="P193" s="10">
        <v>100.74012</v>
      </c>
      <c r="Q193" s="10">
        <v>61.025265000000005</v>
      </c>
      <c r="R193" s="10">
        <v>60.056610000000006</v>
      </c>
      <c r="S193" s="11">
        <v>86.210295000000002</v>
      </c>
      <c r="T193" s="14">
        <f t="shared" ref="T193:Y195" si="70">F193*0.87</f>
        <v>60.676549200000004</v>
      </c>
      <c r="U193" s="15">
        <f t="shared" si="70"/>
        <v>84.272984999999991</v>
      </c>
      <c r="V193" s="15">
        <f t="shared" si="70"/>
        <v>73.317496950000006</v>
      </c>
      <c r="W193" s="15">
        <f t="shared" si="70"/>
        <v>90.172093950000004</v>
      </c>
      <c r="X193" s="15">
        <f t="shared" si="70"/>
        <v>83.430255149999994</v>
      </c>
      <c r="Y193" s="15">
        <f t="shared" si="70"/>
        <v>73.317496950000006</v>
      </c>
      <c r="Z193" s="15">
        <f t="shared" si="33"/>
        <v>91.014823800000016</v>
      </c>
      <c r="AA193" s="15">
        <f t="shared" si="21"/>
        <v>60.676549200000004</v>
      </c>
      <c r="AB193" s="15">
        <f t="shared" si="21"/>
        <v>90.172093950000004</v>
      </c>
      <c r="AC193" s="15">
        <v>50</v>
      </c>
      <c r="AD193" s="15">
        <f t="shared" si="21"/>
        <v>87.643904399999997</v>
      </c>
      <c r="AE193" s="15">
        <f t="shared" si="22"/>
        <v>53.091980550000002</v>
      </c>
      <c r="AF193" s="15">
        <f t="shared" si="22"/>
        <v>52.249250700000005</v>
      </c>
      <c r="AG193" s="16">
        <f t="shared" si="22"/>
        <v>75.002956650000002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 t="s">
        <v>49</v>
      </c>
      <c r="AP193" s="9">
        <v>75.199999999999989</v>
      </c>
      <c r="AQ193" s="10">
        <v>93.059999999999988</v>
      </c>
      <c r="AR193" s="10">
        <v>84.6</v>
      </c>
      <c r="AS193" s="10">
        <v>95.88</v>
      </c>
      <c r="AT193" s="10">
        <v>93.059999999999988</v>
      </c>
      <c r="AU193" s="10">
        <v>78.02</v>
      </c>
      <c r="AV193" s="10">
        <v>85.539999999999992</v>
      </c>
      <c r="AW193" s="10">
        <v>70.5</v>
      </c>
      <c r="AX193" s="10">
        <v>103.39999999999999</v>
      </c>
      <c r="AY193" s="10">
        <v>0</v>
      </c>
      <c r="AZ193" s="10">
        <v>100.58</v>
      </c>
      <c r="BA193" s="10">
        <v>62.04</v>
      </c>
      <c r="BB193" s="10">
        <v>61.099999999999994</v>
      </c>
      <c r="BC193" s="11">
        <v>86.47999999999999</v>
      </c>
      <c r="BD193" s="14">
        <f t="shared" si="68"/>
        <v>70.687999999999988</v>
      </c>
      <c r="BE193" s="15">
        <f t="shared" si="68"/>
        <v>87.476399999999984</v>
      </c>
      <c r="BF193" s="15">
        <f t="shared" si="68"/>
        <v>79.523999999999987</v>
      </c>
      <c r="BG193" s="15">
        <f t="shared" si="68"/>
        <v>90.127199999999988</v>
      </c>
      <c r="BH193" s="15">
        <f t="shared" si="68"/>
        <v>87.476399999999984</v>
      </c>
      <c r="BI193" s="15">
        <f t="shared" si="68"/>
        <v>73.338799999999992</v>
      </c>
      <c r="BJ193" s="15">
        <f t="shared" si="68"/>
        <v>80.407599999999988</v>
      </c>
      <c r="BK193" s="15">
        <v>84</v>
      </c>
      <c r="BL193" s="15">
        <f t="shared" si="68"/>
        <v>97.195999999999984</v>
      </c>
      <c r="BM193" s="15">
        <v>75</v>
      </c>
      <c r="BN193" s="15">
        <f t="shared" si="69"/>
        <v>94.545199999999994</v>
      </c>
      <c r="BO193" s="15">
        <f t="shared" si="69"/>
        <v>58.317599999999999</v>
      </c>
      <c r="BP193" s="15">
        <f t="shared" si="26"/>
        <v>57.43399999999999</v>
      </c>
      <c r="BQ193" s="16">
        <f t="shared" si="26"/>
        <v>81.291199999999989</v>
      </c>
      <c r="BR193" s="12"/>
      <c r="BS193" s="13"/>
      <c r="BT193" s="12" t="s">
        <v>60</v>
      </c>
      <c r="BW193" s="28">
        <v>18</v>
      </c>
      <c r="BX193" s="112" t="s">
        <v>48</v>
      </c>
      <c r="BY193" s="27"/>
      <c r="BZ193" s="82" t="s">
        <v>50</v>
      </c>
      <c r="CA193" s="9">
        <v>71.44</v>
      </c>
      <c r="CB193" s="10">
        <v>89.3</v>
      </c>
      <c r="CC193" s="10">
        <v>80.839999999999989</v>
      </c>
      <c r="CD193" s="10">
        <v>92.11999999999999</v>
      </c>
      <c r="CE193" s="10">
        <v>89.3</v>
      </c>
      <c r="CF193" s="10">
        <v>74.259999999999991</v>
      </c>
      <c r="CG193" s="10">
        <v>81.78</v>
      </c>
      <c r="CH193" s="10">
        <v>66.739999999999995</v>
      </c>
      <c r="CI193" s="10">
        <v>99.64</v>
      </c>
      <c r="CJ193" s="10">
        <v>-3.76</v>
      </c>
      <c r="CK193" s="10">
        <v>96.82</v>
      </c>
      <c r="CL193" s="10">
        <v>58.279999999999994</v>
      </c>
      <c r="CM193" s="10">
        <v>57.339999999999996</v>
      </c>
      <c r="CN193" s="11">
        <v>82.72</v>
      </c>
      <c r="CO193" s="14">
        <f t="shared" si="27"/>
        <v>67.153599999999997</v>
      </c>
      <c r="CP193" s="15">
        <f t="shared" si="27"/>
        <v>83.941999999999993</v>
      </c>
      <c r="CQ193" s="15">
        <f t="shared" si="28"/>
        <v>75.989599999999982</v>
      </c>
      <c r="CR193" s="15">
        <f t="shared" si="28"/>
        <v>86.592799999999983</v>
      </c>
      <c r="CS193" s="15">
        <f t="shared" si="29"/>
        <v>83.941999999999993</v>
      </c>
      <c r="CT193" s="15">
        <f t="shared" si="29"/>
        <v>69.804399999999987</v>
      </c>
      <c r="CU193" s="15">
        <f t="shared" si="29"/>
        <v>76.873199999999997</v>
      </c>
      <c r="CV193" s="15">
        <f t="shared" si="29"/>
        <v>62.735599999999991</v>
      </c>
      <c r="CW193" s="15">
        <f t="shared" si="29"/>
        <v>93.661599999999993</v>
      </c>
      <c r="CX193" s="15">
        <v>78.02</v>
      </c>
      <c r="CY193" s="15">
        <f t="shared" si="29"/>
        <v>91.010799999999989</v>
      </c>
      <c r="CZ193" s="15">
        <f t="shared" si="29"/>
        <v>54.783199999999994</v>
      </c>
      <c r="DA193" s="15">
        <f t="shared" si="29"/>
        <v>53.899599999999992</v>
      </c>
      <c r="DB193" s="16">
        <f t="shared" si="29"/>
        <v>77.756799999999998</v>
      </c>
      <c r="DC193" s="12"/>
      <c r="DD193" s="13"/>
      <c r="DE193" s="12" t="s">
        <v>60</v>
      </c>
      <c r="DF193" s="29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</row>
    <row r="194" spans="2:123" x14ac:dyDescent="0.25">
      <c r="B194" s="83"/>
      <c r="C194" s="113"/>
      <c r="D194" s="27"/>
      <c r="E194" s="91"/>
      <c r="F194" s="14">
        <v>75.555090000000007</v>
      </c>
      <c r="G194" s="15">
        <v>86.210295000000002</v>
      </c>
      <c r="H194" s="15">
        <v>71.68047</v>
      </c>
      <c r="I194" s="15">
        <v>84.272985000000006</v>
      </c>
      <c r="J194" s="15">
        <v>69.743160000000003</v>
      </c>
      <c r="K194" s="15">
        <v>69.743160000000003</v>
      </c>
      <c r="L194" s="15">
        <v>77.492400000000004</v>
      </c>
      <c r="M194" s="15">
        <v>89.116260000000011</v>
      </c>
      <c r="N194" s="15">
        <v>92.022225000000006</v>
      </c>
      <c r="O194" s="15">
        <v>81.367019999999997</v>
      </c>
      <c r="P194" s="15">
        <v>90.084915000000009</v>
      </c>
      <c r="Q194" s="15">
        <v>75.555090000000007</v>
      </c>
      <c r="R194" s="15">
        <v>71.68047</v>
      </c>
      <c r="S194" s="16">
        <v>79.42971</v>
      </c>
      <c r="T194" s="14">
        <f t="shared" si="70"/>
        <v>65.732928300000012</v>
      </c>
      <c r="U194" s="15">
        <f t="shared" si="70"/>
        <v>75.002956650000002</v>
      </c>
      <c r="V194" s="15">
        <f t="shared" si="70"/>
        <v>62.362008899999999</v>
      </c>
      <c r="W194" s="15">
        <f t="shared" si="70"/>
        <v>73.317496950000006</v>
      </c>
      <c r="X194" s="15">
        <f t="shared" si="70"/>
        <v>60.676549200000004</v>
      </c>
      <c r="Y194" s="15">
        <f t="shared" si="70"/>
        <v>60.676549200000004</v>
      </c>
      <c r="Z194" s="15">
        <f t="shared" si="33"/>
        <v>67.418388000000007</v>
      </c>
      <c r="AA194" s="15">
        <f t="shared" si="21"/>
        <v>77.531146200000009</v>
      </c>
      <c r="AB194" s="15">
        <f t="shared" si="21"/>
        <v>80.059335750000002</v>
      </c>
      <c r="AC194" s="15">
        <f t="shared" si="21"/>
        <v>70.789307399999998</v>
      </c>
      <c r="AD194" s="15">
        <f t="shared" si="21"/>
        <v>78.373876050000007</v>
      </c>
      <c r="AE194" s="15">
        <f t="shared" si="22"/>
        <v>65.732928300000012</v>
      </c>
      <c r="AF194" s="15">
        <f t="shared" si="22"/>
        <v>62.362008899999999</v>
      </c>
      <c r="AG194" s="16">
        <f t="shared" si="22"/>
        <v>69.103847700000003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63.919999999999995</v>
      </c>
      <c r="AQ194" s="15">
        <v>92.11999999999999</v>
      </c>
      <c r="AR194" s="15">
        <v>83.66</v>
      </c>
      <c r="AS194" s="15">
        <v>72.38</v>
      </c>
      <c r="AT194" s="15">
        <v>80.839999999999989</v>
      </c>
      <c r="AU194" s="15">
        <v>61.099999999999994</v>
      </c>
      <c r="AV194" s="15">
        <v>77.08</v>
      </c>
      <c r="AW194" s="15">
        <v>78.02</v>
      </c>
      <c r="AX194" s="15">
        <v>78.959999999999994</v>
      </c>
      <c r="AY194" s="15">
        <v>77.08</v>
      </c>
      <c r="AZ194" s="15">
        <v>78.959999999999994</v>
      </c>
      <c r="BA194" s="15">
        <v>72.38</v>
      </c>
      <c r="BB194" s="15">
        <v>88.36</v>
      </c>
      <c r="BC194" s="16">
        <v>80.839999999999989</v>
      </c>
      <c r="BD194" s="14">
        <f>AP194*0.99</f>
        <v>63.280799999999992</v>
      </c>
      <c r="BE194" s="15">
        <f t="shared" ref="BE194:BL195" si="71">AQ194*0.99</f>
        <v>91.198799999999991</v>
      </c>
      <c r="BF194" s="15">
        <f t="shared" si="71"/>
        <v>82.823399999999992</v>
      </c>
      <c r="BG194" s="15">
        <f t="shared" si="71"/>
        <v>71.656199999999998</v>
      </c>
      <c r="BH194" s="15">
        <f t="shared" si="71"/>
        <v>80.031599999999983</v>
      </c>
      <c r="BI194" s="15">
        <f t="shared" si="71"/>
        <v>60.488999999999997</v>
      </c>
      <c r="BJ194" s="15">
        <f t="shared" si="71"/>
        <v>76.309200000000004</v>
      </c>
      <c r="BK194" s="15">
        <f t="shared" si="71"/>
        <v>77.239800000000002</v>
      </c>
      <c r="BL194" s="15">
        <f t="shared" si="71"/>
        <v>78.170399999999987</v>
      </c>
      <c r="BM194" s="15">
        <f>AY194*0.99</f>
        <v>76.309200000000004</v>
      </c>
      <c r="BN194" s="15">
        <f t="shared" ref="BN194:BQ195" si="72">AZ194*0.99</f>
        <v>78.170399999999987</v>
      </c>
      <c r="BO194" s="15">
        <f t="shared" si="72"/>
        <v>71.656199999999998</v>
      </c>
      <c r="BP194" s="15">
        <f t="shared" si="72"/>
        <v>87.476399999999998</v>
      </c>
      <c r="BQ194" s="16">
        <f t="shared" si="72"/>
        <v>80.031599999999983</v>
      </c>
      <c r="BR194" s="17"/>
      <c r="BS194" s="13"/>
      <c r="BT194" s="17" t="s">
        <v>60</v>
      </c>
      <c r="BW194" s="31"/>
      <c r="BX194" s="113"/>
      <c r="BY194" s="27"/>
      <c r="BZ194" s="83"/>
      <c r="CA194" s="14">
        <v>71.44</v>
      </c>
      <c r="CB194" s="15">
        <v>69.56</v>
      </c>
      <c r="CC194" s="15">
        <v>78.02</v>
      </c>
      <c r="CD194" s="15">
        <v>74.259999999999991</v>
      </c>
      <c r="CE194" s="15">
        <v>69.56</v>
      </c>
      <c r="CF194" s="15">
        <v>66.739999999999995</v>
      </c>
      <c r="CG194" s="15">
        <v>73.319999999999993</v>
      </c>
      <c r="CH194" s="15">
        <v>80.839999999999989</v>
      </c>
      <c r="CI194" s="15">
        <v>69.56</v>
      </c>
      <c r="CJ194" s="15">
        <v>78.02</v>
      </c>
      <c r="CK194" s="15">
        <v>76.14</v>
      </c>
      <c r="CL194" s="15">
        <v>70.5</v>
      </c>
      <c r="CM194" s="15">
        <v>84.6</v>
      </c>
      <c r="CN194" s="16">
        <v>77.08</v>
      </c>
      <c r="CO194" s="14">
        <f t="shared" si="27"/>
        <v>67.153599999999997</v>
      </c>
      <c r="CP194" s="15">
        <f t="shared" si="27"/>
        <v>65.386399999999995</v>
      </c>
      <c r="CQ194" s="15">
        <f t="shared" si="28"/>
        <v>73.338799999999992</v>
      </c>
      <c r="CR194" s="15">
        <f t="shared" si="28"/>
        <v>69.804399999999987</v>
      </c>
      <c r="CS194" s="15">
        <f t="shared" si="29"/>
        <v>65.386399999999995</v>
      </c>
      <c r="CT194" s="15">
        <f t="shared" si="29"/>
        <v>62.735599999999991</v>
      </c>
      <c r="CU194" s="15">
        <f t="shared" si="29"/>
        <v>68.920799999999986</v>
      </c>
      <c r="CV194" s="15">
        <f t="shared" si="29"/>
        <v>75.989599999999982</v>
      </c>
      <c r="CW194" s="15">
        <f t="shared" si="29"/>
        <v>65.386399999999995</v>
      </c>
      <c r="CX194" s="15">
        <v>78.02</v>
      </c>
      <c r="CY194" s="15">
        <f t="shared" si="29"/>
        <v>71.571599999999989</v>
      </c>
      <c r="CZ194" s="15">
        <f t="shared" si="29"/>
        <v>66.27</v>
      </c>
      <c r="DA194" s="15">
        <f t="shared" si="29"/>
        <v>79.523999999999987</v>
      </c>
      <c r="DB194" s="16">
        <f t="shared" si="29"/>
        <v>72.455199999999991</v>
      </c>
      <c r="DC194" s="17"/>
      <c r="DD194" s="13"/>
      <c r="DE194" s="17" t="s">
        <v>60</v>
      </c>
      <c r="DF194" s="32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</row>
    <row r="195" spans="2:123" x14ac:dyDescent="0.25">
      <c r="B195" s="83"/>
      <c r="C195" s="113"/>
      <c r="D195" s="27"/>
      <c r="E195" s="91"/>
      <c r="F195" s="14">
        <v>90.084915000000009</v>
      </c>
      <c r="G195" s="15">
        <v>92.022225000000006</v>
      </c>
      <c r="H195" s="15">
        <v>75.555090000000007</v>
      </c>
      <c r="I195" s="15">
        <v>74.586435000000009</v>
      </c>
      <c r="J195" s="15">
        <v>80.398364999999998</v>
      </c>
      <c r="K195" s="15">
        <v>69.743160000000003</v>
      </c>
      <c r="L195" s="15">
        <v>77.492400000000004</v>
      </c>
      <c r="M195" s="15">
        <v>86.210295000000002</v>
      </c>
      <c r="N195" s="15">
        <v>79.42971</v>
      </c>
      <c r="O195" s="15">
        <v>85.241640000000004</v>
      </c>
      <c r="P195" s="15">
        <v>80.398364999999998</v>
      </c>
      <c r="Q195" s="15">
        <v>69.743160000000003</v>
      </c>
      <c r="R195" s="15">
        <v>80.398364999999998</v>
      </c>
      <c r="S195" s="16">
        <v>91.053570000000008</v>
      </c>
      <c r="T195" s="14">
        <f t="shared" si="70"/>
        <v>78.373876050000007</v>
      </c>
      <c r="U195" s="15">
        <f t="shared" si="70"/>
        <v>80.059335750000002</v>
      </c>
      <c r="V195" s="15">
        <f t="shared" si="70"/>
        <v>65.732928300000012</v>
      </c>
      <c r="W195" s="15">
        <f t="shared" si="70"/>
        <v>64.890198450000014</v>
      </c>
      <c r="X195" s="15">
        <f t="shared" si="70"/>
        <v>69.946577550000001</v>
      </c>
      <c r="Y195" s="15">
        <f t="shared" si="70"/>
        <v>60.676549200000004</v>
      </c>
      <c r="Z195" s="15">
        <f t="shared" si="33"/>
        <v>67.418388000000007</v>
      </c>
      <c r="AA195" s="15">
        <f t="shared" si="21"/>
        <v>75.002956650000002</v>
      </c>
      <c r="AB195" s="15">
        <f t="shared" si="21"/>
        <v>69.103847700000003</v>
      </c>
      <c r="AC195" s="15">
        <f t="shared" si="21"/>
        <v>74.160226800000004</v>
      </c>
      <c r="AD195" s="15">
        <f t="shared" si="21"/>
        <v>69.946577550000001</v>
      </c>
      <c r="AE195" s="15">
        <f t="shared" si="22"/>
        <v>60.676549200000004</v>
      </c>
      <c r="AF195" s="15">
        <f t="shared" si="22"/>
        <v>69.946577550000001</v>
      </c>
      <c r="AG195" s="16">
        <f t="shared" si="22"/>
        <v>79.216605900000005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62.04</v>
      </c>
      <c r="AQ195" s="15">
        <v>74.259999999999991</v>
      </c>
      <c r="AR195" s="15">
        <v>72.38</v>
      </c>
      <c r="AS195" s="15">
        <v>47</v>
      </c>
      <c r="AT195" s="15">
        <v>75.199999999999989</v>
      </c>
      <c r="AU195" s="15">
        <v>67.679999999999993</v>
      </c>
      <c r="AV195" s="15">
        <v>74.259999999999991</v>
      </c>
      <c r="AW195" s="15">
        <v>75.199999999999989</v>
      </c>
      <c r="AX195" s="15">
        <v>63.919999999999995</v>
      </c>
      <c r="AY195" s="15">
        <v>57.339999999999996</v>
      </c>
      <c r="AZ195" s="15">
        <v>68.61999999999999</v>
      </c>
      <c r="BA195" s="15">
        <v>77.08</v>
      </c>
      <c r="BB195" s="15">
        <v>79.899999999999991</v>
      </c>
      <c r="BC195" s="16">
        <v>75.199999999999989</v>
      </c>
      <c r="BD195" s="14">
        <f>AP195*0.99</f>
        <v>61.419599999999996</v>
      </c>
      <c r="BE195" s="15">
        <f t="shared" si="71"/>
        <v>73.517399999999995</v>
      </c>
      <c r="BF195" s="15">
        <f t="shared" si="71"/>
        <v>71.656199999999998</v>
      </c>
      <c r="BG195" s="15">
        <f t="shared" si="71"/>
        <v>46.53</v>
      </c>
      <c r="BH195" s="15">
        <f t="shared" si="71"/>
        <v>74.447999999999993</v>
      </c>
      <c r="BI195" s="15">
        <f t="shared" si="71"/>
        <v>67.003199999999993</v>
      </c>
      <c r="BJ195" s="15">
        <f t="shared" si="71"/>
        <v>73.517399999999995</v>
      </c>
      <c r="BK195" s="15">
        <f t="shared" si="71"/>
        <v>74.447999999999993</v>
      </c>
      <c r="BL195" s="15">
        <f t="shared" si="71"/>
        <v>63.280799999999992</v>
      </c>
      <c r="BM195" s="15">
        <f>AY195*0.99</f>
        <v>56.766599999999997</v>
      </c>
      <c r="BN195" s="15">
        <f t="shared" si="72"/>
        <v>67.933799999999991</v>
      </c>
      <c r="BO195" s="15">
        <f t="shared" si="72"/>
        <v>76.309200000000004</v>
      </c>
      <c r="BP195" s="15">
        <f t="shared" si="72"/>
        <v>79.100999999999985</v>
      </c>
      <c r="BQ195" s="16">
        <f t="shared" si="72"/>
        <v>74.447999999999993</v>
      </c>
      <c r="BR195" s="17"/>
      <c r="BS195" s="13"/>
      <c r="BT195" s="17" t="s">
        <v>60</v>
      </c>
      <c r="BW195" s="31"/>
      <c r="BX195" s="113"/>
      <c r="BY195" s="27"/>
      <c r="BZ195" s="83"/>
      <c r="CA195" s="14">
        <v>76.14</v>
      </c>
      <c r="CB195" s="15">
        <v>65.8</v>
      </c>
      <c r="CC195" s="15">
        <v>89.3</v>
      </c>
      <c r="CD195" s="15">
        <v>69.56</v>
      </c>
      <c r="CE195" s="15">
        <v>63.919999999999995</v>
      </c>
      <c r="CF195" s="15">
        <v>65.8</v>
      </c>
      <c r="CG195" s="15">
        <v>73.319999999999993</v>
      </c>
      <c r="CH195" s="15">
        <v>62.04</v>
      </c>
      <c r="CI195" s="15">
        <v>78.02</v>
      </c>
      <c r="CJ195" s="15">
        <v>78.02</v>
      </c>
      <c r="CK195" s="15">
        <v>71.44</v>
      </c>
      <c r="CL195" s="15">
        <v>67.679999999999993</v>
      </c>
      <c r="CM195" s="15">
        <v>76.14</v>
      </c>
      <c r="CN195" s="16">
        <v>71.44</v>
      </c>
      <c r="CO195" s="14">
        <f t="shared" si="27"/>
        <v>71.571599999999989</v>
      </c>
      <c r="CP195" s="15">
        <f t="shared" si="27"/>
        <v>61.851999999999997</v>
      </c>
      <c r="CQ195" s="15">
        <f t="shared" si="28"/>
        <v>83.941999999999993</v>
      </c>
      <c r="CR195" s="15">
        <f t="shared" si="28"/>
        <v>65.386399999999995</v>
      </c>
      <c r="CS195" s="15">
        <f t="shared" si="29"/>
        <v>60.084799999999994</v>
      </c>
      <c r="CT195" s="15">
        <f t="shared" si="29"/>
        <v>61.851999999999997</v>
      </c>
      <c r="CU195" s="15">
        <f t="shared" si="29"/>
        <v>68.920799999999986</v>
      </c>
      <c r="CV195" s="15">
        <f t="shared" si="29"/>
        <v>58.317599999999999</v>
      </c>
      <c r="CW195" s="15">
        <f t="shared" si="29"/>
        <v>73.338799999999992</v>
      </c>
      <c r="CX195" s="15">
        <v>76.14</v>
      </c>
      <c r="CY195" s="15">
        <f t="shared" si="29"/>
        <v>67.153599999999997</v>
      </c>
      <c r="CZ195" s="15">
        <f t="shared" si="29"/>
        <v>63.619199999999992</v>
      </c>
      <c r="DA195" s="15">
        <f t="shared" si="29"/>
        <v>71.571599999999989</v>
      </c>
      <c r="DB195" s="16">
        <f t="shared" si="29"/>
        <v>67.153599999999997</v>
      </c>
      <c r="DC195" s="17"/>
      <c r="DD195" s="13"/>
      <c r="DE195" s="17" t="s">
        <v>60</v>
      </c>
      <c r="DF195" s="32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</row>
    <row r="196" spans="2:123" x14ac:dyDescent="0.25">
      <c r="B196" s="83"/>
      <c r="C196" s="113"/>
      <c r="D196" s="27"/>
      <c r="E196" s="91"/>
      <c r="F196" s="14">
        <v>84.272985000000006</v>
      </c>
      <c r="G196" s="15">
        <v>87.17895</v>
      </c>
      <c r="H196" s="15">
        <v>70.711815000000001</v>
      </c>
      <c r="I196" s="15">
        <v>91.053570000000008</v>
      </c>
      <c r="J196" s="15">
        <v>89.116260000000011</v>
      </c>
      <c r="K196" s="15">
        <v>78.461055000000002</v>
      </c>
      <c r="L196" s="15">
        <v>85.241640000000004</v>
      </c>
      <c r="M196" s="15">
        <v>76.523745000000005</v>
      </c>
      <c r="N196" s="15">
        <v>72.649124999999998</v>
      </c>
      <c r="O196" s="15">
        <v>90.084915000000009</v>
      </c>
      <c r="P196" s="15">
        <v>74.586435000000009</v>
      </c>
      <c r="Q196" s="15">
        <v>77.492400000000004</v>
      </c>
      <c r="R196" s="15">
        <v>74.586435000000009</v>
      </c>
      <c r="S196" s="16">
        <v>83.304330000000007</v>
      </c>
      <c r="T196" s="1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78.02</v>
      </c>
      <c r="AQ196" s="15">
        <v>70.5</v>
      </c>
      <c r="AR196" s="15">
        <v>58.279999999999994</v>
      </c>
      <c r="AS196" s="15">
        <v>86.47999999999999</v>
      </c>
      <c r="AT196" s="15">
        <v>63.919999999999995</v>
      </c>
      <c r="AU196" s="15">
        <v>60.16</v>
      </c>
      <c r="AV196" s="15">
        <v>55.459999999999994</v>
      </c>
      <c r="AW196" s="15">
        <v>91.179999999999993</v>
      </c>
      <c r="AX196" s="15">
        <v>58.279999999999994</v>
      </c>
      <c r="AY196" s="15">
        <v>65.8</v>
      </c>
      <c r="AZ196" s="15">
        <v>66.739999999999995</v>
      </c>
      <c r="BA196" s="15">
        <v>62.98</v>
      </c>
      <c r="BB196" s="15">
        <v>81.78</v>
      </c>
      <c r="BC196" s="16">
        <v>89.3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31"/>
      <c r="BX196" s="113"/>
      <c r="BY196" s="27"/>
      <c r="BZ196" s="83"/>
      <c r="CA196" s="14">
        <v>77.08</v>
      </c>
      <c r="CB196" s="15">
        <v>72.38</v>
      </c>
      <c r="CC196" s="15">
        <v>75.199999999999989</v>
      </c>
      <c r="CD196" s="15">
        <v>69.56</v>
      </c>
      <c r="CE196" s="15">
        <v>69.56</v>
      </c>
      <c r="CF196" s="15">
        <v>66.739999999999995</v>
      </c>
      <c r="CG196" s="15">
        <v>92.11999999999999</v>
      </c>
      <c r="CH196" s="15">
        <v>73.319999999999993</v>
      </c>
      <c r="CI196" s="15">
        <v>93.059999999999988</v>
      </c>
      <c r="CJ196" s="15">
        <v>75.199999999999989</v>
      </c>
      <c r="CK196" s="15">
        <v>76.14</v>
      </c>
      <c r="CL196" s="15">
        <v>75.199999999999989</v>
      </c>
      <c r="CM196" s="15">
        <v>78.02</v>
      </c>
      <c r="CN196" s="16">
        <v>85.539999999999992</v>
      </c>
      <c r="CO196" s="14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  <c r="DF196" s="32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</row>
    <row r="197" spans="2:123" x14ac:dyDescent="0.25">
      <c r="B197" s="83"/>
      <c r="C197" s="113"/>
      <c r="D197" s="27"/>
      <c r="E197" s="91"/>
      <c r="F197" s="14">
        <v>84.272985000000006</v>
      </c>
      <c r="G197" s="15">
        <v>74.586435000000009</v>
      </c>
      <c r="H197" s="15">
        <v>80.398364999999998</v>
      </c>
      <c r="I197" s="15">
        <v>91.053570000000008</v>
      </c>
      <c r="J197" s="15">
        <v>81.367019999999997</v>
      </c>
      <c r="K197" s="15">
        <v>76.523745000000005</v>
      </c>
      <c r="L197" s="15">
        <v>78.461055000000002</v>
      </c>
      <c r="M197" s="15">
        <v>81.367019999999997</v>
      </c>
      <c r="N197" s="15">
        <v>82.335675000000009</v>
      </c>
      <c r="O197" s="15">
        <v>84.272985000000006</v>
      </c>
      <c r="P197" s="15">
        <v>67.805850000000007</v>
      </c>
      <c r="Q197" s="15">
        <v>92.022225000000006</v>
      </c>
      <c r="R197" s="15">
        <v>85.241640000000004</v>
      </c>
      <c r="S197" s="16">
        <v>92.022225000000006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72.38</v>
      </c>
      <c r="AQ197" s="15">
        <v>53.58</v>
      </c>
      <c r="AR197" s="15">
        <v>64.86</v>
      </c>
      <c r="AS197" s="15">
        <v>51.699999999999996</v>
      </c>
      <c r="AT197" s="15">
        <v>75.199999999999989</v>
      </c>
      <c r="AU197" s="15">
        <v>61.099999999999994</v>
      </c>
      <c r="AV197" s="15">
        <v>62.04</v>
      </c>
      <c r="AW197" s="15">
        <v>85.539999999999992</v>
      </c>
      <c r="AX197" s="15">
        <v>59.22</v>
      </c>
      <c r="AY197" s="15">
        <v>47.94</v>
      </c>
      <c r="AZ197" s="15">
        <v>55.459999999999994</v>
      </c>
      <c r="BA197" s="15">
        <v>73.319999999999993</v>
      </c>
      <c r="BB197" s="15">
        <v>81.78</v>
      </c>
      <c r="BC197" s="16">
        <v>90.24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31"/>
      <c r="BX197" s="113"/>
      <c r="BY197" s="27"/>
      <c r="BZ197" s="83"/>
      <c r="CA197" s="14">
        <v>74.259999999999991</v>
      </c>
      <c r="CB197" s="15">
        <v>81.78</v>
      </c>
      <c r="CC197" s="15">
        <v>84.6</v>
      </c>
      <c r="CD197" s="15">
        <v>52.64</v>
      </c>
      <c r="CE197" s="15">
        <v>93.059999999999988</v>
      </c>
      <c r="CF197" s="15">
        <v>87.42</v>
      </c>
      <c r="CG197" s="15">
        <v>90.24</v>
      </c>
      <c r="CH197" s="15">
        <v>91.179999999999993</v>
      </c>
      <c r="CI197" s="15">
        <v>90.24</v>
      </c>
      <c r="CJ197" s="15">
        <v>85.539999999999992</v>
      </c>
      <c r="CK197" s="15">
        <v>72.38</v>
      </c>
      <c r="CL197" s="15">
        <v>72.38</v>
      </c>
      <c r="CM197" s="15">
        <v>78.02</v>
      </c>
      <c r="CN197" s="16">
        <v>86.47999999999999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  <c r="DF197" s="32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</row>
    <row r="198" spans="2:123" x14ac:dyDescent="0.25">
      <c r="B198" s="83"/>
      <c r="C198" s="113"/>
      <c r="D198" s="27"/>
      <c r="E198" s="91"/>
      <c r="F198" s="14">
        <v>87.17895</v>
      </c>
      <c r="G198" s="15">
        <v>73.61778000000001</v>
      </c>
      <c r="H198" s="15">
        <v>70.711815000000001</v>
      </c>
      <c r="I198" s="15">
        <v>71.68047</v>
      </c>
      <c r="J198" s="15">
        <v>87.17895</v>
      </c>
      <c r="K198" s="15">
        <v>89.116260000000011</v>
      </c>
      <c r="L198" s="15">
        <v>84.272985000000006</v>
      </c>
      <c r="M198" s="15">
        <v>90.084915000000009</v>
      </c>
      <c r="N198" s="15">
        <v>70.711815000000001</v>
      </c>
      <c r="O198" s="15">
        <v>73.61778000000001</v>
      </c>
      <c r="P198" s="15">
        <v>92.022225000000006</v>
      </c>
      <c r="Q198" s="15">
        <v>78.461055000000002</v>
      </c>
      <c r="R198" s="15">
        <v>85.241640000000004</v>
      </c>
      <c r="S198" s="16">
        <v>71.68047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95.88</v>
      </c>
      <c r="AQ198" s="15">
        <v>84.6</v>
      </c>
      <c r="AR198" s="15">
        <v>70.5</v>
      </c>
      <c r="AS198" s="15">
        <v>98.699999999999989</v>
      </c>
      <c r="AT198" s="15">
        <v>72.38</v>
      </c>
      <c r="AU198" s="15">
        <v>74.259999999999991</v>
      </c>
      <c r="AV198" s="15">
        <v>72.38</v>
      </c>
      <c r="AW198" s="15">
        <v>63.919999999999995</v>
      </c>
      <c r="AX198" s="15">
        <v>57.339999999999996</v>
      </c>
      <c r="AY198" s="15">
        <v>60.16</v>
      </c>
      <c r="AZ198" s="15">
        <v>58.279999999999994</v>
      </c>
      <c r="BA198" s="15">
        <v>63.919999999999995</v>
      </c>
      <c r="BB198" s="15">
        <v>79.899999999999991</v>
      </c>
      <c r="BC198" s="16">
        <v>76.14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31"/>
      <c r="BX198" s="113"/>
      <c r="BY198" s="27"/>
      <c r="BZ198" s="83"/>
      <c r="CA198" s="14">
        <v>75.199999999999989</v>
      </c>
      <c r="CB198" s="15">
        <v>74.259999999999991</v>
      </c>
      <c r="CC198" s="15">
        <v>72.38</v>
      </c>
      <c r="CD198" s="15">
        <v>80.839999999999989</v>
      </c>
      <c r="CE198" s="15">
        <v>77.08</v>
      </c>
      <c r="CF198" s="15">
        <v>76.14</v>
      </c>
      <c r="CG198" s="15">
        <v>72.38</v>
      </c>
      <c r="CH198" s="15">
        <v>72.38</v>
      </c>
      <c r="CI198" s="15">
        <v>73.319999999999993</v>
      </c>
      <c r="CJ198" s="15">
        <v>80.839999999999989</v>
      </c>
      <c r="CK198" s="15">
        <v>79.899999999999991</v>
      </c>
      <c r="CL198" s="15">
        <v>73.319999999999993</v>
      </c>
      <c r="CM198" s="15">
        <v>76.14</v>
      </c>
      <c r="CN198" s="16">
        <v>72.38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  <c r="DF198" s="32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</row>
    <row r="199" spans="2:123" x14ac:dyDescent="0.25">
      <c r="B199" s="83"/>
      <c r="C199" s="113"/>
      <c r="D199" s="27"/>
      <c r="E199" s="91"/>
      <c r="F199" s="14">
        <v>91.053570000000008</v>
      </c>
      <c r="G199" s="15">
        <v>71.68047</v>
      </c>
      <c r="H199" s="15">
        <v>84.272985000000006</v>
      </c>
      <c r="I199" s="15">
        <v>71.68047</v>
      </c>
      <c r="J199" s="15">
        <v>72.649124999999998</v>
      </c>
      <c r="K199" s="15">
        <v>83.304330000000007</v>
      </c>
      <c r="L199" s="15">
        <v>77.492400000000004</v>
      </c>
      <c r="M199" s="15">
        <v>84.272985000000006</v>
      </c>
      <c r="N199" s="15">
        <v>85.241640000000004</v>
      </c>
      <c r="O199" s="15">
        <v>74.586435000000009</v>
      </c>
      <c r="P199" s="15">
        <v>82.335675000000009</v>
      </c>
      <c r="Q199" s="15">
        <v>80.398364999999998</v>
      </c>
      <c r="R199" s="15">
        <v>87.17895</v>
      </c>
      <c r="S199" s="16">
        <v>84.272985000000006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69.56</v>
      </c>
      <c r="AQ199" s="15">
        <v>66.739999999999995</v>
      </c>
      <c r="AR199" s="15">
        <v>77.08</v>
      </c>
      <c r="AS199" s="15">
        <v>55.459999999999994</v>
      </c>
      <c r="AT199" s="15">
        <v>75.199999999999989</v>
      </c>
      <c r="AU199" s="15">
        <v>47.94</v>
      </c>
      <c r="AV199" s="15">
        <v>58.279999999999994</v>
      </c>
      <c r="AW199" s="15">
        <v>70.5</v>
      </c>
      <c r="AX199" s="15">
        <v>80.839999999999989</v>
      </c>
      <c r="AY199" s="15">
        <v>86.47999999999999</v>
      </c>
      <c r="AZ199" s="15">
        <v>84.6</v>
      </c>
      <c r="BA199" s="15">
        <v>77.08</v>
      </c>
      <c r="BB199" s="15">
        <v>89.3</v>
      </c>
      <c r="BC199" s="16">
        <v>83.66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31"/>
      <c r="BX199" s="113"/>
      <c r="BY199" s="27"/>
      <c r="BZ199" s="83"/>
      <c r="CA199" s="14">
        <v>79.899999999999991</v>
      </c>
      <c r="CB199" s="15">
        <v>77.08</v>
      </c>
      <c r="CC199" s="15">
        <v>87.42</v>
      </c>
      <c r="CD199" s="15">
        <v>65.8</v>
      </c>
      <c r="CE199" s="15">
        <v>85.539999999999992</v>
      </c>
      <c r="CF199" s="15">
        <v>58.279999999999994</v>
      </c>
      <c r="CG199" s="15">
        <v>68.61999999999999</v>
      </c>
      <c r="CH199" s="15">
        <v>80.839999999999989</v>
      </c>
      <c r="CI199" s="15">
        <v>91.179999999999993</v>
      </c>
      <c r="CJ199" s="15">
        <v>96.82</v>
      </c>
      <c r="CK199" s="15">
        <v>94.94</v>
      </c>
      <c r="CL199" s="15">
        <v>73.319999999999993</v>
      </c>
      <c r="CM199" s="15">
        <v>85.539999999999992</v>
      </c>
      <c r="CN199" s="16">
        <v>79.899999999999991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  <c r="DF199" s="32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</row>
    <row r="200" spans="2:123" x14ac:dyDescent="0.25">
      <c r="B200" s="83"/>
      <c r="C200" s="113"/>
      <c r="D200" s="27"/>
      <c r="E200" s="91"/>
      <c r="F200" s="14">
        <v>82.335675000000009</v>
      </c>
      <c r="G200" s="15">
        <v>88.147604999999999</v>
      </c>
      <c r="H200" s="15">
        <v>92.022225000000006</v>
      </c>
      <c r="I200" s="15">
        <v>85.241640000000004</v>
      </c>
      <c r="J200" s="15">
        <v>86.210295000000002</v>
      </c>
      <c r="K200" s="15">
        <v>73.61778000000001</v>
      </c>
      <c r="L200" s="15">
        <v>72.649124999999998</v>
      </c>
      <c r="M200" s="15">
        <v>86.210295000000002</v>
      </c>
      <c r="N200" s="15">
        <v>82.335675000000009</v>
      </c>
      <c r="O200" s="15">
        <v>69.743160000000003</v>
      </c>
      <c r="P200" s="15">
        <v>87.17895</v>
      </c>
      <c r="Q200" s="15">
        <v>82.335675000000009</v>
      </c>
      <c r="R200" s="15">
        <v>81.367019999999997</v>
      </c>
      <c r="S200" s="16">
        <v>82.335675000000009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74.259999999999991</v>
      </c>
      <c r="AQ200" s="15">
        <v>54.519999999999996</v>
      </c>
      <c r="AR200" s="15">
        <v>75.199999999999989</v>
      </c>
      <c r="AS200" s="15">
        <v>47</v>
      </c>
      <c r="AT200" s="15">
        <v>68.61999999999999</v>
      </c>
      <c r="AU200" s="15">
        <v>47</v>
      </c>
      <c r="AV200" s="15">
        <v>56.4</v>
      </c>
      <c r="AW200" s="15">
        <v>88.36</v>
      </c>
      <c r="AX200" s="15">
        <v>88.36</v>
      </c>
      <c r="AY200" s="15">
        <v>86.47999999999999</v>
      </c>
      <c r="AZ200" s="15">
        <v>92.11999999999999</v>
      </c>
      <c r="BA200" s="15">
        <v>85.539999999999992</v>
      </c>
      <c r="BB200" s="15">
        <v>80.839999999999989</v>
      </c>
      <c r="BC200" s="16">
        <v>87.42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31"/>
      <c r="BX200" s="113"/>
      <c r="BY200" s="27"/>
      <c r="BZ200" s="83"/>
      <c r="CA200" s="14">
        <v>84.6</v>
      </c>
      <c r="CB200" s="15">
        <v>64.86</v>
      </c>
      <c r="CC200" s="15">
        <v>85.539999999999992</v>
      </c>
      <c r="CD200" s="15">
        <v>57.339999999999996</v>
      </c>
      <c r="CE200" s="15">
        <v>78.959999999999994</v>
      </c>
      <c r="CF200" s="15">
        <v>57.339999999999996</v>
      </c>
      <c r="CG200" s="15">
        <v>66.739999999999995</v>
      </c>
      <c r="CH200" s="15">
        <v>98.699999999999989</v>
      </c>
      <c r="CI200" s="15">
        <v>98.699999999999989</v>
      </c>
      <c r="CJ200" s="15">
        <v>96.82</v>
      </c>
      <c r="CK200" s="15">
        <v>102.46</v>
      </c>
      <c r="CL200" s="15">
        <v>81.78</v>
      </c>
      <c r="CM200" s="15">
        <v>77.08</v>
      </c>
      <c r="CN200" s="16">
        <v>83.66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  <c r="DF200" s="32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</row>
    <row r="201" spans="2:123" x14ac:dyDescent="0.25">
      <c r="B201" s="83"/>
      <c r="C201" s="113"/>
      <c r="D201" s="27"/>
      <c r="E201" s="91"/>
      <c r="F201" s="14">
        <v>77.492400000000004</v>
      </c>
      <c r="G201" s="15">
        <v>90.084915000000009</v>
      </c>
      <c r="H201" s="15">
        <v>78.461055000000002</v>
      </c>
      <c r="I201" s="15">
        <v>85.241640000000004</v>
      </c>
      <c r="J201" s="15">
        <v>89.116260000000011</v>
      </c>
      <c r="K201" s="15">
        <v>80.398364999999998</v>
      </c>
      <c r="L201" s="15">
        <v>78.461055000000002</v>
      </c>
      <c r="M201" s="15">
        <v>90.084915000000009</v>
      </c>
      <c r="N201" s="15">
        <v>80.398364999999998</v>
      </c>
      <c r="O201" s="15">
        <v>91.053570000000008</v>
      </c>
      <c r="P201" s="15">
        <v>84.272985000000006</v>
      </c>
      <c r="Q201" s="15">
        <v>79.42971</v>
      </c>
      <c r="R201" s="15">
        <v>74.586435000000009</v>
      </c>
      <c r="S201" s="16">
        <v>70.711815000000001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74.259999999999991</v>
      </c>
      <c r="AQ201" s="15">
        <v>55.459999999999994</v>
      </c>
      <c r="AR201" s="15">
        <v>50.76</v>
      </c>
      <c r="AS201" s="15">
        <v>78.02</v>
      </c>
      <c r="AT201" s="15">
        <v>66.739999999999995</v>
      </c>
      <c r="AU201" s="15">
        <v>62.98</v>
      </c>
      <c r="AV201" s="15">
        <v>56.4</v>
      </c>
      <c r="AW201" s="15">
        <v>90.24</v>
      </c>
      <c r="AX201" s="15">
        <v>91.179999999999993</v>
      </c>
      <c r="AY201" s="15">
        <v>74.259999999999991</v>
      </c>
      <c r="AZ201" s="15">
        <v>91.179999999999993</v>
      </c>
      <c r="BA201" s="15">
        <v>78.959999999999994</v>
      </c>
      <c r="BB201" s="15">
        <v>87.42</v>
      </c>
      <c r="BC201" s="16">
        <v>90.24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31"/>
      <c r="BX201" s="113"/>
      <c r="BY201" s="27"/>
      <c r="BZ201" s="83"/>
      <c r="CA201" s="14">
        <v>84.6</v>
      </c>
      <c r="CB201" s="15">
        <v>65.8</v>
      </c>
      <c r="CC201" s="15">
        <v>61.099999999999994</v>
      </c>
      <c r="CD201" s="15">
        <v>88.36</v>
      </c>
      <c r="CE201" s="15">
        <v>77.08</v>
      </c>
      <c r="CF201" s="15">
        <v>73.319999999999993</v>
      </c>
      <c r="CG201" s="15">
        <v>66.739999999999995</v>
      </c>
      <c r="CH201" s="15">
        <v>100.58</v>
      </c>
      <c r="CI201" s="15">
        <v>101.52</v>
      </c>
      <c r="CJ201" s="15">
        <v>84.6</v>
      </c>
      <c r="CK201" s="15">
        <v>101.52</v>
      </c>
      <c r="CL201" s="15">
        <v>75.199999999999989</v>
      </c>
      <c r="CM201" s="15">
        <v>83.66</v>
      </c>
      <c r="CN201" s="16">
        <v>86.47999999999999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  <c r="DF201" s="32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</row>
    <row r="202" spans="2:123" x14ac:dyDescent="0.25">
      <c r="B202" s="83"/>
      <c r="C202" s="113"/>
      <c r="D202" s="27"/>
      <c r="E202" s="91"/>
      <c r="F202" s="14">
        <v>75.555090000000007</v>
      </c>
      <c r="G202" s="15">
        <v>92.022225000000006</v>
      </c>
      <c r="H202" s="15">
        <v>73.61778000000001</v>
      </c>
      <c r="I202" s="15">
        <v>80.398364999999998</v>
      </c>
      <c r="J202" s="15">
        <v>86.210295000000002</v>
      </c>
      <c r="K202" s="15">
        <v>82.335675000000009</v>
      </c>
      <c r="L202" s="15">
        <v>86.210295000000002</v>
      </c>
      <c r="M202" s="15">
        <v>76.523745000000005</v>
      </c>
      <c r="N202" s="15">
        <v>88.147604999999999</v>
      </c>
      <c r="O202" s="15">
        <v>70.711815000000001</v>
      </c>
      <c r="P202" s="15">
        <v>89.116260000000011</v>
      </c>
      <c r="Q202" s="15">
        <v>87.17895</v>
      </c>
      <c r="R202" s="15">
        <v>74.586435000000009</v>
      </c>
      <c r="S202" s="16">
        <v>76.523745000000005</v>
      </c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62.98</v>
      </c>
      <c r="AQ202" s="15">
        <v>51.699999999999996</v>
      </c>
      <c r="AR202" s="15">
        <v>71.44</v>
      </c>
      <c r="AS202" s="15">
        <v>67.679999999999993</v>
      </c>
      <c r="AT202" s="15">
        <v>73.319999999999993</v>
      </c>
      <c r="AU202" s="15">
        <v>67.679999999999993</v>
      </c>
      <c r="AV202" s="15">
        <v>68.61999999999999</v>
      </c>
      <c r="AW202" s="15">
        <v>72.38</v>
      </c>
      <c r="AX202" s="15">
        <v>63.919999999999995</v>
      </c>
      <c r="AY202" s="15">
        <v>92.11999999999999</v>
      </c>
      <c r="AZ202" s="15">
        <v>86.47999999999999</v>
      </c>
      <c r="BA202" s="15">
        <v>71.44</v>
      </c>
      <c r="BB202" s="15">
        <v>84.6</v>
      </c>
      <c r="BC202" s="16">
        <v>76.14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31"/>
      <c r="BX202" s="113"/>
      <c r="BY202" s="27"/>
      <c r="BZ202" s="83"/>
      <c r="CA202" s="14">
        <v>59.22</v>
      </c>
      <c r="CB202" s="15">
        <v>47.94</v>
      </c>
      <c r="CC202" s="15">
        <v>67.679999999999993</v>
      </c>
      <c r="CD202" s="15">
        <v>63.919999999999995</v>
      </c>
      <c r="CE202" s="15">
        <v>69.56</v>
      </c>
      <c r="CF202" s="15">
        <v>63.919999999999995</v>
      </c>
      <c r="CG202" s="15">
        <v>64.86</v>
      </c>
      <c r="CH202" s="15">
        <v>68.61999999999999</v>
      </c>
      <c r="CI202" s="15">
        <v>60.16</v>
      </c>
      <c r="CJ202" s="15">
        <v>88.36</v>
      </c>
      <c r="CK202" s="15">
        <v>82.72</v>
      </c>
      <c r="CL202" s="15">
        <v>67.679999999999993</v>
      </c>
      <c r="CM202" s="15">
        <v>80.839999999999989</v>
      </c>
      <c r="CN202" s="16">
        <v>72.38</v>
      </c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  <c r="DF202" s="32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</row>
    <row r="203" spans="2:123" ht="15.75" thickBot="1" x14ac:dyDescent="0.3">
      <c r="B203" s="83"/>
      <c r="C203" s="114"/>
      <c r="D203" s="27"/>
      <c r="E203" s="92"/>
      <c r="F203" s="18">
        <v>73.61778000000001</v>
      </c>
      <c r="G203" s="19">
        <v>69.743160000000003</v>
      </c>
      <c r="H203" s="19">
        <v>87.17895</v>
      </c>
      <c r="I203" s="19">
        <v>76.523745000000005</v>
      </c>
      <c r="J203" s="19">
        <v>86.210295000000002</v>
      </c>
      <c r="K203" s="19">
        <v>83.304330000000007</v>
      </c>
      <c r="L203" s="19">
        <v>77.492400000000004</v>
      </c>
      <c r="M203" s="19">
        <v>83.304330000000007</v>
      </c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31"/>
      <c r="BX203" s="114"/>
      <c r="BY203" s="27"/>
      <c r="BZ203" s="84"/>
      <c r="CA203" s="18">
        <v>80.839999999999989</v>
      </c>
      <c r="CB203" s="19">
        <v>61.099999999999994</v>
      </c>
      <c r="CC203" s="19">
        <v>81.78</v>
      </c>
      <c r="CD203" s="19">
        <v>53.58</v>
      </c>
      <c r="CE203" s="19">
        <v>75.199999999999989</v>
      </c>
      <c r="CF203" s="19">
        <v>53.58</v>
      </c>
      <c r="CG203" s="19">
        <v>62.98</v>
      </c>
      <c r="CH203" s="19">
        <v>94.94</v>
      </c>
      <c r="CI203" s="19">
        <v>94.94</v>
      </c>
      <c r="CJ203" s="19">
        <v>93.059999999999988</v>
      </c>
      <c r="CK203" s="19">
        <v>98.699999999999989</v>
      </c>
      <c r="CL203" s="19">
        <v>78.02</v>
      </c>
      <c r="CM203" s="19">
        <v>73.319999999999993</v>
      </c>
      <c r="CN203" s="20">
        <v>79.899999999999991</v>
      </c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  <c r="DF203" s="34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</row>
    <row r="204" spans="2:123" x14ac:dyDescent="0.25">
      <c r="B204" s="83">
        <v>19</v>
      </c>
      <c r="C204" s="112" t="s">
        <v>51</v>
      </c>
      <c r="D204" s="88"/>
      <c r="E204" s="91"/>
      <c r="F204" s="9">
        <v>77.492400000000004</v>
      </c>
      <c r="G204" s="10">
        <v>75.555090000000007</v>
      </c>
      <c r="H204" s="10">
        <v>74.586435000000009</v>
      </c>
      <c r="I204" s="10">
        <v>76.523745000000005</v>
      </c>
      <c r="J204" s="10">
        <v>82.335675000000009</v>
      </c>
      <c r="K204" s="10">
        <v>82.335675000000009</v>
      </c>
      <c r="L204" s="10">
        <v>73.61778000000001</v>
      </c>
      <c r="M204" s="10">
        <v>75.555090000000007</v>
      </c>
      <c r="N204" s="10">
        <v>77.492400000000004</v>
      </c>
      <c r="O204" s="10">
        <v>86.210295000000002</v>
      </c>
      <c r="P204" s="10">
        <v>90.084915000000009</v>
      </c>
      <c r="Q204" s="10">
        <v>89.116260000000011</v>
      </c>
      <c r="R204" s="10">
        <v>75.555090000000007</v>
      </c>
      <c r="S204" s="11">
        <v>76.523745000000005</v>
      </c>
      <c r="T204" s="14">
        <f t="shared" ref="T204:AG228" si="73">F204*0.87</f>
        <v>67.418388000000007</v>
      </c>
      <c r="U204" s="15">
        <f t="shared" si="73"/>
        <v>65.732928300000012</v>
      </c>
      <c r="V204" s="15">
        <f t="shared" si="73"/>
        <v>64.890198450000014</v>
      </c>
      <c r="W204" s="15">
        <f t="shared" si="73"/>
        <v>66.57565815000001</v>
      </c>
      <c r="X204" s="15">
        <f t="shared" si="73"/>
        <v>71.63203725000001</v>
      </c>
      <c r="Y204" s="15">
        <f t="shared" si="73"/>
        <v>71.63203725000001</v>
      </c>
      <c r="Z204" s="15">
        <f t="shared" si="73"/>
        <v>64.047468600000002</v>
      </c>
      <c r="AA204" s="15">
        <f t="shared" si="73"/>
        <v>65.732928300000012</v>
      </c>
      <c r="AB204" s="15">
        <f t="shared" si="73"/>
        <v>67.418388000000007</v>
      </c>
      <c r="AC204" s="15">
        <f t="shared" si="73"/>
        <v>75.002956650000002</v>
      </c>
      <c r="AD204" s="15">
        <f t="shared" si="73"/>
        <v>78.373876050000007</v>
      </c>
      <c r="AE204" s="15">
        <f t="shared" si="73"/>
        <v>77.531146200000009</v>
      </c>
      <c r="AF204" s="15">
        <f t="shared" si="73"/>
        <v>65.732928300000012</v>
      </c>
      <c r="AG204" s="16">
        <f t="shared" si="73"/>
        <v>66.57565815000001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63.919999999999995</v>
      </c>
      <c r="AQ204" s="10">
        <v>70.5</v>
      </c>
      <c r="AR204" s="10">
        <v>75.199999999999989</v>
      </c>
      <c r="AS204" s="10">
        <v>71.44</v>
      </c>
      <c r="AT204" s="10">
        <v>93.059999999999988</v>
      </c>
      <c r="AU204" s="10">
        <v>84.6</v>
      </c>
      <c r="AV204" s="10">
        <v>58.279999999999994</v>
      </c>
      <c r="AW204" s="10">
        <v>77.08</v>
      </c>
      <c r="AX204" s="10">
        <v>75.199999999999989</v>
      </c>
      <c r="AY204" s="10">
        <v>84.6</v>
      </c>
      <c r="AZ204" s="10">
        <v>92.11999999999999</v>
      </c>
      <c r="BA204" s="10">
        <v>85.539999999999992</v>
      </c>
      <c r="BB204" s="10">
        <v>86.47999999999999</v>
      </c>
      <c r="BC204" s="11">
        <v>75.199999999999989</v>
      </c>
      <c r="BD204" s="14">
        <f t="shared" ref="BD204:BQ228" si="74">AP204*0.94</f>
        <v>60.084799999999994</v>
      </c>
      <c r="BE204" s="15">
        <f t="shared" si="74"/>
        <v>66.27</v>
      </c>
      <c r="BF204" s="15">
        <f t="shared" si="74"/>
        <v>70.687999999999988</v>
      </c>
      <c r="BG204" s="15">
        <f t="shared" si="74"/>
        <v>67.153599999999997</v>
      </c>
      <c r="BH204" s="15">
        <f t="shared" si="74"/>
        <v>87.476399999999984</v>
      </c>
      <c r="BI204" s="15">
        <f t="shared" si="74"/>
        <v>79.523999999999987</v>
      </c>
      <c r="BJ204" s="15">
        <f t="shared" si="74"/>
        <v>54.783199999999994</v>
      </c>
      <c r="BK204" s="15">
        <f t="shared" si="74"/>
        <v>72.455199999999991</v>
      </c>
      <c r="BL204" s="15">
        <f t="shared" si="74"/>
        <v>70.687999999999988</v>
      </c>
      <c r="BM204" s="15">
        <f t="shared" si="74"/>
        <v>79.523999999999987</v>
      </c>
      <c r="BN204" s="15">
        <f t="shared" si="74"/>
        <v>86.592799999999983</v>
      </c>
      <c r="BO204" s="15">
        <f t="shared" si="74"/>
        <v>80.407599999999988</v>
      </c>
      <c r="BP204" s="15">
        <f t="shared" si="74"/>
        <v>81.291199999999989</v>
      </c>
      <c r="BQ204" s="16">
        <f t="shared" si="74"/>
        <v>70.687999999999988</v>
      </c>
      <c r="BR204" s="12"/>
      <c r="BS204" s="13"/>
      <c r="BT204" s="12" t="s">
        <v>60</v>
      </c>
      <c r="BW204" s="31">
        <v>19</v>
      </c>
      <c r="BX204" s="112" t="s">
        <v>51</v>
      </c>
      <c r="BY204" s="88"/>
      <c r="BZ204" s="82"/>
      <c r="CA204" s="9">
        <v>60.16</v>
      </c>
      <c r="CB204" s="10">
        <v>66.739999999999995</v>
      </c>
      <c r="CC204" s="10">
        <v>71.44</v>
      </c>
      <c r="CD204" s="10">
        <v>67.679999999999993</v>
      </c>
      <c r="CE204" s="10">
        <v>89.3</v>
      </c>
      <c r="CF204" s="10">
        <v>80.839999999999989</v>
      </c>
      <c r="CG204" s="10">
        <v>54.519999999999996</v>
      </c>
      <c r="CH204" s="10">
        <v>73.319999999999993</v>
      </c>
      <c r="CI204" s="10">
        <v>71.44</v>
      </c>
      <c r="CJ204" s="10">
        <v>80.839999999999989</v>
      </c>
      <c r="CK204" s="10">
        <v>88.36</v>
      </c>
      <c r="CL204" s="10">
        <v>81.78</v>
      </c>
      <c r="CM204" s="10">
        <v>82.72</v>
      </c>
      <c r="CN204" s="11">
        <v>71.44</v>
      </c>
      <c r="CO204" s="14">
        <f t="shared" ref="CO204:DB228" si="75">CA204*0.94</f>
        <v>56.550399999999996</v>
      </c>
      <c r="CP204" s="15">
        <f t="shared" si="75"/>
        <v>62.735599999999991</v>
      </c>
      <c r="CQ204" s="15">
        <f t="shared" si="75"/>
        <v>67.153599999999997</v>
      </c>
      <c r="CR204" s="15">
        <f t="shared" si="75"/>
        <v>63.619199999999992</v>
      </c>
      <c r="CS204" s="15">
        <f t="shared" si="75"/>
        <v>83.941999999999993</v>
      </c>
      <c r="CT204" s="15">
        <f t="shared" si="75"/>
        <v>75.989599999999982</v>
      </c>
      <c r="CU204" s="15">
        <f t="shared" si="75"/>
        <v>51.248799999999996</v>
      </c>
      <c r="CV204" s="15">
        <f t="shared" si="75"/>
        <v>68.920799999999986</v>
      </c>
      <c r="CW204" s="15">
        <f t="shared" si="75"/>
        <v>67.153599999999997</v>
      </c>
      <c r="CX204" s="15">
        <f t="shared" si="75"/>
        <v>75.989599999999982</v>
      </c>
      <c r="CY204" s="15">
        <f t="shared" si="75"/>
        <v>83.058399999999992</v>
      </c>
      <c r="CZ204" s="15">
        <f t="shared" si="75"/>
        <v>76.873199999999997</v>
      </c>
      <c r="DA204" s="15">
        <f t="shared" si="75"/>
        <v>77.756799999999998</v>
      </c>
      <c r="DB204" s="16">
        <f t="shared" si="75"/>
        <v>67.153599999999997</v>
      </c>
      <c r="DC204" s="12"/>
      <c r="DD204" s="13"/>
      <c r="DE204" s="12" t="s">
        <v>60</v>
      </c>
      <c r="DF204" s="29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</row>
    <row r="205" spans="2:123" x14ac:dyDescent="0.25">
      <c r="B205" s="83"/>
      <c r="C205" s="113"/>
      <c r="D205" s="89"/>
      <c r="E205" s="91"/>
      <c r="F205" s="14">
        <v>85.241640000000004</v>
      </c>
      <c r="G205" s="15">
        <v>79.42971</v>
      </c>
      <c r="H205" s="15">
        <v>82.335675000000009</v>
      </c>
      <c r="I205" s="15">
        <v>77.492400000000004</v>
      </c>
      <c r="J205" s="15">
        <v>75.555090000000007</v>
      </c>
      <c r="K205" s="15">
        <v>87.17895</v>
      </c>
      <c r="L205" s="15">
        <v>84.272985000000006</v>
      </c>
      <c r="M205" s="15">
        <v>83.304330000000007</v>
      </c>
      <c r="N205" s="15">
        <v>84.272985000000006</v>
      </c>
      <c r="O205" s="15">
        <v>78.461055000000002</v>
      </c>
      <c r="P205" s="15">
        <v>87.17895</v>
      </c>
      <c r="Q205" s="15">
        <v>87.17895</v>
      </c>
      <c r="R205" s="15">
        <v>80.398364999999998</v>
      </c>
      <c r="S205" s="16">
        <v>78.461055000000002</v>
      </c>
      <c r="T205" s="14">
        <f t="shared" si="73"/>
        <v>74.160226800000004</v>
      </c>
      <c r="U205" s="15">
        <f t="shared" si="73"/>
        <v>69.103847700000003</v>
      </c>
      <c r="V205" s="15">
        <f t="shared" si="73"/>
        <v>71.63203725000001</v>
      </c>
      <c r="W205" s="15">
        <f t="shared" si="73"/>
        <v>67.418388000000007</v>
      </c>
      <c r="X205" s="15">
        <f t="shared" si="73"/>
        <v>65.732928300000012</v>
      </c>
      <c r="Y205" s="15">
        <f t="shared" si="73"/>
        <v>75.845686499999999</v>
      </c>
      <c r="Z205" s="15">
        <f t="shared" si="73"/>
        <v>73.317496950000006</v>
      </c>
      <c r="AA205" s="15">
        <f t="shared" si="73"/>
        <v>72.474767100000008</v>
      </c>
      <c r="AB205" s="15">
        <f t="shared" si="73"/>
        <v>73.317496950000006</v>
      </c>
      <c r="AC205" s="15">
        <f t="shared" si="73"/>
        <v>68.261117850000005</v>
      </c>
      <c r="AD205" s="15">
        <f t="shared" si="73"/>
        <v>75.845686499999999</v>
      </c>
      <c r="AE205" s="15">
        <f t="shared" si="73"/>
        <v>75.845686499999999</v>
      </c>
      <c r="AF205" s="15">
        <f t="shared" si="73"/>
        <v>69.946577550000001</v>
      </c>
      <c r="AG205" s="16">
        <f t="shared" si="73"/>
        <v>68.261117850000005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60.16</v>
      </c>
      <c r="AQ205" s="15">
        <v>72.38</v>
      </c>
      <c r="AR205" s="15">
        <v>58.279999999999994</v>
      </c>
      <c r="AS205" s="15">
        <v>74.259999999999991</v>
      </c>
      <c r="AT205" s="15">
        <v>70.5</v>
      </c>
      <c r="AU205" s="15">
        <v>74.259999999999991</v>
      </c>
      <c r="AV205" s="15">
        <v>57.339999999999996</v>
      </c>
      <c r="AW205" s="15">
        <v>71.44</v>
      </c>
      <c r="AX205" s="15">
        <v>62.98</v>
      </c>
      <c r="AY205" s="15">
        <v>67.679999999999993</v>
      </c>
      <c r="AZ205" s="15">
        <v>60.16</v>
      </c>
      <c r="BA205" s="15">
        <v>64.86</v>
      </c>
      <c r="BB205" s="15">
        <v>68.61999999999999</v>
      </c>
      <c r="BC205" s="16">
        <v>66.739999999999995</v>
      </c>
      <c r="BD205" s="14">
        <f t="shared" si="74"/>
        <v>56.550399999999996</v>
      </c>
      <c r="BE205" s="15">
        <f t="shared" si="74"/>
        <v>68.037199999999999</v>
      </c>
      <c r="BF205" s="15">
        <f t="shared" si="74"/>
        <v>54.783199999999994</v>
      </c>
      <c r="BG205" s="15">
        <f t="shared" si="74"/>
        <v>69.804399999999987</v>
      </c>
      <c r="BH205" s="15">
        <f t="shared" si="74"/>
        <v>66.27</v>
      </c>
      <c r="BI205" s="15">
        <f t="shared" si="74"/>
        <v>69.804399999999987</v>
      </c>
      <c r="BJ205" s="15">
        <f t="shared" si="74"/>
        <v>53.899599999999992</v>
      </c>
      <c r="BK205" s="15">
        <f t="shared" si="74"/>
        <v>67.153599999999997</v>
      </c>
      <c r="BL205" s="15">
        <f t="shared" si="74"/>
        <v>59.201199999999993</v>
      </c>
      <c r="BM205" s="15">
        <f t="shared" si="74"/>
        <v>63.619199999999992</v>
      </c>
      <c r="BN205" s="15">
        <f t="shared" si="74"/>
        <v>56.550399999999996</v>
      </c>
      <c r="BO205" s="15">
        <f t="shared" si="74"/>
        <v>60.968399999999995</v>
      </c>
      <c r="BP205" s="15">
        <f t="shared" si="74"/>
        <v>64.502799999999993</v>
      </c>
      <c r="BQ205" s="16">
        <f t="shared" si="74"/>
        <v>62.735599999999991</v>
      </c>
      <c r="BR205" s="17"/>
      <c r="BS205" s="13"/>
      <c r="BT205" s="17" t="s">
        <v>60</v>
      </c>
      <c r="BW205" s="31"/>
      <c r="BX205" s="113"/>
      <c r="BY205" s="89"/>
      <c r="BZ205" s="83"/>
      <c r="CA205" s="14">
        <v>56.4</v>
      </c>
      <c r="CB205" s="15">
        <v>68.61999999999999</v>
      </c>
      <c r="CC205" s="15">
        <v>54.519999999999996</v>
      </c>
      <c r="CD205" s="15">
        <v>70.5</v>
      </c>
      <c r="CE205" s="15">
        <v>66.739999999999995</v>
      </c>
      <c r="CF205" s="15">
        <v>70.5</v>
      </c>
      <c r="CG205" s="15">
        <v>53.58</v>
      </c>
      <c r="CH205" s="15">
        <v>67.679999999999993</v>
      </c>
      <c r="CI205" s="15">
        <v>59.22</v>
      </c>
      <c r="CJ205" s="15">
        <v>63.919999999999995</v>
      </c>
      <c r="CK205" s="15">
        <v>56.4</v>
      </c>
      <c r="CL205" s="15">
        <v>61.099999999999994</v>
      </c>
      <c r="CM205" s="15">
        <v>64.86</v>
      </c>
      <c r="CN205" s="16">
        <v>62.98</v>
      </c>
      <c r="CO205" s="14">
        <f t="shared" si="75"/>
        <v>53.015999999999998</v>
      </c>
      <c r="CP205" s="15">
        <f t="shared" si="75"/>
        <v>64.502799999999993</v>
      </c>
      <c r="CQ205" s="15">
        <f t="shared" si="75"/>
        <v>51.248799999999996</v>
      </c>
      <c r="CR205" s="15">
        <f t="shared" si="75"/>
        <v>66.27</v>
      </c>
      <c r="CS205" s="15">
        <f t="shared" si="75"/>
        <v>62.735599999999991</v>
      </c>
      <c r="CT205" s="15">
        <f t="shared" si="75"/>
        <v>66.27</v>
      </c>
      <c r="CU205" s="15">
        <f t="shared" si="75"/>
        <v>50.365199999999994</v>
      </c>
      <c r="CV205" s="15">
        <f t="shared" si="75"/>
        <v>63.619199999999992</v>
      </c>
      <c r="CW205" s="15">
        <f t="shared" si="75"/>
        <v>55.666799999999995</v>
      </c>
      <c r="CX205" s="15">
        <f t="shared" si="75"/>
        <v>60.084799999999994</v>
      </c>
      <c r="CY205" s="15">
        <f t="shared" si="75"/>
        <v>53.015999999999998</v>
      </c>
      <c r="CZ205" s="15">
        <f t="shared" si="75"/>
        <v>57.43399999999999</v>
      </c>
      <c r="DA205" s="15">
        <f t="shared" si="75"/>
        <v>60.968399999999995</v>
      </c>
      <c r="DB205" s="16">
        <f t="shared" si="75"/>
        <v>59.201199999999993</v>
      </c>
      <c r="DC205" s="17"/>
      <c r="DD205" s="13"/>
      <c r="DE205" s="17" t="s">
        <v>60</v>
      </c>
      <c r="DF205" s="32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</row>
    <row r="206" spans="2:123" x14ac:dyDescent="0.25">
      <c r="B206" s="83"/>
      <c r="C206" s="113"/>
      <c r="D206" s="89"/>
      <c r="E206" s="91"/>
      <c r="F206" s="14">
        <v>71.68047</v>
      </c>
      <c r="G206" s="15">
        <v>75.555090000000007</v>
      </c>
      <c r="H206" s="15">
        <v>65.868539999999996</v>
      </c>
      <c r="I206" s="15">
        <v>82.335675000000009</v>
      </c>
      <c r="J206" s="15">
        <v>82.335675000000009</v>
      </c>
      <c r="K206" s="15">
        <v>74.586435000000009</v>
      </c>
      <c r="L206" s="15">
        <v>75.555090000000007</v>
      </c>
      <c r="M206" s="15">
        <v>70.711815000000001</v>
      </c>
      <c r="N206" s="15">
        <v>68.774505000000005</v>
      </c>
      <c r="O206" s="15">
        <v>71.68047</v>
      </c>
      <c r="P206" s="15">
        <v>73.61778000000001</v>
      </c>
      <c r="Q206" s="15">
        <v>67.805850000000007</v>
      </c>
      <c r="R206" s="15">
        <v>81.367019999999997</v>
      </c>
      <c r="S206" s="16">
        <v>80.398364999999998</v>
      </c>
      <c r="T206" s="14">
        <f t="shared" si="73"/>
        <v>62.362008899999999</v>
      </c>
      <c r="U206" s="15">
        <f t="shared" si="73"/>
        <v>65.732928300000012</v>
      </c>
      <c r="V206" s="15">
        <f t="shared" si="73"/>
        <v>57.305629799999998</v>
      </c>
      <c r="W206" s="15">
        <f t="shared" si="73"/>
        <v>71.63203725000001</v>
      </c>
      <c r="X206" s="15">
        <f t="shared" si="73"/>
        <v>71.63203725000001</v>
      </c>
      <c r="Y206" s="15">
        <f t="shared" si="73"/>
        <v>64.890198450000014</v>
      </c>
      <c r="Z206" s="15">
        <f t="shared" si="73"/>
        <v>65.732928300000012</v>
      </c>
      <c r="AA206" s="15">
        <f t="shared" si="73"/>
        <v>61.519279050000002</v>
      </c>
      <c r="AB206" s="15">
        <f t="shared" si="73"/>
        <v>59.833819350000006</v>
      </c>
      <c r="AC206" s="15">
        <f t="shared" si="73"/>
        <v>62.362008899999999</v>
      </c>
      <c r="AD206" s="15">
        <f t="shared" si="73"/>
        <v>64.047468600000002</v>
      </c>
      <c r="AE206" s="15">
        <f t="shared" si="73"/>
        <v>58.991089500000008</v>
      </c>
      <c r="AF206" s="15">
        <f t="shared" si="73"/>
        <v>70.789307399999998</v>
      </c>
      <c r="AG206" s="16">
        <f t="shared" si="73"/>
        <v>69.946577550000001</v>
      </c>
      <c r="AH206" s="17"/>
      <c r="AI206" s="13"/>
      <c r="AJ206" s="17" t="s">
        <v>60</v>
      </c>
      <c r="AL206" s="83"/>
      <c r="AM206" s="113"/>
      <c r="AN206" s="89"/>
      <c r="AO206" s="91"/>
      <c r="AP206" s="14">
        <v>61.099999999999994</v>
      </c>
      <c r="AQ206" s="15">
        <v>87.42</v>
      </c>
      <c r="AR206" s="15">
        <v>90.24</v>
      </c>
      <c r="AS206" s="15">
        <v>67.679999999999993</v>
      </c>
      <c r="AT206" s="15">
        <v>63.919999999999995</v>
      </c>
      <c r="AU206" s="15">
        <v>43.239999999999995</v>
      </c>
      <c r="AV206" s="15">
        <v>62.04</v>
      </c>
      <c r="AW206" s="15">
        <v>72.38</v>
      </c>
      <c r="AX206" s="15">
        <v>67.679999999999993</v>
      </c>
      <c r="AY206" s="15">
        <v>68.61999999999999</v>
      </c>
      <c r="AZ206" s="15">
        <v>55.459999999999994</v>
      </c>
      <c r="BA206" s="15">
        <v>84.6</v>
      </c>
      <c r="BB206" s="15">
        <v>58.279999999999994</v>
      </c>
      <c r="BC206" s="16">
        <v>83.66</v>
      </c>
      <c r="BD206" s="14">
        <f t="shared" si="74"/>
        <v>57.43399999999999</v>
      </c>
      <c r="BE206" s="15">
        <f t="shared" si="74"/>
        <v>82.174799999999991</v>
      </c>
      <c r="BF206" s="15">
        <f t="shared" si="74"/>
        <v>84.825599999999994</v>
      </c>
      <c r="BG206" s="15">
        <f t="shared" si="74"/>
        <v>63.619199999999992</v>
      </c>
      <c r="BH206" s="15">
        <f t="shared" si="74"/>
        <v>60.084799999999994</v>
      </c>
      <c r="BI206" s="15">
        <f t="shared" si="74"/>
        <v>40.645599999999995</v>
      </c>
      <c r="BJ206" s="15">
        <f t="shared" si="74"/>
        <v>58.317599999999999</v>
      </c>
      <c r="BK206" s="15">
        <f t="shared" si="74"/>
        <v>68.037199999999999</v>
      </c>
      <c r="BL206" s="15">
        <f t="shared" si="74"/>
        <v>63.619199999999992</v>
      </c>
      <c r="BM206" s="15">
        <f t="shared" si="74"/>
        <v>64.502799999999993</v>
      </c>
      <c r="BN206" s="15">
        <f t="shared" si="74"/>
        <v>52.13239999999999</v>
      </c>
      <c r="BO206" s="15">
        <f t="shared" si="74"/>
        <v>79.523999999999987</v>
      </c>
      <c r="BP206" s="15">
        <f t="shared" si="74"/>
        <v>54.783199999999994</v>
      </c>
      <c r="BQ206" s="16">
        <f t="shared" si="74"/>
        <v>78.640399999999985</v>
      </c>
      <c r="BR206" s="17"/>
      <c r="BS206" s="13"/>
      <c r="BT206" s="17" t="s">
        <v>60</v>
      </c>
      <c r="BW206" s="31"/>
      <c r="BX206" s="113"/>
      <c r="BY206" s="89"/>
      <c r="BZ206" s="83"/>
      <c r="CA206" s="14">
        <v>57.339999999999996</v>
      </c>
      <c r="CB206" s="15">
        <v>83.66</v>
      </c>
      <c r="CC206" s="15">
        <v>86.47999999999999</v>
      </c>
      <c r="CD206" s="15">
        <v>63.919999999999995</v>
      </c>
      <c r="CE206" s="15">
        <v>60.16</v>
      </c>
      <c r="CF206" s="15">
        <v>39.479999999999997</v>
      </c>
      <c r="CG206" s="15">
        <v>58.279999999999994</v>
      </c>
      <c r="CH206" s="15">
        <v>68.61999999999999</v>
      </c>
      <c r="CI206" s="15">
        <v>63.919999999999995</v>
      </c>
      <c r="CJ206" s="15">
        <v>64.86</v>
      </c>
      <c r="CK206" s="15">
        <v>51.699999999999996</v>
      </c>
      <c r="CL206" s="15">
        <v>80.839999999999989</v>
      </c>
      <c r="CM206" s="15">
        <v>54.519999999999996</v>
      </c>
      <c r="CN206" s="16">
        <v>79.899999999999991</v>
      </c>
      <c r="CO206" s="14">
        <f t="shared" si="75"/>
        <v>53.899599999999992</v>
      </c>
      <c r="CP206" s="15">
        <f t="shared" si="75"/>
        <v>78.640399999999985</v>
      </c>
      <c r="CQ206" s="15">
        <f t="shared" si="75"/>
        <v>81.291199999999989</v>
      </c>
      <c r="CR206" s="15">
        <f t="shared" si="75"/>
        <v>60.084799999999994</v>
      </c>
      <c r="CS206" s="15">
        <f t="shared" si="75"/>
        <v>56.550399999999996</v>
      </c>
      <c r="CT206" s="15">
        <f t="shared" si="75"/>
        <v>37.111199999999997</v>
      </c>
      <c r="CU206" s="15">
        <f t="shared" si="75"/>
        <v>54.783199999999994</v>
      </c>
      <c r="CV206" s="15">
        <f t="shared" si="75"/>
        <v>64.502799999999993</v>
      </c>
      <c r="CW206" s="15">
        <f t="shared" si="75"/>
        <v>60.084799999999994</v>
      </c>
      <c r="CX206" s="15">
        <f t="shared" si="75"/>
        <v>60.968399999999995</v>
      </c>
      <c r="CY206" s="15">
        <f t="shared" si="75"/>
        <v>48.597999999999992</v>
      </c>
      <c r="CZ206" s="15">
        <f t="shared" si="75"/>
        <v>75.989599999999982</v>
      </c>
      <c r="DA206" s="15">
        <f t="shared" si="75"/>
        <v>51.248799999999996</v>
      </c>
      <c r="DB206" s="16">
        <f t="shared" si="75"/>
        <v>75.105999999999995</v>
      </c>
      <c r="DC206" s="17"/>
      <c r="DD206" s="13"/>
      <c r="DE206" s="17" t="s">
        <v>60</v>
      </c>
      <c r="DF206" s="32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</row>
    <row r="207" spans="2:123" x14ac:dyDescent="0.25">
      <c r="B207" s="83"/>
      <c r="C207" s="113"/>
      <c r="D207" s="89"/>
      <c r="E207" s="91"/>
      <c r="F207" s="14">
        <v>65.868539999999996</v>
      </c>
      <c r="G207" s="15">
        <v>84.272985000000006</v>
      </c>
      <c r="H207" s="15">
        <v>67.805850000000007</v>
      </c>
      <c r="I207" s="15">
        <v>64.899884999999998</v>
      </c>
      <c r="J207" s="15">
        <v>73.61778000000001</v>
      </c>
      <c r="K207" s="15">
        <v>84.272985000000006</v>
      </c>
      <c r="L207" s="15">
        <v>76.523745000000005</v>
      </c>
      <c r="M207" s="15">
        <v>74.586435000000009</v>
      </c>
      <c r="N207" s="15">
        <v>84.272985000000006</v>
      </c>
      <c r="O207" s="15">
        <v>79.42971</v>
      </c>
      <c r="P207" s="15">
        <v>81.367019999999997</v>
      </c>
      <c r="Q207" s="15">
        <v>84.272985000000006</v>
      </c>
      <c r="R207" s="15">
        <v>70.711815000000001</v>
      </c>
      <c r="S207" s="16">
        <v>78.461055000000002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69.56</v>
      </c>
      <c r="AQ207" s="15">
        <v>77.08</v>
      </c>
      <c r="AR207" s="15">
        <v>88.36</v>
      </c>
      <c r="AS207" s="15">
        <v>56.4</v>
      </c>
      <c r="AT207" s="15">
        <v>74.259999999999991</v>
      </c>
      <c r="AU207" s="15">
        <v>64.86</v>
      </c>
      <c r="AV207" s="15">
        <v>68.61999999999999</v>
      </c>
      <c r="AW207" s="15">
        <v>62.98</v>
      </c>
      <c r="AX207" s="15">
        <v>71.44</v>
      </c>
      <c r="AY207" s="15">
        <v>42.3</v>
      </c>
      <c r="AZ207" s="15">
        <v>66.739999999999995</v>
      </c>
      <c r="BA207" s="15">
        <v>80.839999999999989</v>
      </c>
      <c r="BB207" s="15">
        <v>78.02</v>
      </c>
      <c r="BC207" s="16">
        <v>85.539999999999992</v>
      </c>
      <c r="BD207" s="14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31"/>
      <c r="BX207" s="113"/>
      <c r="BY207" s="89"/>
      <c r="BZ207" s="83"/>
      <c r="CA207" s="14">
        <v>65.8</v>
      </c>
      <c r="CB207" s="15">
        <v>73.319999999999993</v>
      </c>
      <c r="CC207" s="15">
        <v>84.6</v>
      </c>
      <c r="CD207" s="15">
        <v>52.64</v>
      </c>
      <c r="CE207" s="15">
        <v>70.5</v>
      </c>
      <c r="CF207" s="15">
        <v>61.099999999999994</v>
      </c>
      <c r="CG207" s="15">
        <v>64.86</v>
      </c>
      <c r="CH207" s="15">
        <v>59.22</v>
      </c>
      <c r="CI207" s="15">
        <v>67.679999999999993</v>
      </c>
      <c r="CJ207" s="15">
        <v>38.54</v>
      </c>
      <c r="CK207" s="15">
        <v>62.98</v>
      </c>
      <c r="CL207" s="15">
        <v>77.08</v>
      </c>
      <c r="CM207" s="15">
        <v>74.259999999999991</v>
      </c>
      <c r="CN207" s="16">
        <v>81.78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  <c r="DF207" s="32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</row>
    <row r="208" spans="2:123" x14ac:dyDescent="0.25">
      <c r="B208" s="83"/>
      <c r="C208" s="113"/>
      <c r="D208" s="89"/>
      <c r="E208" s="91"/>
      <c r="F208" s="14">
        <v>66.837195000000008</v>
      </c>
      <c r="G208" s="15">
        <v>80.398364999999998</v>
      </c>
      <c r="H208" s="15">
        <v>66.837195000000008</v>
      </c>
      <c r="I208" s="15">
        <v>68.774505000000005</v>
      </c>
      <c r="J208" s="15">
        <v>82.335675000000009</v>
      </c>
      <c r="K208" s="15">
        <v>74.586435000000009</v>
      </c>
      <c r="L208" s="15">
        <v>64.899884999999998</v>
      </c>
      <c r="M208" s="15">
        <v>70.711815000000001</v>
      </c>
      <c r="N208" s="15">
        <v>80.398364999999998</v>
      </c>
      <c r="O208" s="15">
        <v>79.42971</v>
      </c>
      <c r="P208" s="15">
        <v>77.492400000000004</v>
      </c>
      <c r="Q208" s="15">
        <v>70.711815000000001</v>
      </c>
      <c r="R208" s="15">
        <v>83.304330000000007</v>
      </c>
      <c r="S208" s="16">
        <v>80.398364999999998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71.44</v>
      </c>
      <c r="AQ208" s="15">
        <v>80.839999999999989</v>
      </c>
      <c r="AR208" s="15">
        <v>88.36</v>
      </c>
      <c r="AS208" s="15">
        <v>45.12</v>
      </c>
      <c r="AT208" s="15">
        <v>59.22</v>
      </c>
      <c r="AU208" s="15">
        <v>47.94</v>
      </c>
      <c r="AV208" s="15">
        <v>56.4</v>
      </c>
      <c r="AW208" s="15">
        <v>47</v>
      </c>
      <c r="AX208" s="15">
        <v>72.38</v>
      </c>
      <c r="AY208" s="15">
        <v>59.22</v>
      </c>
      <c r="AZ208" s="15">
        <v>48.879999999999995</v>
      </c>
      <c r="BA208" s="15">
        <v>83.66</v>
      </c>
      <c r="BB208" s="15">
        <v>80.839999999999989</v>
      </c>
      <c r="BC208" s="16">
        <v>93.059999999999988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31"/>
      <c r="BX208" s="113"/>
      <c r="BY208" s="89"/>
      <c r="BZ208" s="83"/>
      <c r="CA208" s="14">
        <v>67.679999999999993</v>
      </c>
      <c r="CB208" s="15">
        <v>77.08</v>
      </c>
      <c r="CC208" s="15">
        <v>84.6</v>
      </c>
      <c r="CD208" s="15">
        <v>41.36</v>
      </c>
      <c r="CE208" s="15">
        <v>55.459999999999994</v>
      </c>
      <c r="CF208" s="15">
        <v>44.18</v>
      </c>
      <c r="CG208" s="15">
        <v>52.64</v>
      </c>
      <c r="CH208" s="15">
        <v>43.239999999999995</v>
      </c>
      <c r="CI208" s="15">
        <v>68.61999999999999</v>
      </c>
      <c r="CJ208" s="15">
        <v>55.459999999999994</v>
      </c>
      <c r="CK208" s="15">
        <v>45.12</v>
      </c>
      <c r="CL208" s="15">
        <v>79.899999999999991</v>
      </c>
      <c r="CM208" s="15">
        <v>77.08</v>
      </c>
      <c r="CN208" s="16">
        <v>89.3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  <c r="DF208" s="32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</row>
    <row r="209" spans="2:123" x14ac:dyDescent="0.25">
      <c r="B209" s="83"/>
      <c r="C209" s="113"/>
      <c r="D209" s="89"/>
      <c r="E209" s="91"/>
      <c r="F209" s="14">
        <v>84.272985000000006</v>
      </c>
      <c r="G209" s="15">
        <v>69.743160000000003</v>
      </c>
      <c r="H209" s="15">
        <v>64.899884999999998</v>
      </c>
      <c r="I209" s="15">
        <v>70.711815000000001</v>
      </c>
      <c r="J209" s="15">
        <v>80.398364999999998</v>
      </c>
      <c r="K209" s="15">
        <v>68.774505000000005</v>
      </c>
      <c r="L209" s="15">
        <v>69.743160000000003</v>
      </c>
      <c r="M209" s="15">
        <v>70.711815000000001</v>
      </c>
      <c r="N209" s="15">
        <v>64.899884999999998</v>
      </c>
      <c r="O209" s="15">
        <v>77.492400000000004</v>
      </c>
      <c r="P209" s="15">
        <v>83.304330000000007</v>
      </c>
      <c r="Q209" s="15">
        <v>73.61778000000001</v>
      </c>
      <c r="R209" s="15">
        <v>66.837195000000008</v>
      </c>
      <c r="S209" s="16">
        <v>68.774505000000005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63.919999999999995</v>
      </c>
      <c r="AQ209" s="15">
        <v>80.839999999999989</v>
      </c>
      <c r="AR209" s="15">
        <v>64.86</v>
      </c>
      <c r="AS209" s="15">
        <v>54.519999999999996</v>
      </c>
      <c r="AT209" s="15">
        <v>65.8</v>
      </c>
      <c r="AU209" s="15">
        <v>56.4</v>
      </c>
      <c r="AV209" s="15">
        <v>54.519999999999996</v>
      </c>
      <c r="AW209" s="15">
        <v>64.86</v>
      </c>
      <c r="AX209" s="15">
        <v>62.04</v>
      </c>
      <c r="AY209" s="15">
        <v>43.239999999999995</v>
      </c>
      <c r="AZ209" s="15">
        <v>48.879999999999995</v>
      </c>
      <c r="BA209" s="15">
        <v>91.179999999999993</v>
      </c>
      <c r="BB209" s="15">
        <v>80.839999999999989</v>
      </c>
      <c r="BC209" s="16">
        <v>82.72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31"/>
      <c r="BX209" s="113"/>
      <c r="BY209" s="89"/>
      <c r="BZ209" s="83"/>
      <c r="CA209" s="14">
        <v>60.16</v>
      </c>
      <c r="CB209" s="15">
        <v>77.08</v>
      </c>
      <c r="CC209" s="15">
        <v>61.099999999999994</v>
      </c>
      <c r="CD209" s="15">
        <v>50.76</v>
      </c>
      <c r="CE209" s="15">
        <v>62.04</v>
      </c>
      <c r="CF209" s="15">
        <v>52.64</v>
      </c>
      <c r="CG209" s="15">
        <v>50.76</v>
      </c>
      <c r="CH209" s="15">
        <v>61.099999999999994</v>
      </c>
      <c r="CI209" s="15">
        <v>58.279999999999994</v>
      </c>
      <c r="CJ209" s="15">
        <v>39.479999999999997</v>
      </c>
      <c r="CK209" s="15">
        <v>45.12</v>
      </c>
      <c r="CL209" s="15">
        <v>87.42</v>
      </c>
      <c r="CM209" s="15">
        <v>77.08</v>
      </c>
      <c r="CN209" s="16">
        <v>78.959999999999994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  <c r="DF209" s="32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</row>
    <row r="210" spans="2:123" x14ac:dyDescent="0.25">
      <c r="B210" s="83"/>
      <c r="C210" s="113"/>
      <c r="D210" s="89"/>
      <c r="E210" s="91"/>
      <c r="F210" s="14">
        <v>65.868539999999996</v>
      </c>
      <c r="G210" s="15">
        <v>81.367019999999997</v>
      </c>
      <c r="H210" s="15">
        <v>65.868539999999996</v>
      </c>
      <c r="I210" s="15">
        <v>75.555090000000007</v>
      </c>
      <c r="J210" s="15">
        <v>68.774505000000005</v>
      </c>
      <c r="K210" s="15">
        <v>67.805850000000007</v>
      </c>
      <c r="L210" s="15">
        <v>74.586435000000009</v>
      </c>
      <c r="M210" s="15">
        <v>82.335675000000009</v>
      </c>
      <c r="N210" s="15">
        <v>82.335675000000009</v>
      </c>
      <c r="O210" s="15">
        <v>65.868539999999996</v>
      </c>
      <c r="P210" s="15">
        <v>70.711815000000001</v>
      </c>
      <c r="Q210" s="15">
        <v>64.899884999999998</v>
      </c>
      <c r="R210" s="15">
        <v>66.837195000000008</v>
      </c>
      <c r="S210" s="16">
        <v>72.649124999999998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39.479999999999997</v>
      </c>
      <c r="AQ210" s="15">
        <v>86.47999999999999</v>
      </c>
      <c r="AR210" s="15">
        <v>70.5</v>
      </c>
      <c r="AS210" s="15">
        <v>45.12</v>
      </c>
      <c r="AT210" s="15">
        <v>58.279999999999994</v>
      </c>
      <c r="AU210" s="15">
        <v>47.94</v>
      </c>
      <c r="AV210" s="15">
        <v>59.22</v>
      </c>
      <c r="AW210" s="15">
        <v>73.319999999999993</v>
      </c>
      <c r="AX210" s="15">
        <v>61.099999999999994</v>
      </c>
      <c r="AY210" s="15">
        <v>64.86</v>
      </c>
      <c r="AZ210" s="15">
        <v>69.56</v>
      </c>
      <c r="BA210" s="15">
        <v>67.679999999999993</v>
      </c>
      <c r="BB210" s="15">
        <v>68.61999999999999</v>
      </c>
      <c r="BC210" s="16">
        <v>89.3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31"/>
      <c r="BX210" s="113"/>
      <c r="BY210" s="89"/>
      <c r="BZ210" s="83"/>
      <c r="CA210" s="14">
        <v>35.72</v>
      </c>
      <c r="CB210" s="15">
        <v>82.72</v>
      </c>
      <c r="CC210" s="15">
        <v>66.739999999999995</v>
      </c>
      <c r="CD210" s="15">
        <v>41.36</v>
      </c>
      <c r="CE210" s="15">
        <v>54.519999999999996</v>
      </c>
      <c r="CF210" s="15">
        <v>44.18</v>
      </c>
      <c r="CG210" s="15">
        <v>55.459999999999994</v>
      </c>
      <c r="CH210" s="15">
        <v>69.56</v>
      </c>
      <c r="CI210" s="15">
        <v>57.339999999999996</v>
      </c>
      <c r="CJ210" s="15">
        <v>61.099999999999994</v>
      </c>
      <c r="CK210" s="15">
        <v>65.8</v>
      </c>
      <c r="CL210" s="15">
        <v>63.919999999999995</v>
      </c>
      <c r="CM210" s="15">
        <v>64.86</v>
      </c>
      <c r="CN210" s="16">
        <v>85.539999999999992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  <c r="DF210" s="32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</row>
    <row r="211" spans="2:123" x14ac:dyDescent="0.25">
      <c r="B211" s="83"/>
      <c r="C211" s="113"/>
      <c r="D211" s="89"/>
      <c r="E211" s="91"/>
      <c r="F211" s="14">
        <v>74.586435000000009</v>
      </c>
      <c r="G211" s="15">
        <v>78.461055000000002</v>
      </c>
      <c r="H211" s="15">
        <v>82.335675000000009</v>
      </c>
      <c r="I211" s="15">
        <v>73.61778000000001</v>
      </c>
      <c r="J211" s="15">
        <v>77.492400000000004</v>
      </c>
      <c r="K211" s="15">
        <v>75.555090000000007</v>
      </c>
      <c r="L211" s="15">
        <v>81.367019999999997</v>
      </c>
      <c r="M211" s="15">
        <v>81.367019999999997</v>
      </c>
      <c r="N211" s="15">
        <v>82.335675000000009</v>
      </c>
      <c r="O211" s="15">
        <v>85.241640000000004</v>
      </c>
      <c r="P211" s="15">
        <v>78.461055000000002</v>
      </c>
      <c r="Q211" s="15">
        <v>75.555090000000007</v>
      </c>
      <c r="R211" s="15">
        <v>69.743160000000003</v>
      </c>
      <c r="S211" s="16">
        <v>79.42971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56.4</v>
      </c>
      <c r="AQ211" s="15">
        <v>86.47999999999999</v>
      </c>
      <c r="AR211" s="15">
        <v>88.36</v>
      </c>
      <c r="AS211" s="15">
        <v>78.02</v>
      </c>
      <c r="AT211" s="15">
        <v>88.36</v>
      </c>
      <c r="AU211" s="15">
        <v>88.36</v>
      </c>
      <c r="AV211" s="15">
        <v>55.459999999999994</v>
      </c>
      <c r="AW211" s="15">
        <v>82.72</v>
      </c>
      <c r="AX211" s="15">
        <v>64.86</v>
      </c>
      <c r="AY211" s="15">
        <v>78.02</v>
      </c>
      <c r="AZ211" s="15">
        <v>79.899999999999991</v>
      </c>
      <c r="BA211" s="15">
        <v>78.959999999999994</v>
      </c>
      <c r="BB211" s="15">
        <v>72.38</v>
      </c>
      <c r="BC211" s="16">
        <v>90.24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31"/>
      <c r="BX211" s="113"/>
      <c r="BY211" s="89"/>
      <c r="BZ211" s="83"/>
      <c r="CA211" s="14">
        <v>52.64</v>
      </c>
      <c r="CB211" s="15">
        <v>82.72</v>
      </c>
      <c r="CC211" s="15">
        <v>84.6</v>
      </c>
      <c r="CD211" s="15">
        <v>74.259999999999991</v>
      </c>
      <c r="CE211" s="15">
        <v>84.6</v>
      </c>
      <c r="CF211" s="15">
        <v>84.6</v>
      </c>
      <c r="CG211" s="15">
        <v>51.699999999999996</v>
      </c>
      <c r="CH211" s="15">
        <v>78.959999999999994</v>
      </c>
      <c r="CI211" s="15">
        <v>61.099999999999994</v>
      </c>
      <c r="CJ211" s="15">
        <v>74.259999999999991</v>
      </c>
      <c r="CK211" s="15">
        <v>76.14</v>
      </c>
      <c r="CL211" s="15">
        <v>75.199999999999989</v>
      </c>
      <c r="CM211" s="15">
        <v>68.61999999999999</v>
      </c>
      <c r="CN211" s="16">
        <v>86.47999999999999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  <c r="DF211" s="32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</row>
    <row r="212" spans="2:123" x14ac:dyDescent="0.25">
      <c r="B212" s="83"/>
      <c r="C212" s="113"/>
      <c r="D212" s="89"/>
      <c r="E212" s="91"/>
      <c r="F212" s="14">
        <v>82.335675000000009</v>
      </c>
      <c r="G212" s="15">
        <v>72.649124999999998</v>
      </c>
      <c r="H212" s="15">
        <v>76.523745000000005</v>
      </c>
      <c r="I212" s="15">
        <v>75.555090000000007</v>
      </c>
      <c r="J212" s="15">
        <v>86.210295000000002</v>
      </c>
      <c r="K212" s="15">
        <v>78.461055000000002</v>
      </c>
      <c r="L212" s="15">
        <v>71.68047</v>
      </c>
      <c r="M212" s="15">
        <v>68.774505000000005</v>
      </c>
      <c r="N212" s="15">
        <v>69.743160000000003</v>
      </c>
      <c r="O212" s="15">
        <v>76.523745000000005</v>
      </c>
      <c r="P212" s="15">
        <v>72.649124999999998</v>
      </c>
      <c r="Q212" s="15">
        <v>71.68047</v>
      </c>
      <c r="R212" s="15">
        <v>78.461055000000002</v>
      </c>
      <c r="S212" s="16">
        <v>81.367019999999997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61.099999999999994</v>
      </c>
      <c r="AQ212" s="15">
        <v>92.11999999999999</v>
      </c>
      <c r="AR212" s="15">
        <v>56.4</v>
      </c>
      <c r="AS212" s="15">
        <v>91.179999999999993</v>
      </c>
      <c r="AT212" s="15">
        <v>77.08</v>
      </c>
      <c r="AU212" s="15">
        <v>78.02</v>
      </c>
      <c r="AV212" s="15">
        <v>66.739999999999995</v>
      </c>
      <c r="AW212" s="15">
        <v>78.02</v>
      </c>
      <c r="AX212" s="15">
        <v>60.16</v>
      </c>
      <c r="AY212" s="15">
        <v>78.02</v>
      </c>
      <c r="AZ212" s="15">
        <v>61.099999999999994</v>
      </c>
      <c r="BA212" s="15">
        <v>76.14</v>
      </c>
      <c r="BB212" s="15">
        <v>78.959999999999994</v>
      </c>
      <c r="BC212" s="16">
        <v>86.47999999999999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31"/>
      <c r="BX212" s="113"/>
      <c r="BY212" s="89"/>
      <c r="BZ212" s="83"/>
      <c r="CA212" s="14">
        <v>57.339999999999996</v>
      </c>
      <c r="CB212" s="15">
        <v>88.36</v>
      </c>
      <c r="CC212" s="15">
        <v>52.64</v>
      </c>
      <c r="CD212" s="15">
        <v>87.42</v>
      </c>
      <c r="CE212" s="15">
        <v>73.319999999999993</v>
      </c>
      <c r="CF212" s="15">
        <v>74.259999999999991</v>
      </c>
      <c r="CG212" s="15">
        <v>62.98</v>
      </c>
      <c r="CH212" s="15">
        <v>74.259999999999991</v>
      </c>
      <c r="CI212" s="15">
        <v>56.4</v>
      </c>
      <c r="CJ212" s="15">
        <v>74.259999999999991</v>
      </c>
      <c r="CK212" s="15">
        <v>57.339999999999996</v>
      </c>
      <c r="CL212" s="15">
        <v>72.38</v>
      </c>
      <c r="CM212" s="15">
        <v>75.199999999999989</v>
      </c>
      <c r="CN212" s="16">
        <v>82.72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  <c r="DF212" s="32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</row>
    <row r="213" spans="2:123" x14ac:dyDescent="0.25">
      <c r="B213" s="83"/>
      <c r="C213" s="113"/>
      <c r="D213" s="89"/>
      <c r="E213" s="91"/>
      <c r="F213" s="14">
        <v>77.492400000000004</v>
      </c>
      <c r="G213" s="15">
        <v>76.523745000000005</v>
      </c>
      <c r="H213" s="15">
        <v>84.272985000000006</v>
      </c>
      <c r="I213" s="15">
        <v>72.649124999999998</v>
      </c>
      <c r="J213" s="15">
        <v>85.241640000000004</v>
      </c>
      <c r="K213" s="15">
        <v>70.711815000000001</v>
      </c>
      <c r="L213" s="15">
        <v>75.555090000000007</v>
      </c>
      <c r="M213" s="15">
        <v>75.555090000000007</v>
      </c>
      <c r="N213" s="15">
        <v>82.335675000000009</v>
      </c>
      <c r="O213" s="15">
        <v>69.743160000000003</v>
      </c>
      <c r="P213" s="15">
        <v>71.68047</v>
      </c>
      <c r="Q213" s="15">
        <v>80.398364999999998</v>
      </c>
      <c r="R213" s="15">
        <v>81.367019999999997</v>
      </c>
      <c r="S213" s="16">
        <v>81.367019999999997</v>
      </c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>
        <v>68.61999999999999</v>
      </c>
      <c r="AQ213" s="15">
        <v>86.47999999999999</v>
      </c>
      <c r="AR213" s="15">
        <v>78.959999999999994</v>
      </c>
      <c r="AS213" s="15">
        <v>76.14</v>
      </c>
      <c r="AT213" s="15">
        <v>77.08</v>
      </c>
      <c r="AU213" s="15">
        <v>76.14</v>
      </c>
      <c r="AV213" s="15">
        <v>75.199999999999989</v>
      </c>
      <c r="AW213" s="15">
        <v>90.24</v>
      </c>
      <c r="AX213" s="15">
        <v>50.76</v>
      </c>
      <c r="AY213" s="15">
        <v>59.22</v>
      </c>
      <c r="AZ213" s="15">
        <v>48.879999999999995</v>
      </c>
      <c r="BA213" s="15">
        <v>61.099999999999994</v>
      </c>
      <c r="BB213" s="15">
        <v>52.64</v>
      </c>
      <c r="BC213" s="16">
        <v>62.04</v>
      </c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31"/>
      <c r="BX213" s="113"/>
      <c r="BY213" s="89"/>
      <c r="BZ213" s="83"/>
      <c r="CA213" s="14">
        <v>64.86</v>
      </c>
      <c r="CB213" s="15">
        <v>82.72</v>
      </c>
      <c r="CC213" s="15">
        <v>75.199999999999989</v>
      </c>
      <c r="CD213" s="15">
        <v>72.38</v>
      </c>
      <c r="CE213" s="15">
        <v>73.319999999999993</v>
      </c>
      <c r="CF213" s="15">
        <v>72.38</v>
      </c>
      <c r="CG213" s="15">
        <v>71.44</v>
      </c>
      <c r="CH213" s="15">
        <v>86.47999999999999</v>
      </c>
      <c r="CI213" s="15">
        <v>47</v>
      </c>
      <c r="CJ213" s="15">
        <v>55.459999999999994</v>
      </c>
      <c r="CK213" s="15">
        <v>45.12</v>
      </c>
      <c r="CL213" s="15">
        <v>57.339999999999996</v>
      </c>
      <c r="CM213" s="15">
        <v>48.879999999999995</v>
      </c>
      <c r="CN213" s="16">
        <v>58.279999999999994</v>
      </c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  <c r="DF213" s="32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</row>
    <row r="214" spans="2:123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>
        <v>77.08</v>
      </c>
      <c r="AQ214" s="19">
        <v>84.6</v>
      </c>
      <c r="AR214" s="19">
        <v>80.839999999999989</v>
      </c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31"/>
      <c r="BX214" s="114"/>
      <c r="BY214" s="89"/>
      <c r="BZ214" s="84"/>
      <c r="CA214" s="18">
        <v>48.879999999999995</v>
      </c>
      <c r="CB214" s="19">
        <v>78.959999999999994</v>
      </c>
      <c r="CC214" s="19">
        <v>80.839999999999989</v>
      </c>
      <c r="CD214" s="19">
        <v>70.5</v>
      </c>
      <c r="CE214" s="19">
        <v>80.839999999999989</v>
      </c>
      <c r="CF214" s="19">
        <v>80.839999999999989</v>
      </c>
      <c r="CG214" s="19">
        <v>47.94</v>
      </c>
      <c r="CH214" s="19">
        <v>75.199999999999989</v>
      </c>
      <c r="CI214" s="19">
        <v>57.339999999999996</v>
      </c>
      <c r="CJ214" s="19">
        <v>70.5</v>
      </c>
      <c r="CK214" s="19">
        <v>72.38</v>
      </c>
      <c r="CL214" s="19">
        <v>71.44</v>
      </c>
      <c r="CM214" s="19">
        <v>64.86</v>
      </c>
      <c r="CN214" s="20">
        <v>82.72</v>
      </c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  <c r="DF214" s="34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</row>
    <row r="215" spans="2:123" x14ac:dyDescent="0.25">
      <c r="B215" s="83">
        <v>20</v>
      </c>
      <c r="C215" s="112" t="s">
        <v>52</v>
      </c>
      <c r="D215" s="89"/>
      <c r="E215" s="91"/>
      <c r="F215" s="9">
        <v>80.398364999999998</v>
      </c>
      <c r="G215" s="10">
        <v>69.743160000000003</v>
      </c>
      <c r="H215" s="10">
        <v>70.711815000000001</v>
      </c>
      <c r="I215" s="10">
        <v>66.837195000000008</v>
      </c>
      <c r="J215" s="10">
        <v>67.805850000000007</v>
      </c>
      <c r="K215" s="10">
        <v>55.213335000000001</v>
      </c>
      <c r="L215" s="10">
        <v>54.244680000000002</v>
      </c>
      <c r="M215" s="10">
        <v>34.871580000000002</v>
      </c>
      <c r="N215" s="10">
        <v>72.649124999999998</v>
      </c>
      <c r="O215" s="10">
        <v>-4.8432750000000002</v>
      </c>
      <c r="P215" s="10">
        <v>53.276025000000004</v>
      </c>
      <c r="Q215" s="10">
        <v>70.711815000000001</v>
      </c>
      <c r="R215" s="10">
        <v>80.398364999999998</v>
      </c>
      <c r="S215" s="11">
        <v>40.683509999999998</v>
      </c>
      <c r="T215" s="14">
        <f t="shared" si="73"/>
        <v>69.946577550000001</v>
      </c>
      <c r="U215" s="15">
        <f t="shared" si="73"/>
        <v>60.676549200000004</v>
      </c>
      <c r="V215" s="15">
        <f t="shared" si="73"/>
        <v>61.519279050000002</v>
      </c>
      <c r="W215" s="15">
        <f t="shared" si="73"/>
        <v>58.14835965000001</v>
      </c>
      <c r="X215" s="15">
        <f t="shared" si="73"/>
        <v>58.991089500000008</v>
      </c>
      <c r="Y215" s="15">
        <f t="shared" si="73"/>
        <v>48.035601450000001</v>
      </c>
      <c r="Z215" s="15">
        <f t="shared" si="73"/>
        <v>47.192871600000004</v>
      </c>
      <c r="AA215" s="15">
        <f t="shared" si="73"/>
        <v>30.338274600000002</v>
      </c>
      <c r="AB215" s="15">
        <f t="shared" si="73"/>
        <v>63.204738749999997</v>
      </c>
      <c r="AC215" s="15">
        <f t="shared" si="73"/>
        <v>-4.2136492500000005</v>
      </c>
      <c r="AD215" s="15">
        <f t="shared" si="73"/>
        <v>46.350141750000006</v>
      </c>
      <c r="AE215" s="15">
        <f t="shared" si="73"/>
        <v>61.519279050000002</v>
      </c>
      <c r="AF215" s="15">
        <f t="shared" si="73"/>
        <v>69.946577550000001</v>
      </c>
      <c r="AG215" s="16">
        <f t="shared" si="73"/>
        <v>35.394653699999999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 t="s">
        <v>53</v>
      </c>
      <c r="AP215" s="9">
        <v>58.279999999999994</v>
      </c>
      <c r="AQ215" s="10">
        <v>65.8</v>
      </c>
      <c r="AR215" s="10">
        <v>68.61999999999999</v>
      </c>
      <c r="AS215" s="10">
        <v>76.14</v>
      </c>
      <c r="AT215" s="10">
        <v>55.459999999999994</v>
      </c>
      <c r="AU215" s="10">
        <v>58.279999999999994</v>
      </c>
      <c r="AV215" s="10">
        <v>57.339999999999996</v>
      </c>
      <c r="AW215" s="10">
        <v>38.54</v>
      </c>
      <c r="AX215" s="10">
        <v>75.199999999999989</v>
      </c>
      <c r="AY215" s="10">
        <v>0</v>
      </c>
      <c r="AZ215" s="10">
        <v>56.4</v>
      </c>
      <c r="BA215" s="10">
        <v>73.319999999999993</v>
      </c>
      <c r="BB215" s="10">
        <v>82.72</v>
      </c>
      <c r="BC215" s="11">
        <v>47</v>
      </c>
      <c r="BD215" s="14">
        <f t="shared" si="74"/>
        <v>54.783199999999994</v>
      </c>
      <c r="BE215" s="15">
        <f t="shared" si="74"/>
        <v>61.851999999999997</v>
      </c>
      <c r="BF215" s="15">
        <f t="shared" si="74"/>
        <v>64.502799999999993</v>
      </c>
      <c r="BG215" s="15">
        <f t="shared" si="74"/>
        <v>71.571599999999989</v>
      </c>
      <c r="BH215" s="15">
        <f t="shared" si="74"/>
        <v>52.13239999999999</v>
      </c>
      <c r="BI215" s="15">
        <f t="shared" si="74"/>
        <v>54.783199999999994</v>
      </c>
      <c r="BJ215" s="15">
        <f t="shared" si="74"/>
        <v>53.899599999999992</v>
      </c>
      <c r="BK215" s="15">
        <f t="shared" si="74"/>
        <v>36.227599999999995</v>
      </c>
      <c r="BL215" s="15">
        <f t="shared" si="74"/>
        <v>70.687999999999988</v>
      </c>
      <c r="BM215" s="15">
        <v>53.015999999999998</v>
      </c>
      <c r="BN215" s="15">
        <f t="shared" si="74"/>
        <v>53.015999999999998</v>
      </c>
      <c r="BO215" s="15">
        <f t="shared" si="74"/>
        <v>68.920799999999986</v>
      </c>
      <c r="BP215" s="15">
        <f t="shared" si="74"/>
        <v>77.756799999999998</v>
      </c>
      <c r="BQ215" s="16">
        <f t="shared" si="74"/>
        <v>44.18</v>
      </c>
      <c r="BR215" s="12"/>
      <c r="BS215" s="13"/>
      <c r="BT215" s="12" t="s">
        <v>60</v>
      </c>
      <c r="BW215" s="31">
        <v>20</v>
      </c>
      <c r="BX215" s="112" t="s">
        <v>52</v>
      </c>
      <c r="BY215" s="89"/>
      <c r="BZ215" s="82" t="s">
        <v>54</v>
      </c>
      <c r="CA215" s="9">
        <v>54.519999999999996</v>
      </c>
      <c r="CB215" s="10">
        <v>62.04</v>
      </c>
      <c r="CC215" s="10">
        <v>64.86</v>
      </c>
      <c r="CD215" s="10">
        <v>72.38</v>
      </c>
      <c r="CE215" s="10">
        <v>51.699999999999996</v>
      </c>
      <c r="CF215" s="10">
        <v>54.519999999999996</v>
      </c>
      <c r="CG215" s="10">
        <v>53.58</v>
      </c>
      <c r="CH215" s="10">
        <v>34.78</v>
      </c>
      <c r="CI215" s="10">
        <v>71.44</v>
      </c>
      <c r="CJ215" s="10">
        <v>-3.76</v>
      </c>
      <c r="CK215" s="10">
        <v>52.64</v>
      </c>
      <c r="CL215" s="10">
        <v>69.56</v>
      </c>
      <c r="CM215" s="10">
        <v>78.959999999999994</v>
      </c>
      <c r="CN215" s="11">
        <v>43.239999999999995</v>
      </c>
      <c r="CO215" s="14">
        <f t="shared" si="75"/>
        <v>51.248799999999996</v>
      </c>
      <c r="CP215" s="15">
        <f t="shared" si="75"/>
        <v>58.317599999999999</v>
      </c>
      <c r="CQ215" s="15">
        <f t="shared" si="75"/>
        <v>60.968399999999995</v>
      </c>
      <c r="CR215" s="15">
        <f t="shared" si="75"/>
        <v>68.037199999999999</v>
      </c>
      <c r="CS215" s="15">
        <f t="shared" si="75"/>
        <v>48.597999999999992</v>
      </c>
      <c r="CT215" s="15">
        <f t="shared" si="75"/>
        <v>51.248799999999996</v>
      </c>
      <c r="CU215" s="15">
        <f t="shared" si="75"/>
        <v>50.365199999999994</v>
      </c>
      <c r="CV215" s="15">
        <f t="shared" si="75"/>
        <v>32.693199999999997</v>
      </c>
      <c r="CW215" s="15">
        <f t="shared" si="75"/>
        <v>67.153599999999997</v>
      </c>
      <c r="CX215" s="15">
        <v>61.099999999999994</v>
      </c>
      <c r="CY215" s="15">
        <f t="shared" si="75"/>
        <v>49.4816</v>
      </c>
      <c r="CZ215" s="15">
        <f t="shared" si="75"/>
        <v>65.386399999999995</v>
      </c>
      <c r="DA215" s="15">
        <f t="shared" si="75"/>
        <v>74.222399999999993</v>
      </c>
      <c r="DB215" s="16">
        <f t="shared" si="75"/>
        <v>40.645599999999995</v>
      </c>
      <c r="DC215" s="12"/>
      <c r="DD215" s="13"/>
      <c r="DE215" s="12" t="s">
        <v>60</v>
      </c>
      <c r="DF215" s="29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</row>
    <row r="216" spans="2:123" x14ac:dyDescent="0.25">
      <c r="B216" s="83"/>
      <c r="C216" s="113"/>
      <c r="D216" s="89"/>
      <c r="E216" s="91"/>
      <c r="F216" s="14">
        <v>56.181989999999999</v>
      </c>
      <c r="G216" s="15">
        <v>72.649124999999998</v>
      </c>
      <c r="H216" s="15">
        <v>41.652165000000004</v>
      </c>
      <c r="I216" s="15">
        <v>33.902925000000003</v>
      </c>
      <c r="J216" s="15">
        <v>74.586435000000009</v>
      </c>
      <c r="K216" s="15">
        <v>82.335675000000009</v>
      </c>
      <c r="L216" s="15">
        <v>65.868539999999996</v>
      </c>
      <c r="M216" s="15">
        <v>53.276025000000004</v>
      </c>
      <c r="N216" s="15">
        <v>62.962575000000001</v>
      </c>
      <c r="O216" s="15">
        <v>-4.8432750000000002</v>
      </c>
      <c r="P216" s="15">
        <v>64.899884999999998</v>
      </c>
      <c r="Q216" s="15">
        <v>63.931229999999999</v>
      </c>
      <c r="R216" s="15">
        <v>38.746200000000002</v>
      </c>
      <c r="S216" s="16">
        <v>66.837195000000008</v>
      </c>
      <c r="T216" s="14">
        <f t="shared" si="73"/>
        <v>48.878331299999999</v>
      </c>
      <c r="U216" s="15">
        <f t="shared" si="73"/>
        <v>63.204738749999997</v>
      </c>
      <c r="V216" s="15">
        <f t="shared" si="73"/>
        <v>36.237383550000004</v>
      </c>
      <c r="W216" s="15">
        <f t="shared" si="73"/>
        <v>29.495544750000004</v>
      </c>
      <c r="X216" s="15">
        <f t="shared" si="73"/>
        <v>64.890198450000014</v>
      </c>
      <c r="Y216" s="15">
        <f t="shared" si="73"/>
        <v>71.63203725000001</v>
      </c>
      <c r="Z216" s="15">
        <f t="shared" si="73"/>
        <v>57.305629799999998</v>
      </c>
      <c r="AA216" s="15">
        <f t="shared" si="73"/>
        <v>46.350141750000006</v>
      </c>
      <c r="AB216" s="15">
        <f t="shared" si="73"/>
        <v>54.777440249999998</v>
      </c>
      <c r="AC216" s="15">
        <f t="shared" si="73"/>
        <v>-4.2136492500000005</v>
      </c>
      <c r="AD216" s="15">
        <f t="shared" si="73"/>
        <v>56.462899950000001</v>
      </c>
      <c r="AE216" s="15">
        <f t="shared" si="73"/>
        <v>55.620170099999996</v>
      </c>
      <c r="AF216" s="15">
        <f t="shared" si="73"/>
        <v>33.709194000000004</v>
      </c>
      <c r="AG216" s="16">
        <f t="shared" si="73"/>
        <v>58.14835965000001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59.22</v>
      </c>
      <c r="AQ216" s="15">
        <v>75.199999999999989</v>
      </c>
      <c r="AR216" s="15">
        <v>45.12</v>
      </c>
      <c r="AS216" s="15">
        <v>37.599999999999994</v>
      </c>
      <c r="AT216" s="15">
        <v>77.08</v>
      </c>
      <c r="AU216" s="15">
        <v>84.6</v>
      </c>
      <c r="AV216" s="15">
        <v>68.61999999999999</v>
      </c>
      <c r="AW216" s="15">
        <v>56.4</v>
      </c>
      <c r="AX216" s="15">
        <v>65.8</v>
      </c>
      <c r="AY216" s="15">
        <v>0</v>
      </c>
      <c r="AZ216" s="15">
        <v>67.679999999999993</v>
      </c>
      <c r="BA216" s="15">
        <v>66.739999999999995</v>
      </c>
      <c r="BB216" s="15">
        <v>42.3</v>
      </c>
      <c r="BC216" s="16">
        <v>72.38</v>
      </c>
      <c r="BD216" s="14">
        <f t="shared" si="74"/>
        <v>55.666799999999995</v>
      </c>
      <c r="BE216" s="15">
        <f t="shared" si="74"/>
        <v>70.687999999999988</v>
      </c>
      <c r="BF216" s="15">
        <f t="shared" si="74"/>
        <v>42.412799999999997</v>
      </c>
      <c r="BG216" s="15">
        <f t="shared" si="74"/>
        <v>35.343999999999994</v>
      </c>
      <c r="BH216" s="15">
        <f t="shared" si="74"/>
        <v>72.455199999999991</v>
      </c>
      <c r="BI216" s="15">
        <f t="shared" si="74"/>
        <v>79.523999999999987</v>
      </c>
      <c r="BJ216" s="15">
        <f t="shared" si="74"/>
        <v>64.502799999999993</v>
      </c>
      <c r="BK216" s="15">
        <f t="shared" si="74"/>
        <v>53.015999999999998</v>
      </c>
      <c r="BL216" s="15">
        <f t="shared" si="74"/>
        <v>61.851999999999997</v>
      </c>
      <c r="BM216" s="15">
        <v>63.619199999999992</v>
      </c>
      <c r="BN216" s="15">
        <f t="shared" si="74"/>
        <v>63.619199999999992</v>
      </c>
      <c r="BO216" s="15">
        <f t="shared" si="74"/>
        <v>62.735599999999991</v>
      </c>
      <c r="BP216" s="15">
        <f t="shared" si="74"/>
        <v>39.761999999999993</v>
      </c>
      <c r="BQ216" s="16">
        <f t="shared" si="74"/>
        <v>68.037199999999999</v>
      </c>
      <c r="BR216" s="17"/>
      <c r="BS216" s="13"/>
      <c r="BT216" s="17" t="s">
        <v>60</v>
      </c>
      <c r="BW216" s="31"/>
      <c r="BX216" s="113"/>
      <c r="BY216" s="89"/>
      <c r="BZ216" s="83"/>
      <c r="CA216" s="14">
        <v>55.459999999999994</v>
      </c>
      <c r="CB216" s="15">
        <v>71.44</v>
      </c>
      <c r="CC216" s="15">
        <v>41.36</v>
      </c>
      <c r="CD216" s="15">
        <v>33.839999999999996</v>
      </c>
      <c r="CE216" s="15">
        <v>73.319999999999993</v>
      </c>
      <c r="CF216" s="15">
        <v>80.839999999999989</v>
      </c>
      <c r="CG216" s="15">
        <v>64.86</v>
      </c>
      <c r="CH216" s="15">
        <v>52.64</v>
      </c>
      <c r="CI216" s="15">
        <v>62.04</v>
      </c>
      <c r="CJ216" s="15">
        <v>-3.76</v>
      </c>
      <c r="CK216" s="15">
        <v>63.919999999999995</v>
      </c>
      <c r="CL216" s="15">
        <v>62.98</v>
      </c>
      <c r="CM216" s="15">
        <v>38.54</v>
      </c>
      <c r="CN216" s="16">
        <v>68.61999999999999</v>
      </c>
      <c r="CO216" s="14">
        <f t="shared" si="75"/>
        <v>52.13239999999999</v>
      </c>
      <c r="CP216" s="15">
        <f t="shared" si="75"/>
        <v>67.153599999999997</v>
      </c>
      <c r="CQ216" s="15">
        <f t="shared" si="75"/>
        <v>38.878399999999999</v>
      </c>
      <c r="CR216" s="15">
        <f t="shared" si="75"/>
        <v>31.809599999999996</v>
      </c>
      <c r="CS216" s="15">
        <f t="shared" si="75"/>
        <v>68.920799999999986</v>
      </c>
      <c r="CT216" s="15">
        <f t="shared" si="75"/>
        <v>75.989599999999982</v>
      </c>
      <c r="CU216" s="15">
        <f t="shared" si="75"/>
        <v>60.968399999999995</v>
      </c>
      <c r="CV216" s="15">
        <f t="shared" si="75"/>
        <v>49.4816</v>
      </c>
      <c r="CW216" s="15">
        <f t="shared" si="75"/>
        <v>58.317599999999999</v>
      </c>
      <c r="CX216" s="15">
        <v>62.04</v>
      </c>
      <c r="CY216" s="15">
        <f t="shared" si="75"/>
        <v>60.084799999999994</v>
      </c>
      <c r="CZ216" s="15">
        <f t="shared" si="75"/>
        <v>59.201199999999993</v>
      </c>
      <c r="DA216" s="15">
        <f t="shared" si="75"/>
        <v>36.227599999999995</v>
      </c>
      <c r="DB216" s="16">
        <f t="shared" si="75"/>
        <v>64.502799999999993</v>
      </c>
      <c r="DC216" s="17"/>
      <c r="DD216" s="13"/>
      <c r="DE216" s="17" t="s">
        <v>60</v>
      </c>
      <c r="DF216" s="32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</row>
    <row r="217" spans="2:123" x14ac:dyDescent="0.25">
      <c r="B217" s="83"/>
      <c r="C217" s="113"/>
      <c r="D217" s="89"/>
      <c r="E217" s="91"/>
      <c r="F217" s="14">
        <v>58.119300000000003</v>
      </c>
      <c r="G217" s="15">
        <v>65.868539999999996</v>
      </c>
      <c r="H217" s="15">
        <v>62.962575000000001</v>
      </c>
      <c r="I217" s="15">
        <v>64.899884999999998</v>
      </c>
      <c r="J217" s="15">
        <v>67.805850000000007</v>
      </c>
      <c r="K217" s="15">
        <v>56.181989999999999</v>
      </c>
      <c r="L217" s="15">
        <v>59.087955000000001</v>
      </c>
      <c r="M217" s="15">
        <v>71.68047</v>
      </c>
      <c r="N217" s="15">
        <v>69.743160000000003</v>
      </c>
      <c r="O217" s="15">
        <v>-4.8432750000000002</v>
      </c>
      <c r="P217" s="15">
        <v>66.837195000000008</v>
      </c>
      <c r="Q217" s="15">
        <v>71.68047</v>
      </c>
      <c r="R217" s="15">
        <v>55.213335000000001</v>
      </c>
      <c r="S217" s="16">
        <v>59.087955000000001</v>
      </c>
      <c r="T217" s="14">
        <f t="shared" si="73"/>
        <v>50.563791000000002</v>
      </c>
      <c r="U217" s="15">
        <f t="shared" si="73"/>
        <v>57.305629799999998</v>
      </c>
      <c r="V217" s="15">
        <f t="shared" si="73"/>
        <v>54.777440249999998</v>
      </c>
      <c r="W217" s="15">
        <f t="shared" si="73"/>
        <v>56.462899950000001</v>
      </c>
      <c r="X217" s="15">
        <f t="shared" si="73"/>
        <v>58.991089500000008</v>
      </c>
      <c r="Y217" s="15">
        <f t="shared" si="73"/>
        <v>48.878331299999999</v>
      </c>
      <c r="Z217" s="15">
        <f t="shared" si="73"/>
        <v>51.40652085</v>
      </c>
      <c r="AA217" s="15">
        <f t="shared" si="73"/>
        <v>62.362008899999999</v>
      </c>
      <c r="AB217" s="15">
        <f t="shared" si="73"/>
        <v>60.676549200000004</v>
      </c>
      <c r="AC217" s="15">
        <f t="shared" si="73"/>
        <v>-4.2136492500000005</v>
      </c>
      <c r="AD217" s="15">
        <f t="shared" si="73"/>
        <v>58.14835965000001</v>
      </c>
      <c r="AE217" s="15">
        <f t="shared" si="73"/>
        <v>62.362008899999999</v>
      </c>
      <c r="AF217" s="15">
        <f t="shared" si="73"/>
        <v>48.035601450000001</v>
      </c>
      <c r="AG217" s="16">
        <f t="shared" si="73"/>
        <v>51.40652085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61.099999999999994</v>
      </c>
      <c r="AQ217" s="15">
        <v>68.61999999999999</v>
      </c>
      <c r="AR217" s="15">
        <v>65.8</v>
      </c>
      <c r="AS217" s="15">
        <v>67.679999999999993</v>
      </c>
      <c r="AT217" s="15">
        <v>70.5</v>
      </c>
      <c r="AU217" s="15">
        <v>59.22</v>
      </c>
      <c r="AV217" s="15">
        <v>62.04</v>
      </c>
      <c r="AW217" s="15">
        <v>74.259999999999991</v>
      </c>
      <c r="AX217" s="15">
        <v>72.38</v>
      </c>
      <c r="AY217" s="15">
        <v>0</v>
      </c>
      <c r="AZ217" s="15">
        <v>69.56</v>
      </c>
      <c r="BA217" s="15">
        <v>74.259999999999991</v>
      </c>
      <c r="BB217" s="15">
        <v>58.279999999999994</v>
      </c>
      <c r="BC217" s="16">
        <v>64.86</v>
      </c>
      <c r="BD217" s="14">
        <f t="shared" si="74"/>
        <v>57.43399999999999</v>
      </c>
      <c r="BE217" s="15">
        <f t="shared" si="74"/>
        <v>64.502799999999993</v>
      </c>
      <c r="BF217" s="15">
        <f t="shared" si="74"/>
        <v>61.851999999999997</v>
      </c>
      <c r="BG217" s="15">
        <f t="shared" si="74"/>
        <v>63.619199999999992</v>
      </c>
      <c r="BH217" s="15">
        <f t="shared" si="74"/>
        <v>66.27</v>
      </c>
      <c r="BI217" s="15">
        <f t="shared" si="74"/>
        <v>55.666799999999995</v>
      </c>
      <c r="BJ217" s="15">
        <f t="shared" si="74"/>
        <v>58.317599999999999</v>
      </c>
      <c r="BK217" s="15">
        <f t="shared" si="74"/>
        <v>69.804399999999987</v>
      </c>
      <c r="BL217" s="15">
        <f t="shared" si="74"/>
        <v>68.037199999999999</v>
      </c>
      <c r="BM217" s="15">
        <v>65.386399999999995</v>
      </c>
      <c r="BN217" s="15">
        <f t="shared" si="74"/>
        <v>65.386399999999995</v>
      </c>
      <c r="BO217" s="15">
        <f t="shared" si="74"/>
        <v>69.804399999999987</v>
      </c>
      <c r="BP217" s="15">
        <f t="shared" si="74"/>
        <v>54.783199999999994</v>
      </c>
      <c r="BQ217" s="16">
        <f t="shared" si="74"/>
        <v>60.968399999999995</v>
      </c>
      <c r="BR217" s="17"/>
      <c r="BS217" s="13"/>
      <c r="BT217" s="17" t="s">
        <v>60</v>
      </c>
      <c r="BW217" s="31"/>
      <c r="BX217" s="113"/>
      <c r="BY217" s="89"/>
      <c r="BZ217" s="83"/>
      <c r="CA217" s="14">
        <v>57.339999999999996</v>
      </c>
      <c r="CB217" s="15">
        <v>64.86</v>
      </c>
      <c r="CC217" s="15">
        <v>62.04</v>
      </c>
      <c r="CD217" s="15">
        <v>63.919999999999995</v>
      </c>
      <c r="CE217" s="15">
        <v>66.739999999999995</v>
      </c>
      <c r="CF217" s="15">
        <v>55.459999999999994</v>
      </c>
      <c r="CG217" s="15">
        <v>58.279999999999994</v>
      </c>
      <c r="CH217" s="15">
        <v>70.5</v>
      </c>
      <c r="CI217" s="15">
        <v>68.61999999999999</v>
      </c>
      <c r="CJ217" s="15">
        <v>-3.76</v>
      </c>
      <c r="CK217" s="15">
        <v>65.8</v>
      </c>
      <c r="CL217" s="15">
        <v>70.5</v>
      </c>
      <c r="CM217" s="15">
        <v>54.519999999999996</v>
      </c>
      <c r="CN217" s="16">
        <v>61.099999999999994</v>
      </c>
      <c r="CO217" s="14">
        <f t="shared" si="75"/>
        <v>53.899599999999992</v>
      </c>
      <c r="CP217" s="15">
        <f t="shared" si="75"/>
        <v>60.968399999999995</v>
      </c>
      <c r="CQ217" s="15">
        <f t="shared" si="75"/>
        <v>58.317599999999999</v>
      </c>
      <c r="CR217" s="15">
        <f t="shared" si="75"/>
        <v>60.084799999999994</v>
      </c>
      <c r="CS217" s="15">
        <f t="shared" si="75"/>
        <v>62.735599999999991</v>
      </c>
      <c r="CT217" s="15">
        <f t="shared" si="75"/>
        <v>52.13239999999999</v>
      </c>
      <c r="CU217" s="15">
        <f t="shared" si="75"/>
        <v>54.783199999999994</v>
      </c>
      <c r="CV217" s="15">
        <f t="shared" si="75"/>
        <v>66.27</v>
      </c>
      <c r="CW217" s="15">
        <f t="shared" si="75"/>
        <v>64.502799999999993</v>
      </c>
      <c r="CX217" s="15">
        <v>57.339999999999996</v>
      </c>
      <c r="CY217" s="15">
        <f t="shared" si="75"/>
        <v>61.851999999999997</v>
      </c>
      <c r="CZ217" s="15">
        <f t="shared" si="75"/>
        <v>66.27</v>
      </c>
      <c r="DA217" s="15">
        <f t="shared" si="75"/>
        <v>51.248799999999996</v>
      </c>
      <c r="DB217" s="16">
        <f t="shared" si="75"/>
        <v>57.43399999999999</v>
      </c>
      <c r="DC217" s="17"/>
      <c r="DD217" s="13"/>
      <c r="DE217" s="17" t="s">
        <v>60</v>
      </c>
      <c r="DF217" s="32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</row>
    <row r="218" spans="2:123" x14ac:dyDescent="0.25">
      <c r="B218" s="83"/>
      <c r="C218" s="113"/>
      <c r="D218" s="89"/>
      <c r="E218" s="91"/>
      <c r="F218" s="14">
        <v>73.61778000000001</v>
      </c>
      <c r="G218" s="15">
        <v>61.993920000000003</v>
      </c>
      <c r="H218" s="15">
        <v>59.087955000000001</v>
      </c>
      <c r="I218" s="15">
        <v>59.087955000000001</v>
      </c>
      <c r="J218" s="15">
        <v>60.056610000000006</v>
      </c>
      <c r="K218" s="15">
        <v>75.555090000000007</v>
      </c>
      <c r="L218" s="15">
        <v>74.586435000000009</v>
      </c>
      <c r="M218" s="15">
        <v>58.119300000000003</v>
      </c>
      <c r="N218" s="15">
        <v>72.649124999999998</v>
      </c>
      <c r="O218" s="15">
        <v>62.962575000000001</v>
      </c>
      <c r="P218" s="15">
        <v>65.868539999999996</v>
      </c>
      <c r="Q218" s="15">
        <v>60.056610000000006</v>
      </c>
      <c r="R218" s="15">
        <v>53.276025000000004</v>
      </c>
      <c r="S218" s="16">
        <v>54.244680000000002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77.08</v>
      </c>
      <c r="AQ218" s="15">
        <v>59.22</v>
      </c>
      <c r="AR218" s="15">
        <v>81.78</v>
      </c>
      <c r="AS218" s="15">
        <v>61.099999999999994</v>
      </c>
      <c r="AT218" s="15">
        <v>72.38</v>
      </c>
      <c r="AU218" s="15">
        <v>73.319999999999993</v>
      </c>
      <c r="AV218" s="15">
        <v>76.14</v>
      </c>
      <c r="AW218" s="15">
        <v>76.14</v>
      </c>
      <c r="AX218" s="15">
        <v>78.959999999999994</v>
      </c>
      <c r="AY218" s="15">
        <v>68.61999999999999</v>
      </c>
      <c r="AZ218" s="15">
        <v>80.839999999999989</v>
      </c>
      <c r="BA218" s="15">
        <v>59.22</v>
      </c>
      <c r="BB218" s="15">
        <v>59.22</v>
      </c>
      <c r="BC218" s="16">
        <v>65.8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31"/>
      <c r="BX218" s="113"/>
      <c r="BY218" s="89"/>
      <c r="BZ218" s="83"/>
      <c r="CA218" s="14">
        <v>73.319999999999993</v>
      </c>
      <c r="CB218" s="15">
        <v>55.459999999999994</v>
      </c>
      <c r="CC218" s="15">
        <v>78.02</v>
      </c>
      <c r="CD218" s="15">
        <v>57.339999999999996</v>
      </c>
      <c r="CE218" s="15">
        <v>68.61999999999999</v>
      </c>
      <c r="CF218" s="15">
        <v>69.56</v>
      </c>
      <c r="CG218" s="15">
        <v>72.38</v>
      </c>
      <c r="CH218" s="15">
        <v>72.38</v>
      </c>
      <c r="CI218" s="15">
        <v>75.199999999999989</v>
      </c>
      <c r="CJ218" s="15">
        <v>64.86</v>
      </c>
      <c r="CK218" s="15">
        <v>77.08</v>
      </c>
      <c r="CL218" s="15">
        <v>55.459999999999994</v>
      </c>
      <c r="CM218" s="15">
        <v>55.459999999999994</v>
      </c>
      <c r="CN218" s="16">
        <v>62.04</v>
      </c>
      <c r="CO218" s="14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  <c r="DF218" s="32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</row>
    <row r="219" spans="2:123" x14ac:dyDescent="0.25">
      <c r="B219" s="83"/>
      <c r="C219" s="113"/>
      <c r="D219" s="89"/>
      <c r="E219" s="91"/>
      <c r="F219" s="14">
        <v>85.241640000000004</v>
      </c>
      <c r="G219" s="15">
        <v>87.17895</v>
      </c>
      <c r="H219" s="15">
        <v>64.899884999999998</v>
      </c>
      <c r="I219" s="15">
        <v>67.805850000000007</v>
      </c>
      <c r="J219" s="15">
        <v>81.367019999999997</v>
      </c>
      <c r="K219" s="15">
        <v>76.523745000000005</v>
      </c>
      <c r="L219" s="15">
        <v>70.711815000000001</v>
      </c>
      <c r="M219" s="15">
        <v>79.42971</v>
      </c>
      <c r="N219" s="15">
        <v>78.461055000000002</v>
      </c>
      <c r="O219" s="15">
        <v>69.743160000000003</v>
      </c>
      <c r="P219" s="15">
        <v>65.868539999999996</v>
      </c>
      <c r="Q219" s="15">
        <v>75.555090000000007</v>
      </c>
      <c r="R219" s="15">
        <v>63.931229999999999</v>
      </c>
      <c r="S219" s="16">
        <v>61.993920000000003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43.239999999999995</v>
      </c>
      <c r="AQ219" s="15">
        <v>60.16</v>
      </c>
      <c r="AR219" s="15">
        <v>54.519999999999996</v>
      </c>
      <c r="AS219" s="15">
        <v>69.56</v>
      </c>
      <c r="AT219" s="15">
        <v>50.76</v>
      </c>
      <c r="AU219" s="15">
        <v>51.699999999999996</v>
      </c>
      <c r="AV219" s="15">
        <v>54.519999999999996</v>
      </c>
      <c r="AW219" s="15">
        <v>67.679999999999993</v>
      </c>
      <c r="AX219" s="15">
        <v>63.919999999999995</v>
      </c>
      <c r="AY219" s="15">
        <v>55.459999999999994</v>
      </c>
      <c r="AZ219" s="15">
        <v>50.76</v>
      </c>
      <c r="BA219" s="15">
        <v>62.98</v>
      </c>
      <c r="BB219" s="15">
        <v>69.56</v>
      </c>
      <c r="BC219" s="16">
        <v>61.099999999999994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31"/>
      <c r="BX219" s="113"/>
      <c r="BY219" s="89"/>
      <c r="BZ219" s="83"/>
      <c r="CA219" s="14">
        <v>39.479999999999997</v>
      </c>
      <c r="CB219" s="15">
        <v>56.4</v>
      </c>
      <c r="CC219" s="15">
        <v>50.76</v>
      </c>
      <c r="CD219" s="15">
        <v>65.8</v>
      </c>
      <c r="CE219" s="15">
        <v>47</v>
      </c>
      <c r="CF219" s="15">
        <v>47.94</v>
      </c>
      <c r="CG219" s="15">
        <v>50.76</v>
      </c>
      <c r="CH219" s="15">
        <v>63.919999999999995</v>
      </c>
      <c r="CI219" s="15">
        <v>60.16</v>
      </c>
      <c r="CJ219" s="15">
        <v>51.699999999999996</v>
      </c>
      <c r="CK219" s="15">
        <v>47</v>
      </c>
      <c r="CL219" s="15">
        <v>59.22</v>
      </c>
      <c r="CM219" s="15">
        <v>65.8</v>
      </c>
      <c r="CN219" s="16">
        <v>57.339999999999996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  <c r="DF219" s="32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</row>
    <row r="220" spans="2:123" x14ac:dyDescent="0.25">
      <c r="B220" s="83"/>
      <c r="C220" s="113"/>
      <c r="D220" s="89"/>
      <c r="E220" s="91"/>
      <c r="F220" s="14">
        <v>82.335675000000009</v>
      </c>
      <c r="G220" s="15">
        <v>71.68047</v>
      </c>
      <c r="H220" s="15">
        <v>63.931229999999999</v>
      </c>
      <c r="I220" s="15">
        <v>68.774505000000005</v>
      </c>
      <c r="J220" s="15">
        <v>83.304330000000007</v>
      </c>
      <c r="K220" s="15">
        <v>78.461055000000002</v>
      </c>
      <c r="L220" s="15">
        <v>65.868539999999996</v>
      </c>
      <c r="M220" s="15">
        <v>74.586435000000009</v>
      </c>
      <c r="N220" s="15">
        <v>63.931229999999999</v>
      </c>
      <c r="O220" s="15">
        <v>89.116260000000011</v>
      </c>
      <c r="P220" s="15">
        <v>77.492400000000004</v>
      </c>
      <c r="Q220" s="15">
        <v>66.837195000000008</v>
      </c>
      <c r="R220" s="15">
        <v>65.868539999999996</v>
      </c>
      <c r="S220" s="16">
        <v>61.025265000000005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81.78</v>
      </c>
      <c r="AQ220" s="15">
        <v>58.279999999999994</v>
      </c>
      <c r="AR220" s="15">
        <v>53.58</v>
      </c>
      <c r="AS220" s="15">
        <v>45.12</v>
      </c>
      <c r="AT220" s="15">
        <v>46.059999999999995</v>
      </c>
      <c r="AU220" s="15">
        <v>52.64</v>
      </c>
      <c r="AV220" s="15">
        <v>62.04</v>
      </c>
      <c r="AW220" s="15">
        <v>67.679999999999993</v>
      </c>
      <c r="AX220" s="15">
        <v>57.339999999999996</v>
      </c>
      <c r="AY220" s="15">
        <v>62.98</v>
      </c>
      <c r="AZ220" s="15">
        <v>66.739999999999995</v>
      </c>
      <c r="BA220" s="15">
        <v>59.22</v>
      </c>
      <c r="BB220" s="15">
        <v>72.38</v>
      </c>
      <c r="BC220" s="16">
        <v>58.279999999999994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31"/>
      <c r="BX220" s="113"/>
      <c r="BY220" s="89"/>
      <c r="BZ220" s="83"/>
      <c r="CA220" s="14">
        <v>78.02</v>
      </c>
      <c r="CB220" s="15">
        <v>54.519999999999996</v>
      </c>
      <c r="CC220" s="15">
        <v>49.82</v>
      </c>
      <c r="CD220" s="15">
        <v>41.36</v>
      </c>
      <c r="CE220" s="15">
        <v>42.3</v>
      </c>
      <c r="CF220" s="15">
        <v>48.879999999999995</v>
      </c>
      <c r="CG220" s="15">
        <v>58.279999999999994</v>
      </c>
      <c r="CH220" s="15">
        <v>63.919999999999995</v>
      </c>
      <c r="CI220" s="15">
        <v>53.58</v>
      </c>
      <c r="CJ220" s="15">
        <v>59.22</v>
      </c>
      <c r="CK220" s="15">
        <v>62.98</v>
      </c>
      <c r="CL220" s="15">
        <v>55.459999999999994</v>
      </c>
      <c r="CM220" s="15">
        <v>68.61999999999999</v>
      </c>
      <c r="CN220" s="16">
        <v>54.519999999999996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  <c r="DF220" s="32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</row>
    <row r="221" spans="2:123" x14ac:dyDescent="0.25">
      <c r="B221" s="83"/>
      <c r="C221" s="113"/>
      <c r="D221" s="89"/>
      <c r="E221" s="91"/>
      <c r="F221" s="14">
        <v>65.868539999999996</v>
      </c>
      <c r="G221" s="15">
        <v>86.210295000000002</v>
      </c>
      <c r="H221" s="15">
        <v>66.837195000000008</v>
      </c>
      <c r="I221" s="15">
        <v>66.837195000000008</v>
      </c>
      <c r="J221" s="15">
        <v>72.649124999999998</v>
      </c>
      <c r="K221" s="15">
        <v>69.743160000000003</v>
      </c>
      <c r="L221" s="15">
        <v>76.523745000000005</v>
      </c>
      <c r="M221" s="15">
        <v>83.304330000000007</v>
      </c>
      <c r="N221" s="15">
        <v>89.116260000000011</v>
      </c>
      <c r="O221" s="15">
        <v>63.931229999999999</v>
      </c>
      <c r="P221" s="15">
        <v>82.335675000000009</v>
      </c>
      <c r="Q221" s="15">
        <v>81.367019999999997</v>
      </c>
      <c r="R221" s="15">
        <v>85.241640000000004</v>
      </c>
      <c r="S221" s="16">
        <v>70.711815000000001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62.04</v>
      </c>
      <c r="AQ221" s="15">
        <v>44.18</v>
      </c>
      <c r="AR221" s="15">
        <v>55.459999999999994</v>
      </c>
      <c r="AS221" s="15">
        <v>56.4</v>
      </c>
      <c r="AT221" s="15">
        <v>61.099999999999994</v>
      </c>
      <c r="AU221" s="15">
        <v>64.86</v>
      </c>
      <c r="AV221" s="15">
        <v>45.12</v>
      </c>
      <c r="AW221" s="15">
        <v>53.58</v>
      </c>
      <c r="AX221" s="15">
        <v>51.699999999999996</v>
      </c>
      <c r="AY221" s="15">
        <v>44.18</v>
      </c>
      <c r="AZ221" s="15">
        <v>67.679999999999993</v>
      </c>
      <c r="BA221" s="15">
        <v>57.339999999999996</v>
      </c>
      <c r="BB221" s="15">
        <v>70.5</v>
      </c>
      <c r="BC221" s="16">
        <v>78.02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31"/>
      <c r="BX221" s="113"/>
      <c r="BY221" s="89"/>
      <c r="BZ221" s="83"/>
      <c r="CA221" s="14">
        <v>58.279999999999994</v>
      </c>
      <c r="CB221" s="15">
        <v>40.419999999999995</v>
      </c>
      <c r="CC221" s="15">
        <v>51.699999999999996</v>
      </c>
      <c r="CD221" s="15">
        <v>52.64</v>
      </c>
      <c r="CE221" s="15">
        <v>57.339999999999996</v>
      </c>
      <c r="CF221" s="15">
        <v>61.099999999999994</v>
      </c>
      <c r="CG221" s="15">
        <v>41.36</v>
      </c>
      <c r="CH221" s="15">
        <v>49.82</v>
      </c>
      <c r="CI221" s="15">
        <v>47.94</v>
      </c>
      <c r="CJ221" s="15">
        <v>40.419999999999995</v>
      </c>
      <c r="CK221" s="15">
        <v>63.919999999999995</v>
      </c>
      <c r="CL221" s="15">
        <v>53.58</v>
      </c>
      <c r="CM221" s="15">
        <v>66.739999999999995</v>
      </c>
      <c r="CN221" s="16">
        <v>74.259999999999991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  <c r="DF221" s="32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</row>
    <row r="222" spans="2:123" x14ac:dyDescent="0.25">
      <c r="B222" s="83"/>
      <c r="C222" s="113"/>
      <c r="D222" s="89"/>
      <c r="E222" s="91"/>
      <c r="F222" s="14">
        <v>73.61778000000001</v>
      </c>
      <c r="G222" s="15">
        <v>55.213335000000001</v>
      </c>
      <c r="H222" s="15">
        <v>57.150645000000004</v>
      </c>
      <c r="I222" s="15">
        <v>59.087955000000001</v>
      </c>
      <c r="J222" s="15">
        <v>59.087955000000001</v>
      </c>
      <c r="K222" s="15">
        <v>62.962575000000001</v>
      </c>
      <c r="L222" s="15">
        <v>58.119300000000003</v>
      </c>
      <c r="M222" s="15">
        <v>78.461055000000002</v>
      </c>
      <c r="N222" s="15">
        <v>76.523745000000005</v>
      </c>
      <c r="O222" s="15">
        <v>72.649124999999998</v>
      </c>
      <c r="P222" s="15">
        <v>60.056610000000006</v>
      </c>
      <c r="Q222" s="15">
        <v>60.056610000000006</v>
      </c>
      <c r="R222" s="15">
        <v>73.61778000000001</v>
      </c>
      <c r="S222" s="16">
        <v>71.68047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66.739999999999995</v>
      </c>
      <c r="AQ222" s="15">
        <v>50.76</v>
      </c>
      <c r="AR222" s="15">
        <v>57.339999999999996</v>
      </c>
      <c r="AS222" s="15">
        <v>49.82</v>
      </c>
      <c r="AT222" s="15">
        <v>46.059999999999995</v>
      </c>
      <c r="AU222" s="15">
        <v>49.82</v>
      </c>
      <c r="AV222" s="15">
        <v>59.22</v>
      </c>
      <c r="AW222" s="15">
        <v>54.519999999999996</v>
      </c>
      <c r="AX222" s="15">
        <v>61.099999999999994</v>
      </c>
      <c r="AY222" s="15">
        <v>55.459999999999994</v>
      </c>
      <c r="AZ222" s="15">
        <v>62.98</v>
      </c>
      <c r="BA222" s="15">
        <v>65.8</v>
      </c>
      <c r="BB222" s="15">
        <v>78.02</v>
      </c>
      <c r="BC222" s="16">
        <v>68.61999999999999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31"/>
      <c r="BX222" s="113"/>
      <c r="BY222" s="89"/>
      <c r="BZ222" s="83"/>
      <c r="CA222" s="14">
        <v>62.98</v>
      </c>
      <c r="CB222" s="15">
        <v>47</v>
      </c>
      <c r="CC222" s="15">
        <v>53.58</v>
      </c>
      <c r="CD222" s="15">
        <v>46.059999999999995</v>
      </c>
      <c r="CE222" s="15">
        <v>42.3</v>
      </c>
      <c r="CF222" s="15">
        <v>46.059999999999995</v>
      </c>
      <c r="CG222" s="15">
        <v>55.459999999999994</v>
      </c>
      <c r="CH222" s="15">
        <v>50.76</v>
      </c>
      <c r="CI222" s="15">
        <v>57.339999999999996</v>
      </c>
      <c r="CJ222" s="15">
        <v>51.699999999999996</v>
      </c>
      <c r="CK222" s="15">
        <v>59.22</v>
      </c>
      <c r="CL222" s="15">
        <v>62.04</v>
      </c>
      <c r="CM222" s="15">
        <v>74.259999999999991</v>
      </c>
      <c r="CN222" s="16">
        <v>64.86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  <c r="DF222" s="32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</row>
    <row r="223" spans="2:123" x14ac:dyDescent="0.25">
      <c r="B223" s="83"/>
      <c r="C223" s="113"/>
      <c r="D223" s="89"/>
      <c r="E223" s="91"/>
      <c r="F223" s="14">
        <v>58.119300000000003</v>
      </c>
      <c r="G223" s="15">
        <v>66.837195000000008</v>
      </c>
      <c r="H223" s="15">
        <v>56.181989999999999</v>
      </c>
      <c r="I223" s="15">
        <v>72.649124999999998</v>
      </c>
      <c r="J223" s="15">
        <v>64.899884999999998</v>
      </c>
      <c r="K223" s="15">
        <v>68.774505000000005</v>
      </c>
      <c r="L223" s="15">
        <v>76.523745000000005</v>
      </c>
      <c r="M223" s="15">
        <v>57.150645000000004</v>
      </c>
      <c r="N223" s="15">
        <v>54.244680000000002</v>
      </c>
      <c r="O223" s="15">
        <v>55.213335000000001</v>
      </c>
      <c r="P223" s="15">
        <v>61.993920000000003</v>
      </c>
      <c r="Q223" s="15">
        <v>65.868539999999996</v>
      </c>
      <c r="R223" s="15">
        <v>74.586435000000009</v>
      </c>
      <c r="S223" s="16">
        <v>66.837195000000008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73.319999999999993</v>
      </c>
      <c r="AQ223" s="15">
        <v>67.679999999999993</v>
      </c>
      <c r="AR223" s="15">
        <v>43.239999999999995</v>
      </c>
      <c r="AS223" s="15">
        <v>51.699999999999996</v>
      </c>
      <c r="AT223" s="15">
        <v>58.279999999999994</v>
      </c>
      <c r="AU223" s="15">
        <v>47</v>
      </c>
      <c r="AV223" s="15">
        <v>50.76</v>
      </c>
      <c r="AW223" s="15">
        <v>62.04</v>
      </c>
      <c r="AX223" s="15">
        <v>62.04</v>
      </c>
      <c r="AY223" s="15">
        <v>62.98</v>
      </c>
      <c r="AZ223" s="15">
        <v>64.86</v>
      </c>
      <c r="BA223" s="15">
        <v>47</v>
      </c>
      <c r="BB223" s="15">
        <v>81.78</v>
      </c>
      <c r="BC223" s="16">
        <v>67.679999999999993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31"/>
      <c r="BX223" s="113"/>
      <c r="BY223" s="89"/>
      <c r="BZ223" s="83"/>
      <c r="CA223" s="14">
        <v>69.56</v>
      </c>
      <c r="CB223" s="15">
        <v>63.919999999999995</v>
      </c>
      <c r="CC223" s="15">
        <v>39.479999999999997</v>
      </c>
      <c r="CD223" s="15">
        <v>47.94</v>
      </c>
      <c r="CE223" s="15">
        <v>54.519999999999996</v>
      </c>
      <c r="CF223" s="15">
        <v>43.239999999999995</v>
      </c>
      <c r="CG223" s="15">
        <v>47</v>
      </c>
      <c r="CH223" s="15">
        <v>58.279999999999994</v>
      </c>
      <c r="CI223" s="15">
        <v>58.279999999999994</v>
      </c>
      <c r="CJ223" s="15">
        <v>59.22</v>
      </c>
      <c r="CK223" s="15">
        <v>61.099999999999994</v>
      </c>
      <c r="CL223" s="15">
        <v>43.239999999999995</v>
      </c>
      <c r="CM223" s="15">
        <v>78.02</v>
      </c>
      <c r="CN223" s="16">
        <v>63.919999999999995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  <c r="DF223" s="32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</row>
    <row r="224" spans="2:123" x14ac:dyDescent="0.25">
      <c r="B224" s="83"/>
      <c r="C224" s="113"/>
      <c r="D224" s="89"/>
      <c r="E224" s="91"/>
      <c r="F224" s="14">
        <v>54.244680000000002</v>
      </c>
      <c r="G224" s="15">
        <v>56.181989999999999</v>
      </c>
      <c r="H224" s="15">
        <v>78.461055000000002</v>
      </c>
      <c r="I224" s="15">
        <v>69.743160000000003</v>
      </c>
      <c r="J224" s="15">
        <v>58.119300000000003</v>
      </c>
      <c r="K224" s="15">
        <v>54.244680000000002</v>
      </c>
      <c r="L224" s="15">
        <v>56.181989999999999</v>
      </c>
      <c r="M224" s="15">
        <v>57.150645000000004</v>
      </c>
      <c r="N224" s="15">
        <v>73.61778000000001</v>
      </c>
      <c r="O224" s="15">
        <v>77.492400000000004</v>
      </c>
      <c r="P224" s="15">
        <v>69.743160000000003</v>
      </c>
      <c r="Q224" s="15">
        <v>54.244680000000002</v>
      </c>
      <c r="R224" s="15">
        <v>57.150645000000004</v>
      </c>
      <c r="S224" s="16">
        <v>67.805850000000007</v>
      </c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>
        <v>74.259999999999991</v>
      </c>
      <c r="AQ224" s="15">
        <v>46.059999999999995</v>
      </c>
      <c r="AR224" s="15">
        <v>61.099999999999994</v>
      </c>
      <c r="AS224" s="15">
        <v>48.879999999999995</v>
      </c>
      <c r="AT224" s="15">
        <v>47.94</v>
      </c>
      <c r="AU224" s="15">
        <v>66.739999999999995</v>
      </c>
      <c r="AV224" s="15">
        <v>50.76</v>
      </c>
      <c r="AW224" s="15">
        <v>57.339999999999996</v>
      </c>
      <c r="AX224" s="15">
        <v>61.099999999999994</v>
      </c>
      <c r="AY224" s="15">
        <v>47</v>
      </c>
      <c r="AZ224" s="15">
        <v>47.94</v>
      </c>
      <c r="BA224" s="15">
        <v>53.58</v>
      </c>
      <c r="BB224" s="15">
        <v>57.339999999999996</v>
      </c>
      <c r="BC224" s="16">
        <v>60.16</v>
      </c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31"/>
      <c r="BX224" s="113"/>
      <c r="BY224" s="89"/>
      <c r="BZ224" s="83"/>
      <c r="CA224" s="14">
        <v>70.5</v>
      </c>
      <c r="CB224" s="15">
        <v>42.3</v>
      </c>
      <c r="CC224" s="15">
        <v>57.339999999999996</v>
      </c>
      <c r="CD224" s="15">
        <v>45.12</v>
      </c>
      <c r="CE224" s="15">
        <v>44.18</v>
      </c>
      <c r="CF224" s="15">
        <v>62.98</v>
      </c>
      <c r="CG224" s="15">
        <v>47</v>
      </c>
      <c r="CH224" s="15">
        <v>53.58</v>
      </c>
      <c r="CI224" s="15">
        <v>57.339999999999996</v>
      </c>
      <c r="CJ224" s="15">
        <v>43.239999999999995</v>
      </c>
      <c r="CK224" s="15">
        <v>44.18</v>
      </c>
      <c r="CL224" s="15">
        <v>49.82</v>
      </c>
      <c r="CM224" s="15">
        <v>53.58</v>
      </c>
      <c r="CN224" s="16">
        <v>56.4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  <c r="DF224" s="32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</row>
    <row r="225" spans="1:123" ht="15.75" thickBot="1" x14ac:dyDescent="0.3">
      <c r="B225" s="83"/>
      <c r="C225" s="114"/>
      <c r="D225" s="90"/>
      <c r="E225" s="92"/>
      <c r="F225" s="18">
        <v>69.743160000000003</v>
      </c>
      <c r="G225" s="19">
        <v>79.42971</v>
      </c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>
        <v>78.959999999999994</v>
      </c>
      <c r="AQ225" s="19">
        <v>81.78</v>
      </c>
      <c r="AR225" s="19">
        <v>71.44</v>
      </c>
      <c r="AS225" s="19">
        <v>62.04</v>
      </c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31"/>
      <c r="BX225" s="114"/>
      <c r="BY225" s="90"/>
      <c r="BZ225" s="84"/>
      <c r="CA225" s="18">
        <v>59.22</v>
      </c>
      <c r="CB225" s="19">
        <v>43.239999999999995</v>
      </c>
      <c r="CC225" s="19">
        <v>49.82</v>
      </c>
      <c r="CD225" s="19">
        <v>42.3</v>
      </c>
      <c r="CE225" s="19">
        <v>38.54</v>
      </c>
      <c r="CF225" s="19">
        <v>42.3</v>
      </c>
      <c r="CG225" s="19">
        <v>51.699999999999996</v>
      </c>
      <c r="CH225" s="19">
        <v>47</v>
      </c>
      <c r="CI225" s="19">
        <v>53.58</v>
      </c>
      <c r="CJ225" s="19">
        <v>47.94</v>
      </c>
      <c r="CK225" s="19">
        <v>55.459999999999994</v>
      </c>
      <c r="CL225" s="19">
        <v>58.279999999999994</v>
      </c>
      <c r="CM225" s="19">
        <v>70.5</v>
      </c>
      <c r="CN225" s="20">
        <v>61.099999999999994</v>
      </c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  <c r="DF225" s="34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</row>
    <row r="226" spans="1:123" x14ac:dyDescent="0.25">
      <c r="B226" s="83">
        <v>21</v>
      </c>
      <c r="C226" s="112" t="s">
        <v>55</v>
      </c>
      <c r="D226" s="88"/>
      <c r="E226" s="91"/>
      <c r="F226" s="9">
        <v>72.649124999999998</v>
      </c>
      <c r="G226" s="10">
        <v>61.993920000000003</v>
      </c>
      <c r="H226" s="10">
        <v>60.056610000000006</v>
      </c>
      <c r="I226" s="10">
        <v>57.150645000000004</v>
      </c>
      <c r="J226" s="10">
        <v>54.244680000000002</v>
      </c>
      <c r="K226" s="10">
        <v>61.993920000000003</v>
      </c>
      <c r="L226" s="10">
        <v>53.276025000000004</v>
      </c>
      <c r="M226" s="10">
        <v>46.495440000000002</v>
      </c>
      <c r="N226" s="10">
        <v>65.868539999999996</v>
      </c>
      <c r="O226" s="10">
        <v>45.526785000000004</v>
      </c>
      <c r="P226" s="10">
        <v>69.743160000000003</v>
      </c>
      <c r="Q226" s="10">
        <v>58.119300000000003</v>
      </c>
      <c r="R226" s="10">
        <v>51.338715000000001</v>
      </c>
      <c r="S226" s="11">
        <v>61.993920000000003</v>
      </c>
      <c r="T226" s="14">
        <f t="shared" si="73"/>
        <v>63.204738749999997</v>
      </c>
      <c r="U226" s="15">
        <f t="shared" si="73"/>
        <v>53.9347104</v>
      </c>
      <c r="V226" s="15">
        <f t="shared" si="73"/>
        <v>52.249250700000005</v>
      </c>
      <c r="W226" s="15">
        <f t="shared" si="73"/>
        <v>49.721061150000004</v>
      </c>
      <c r="X226" s="15">
        <f t="shared" si="73"/>
        <v>47.192871600000004</v>
      </c>
      <c r="Y226" s="15">
        <f t="shared" si="73"/>
        <v>53.9347104</v>
      </c>
      <c r="Z226" s="15">
        <f t="shared" si="73"/>
        <v>46.350141750000006</v>
      </c>
      <c r="AA226" s="15">
        <f t="shared" si="73"/>
        <v>40.4510328</v>
      </c>
      <c r="AB226" s="15">
        <f t="shared" si="73"/>
        <v>57.305629799999998</v>
      </c>
      <c r="AC226" s="15">
        <f t="shared" si="73"/>
        <v>39.608302950000002</v>
      </c>
      <c r="AD226" s="15">
        <f t="shared" si="73"/>
        <v>60.676549200000004</v>
      </c>
      <c r="AE226" s="15">
        <f t="shared" si="73"/>
        <v>50.563791000000002</v>
      </c>
      <c r="AF226" s="15">
        <f t="shared" si="73"/>
        <v>44.664682050000003</v>
      </c>
      <c r="AG226" s="16">
        <f t="shared" si="73"/>
        <v>53.9347104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52.64</v>
      </c>
      <c r="AQ226" s="10">
        <v>75.199999999999989</v>
      </c>
      <c r="AR226" s="10">
        <v>71.44</v>
      </c>
      <c r="AS226" s="10">
        <v>75.199999999999989</v>
      </c>
      <c r="AT226" s="10">
        <v>61.099999999999994</v>
      </c>
      <c r="AU226" s="10">
        <v>61.099999999999994</v>
      </c>
      <c r="AV226" s="10">
        <v>52.64</v>
      </c>
      <c r="AW226" s="10">
        <v>71.44</v>
      </c>
      <c r="AX226" s="10">
        <v>47</v>
      </c>
      <c r="AY226" s="10">
        <v>67.679999999999993</v>
      </c>
      <c r="AZ226" s="10">
        <v>71.44</v>
      </c>
      <c r="BA226" s="10">
        <v>62.04</v>
      </c>
      <c r="BB226" s="10">
        <v>57.339999999999996</v>
      </c>
      <c r="BC226" s="11">
        <v>54.519999999999996</v>
      </c>
      <c r="BD226" s="14">
        <f t="shared" si="74"/>
        <v>49.4816</v>
      </c>
      <c r="BE226" s="15">
        <f t="shared" si="74"/>
        <v>70.687999999999988</v>
      </c>
      <c r="BF226" s="15">
        <f t="shared" si="74"/>
        <v>67.153599999999997</v>
      </c>
      <c r="BG226" s="15">
        <f t="shared" si="74"/>
        <v>70.687999999999988</v>
      </c>
      <c r="BH226" s="15">
        <f t="shared" si="74"/>
        <v>57.43399999999999</v>
      </c>
      <c r="BI226" s="15">
        <f t="shared" si="74"/>
        <v>57.43399999999999</v>
      </c>
      <c r="BJ226" s="15">
        <f t="shared" si="74"/>
        <v>49.4816</v>
      </c>
      <c r="BK226" s="15">
        <f t="shared" si="74"/>
        <v>67.153599999999997</v>
      </c>
      <c r="BL226" s="15">
        <f t="shared" si="74"/>
        <v>44.18</v>
      </c>
      <c r="BM226" s="15">
        <f t="shared" si="74"/>
        <v>63.619199999999992</v>
      </c>
      <c r="BN226" s="15">
        <f t="shared" si="74"/>
        <v>67.153599999999997</v>
      </c>
      <c r="BO226" s="15">
        <f t="shared" si="74"/>
        <v>58.317599999999999</v>
      </c>
      <c r="BP226" s="15">
        <f t="shared" si="74"/>
        <v>53.899599999999992</v>
      </c>
      <c r="BQ226" s="16">
        <f t="shared" si="74"/>
        <v>51.248799999999996</v>
      </c>
      <c r="BR226" s="12"/>
      <c r="BS226" s="13"/>
      <c r="BT226" s="12" t="s">
        <v>60</v>
      </c>
      <c r="BW226" s="31">
        <v>21</v>
      </c>
      <c r="BX226" s="112" t="s">
        <v>55</v>
      </c>
      <c r="BY226" s="88"/>
      <c r="BZ226" s="82" t="s">
        <v>57</v>
      </c>
      <c r="CA226" s="9">
        <v>48.879999999999995</v>
      </c>
      <c r="CB226" s="10">
        <v>71.44</v>
      </c>
      <c r="CC226" s="10">
        <v>67.679999999999993</v>
      </c>
      <c r="CD226" s="10">
        <v>71.44</v>
      </c>
      <c r="CE226" s="10">
        <v>57.339999999999996</v>
      </c>
      <c r="CF226" s="10">
        <v>57.339999999999996</v>
      </c>
      <c r="CG226" s="10">
        <v>48.879999999999995</v>
      </c>
      <c r="CH226" s="10">
        <v>67.679999999999993</v>
      </c>
      <c r="CI226" s="10">
        <v>43.239999999999995</v>
      </c>
      <c r="CJ226" s="10">
        <v>63.919999999999995</v>
      </c>
      <c r="CK226" s="10">
        <v>67.679999999999993</v>
      </c>
      <c r="CL226" s="10">
        <v>58.279999999999994</v>
      </c>
      <c r="CM226" s="10">
        <v>53.58</v>
      </c>
      <c r="CN226" s="11">
        <v>50.76</v>
      </c>
      <c r="CO226" s="14">
        <f t="shared" si="75"/>
        <v>45.947199999999995</v>
      </c>
      <c r="CP226" s="15">
        <f t="shared" si="75"/>
        <v>67.153599999999997</v>
      </c>
      <c r="CQ226" s="15">
        <f t="shared" si="75"/>
        <v>63.619199999999992</v>
      </c>
      <c r="CR226" s="15">
        <f t="shared" si="75"/>
        <v>67.153599999999997</v>
      </c>
      <c r="CS226" s="15">
        <f t="shared" si="75"/>
        <v>53.899599999999992</v>
      </c>
      <c r="CT226" s="15">
        <f t="shared" si="75"/>
        <v>53.899599999999992</v>
      </c>
      <c r="CU226" s="15">
        <f t="shared" si="75"/>
        <v>45.947199999999995</v>
      </c>
      <c r="CV226" s="15">
        <f t="shared" si="75"/>
        <v>63.619199999999992</v>
      </c>
      <c r="CW226" s="15">
        <f t="shared" si="75"/>
        <v>40.645599999999995</v>
      </c>
      <c r="CX226" s="15">
        <f t="shared" si="75"/>
        <v>60.084799999999994</v>
      </c>
      <c r="CY226" s="15">
        <f t="shared" si="75"/>
        <v>63.619199999999992</v>
      </c>
      <c r="CZ226" s="15">
        <f t="shared" si="75"/>
        <v>54.783199999999994</v>
      </c>
      <c r="DA226" s="15">
        <f t="shared" si="75"/>
        <v>50.365199999999994</v>
      </c>
      <c r="DB226" s="16">
        <f t="shared" si="75"/>
        <v>47.714399999999998</v>
      </c>
      <c r="DC226" s="12"/>
      <c r="DD226" s="13"/>
      <c r="DE226" s="12" t="s">
        <v>60</v>
      </c>
      <c r="DF226" s="29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</row>
    <row r="227" spans="1:123" x14ac:dyDescent="0.25">
      <c r="B227" s="83"/>
      <c r="C227" s="113"/>
      <c r="D227" s="89"/>
      <c r="E227" s="91"/>
      <c r="F227" s="14">
        <v>56.181989999999999</v>
      </c>
      <c r="G227" s="15">
        <v>66.837195000000008</v>
      </c>
      <c r="H227" s="15">
        <v>63.931229999999999</v>
      </c>
      <c r="I227" s="15">
        <v>77.492400000000004</v>
      </c>
      <c r="J227" s="15">
        <v>74.586435000000009</v>
      </c>
      <c r="K227" s="15">
        <v>66.837195000000008</v>
      </c>
      <c r="L227" s="15">
        <v>58.119300000000003</v>
      </c>
      <c r="M227" s="15">
        <v>75.555090000000007</v>
      </c>
      <c r="N227" s="15">
        <v>59.087955000000001</v>
      </c>
      <c r="O227" s="15">
        <v>53.276025000000004</v>
      </c>
      <c r="P227" s="15">
        <v>65.868539999999996</v>
      </c>
      <c r="Q227" s="15">
        <v>63.931229999999999</v>
      </c>
      <c r="R227" s="15">
        <v>75.555090000000007</v>
      </c>
      <c r="S227" s="16">
        <v>63.931229999999999</v>
      </c>
      <c r="T227" s="14">
        <f t="shared" si="73"/>
        <v>48.878331299999999</v>
      </c>
      <c r="U227" s="15">
        <f t="shared" si="73"/>
        <v>58.14835965000001</v>
      </c>
      <c r="V227" s="15">
        <f t="shared" si="73"/>
        <v>55.620170099999996</v>
      </c>
      <c r="W227" s="15">
        <f t="shared" si="73"/>
        <v>67.418388000000007</v>
      </c>
      <c r="X227" s="15">
        <f t="shared" si="73"/>
        <v>64.890198450000014</v>
      </c>
      <c r="Y227" s="15">
        <f t="shared" si="73"/>
        <v>58.14835965000001</v>
      </c>
      <c r="Z227" s="15">
        <f t="shared" si="73"/>
        <v>50.563791000000002</v>
      </c>
      <c r="AA227" s="15">
        <f t="shared" si="73"/>
        <v>65.732928300000012</v>
      </c>
      <c r="AB227" s="15">
        <f t="shared" si="73"/>
        <v>51.40652085</v>
      </c>
      <c r="AC227" s="15">
        <f t="shared" si="73"/>
        <v>46.350141750000006</v>
      </c>
      <c r="AD227" s="15">
        <f t="shared" si="73"/>
        <v>57.305629799999998</v>
      </c>
      <c r="AE227" s="15">
        <f t="shared" si="73"/>
        <v>55.620170099999996</v>
      </c>
      <c r="AF227" s="15">
        <f t="shared" si="73"/>
        <v>65.732928300000012</v>
      </c>
      <c r="AG227" s="16">
        <f t="shared" si="73"/>
        <v>55.620170099999996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63.919999999999995</v>
      </c>
      <c r="AQ227" s="15">
        <v>53.58</v>
      </c>
      <c r="AR227" s="15">
        <v>63.919999999999995</v>
      </c>
      <c r="AS227" s="15">
        <v>52.64</v>
      </c>
      <c r="AT227" s="15">
        <v>47.94</v>
      </c>
      <c r="AU227" s="15">
        <v>46.059999999999995</v>
      </c>
      <c r="AV227" s="15">
        <v>43.239999999999995</v>
      </c>
      <c r="AW227" s="15">
        <v>48.879999999999995</v>
      </c>
      <c r="AX227" s="15">
        <v>44.18</v>
      </c>
      <c r="AY227" s="15">
        <v>57.339999999999996</v>
      </c>
      <c r="AZ227" s="15">
        <v>58.279999999999994</v>
      </c>
      <c r="BA227" s="15">
        <v>65.8</v>
      </c>
      <c r="BB227" s="15">
        <v>63.919999999999995</v>
      </c>
      <c r="BC227" s="16">
        <v>61.099999999999994</v>
      </c>
      <c r="BD227" s="14">
        <f t="shared" si="74"/>
        <v>60.084799999999994</v>
      </c>
      <c r="BE227" s="15">
        <f t="shared" si="74"/>
        <v>50.365199999999994</v>
      </c>
      <c r="BF227" s="15">
        <f t="shared" si="74"/>
        <v>60.084799999999994</v>
      </c>
      <c r="BG227" s="15">
        <f t="shared" si="74"/>
        <v>49.4816</v>
      </c>
      <c r="BH227" s="15">
        <f t="shared" si="74"/>
        <v>45.063599999999994</v>
      </c>
      <c r="BI227" s="15">
        <f t="shared" si="74"/>
        <v>43.296399999999991</v>
      </c>
      <c r="BJ227" s="15">
        <f t="shared" si="74"/>
        <v>40.645599999999995</v>
      </c>
      <c r="BK227" s="15">
        <f t="shared" si="74"/>
        <v>45.947199999999995</v>
      </c>
      <c r="BL227" s="15">
        <f t="shared" si="74"/>
        <v>41.529199999999996</v>
      </c>
      <c r="BM227" s="15">
        <f t="shared" si="74"/>
        <v>53.899599999999992</v>
      </c>
      <c r="BN227" s="15">
        <f t="shared" si="74"/>
        <v>54.783199999999994</v>
      </c>
      <c r="BO227" s="15">
        <f t="shared" si="74"/>
        <v>61.851999999999997</v>
      </c>
      <c r="BP227" s="15">
        <f t="shared" si="74"/>
        <v>60.084799999999994</v>
      </c>
      <c r="BQ227" s="16">
        <f t="shared" si="74"/>
        <v>57.43399999999999</v>
      </c>
      <c r="BR227" s="17"/>
      <c r="BS227" s="13"/>
      <c r="BT227" s="17" t="s">
        <v>60</v>
      </c>
      <c r="BW227" s="31"/>
      <c r="BX227" s="113"/>
      <c r="BY227" s="89"/>
      <c r="BZ227" s="83"/>
      <c r="CA227" s="14">
        <v>60.16</v>
      </c>
      <c r="CB227" s="15">
        <v>49.82</v>
      </c>
      <c r="CC227" s="15">
        <v>60.16</v>
      </c>
      <c r="CD227" s="15">
        <v>48.879999999999995</v>
      </c>
      <c r="CE227" s="15">
        <v>44.18</v>
      </c>
      <c r="CF227" s="15">
        <v>42.3</v>
      </c>
      <c r="CG227" s="15">
        <v>39.479999999999997</v>
      </c>
      <c r="CH227" s="15">
        <v>45.12</v>
      </c>
      <c r="CI227" s="15">
        <v>40.419999999999995</v>
      </c>
      <c r="CJ227" s="15">
        <v>53.58</v>
      </c>
      <c r="CK227" s="15">
        <v>54.519999999999996</v>
      </c>
      <c r="CL227" s="15">
        <v>62.04</v>
      </c>
      <c r="CM227" s="15">
        <v>60.16</v>
      </c>
      <c r="CN227" s="16">
        <v>57.339999999999996</v>
      </c>
      <c r="CO227" s="14">
        <f t="shared" si="75"/>
        <v>56.550399999999996</v>
      </c>
      <c r="CP227" s="15">
        <f t="shared" si="75"/>
        <v>46.830799999999996</v>
      </c>
      <c r="CQ227" s="15">
        <f t="shared" si="75"/>
        <v>56.550399999999996</v>
      </c>
      <c r="CR227" s="15">
        <f t="shared" si="75"/>
        <v>45.947199999999995</v>
      </c>
      <c r="CS227" s="15">
        <f t="shared" si="75"/>
        <v>41.529199999999996</v>
      </c>
      <c r="CT227" s="15">
        <f t="shared" si="75"/>
        <v>39.761999999999993</v>
      </c>
      <c r="CU227" s="15">
        <f t="shared" si="75"/>
        <v>37.111199999999997</v>
      </c>
      <c r="CV227" s="15">
        <f t="shared" si="75"/>
        <v>42.412799999999997</v>
      </c>
      <c r="CW227" s="15">
        <f t="shared" si="75"/>
        <v>37.994799999999991</v>
      </c>
      <c r="CX227" s="15">
        <f t="shared" si="75"/>
        <v>50.365199999999994</v>
      </c>
      <c r="CY227" s="15">
        <f t="shared" si="75"/>
        <v>51.248799999999996</v>
      </c>
      <c r="CZ227" s="15">
        <f t="shared" si="75"/>
        <v>58.317599999999999</v>
      </c>
      <c r="DA227" s="15">
        <f t="shared" si="75"/>
        <v>56.550399999999996</v>
      </c>
      <c r="DB227" s="16">
        <f t="shared" si="75"/>
        <v>53.899599999999992</v>
      </c>
      <c r="DC227" s="17"/>
      <c r="DD227" s="13"/>
      <c r="DE227" s="17" t="s">
        <v>60</v>
      </c>
      <c r="DF227" s="32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</row>
    <row r="228" spans="1:123" x14ac:dyDescent="0.25">
      <c r="B228" s="83"/>
      <c r="C228" s="113"/>
      <c r="D228" s="89"/>
      <c r="E228" s="91"/>
      <c r="F228" s="14">
        <v>70.711815000000001</v>
      </c>
      <c r="G228" s="15">
        <v>51.338715000000001</v>
      </c>
      <c r="H228" s="15">
        <v>56.181989999999999</v>
      </c>
      <c r="I228" s="15">
        <v>79.42971</v>
      </c>
      <c r="J228" s="15">
        <v>50.370060000000002</v>
      </c>
      <c r="K228" s="15">
        <v>71.68047</v>
      </c>
      <c r="L228" s="15">
        <v>78.461055000000002</v>
      </c>
      <c r="M228" s="15">
        <v>70.711815000000001</v>
      </c>
      <c r="N228" s="15">
        <v>70.711815000000001</v>
      </c>
      <c r="O228" s="15">
        <v>66.837195000000008</v>
      </c>
      <c r="P228" s="15">
        <v>70.711815000000001</v>
      </c>
      <c r="Q228" s="15">
        <v>61.025265000000005</v>
      </c>
      <c r="R228" s="15">
        <v>79.42971</v>
      </c>
      <c r="S228" s="16">
        <v>64.899884999999998</v>
      </c>
      <c r="T228" s="14">
        <f t="shared" si="73"/>
        <v>61.519279050000002</v>
      </c>
      <c r="U228" s="15">
        <f t="shared" si="73"/>
        <v>44.664682050000003</v>
      </c>
      <c r="V228" s="15">
        <f t="shared" si="73"/>
        <v>48.878331299999999</v>
      </c>
      <c r="W228" s="15">
        <f t="shared" si="73"/>
        <v>69.103847700000003</v>
      </c>
      <c r="X228" s="15">
        <f t="shared" si="73"/>
        <v>43.821952199999998</v>
      </c>
      <c r="Y228" s="15">
        <f t="shared" si="73"/>
        <v>62.362008899999999</v>
      </c>
      <c r="Z228" s="15">
        <f t="shared" si="73"/>
        <v>68.261117850000005</v>
      </c>
      <c r="AA228" s="15">
        <f t="shared" si="73"/>
        <v>61.519279050000002</v>
      </c>
      <c r="AB228" s="15">
        <f t="shared" si="73"/>
        <v>61.519279050000002</v>
      </c>
      <c r="AC228" s="15">
        <f t="shared" si="73"/>
        <v>58.14835965000001</v>
      </c>
      <c r="AD228" s="15">
        <f t="shared" si="73"/>
        <v>61.519279050000002</v>
      </c>
      <c r="AE228" s="15">
        <f t="shared" si="73"/>
        <v>53.091980550000002</v>
      </c>
      <c r="AF228" s="15">
        <f t="shared" si="73"/>
        <v>69.103847700000003</v>
      </c>
      <c r="AG228" s="16">
        <f t="shared" si="73"/>
        <v>56.462899950000001</v>
      </c>
      <c r="AH228" s="17"/>
      <c r="AI228" s="13"/>
      <c r="AJ228" s="17" t="s">
        <v>60</v>
      </c>
      <c r="AL228" s="83"/>
      <c r="AM228" s="113"/>
      <c r="AN228" s="89"/>
      <c r="AO228" s="91"/>
      <c r="AP228" s="14">
        <v>57.339999999999996</v>
      </c>
      <c r="AQ228" s="15">
        <v>46.059999999999995</v>
      </c>
      <c r="AR228" s="15">
        <v>62.04</v>
      </c>
      <c r="AS228" s="15">
        <v>67.679999999999993</v>
      </c>
      <c r="AT228" s="15">
        <v>45.12</v>
      </c>
      <c r="AU228" s="15">
        <v>43.239999999999995</v>
      </c>
      <c r="AV228" s="15">
        <v>56.4</v>
      </c>
      <c r="AW228" s="15">
        <v>47</v>
      </c>
      <c r="AX228" s="15">
        <v>49.82</v>
      </c>
      <c r="AY228" s="15">
        <v>46.059999999999995</v>
      </c>
      <c r="AZ228" s="15">
        <v>62.04</v>
      </c>
      <c r="BA228" s="15">
        <v>64.86</v>
      </c>
      <c r="BB228" s="15">
        <v>70.5</v>
      </c>
      <c r="BC228" s="16">
        <v>51.699999999999996</v>
      </c>
      <c r="BD228" s="14">
        <f t="shared" si="74"/>
        <v>53.899599999999992</v>
      </c>
      <c r="BE228" s="15">
        <f t="shared" si="74"/>
        <v>43.296399999999991</v>
      </c>
      <c r="BF228" s="15">
        <f t="shared" si="74"/>
        <v>58.317599999999999</v>
      </c>
      <c r="BG228" s="15">
        <f t="shared" si="74"/>
        <v>63.619199999999992</v>
      </c>
      <c r="BH228" s="15">
        <f t="shared" si="74"/>
        <v>42.412799999999997</v>
      </c>
      <c r="BI228" s="15">
        <f t="shared" si="74"/>
        <v>40.645599999999995</v>
      </c>
      <c r="BJ228" s="15">
        <f t="shared" si="74"/>
        <v>53.015999999999998</v>
      </c>
      <c r="BK228" s="15">
        <f t="shared" si="74"/>
        <v>44.18</v>
      </c>
      <c r="BL228" s="15">
        <f t="shared" si="74"/>
        <v>46.830799999999996</v>
      </c>
      <c r="BM228" s="15">
        <f t="shared" si="74"/>
        <v>43.296399999999991</v>
      </c>
      <c r="BN228" s="15">
        <f t="shared" si="74"/>
        <v>58.317599999999999</v>
      </c>
      <c r="BO228" s="15">
        <f t="shared" si="74"/>
        <v>60.968399999999995</v>
      </c>
      <c r="BP228" s="15">
        <f t="shared" si="74"/>
        <v>66.27</v>
      </c>
      <c r="BQ228" s="16">
        <f t="shared" si="74"/>
        <v>48.597999999999992</v>
      </c>
      <c r="BR228" s="17"/>
      <c r="BS228" s="13"/>
      <c r="BT228" s="17" t="s">
        <v>60</v>
      </c>
      <c r="BW228" s="31"/>
      <c r="BX228" s="113"/>
      <c r="BY228" s="89"/>
      <c r="BZ228" s="83"/>
      <c r="CA228" s="14">
        <v>53.58</v>
      </c>
      <c r="CB228" s="15">
        <v>42.3</v>
      </c>
      <c r="CC228" s="15">
        <v>58.279999999999994</v>
      </c>
      <c r="CD228" s="15">
        <v>63.919999999999995</v>
      </c>
      <c r="CE228" s="15">
        <v>41.36</v>
      </c>
      <c r="CF228" s="15">
        <v>39.479999999999997</v>
      </c>
      <c r="CG228" s="15">
        <v>52.64</v>
      </c>
      <c r="CH228" s="15">
        <v>43.239999999999995</v>
      </c>
      <c r="CI228" s="15">
        <v>46.059999999999995</v>
      </c>
      <c r="CJ228" s="15">
        <v>42.3</v>
      </c>
      <c r="CK228" s="15">
        <v>58.279999999999994</v>
      </c>
      <c r="CL228" s="15">
        <v>61.099999999999994</v>
      </c>
      <c r="CM228" s="15">
        <v>66.739999999999995</v>
      </c>
      <c r="CN228" s="16">
        <v>47.94</v>
      </c>
      <c r="CO228" s="14">
        <f t="shared" si="75"/>
        <v>50.365199999999994</v>
      </c>
      <c r="CP228" s="15">
        <f t="shared" si="75"/>
        <v>39.761999999999993</v>
      </c>
      <c r="CQ228" s="15">
        <f t="shared" si="75"/>
        <v>54.783199999999994</v>
      </c>
      <c r="CR228" s="15">
        <f t="shared" si="75"/>
        <v>60.084799999999994</v>
      </c>
      <c r="CS228" s="15">
        <f t="shared" si="75"/>
        <v>38.878399999999999</v>
      </c>
      <c r="CT228" s="15">
        <f t="shared" si="75"/>
        <v>37.111199999999997</v>
      </c>
      <c r="CU228" s="15">
        <f t="shared" si="75"/>
        <v>49.4816</v>
      </c>
      <c r="CV228" s="15">
        <f t="shared" si="75"/>
        <v>40.645599999999995</v>
      </c>
      <c r="CW228" s="15">
        <f t="shared" si="75"/>
        <v>43.296399999999991</v>
      </c>
      <c r="CX228" s="15">
        <f t="shared" si="75"/>
        <v>39.761999999999993</v>
      </c>
      <c r="CY228" s="15">
        <f t="shared" si="75"/>
        <v>54.783199999999994</v>
      </c>
      <c r="CZ228" s="15">
        <f t="shared" si="75"/>
        <v>57.43399999999999</v>
      </c>
      <c r="DA228" s="15">
        <f t="shared" si="75"/>
        <v>62.735599999999991</v>
      </c>
      <c r="DB228" s="16">
        <f t="shared" si="75"/>
        <v>45.063599999999994</v>
      </c>
      <c r="DC228" s="17"/>
      <c r="DD228" s="13"/>
      <c r="DE228" s="17" t="s">
        <v>60</v>
      </c>
      <c r="DF228" s="32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</row>
    <row r="229" spans="1:123" x14ac:dyDescent="0.25">
      <c r="B229" s="83"/>
      <c r="C229" s="113"/>
      <c r="D229" s="89"/>
      <c r="E229" s="91"/>
      <c r="F229" s="14">
        <v>58.119300000000003</v>
      </c>
      <c r="G229" s="15">
        <v>55.213335000000001</v>
      </c>
      <c r="H229" s="15">
        <v>58.119300000000003</v>
      </c>
      <c r="I229" s="15">
        <v>63.931229999999999</v>
      </c>
      <c r="J229" s="15">
        <v>53.276025000000004</v>
      </c>
      <c r="K229" s="15">
        <v>61.993920000000003</v>
      </c>
      <c r="L229" s="15">
        <v>59.087955000000001</v>
      </c>
      <c r="M229" s="15">
        <v>60.056610000000006</v>
      </c>
      <c r="N229" s="15">
        <v>61.993920000000003</v>
      </c>
      <c r="O229" s="15">
        <v>60.056610000000006</v>
      </c>
      <c r="P229" s="15">
        <v>59.087955000000001</v>
      </c>
      <c r="Q229" s="15">
        <v>76.523745000000005</v>
      </c>
      <c r="R229" s="15">
        <v>65.868539999999996</v>
      </c>
      <c r="S229" s="16">
        <v>60.056610000000006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55.459999999999994</v>
      </c>
      <c r="AQ229" s="15">
        <v>47.94</v>
      </c>
      <c r="AR229" s="15">
        <v>70.5</v>
      </c>
      <c r="AS229" s="15">
        <v>47</v>
      </c>
      <c r="AT229" s="15">
        <v>47.94</v>
      </c>
      <c r="AU229" s="15">
        <v>49.82</v>
      </c>
      <c r="AV229" s="15">
        <v>59.22</v>
      </c>
      <c r="AW229" s="15">
        <v>71.44</v>
      </c>
      <c r="AX229" s="15">
        <v>44.18</v>
      </c>
      <c r="AY229" s="15">
        <v>56.4</v>
      </c>
      <c r="AZ229" s="15">
        <v>47.94</v>
      </c>
      <c r="BA229" s="15">
        <v>65.8</v>
      </c>
      <c r="BB229" s="15">
        <v>48.879999999999995</v>
      </c>
      <c r="BC229" s="16">
        <v>50.76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31"/>
      <c r="BX229" s="113"/>
      <c r="BY229" s="89"/>
      <c r="BZ229" s="83"/>
      <c r="CA229" s="14">
        <v>69.56</v>
      </c>
      <c r="CB229" s="15">
        <v>62.04</v>
      </c>
      <c r="CC229" s="15">
        <v>84.6</v>
      </c>
      <c r="CD229" s="15">
        <v>61.099999999999994</v>
      </c>
      <c r="CE229" s="15">
        <v>62.04</v>
      </c>
      <c r="CF229" s="15">
        <v>63.919999999999995</v>
      </c>
      <c r="CG229" s="15">
        <v>73.319999999999993</v>
      </c>
      <c r="CH229" s="15">
        <v>85.539999999999992</v>
      </c>
      <c r="CI229" s="15">
        <v>58.279999999999994</v>
      </c>
      <c r="CJ229" s="15">
        <v>70.5</v>
      </c>
      <c r="CK229" s="15">
        <v>62.04</v>
      </c>
      <c r="CL229" s="15">
        <v>79.899999999999991</v>
      </c>
      <c r="CM229" s="15">
        <v>62.98</v>
      </c>
      <c r="CN229" s="16">
        <v>47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  <c r="DF229" s="32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</row>
    <row r="230" spans="1:123" x14ac:dyDescent="0.25">
      <c r="B230" s="83"/>
      <c r="C230" s="113"/>
      <c r="D230" s="89"/>
      <c r="E230" s="91"/>
      <c r="F230" s="14">
        <v>55.213335000000001</v>
      </c>
      <c r="G230" s="15">
        <v>74.586435000000009</v>
      </c>
      <c r="H230" s="15">
        <v>53.276025000000004</v>
      </c>
      <c r="I230" s="15">
        <v>58.119300000000003</v>
      </c>
      <c r="J230" s="15">
        <v>65.868539999999996</v>
      </c>
      <c r="K230" s="15">
        <v>56.181989999999999</v>
      </c>
      <c r="L230" s="15">
        <v>58.119300000000003</v>
      </c>
      <c r="M230" s="15">
        <v>61.993920000000003</v>
      </c>
      <c r="N230" s="15">
        <v>55.213335000000001</v>
      </c>
      <c r="O230" s="15">
        <v>61.025265000000005</v>
      </c>
      <c r="P230" s="15">
        <v>54.244680000000002</v>
      </c>
      <c r="Q230" s="15">
        <v>75.555090000000007</v>
      </c>
      <c r="R230" s="15">
        <v>77.492400000000004</v>
      </c>
      <c r="S230" s="16">
        <v>63.931229999999999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50.76</v>
      </c>
      <c r="AQ230" s="15">
        <v>56.4</v>
      </c>
      <c r="AR230" s="15">
        <v>43.239999999999995</v>
      </c>
      <c r="AS230" s="15">
        <v>51.699999999999996</v>
      </c>
      <c r="AT230" s="15">
        <v>47.94</v>
      </c>
      <c r="AU230" s="15">
        <v>68.61999999999999</v>
      </c>
      <c r="AV230" s="15">
        <v>63.919999999999995</v>
      </c>
      <c r="AW230" s="15">
        <v>71.44</v>
      </c>
      <c r="AX230" s="15">
        <v>69.56</v>
      </c>
      <c r="AY230" s="15">
        <v>62.98</v>
      </c>
      <c r="AZ230" s="15">
        <v>43.239999999999995</v>
      </c>
      <c r="BA230" s="15">
        <v>62.04</v>
      </c>
      <c r="BB230" s="15">
        <v>44.18</v>
      </c>
      <c r="BC230" s="16">
        <v>71.44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31"/>
      <c r="BX230" s="113"/>
      <c r="BY230" s="89"/>
      <c r="BZ230" s="83"/>
      <c r="CA230" s="14">
        <v>64.86</v>
      </c>
      <c r="CB230" s="15">
        <v>70.5</v>
      </c>
      <c r="CC230" s="15">
        <v>57.339999999999996</v>
      </c>
      <c r="CD230" s="15">
        <v>65.8</v>
      </c>
      <c r="CE230" s="15">
        <v>62.04</v>
      </c>
      <c r="CF230" s="15">
        <v>82.72</v>
      </c>
      <c r="CG230" s="15">
        <v>78.02</v>
      </c>
      <c r="CH230" s="15">
        <v>85.539999999999992</v>
      </c>
      <c r="CI230" s="15">
        <v>83.66</v>
      </c>
      <c r="CJ230" s="15">
        <v>77.08</v>
      </c>
      <c r="CK230" s="15">
        <v>57.339999999999996</v>
      </c>
      <c r="CL230" s="15">
        <v>76.14</v>
      </c>
      <c r="CM230" s="15">
        <v>58.279999999999994</v>
      </c>
      <c r="CN230" s="16">
        <v>67.679999999999993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  <c r="DF230" s="32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</row>
    <row r="231" spans="1:123" x14ac:dyDescent="0.25">
      <c r="B231" s="83"/>
      <c r="C231" s="113"/>
      <c r="D231" s="89"/>
      <c r="E231" s="91"/>
      <c r="F231" s="14">
        <v>67.805850000000007</v>
      </c>
      <c r="G231" s="15">
        <v>61.025265000000005</v>
      </c>
      <c r="H231" s="15">
        <v>74.586435000000009</v>
      </c>
      <c r="I231" s="15">
        <v>78.461055000000002</v>
      </c>
      <c r="J231" s="15">
        <v>72.649124999999998</v>
      </c>
      <c r="K231" s="15">
        <v>61.993920000000003</v>
      </c>
      <c r="L231" s="15">
        <v>62.962575000000001</v>
      </c>
      <c r="M231" s="15">
        <v>75.555090000000007</v>
      </c>
      <c r="N231" s="15">
        <v>73.61778000000001</v>
      </c>
      <c r="O231" s="15">
        <v>62.962575000000001</v>
      </c>
      <c r="P231" s="15">
        <v>60.056610000000006</v>
      </c>
      <c r="Q231" s="15">
        <v>78.461055000000002</v>
      </c>
      <c r="R231" s="15">
        <v>61.025265000000005</v>
      </c>
      <c r="S231" s="16">
        <v>50.370060000000002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59.22</v>
      </c>
      <c r="AQ231" s="15">
        <v>63.919999999999995</v>
      </c>
      <c r="AR231" s="15">
        <v>56.4</v>
      </c>
      <c r="AS231" s="15">
        <v>58.279999999999994</v>
      </c>
      <c r="AT231" s="15">
        <v>55.459999999999994</v>
      </c>
      <c r="AU231" s="15">
        <v>62.04</v>
      </c>
      <c r="AV231" s="15">
        <v>56.4</v>
      </c>
      <c r="AW231" s="15">
        <v>55.459999999999994</v>
      </c>
      <c r="AX231" s="15">
        <v>55.459999999999994</v>
      </c>
      <c r="AY231" s="15">
        <v>65.8</v>
      </c>
      <c r="AZ231" s="15">
        <v>63.919999999999995</v>
      </c>
      <c r="BA231" s="15">
        <v>63.919999999999995</v>
      </c>
      <c r="BB231" s="15">
        <v>62.98</v>
      </c>
      <c r="BC231" s="16">
        <v>54.519999999999996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31"/>
      <c r="BX231" s="113"/>
      <c r="BY231" s="89"/>
      <c r="BZ231" s="83"/>
      <c r="CA231" s="14">
        <v>73.319999999999993</v>
      </c>
      <c r="CB231" s="15">
        <v>78.02</v>
      </c>
      <c r="CC231" s="15">
        <v>70.5</v>
      </c>
      <c r="CD231" s="15">
        <v>72.38</v>
      </c>
      <c r="CE231" s="15">
        <v>69.56</v>
      </c>
      <c r="CF231" s="15">
        <v>76.14</v>
      </c>
      <c r="CG231" s="15">
        <v>70.5</v>
      </c>
      <c r="CH231" s="15">
        <v>69.56</v>
      </c>
      <c r="CI231" s="15">
        <v>69.56</v>
      </c>
      <c r="CJ231" s="15">
        <v>79.899999999999991</v>
      </c>
      <c r="CK231" s="15">
        <v>78.02</v>
      </c>
      <c r="CL231" s="15">
        <v>78.02</v>
      </c>
      <c r="CM231" s="15">
        <v>77.08</v>
      </c>
      <c r="CN231" s="16">
        <v>50.76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  <c r="DF231" s="32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</row>
    <row r="232" spans="1:123" x14ac:dyDescent="0.25">
      <c r="B232" s="83"/>
      <c r="C232" s="113"/>
      <c r="D232" s="89"/>
      <c r="E232" s="91"/>
      <c r="F232" s="14">
        <v>75.555090000000007</v>
      </c>
      <c r="G232" s="15">
        <v>63.931229999999999</v>
      </c>
      <c r="H232" s="15">
        <v>72.649124999999998</v>
      </c>
      <c r="I232" s="15">
        <v>76.523745000000005</v>
      </c>
      <c r="J232" s="15">
        <v>61.993920000000003</v>
      </c>
      <c r="K232" s="15">
        <v>68.774505000000005</v>
      </c>
      <c r="L232" s="15">
        <v>65.868539999999996</v>
      </c>
      <c r="M232" s="15">
        <v>61.025265000000005</v>
      </c>
      <c r="N232" s="15">
        <v>62.962575000000001</v>
      </c>
      <c r="O232" s="15">
        <v>66.837195000000008</v>
      </c>
      <c r="P232" s="15">
        <v>65.868539999999996</v>
      </c>
      <c r="Q232" s="15">
        <v>65.868539999999996</v>
      </c>
      <c r="R232" s="15">
        <v>76.523745000000005</v>
      </c>
      <c r="S232" s="16">
        <v>61.993920000000003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64.86</v>
      </c>
      <c r="AQ232" s="15">
        <v>52.64</v>
      </c>
      <c r="AR232" s="15">
        <v>70.5</v>
      </c>
      <c r="AS232" s="15">
        <v>59.22</v>
      </c>
      <c r="AT232" s="15">
        <v>58.279999999999994</v>
      </c>
      <c r="AU232" s="15">
        <v>57.339999999999996</v>
      </c>
      <c r="AV232" s="15">
        <v>61.099999999999994</v>
      </c>
      <c r="AW232" s="15">
        <v>69.56</v>
      </c>
      <c r="AX232" s="15">
        <v>66.739999999999995</v>
      </c>
      <c r="AY232" s="15">
        <v>51.699999999999996</v>
      </c>
      <c r="AZ232" s="15">
        <v>57.339999999999996</v>
      </c>
      <c r="BA232" s="15">
        <v>56.4</v>
      </c>
      <c r="BB232" s="15">
        <v>55.459999999999994</v>
      </c>
      <c r="BC232" s="16">
        <v>56.4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31"/>
      <c r="BX232" s="113"/>
      <c r="BY232" s="89"/>
      <c r="BZ232" s="83"/>
      <c r="CA232" s="14">
        <v>78.959999999999994</v>
      </c>
      <c r="CB232" s="15">
        <v>66.739999999999995</v>
      </c>
      <c r="CC232" s="15">
        <v>84.6</v>
      </c>
      <c r="CD232" s="15">
        <v>73.319999999999993</v>
      </c>
      <c r="CE232" s="15">
        <v>72.38</v>
      </c>
      <c r="CF232" s="15">
        <v>71.44</v>
      </c>
      <c r="CG232" s="15">
        <v>75.199999999999989</v>
      </c>
      <c r="CH232" s="15">
        <v>83.66</v>
      </c>
      <c r="CI232" s="15">
        <v>80.839999999999989</v>
      </c>
      <c r="CJ232" s="15">
        <v>65.8</v>
      </c>
      <c r="CK232" s="15">
        <v>71.44</v>
      </c>
      <c r="CL232" s="15">
        <v>70.5</v>
      </c>
      <c r="CM232" s="15">
        <v>69.56</v>
      </c>
      <c r="CN232" s="16">
        <v>52.64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  <c r="DF232" s="32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</row>
    <row r="233" spans="1:123" x14ac:dyDescent="0.25">
      <c r="B233" s="83"/>
      <c r="C233" s="113"/>
      <c r="D233" s="89"/>
      <c r="E233" s="91"/>
      <c r="F233" s="14">
        <v>74.586435000000009</v>
      </c>
      <c r="G233" s="15">
        <v>71.68047</v>
      </c>
      <c r="H233" s="15">
        <v>64.899884999999998</v>
      </c>
      <c r="I233" s="15">
        <v>71.68047</v>
      </c>
      <c r="J233" s="15">
        <v>61.025265000000005</v>
      </c>
      <c r="K233" s="15">
        <v>61.993920000000003</v>
      </c>
      <c r="L233" s="15">
        <v>61.025265000000005</v>
      </c>
      <c r="M233" s="15">
        <v>75.555090000000007</v>
      </c>
      <c r="N233" s="15">
        <v>76.523745000000005</v>
      </c>
      <c r="O233" s="15">
        <v>78.461055000000002</v>
      </c>
      <c r="P233" s="15">
        <v>60.056610000000006</v>
      </c>
      <c r="Q233" s="15">
        <v>70.711815000000001</v>
      </c>
      <c r="R233" s="15">
        <v>61.025265000000005</v>
      </c>
      <c r="S233" s="16">
        <v>64.899884999999998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52.64</v>
      </c>
      <c r="AQ233" s="15">
        <v>53.58</v>
      </c>
      <c r="AR233" s="15">
        <v>66.739999999999995</v>
      </c>
      <c r="AS233" s="15">
        <v>58.279999999999994</v>
      </c>
      <c r="AT233" s="15">
        <v>60.16</v>
      </c>
      <c r="AU233" s="15">
        <v>62.98</v>
      </c>
      <c r="AV233" s="15">
        <v>69.56</v>
      </c>
      <c r="AW233" s="15">
        <v>52.64</v>
      </c>
      <c r="AX233" s="15">
        <v>51.699999999999996</v>
      </c>
      <c r="AY233" s="15">
        <v>66.739999999999995</v>
      </c>
      <c r="AZ233" s="15">
        <v>69.56</v>
      </c>
      <c r="BA233" s="15">
        <v>58.279999999999994</v>
      </c>
      <c r="BB233" s="15">
        <v>67.679999999999993</v>
      </c>
      <c r="BC233" s="16">
        <v>70.5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31"/>
      <c r="BX233" s="113"/>
      <c r="BY233" s="89"/>
      <c r="BZ233" s="83"/>
      <c r="CA233" s="14">
        <v>66.739999999999995</v>
      </c>
      <c r="CB233" s="15">
        <v>67.679999999999993</v>
      </c>
      <c r="CC233" s="15">
        <v>80.839999999999989</v>
      </c>
      <c r="CD233" s="15">
        <v>72.38</v>
      </c>
      <c r="CE233" s="15">
        <v>74.259999999999991</v>
      </c>
      <c r="CF233" s="15">
        <v>77.08</v>
      </c>
      <c r="CG233" s="15">
        <v>83.66</v>
      </c>
      <c r="CH233" s="15">
        <v>66.739999999999995</v>
      </c>
      <c r="CI233" s="15">
        <v>65.8</v>
      </c>
      <c r="CJ233" s="15">
        <v>80.839999999999989</v>
      </c>
      <c r="CK233" s="15">
        <v>83.66</v>
      </c>
      <c r="CL233" s="15">
        <v>72.38</v>
      </c>
      <c r="CM233" s="15">
        <v>81.78</v>
      </c>
      <c r="CN233" s="16">
        <v>66.739999999999995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  <c r="DF233" s="32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</row>
    <row r="234" spans="1:123" x14ac:dyDescent="0.25">
      <c r="B234" s="83"/>
      <c r="C234" s="113"/>
      <c r="D234" s="89"/>
      <c r="E234" s="91"/>
      <c r="F234" s="14">
        <v>77.492400000000004</v>
      </c>
      <c r="G234" s="15">
        <v>73.61778000000001</v>
      </c>
      <c r="H234" s="15">
        <v>59.087955000000001</v>
      </c>
      <c r="I234" s="15">
        <v>59.087955000000001</v>
      </c>
      <c r="J234" s="15">
        <v>62.962575000000001</v>
      </c>
      <c r="K234" s="15">
        <v>61.993920000000003</v>
      </c>
      <c r="L234" s="15">
        <v>72.649124999999998</v>
      </c>
      <c r="M234" s="15">
        <v>74.586435000000009</v>
      </c>
      <c r="N234" s="15">
        <v>78.461055000000002</v>
      </c>
      <c r="O234" s="15">
        <v>74.586435000000009</v>
      </c>
      <c r="P234" s="15">
        <v>64.899884999999998</v>
      </c>
      <c r="Q234" s="15">
        <v>60.056610000000006</v>
      </c>
      <c r="R234" s="15">
        <v>77.492400000000004</v>
      </c>
      <c r="S234" s="16">
        <v>64.899884999999998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53.58</v>
      </c>
      <c r="AQ234" s="15">
        <v>54.519999999999996</v>
      </c>
      <c r="AR234" s="15">
        <v>59.22</v>
      </c>
      <c r="AS234" s="15">
        <v>59.22</v>
      </c>
      <c r="AT234" s="15">
        <v>62.04</v>
      </c>
      <c r="AU234" s="15">
        <v>52.64</v>
      </c>
      <c r="AV234" s="15">
        <v>70.5</v>
      </c>
      <c r="AW234" s="15">
        <v>57.339999999999996</v>
      </c>
      <c r="AX234" s="15">
        <v>60.16</v>
      </c>
      <c r="AY234" s="15">
        <v>58.279999999999994</v>
      </c>
      <c r="AZ234" s="15">
        <v>67.679999999999993</v>
      </c>
      <c r="BA234" s="15">
        <v>68.61999999999999</v>
      </c>
      <c r="BB234" s="15">
        <v>57.339999999999996</v>
      </c>
      <c r="BC234" s="16">
        <v>55.459999999999994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31"/>
      <c r="BX234" s="113"/>
      <c r="BY234" s="89"/>
      <c r="BZ234" s="83"/>
      <c r="CA234" s="14">
        <v>49.82</v>
      </c>
      <c r="CB234" s="15">
        <v>50.76</v>
      </c>
      <c r="CC234" s="15">
        <v>55.459999999999994</v>
      </c>
      <c r="CD234" s="15">
        <v>55.459999999999994</v>
      </c>
      <c r="CE234" s="15">
        <v>58.279999999999994</v>
      </c>
      <c r="CF234" s="15">
        <v>48.879999999999995</v>
      </c>
      <c r="CG234" s="15">
        <v>66.739999999999995</v>
      </c>
      <c r="CH234" s="15">
        <v>53.58</v>
      </c>
      <c r="CI234" s="15">
        <v>56.4</v>
      </c>
      <c r="CJ234" s="15">
        <v>54.519999999999996</v>
      </c>
      <c r="CK234" s="15">
        <v>63.919999999999995</v>
      </c>
      <c r="CL234" s="15">
        <v>64.86</v>
      </c>
      <c r="CM234" s="15">
        <v>53.58</v>
      </c>
      <c r="CN234" s="16">
        <v>51.699999999999996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  <c r="DF234" s="32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</row>
    <row r="235" spans="1:123" x14ac:dyDescent="0.25">
      <c r="B235" s="83"/>
      <c r="C235" s="113"/>
      <c r="D235" s="89"/>
      <c r="E235" s="91"/>
      <c r="F235" s="14">
        <v>71.68047</v>
      </c>
      <c r="G235" s="15">
        <v>73.61778000000001</v>
      </c>
      <c r="H235" s="15">
        <v>63.931229999999999</v>
      </c>
      <c r="I235" s="15">
        <v>61.993920000000003</v>
      </c>
      <c r="J235" s="15">
        <v>73.61778000000001</v>
      </c>
      <c r="K235" s="15">
        <v>61.025265000000005</v>
      </c>
      <c r="L235" s="15">
        <v>65.868539999999996</v>
      </c>
      <c r="M235" s="15">
        <v>75.555090000000007</v>
      </c>
      <c r="N235" s="15">
        <v>60.056610000000006</v>
      </c>
      <c r="O235" s="15">
        <v>64.899884999999998</v>
      </c>
      <c r="P235" s="15">
        <v>74.586435000000009</v>
      </c>
      <c r="Q235" s="15">
        <v>73.61778000000001</v>
      </c>
      <c r="R235" s="15">
        <v>68.774505000000005</v>
      </c>
      <c r="S235" s="16">
        <v>60.056610000000006</v>
      </c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>
        <v>52.64</v>
      </c>
      <c r="AQ235" s="15">
        <v>62.04</v>
      </c>
      <c r="AR235" s="15">
        <v>66.739999999999995</v>
      </c>
      <c r="AS235" s="15">
        <v>59.22</v>
      </c>
      <c r="AT235" s="15">
        <v>65.8</v>
      </c>
      <c r="AU235" s="15">
        <v>60.16</v>
      </c>
      <c r="AV235" s="15">
        <v>61.099999999999994</v>
      </c>
      <c r="AW235" s="15">
        <v>64.86</v>
      </c>
      <c r="AX235" s="15">
        <v>58.279999999999994</v>
      </c>
      <c r="AY235" s="15">
        <v>52.64</v>
      </c>
      <c r="AZ235" s="15">
        <v>66.739999999999995</v>
      </c>
      <c r="BA235" s="15">
        <v>51.699999999999996</v>
      </c>
      <c r="BB235" s="15">
        <v>64.86</v>
      </c>
      <c r="BC235" s="16">
        <v>56.4</v>
      </c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31"/>
      <c r="BX235" s="113"/>
      <c r="BY235" s="89"/>
      <c r="BZ235" s="83"/>
      <c r="CA235" s="14">
        <v>48.879999999999995</v>
      </c>
      <c r="CB235" s="15">
        <v>58.279999999999994</v>
      </c>
      <c r="CC235" s="15">
        <v>62.98</v>
      </c>
      <c r="CD235" s="15">
        <v>55.459999999999994</v>
      </c>
      <c r="CE235" s="15">
        <v>62.04</v>
      </c>
      <c r="CF235" s="15">
        <v>56.4</v>
      </c>
      <c r="CG235" s="15">
        <v>57.339999999999996</v>
      </c>
      <c r="CH235" s="15">
        <v>61.099999999999994</v>
      </c>
      <c r="CI235" s="15">
        <v>54.519999999999996</v>
      </c>
      <c r="CJ235" s="15">
        <v>48.879999999999995</v>
      </c>
      <c r="CK235" s="15">
        <v>62.98</v>
      </c>
      <c r="CL235" s="15">
        <v>47.94</v>
      </c>
      <c r="CM235" s="15">
        <v>61.099999999999994</v>
      </c>
      <c r="CN235" s="16">
        <v>52.64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  <c r="DF235" s="32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</row>
    <row r="236" spans="1:123" ht="15.75" thickBot="1" x14ac:dyDescent="0.3">
      <c r="B236" s="84"/>
      <c r="C236" s="114"/>
      <c r="D236" s="89"/>
      <c r="E236" s="92"/>
      <c r="F236" s="18">
        <v>69.743160000000003</v>
      </c>
      <c r="G236" s="19">
        <v>65.868539999999996</v>
      </c>
      <c r="H236" s="19">
        <v>60.056610000000006</v>
      </c>
      <c r="I236" s="19">
        <v>50.370060000000002</v>
      </c>
      <c r="J236" s="19">
        <v>76.523745000000005</v>
      </c>
      <c r="K236" s="19">
        <v>77.492400000000004</v>
      </c>
      <c r="L236" s="19">
        <v>71.68047</v>
      </c>
      <c r="M236" s="19">
        <v>86.210295000000002</v>
      </c>
      <c r="N236" s="19">
        <v>69.743160000000003</v>
      </c>
      <c r="O236" s="19">
        <v>0</v>
      </c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>
        <v>72</v>
      </c>
      <c r="AQ236" s="19">
        <v>68</v>
      </c>
      <c r="AR236" s="19">
        <v>62</v>
      </c>
      <c r="AS236" s="19">
        <v>52</v>
      </c>
      <c r="AT236" s="19">
        <v>79</v>
      </c>
      <c r="AU236" s="19">
        <v>80</v>
      </c>
      <c r="AV236" s="19">
        <v>74</v>
      </c>
      <c r="AW236" s="19">
        <v>89</v>
      </c>
      <c r="AX236" s="19">
        <v>72</v>
      </c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36"/>
      <c r="BX236" s="114"/>
      <c r="BY236" s="89"/>
      <c r="BZ236" s="84"/>
      <c r="CA236" s="18">
        <v>47.94</v>
      </c>
      <c r="CB236" s="19">
        <v>48.879999999999995</v>
      </c>
      <c r="CC236" s="19">
        <v>53.58</v>
      </c>
      <c r="CD236" s="19">
        <v>53.58</v>
      </c>
      <c r="CE236" s="19">
        <v>56.4</v>
      </c>
      <c r="CF236" s="19">
        <v>47</v>
      </c>
      <c r="CG236" s="19">
        <v>64.86</v>
      </c>
      <c r="CH236" s="19">
        <v>51.699999999999996</v>
      </c>
      <c r="CI236" s="19">
        <v>54.519999999999996</v>
      </c>
      <c r="CJ236" s="19">
        <v>52.64</v>
      </c>
      <c r="CK236" s="19">
        <v>62.04</v>
      </c>
      <c r="CL236" s="19">
        <v>62.98</v>
      </c>
      <c r="CM236" s="19">
        <v>51.699999999999996</v>
      </c>
      <c r="CN236" s="20">
        <v>49.82</v>
      </c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  <c r="DF236" s="34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</row>
    <row r="237" spans="1:123" x14ac:dyDescent="0.25"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</row>
    <row r="238" spans="1:123" x14ac:dyDescent="0.25"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</row>
    <row r="240" spans="1:123" x14ac:dyDescent="0.25">
      <c r="A240" t="s">
        <v>88</v>
      </c>
    </row>
  </sheetData>
  <mergeCells count="186">
    <mergeCell ref="CO5:DB5"/>
    <mergeCell ref="BX226:BX236"/>
    <mergeCell ref="BY226:BY236"/>
    <mergeCell ref="BZ226:BZ236"/>
    <mergeCell ref="BZ204:BZ214"/>
    <mergeCell ref="C215:C225"/>
    <mergeCell ref="E215:E225"/>
    <mergeCell ref="AM215:AM225"/>
    <mergeCell ref="AO215:AO225"/>
    <mergeCell ref="BX215:BX225"/>
    <mergeCell ref="BZ215:BZ225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Y204:BY225"/>
    <mergeCell ref="AN149:AN170"/>
    <mergeCell ref="AO149:AO159"/>
    <mergeCell ref="BW149:BW192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BY149:BY170"/>
    <mergeCell ref="BZ149:BZ159"/>
    <mergeCell ref="AO160:AO170"/>
    <mergeCell ref="BX160:BX170"/>
    <mergeCell ref="BZ160:BZ170"/>
    <mergeCell ref="BY171:BY192"/>
    <mergeCell ref="BZ171:BZ181"/>
    <mergeCell ref="AO182:AO192"/>
    <mergeCell ref="BX182:BX192"/>
    <mergeCell ref="BZ182:BZ192"/>
    <mergeCell ref="AN171:AN192"/>
    <mergeCell ref="AO171:AO181"/>
    <mergeCell ref="BX171:BX181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C182:C192"/>
    <mergeCell ref="E182:E192"/>
    <mergeCell ref="AM182:AM192"/>
    <mergeCell ref="D171:D192"/>
    <mergeCell ref="E171:E181"/>
    <mergeCell ref="AM171:AM181"/>
    <mergeCell ref="BX149:BX159"/>
    <mergeCell ref="B105:B148"/>
    <mergeCell ref="C105:C115"/>
    <mergeCell ref="E105:E115"/>
    <mergeCell ref="AL105:AL148"/>
    <mergeCell ref="AM105:AM115"/>
    <mergeCell ref="AO105:AO115"/>
    <mergeCell ref="C116:C126"/>
    <mergeCell ref="E116:E126"/>
    <mergeCell ref="AM116:AM126"/>
    <mergeCell ref="AO116:AO126"/>
    <mergeCell ref="AN94:AN148"/>
    <mergeCell ref="AO94:AO104"/>
    <mergeCell ref="B94:B104"/>
    <mergeCell ref="C94:C104"/>
    <mergeCell ref="D94:D148"/>
    <mergeCell ref="E94:E104"/>
    <mergeCell ref="AL94:AL104"/>
    <mergeCell ref="C138:C148"/>
    <mergeCell ref="E138:E148"/>
    <mergeCell ref="AM138:AM148"/>
    <mergeCell ref="AO138:AO148"/>
    <mergeCell ref="C127:C137"/>
    <mergeCell ref="E127:E137"/>
    <mergeCell ref="AM127:AM137"/>
    <mergeCell ref="BW94:BW104"/>
    <mergeCell ref="BX94:BX104"/>
    <mergeCell ref="BY94:BY148"/>
    <mergeCell ref="BZ94:BZ104"/>
    <mergeCell ref="BW105:BW148"/>
    <mergeCell ref="BX105:BX115"/>
    <mergeCell ref="BZ105:BZ115"/>
    <mergeCell ref="BX116:BX126"/>
    <mergeCell ref="AM83:AM93"/>
    <mergeCell ref="AO83:AO93"/>
    <mergeCell ref="BX83:BX93"/>
    <mergeCell ref="BZ83:BZ93"/>
    <mergeCell ref="AM94:AM104"/>
    <mergeCell ref="BX138:BX148"/>
    <mergeCell ref="BZ138:BZ148"/>
    <mergeCell ref="BZ116:BZ126"/>
    <mergeCell ref="AO127:AO137"/>
    <mergeCell ref="BX127:BX137"/>
    <mergeCell ref="BZ127:BZ137"/>
    <mergeCell ref="BZ61:BZ71"/>
    <mergeCell ref="C72:C82"/>
    <mergeCell ref="E72:E82"/>
    <mergeCell ref="AM72:AM82"/>
    <mergeCell ref="AO72:AO82"/>
    <mergeCell ref="BX72:BX82"/>
    <mergeCell ref="BZ72:BZ82"/>
    <mergeCell ref="BX50:BX60"/>
    <mergeCell ref="BZ50:BZ60"/>
    <mergeCell ref="BZ39:BZ49"/>
    <mergeCell ref="B50:B60"/>
    <mergeCell ref="C50:C60"/>
    <mergeCell ref="E50:E60"/>
    <mergeCell ref="AL50:AL60"/>
    <mergeCell ref="AM50:AM60"/>
    <mergeCell ref="AO50:AO60"/>
    <mergeCell ref="BW50:BW60"/>
    <mergeCell ref="BZ17:BZ27"/>
    <mergeCell ref="B28:B49"/>
    <mergeCell ref="C28:C38"/>
    <mergeCell ref="E28:E38"/>
    <mergeCell ref="AL28:AL49"/>
    <mergeCell ref="AM28:AM38"/>
    <mergeCell ref="AO28:AO38"/>
    <mergeCell ref="BX28:BX38"/>
    <mergeCell ref="BZ28:BZ38"/>
    <mergeCell ref="C39:C49"/>
    <mergeCell ref="AN6:AN93"/>
    <mergeCell ref="AO6:AO16"/>
    <mergeCell ref="BX6:BX16"/>
    <mergeCell ref="BY6:BY93"/>
    <mergeCell ref="BZ6:BZ16"/>
    <mergeCell ref="C17:C27"/>
    <mergeCell ref="E17:E27"/>
    <mergeCell ref="AM17:AM27"/>
    <mergeCell ref="AO17:AO27"/>
    <mergeCell ref="BX17:BX27"/>
    <mergeCell ref="B6:B27"/>
    <mergeCell ref="C6:C16"/>
    <mergeCell ref="D6:D93"/>
    <mergeCell ref="E6:E16"/>
    <mergeCell ref="AL6:AL27"/>
    <mergeCell ref="AM6:AM16"/>
    <mergeCell ref="E39:E49"/>
    <mergeCell ref="AM39:AM49"/>
    <mergeCell ref="C83:C93"/>
    <mergeCell ref="E83:E93"/>
    <mergeCell ref="B61:B93"/>
    <mergeCell ref="C61:C71"/>
    <mergeCell ref="E61:E71"/>
    <mergeCell ref="AL61:AL93"/>
    <mergeCell ref="AM61:AM71"/>
    <mergeCell ref="AO61:AO71"/>
    <mergeCell ref="BW61:BW93"/>
    <mergeCell ref="BX61:BX71"/>
    <mergeCell ref="AO39:AO49"/>
    <mergeCell ref="BX39:BX49"/>
    <mergeCell ref="F5:S5"/>
    <mergeCell ref="T5:AG5"/>
    <mergeCell ref="AP5:BC5"/>
    <mergeCell ref="BD5:BQ5"/>
    <mergeCell ref="CA5:CN5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topLeftCell="BK1" zoomScale="62" zoomScaleNormal="62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0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160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161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162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/>
      <c r="F6" s="9">
        <v>60.279999999999994</v>
      </c>
      <c r="G6" s="10">
        <v>49</v>
      </c>
      <c r="H6" s="10">
        <v>53.699999999999996</v>
      </c>
      <c r="I6" s="10">
        <v>35.839999999999996</v>
      </c>
      <c r="J6" s="10">
        <v>44.3</v>
      </c>
      <c r="K6" s="10">
        <v>59.339999999999996</v>
      </c>
      <c r="L6" s="10">
        <v>34.9</v>
      </c>
      <c r="M6" s="10">
        <v>55.58</v>
      </c>
      <c r="N6" s="10">
        <v>43.36</v>
      </c>
      <c r="O6" s="10">
        <v>48.059999999999995</v>
      </c>
      <c r="P6" s="10">
        <v>65.919999999999987</v>
      </c>
      <c r="Q6" s="10">
        <v>64.039999999999992</v>
      </c>
      <c r="R6" s="10">
        <v>41.48</v>
      </c>
      <c r="S6" s="11">
        <v>64.97999999999999</v>
      </c>
      <c r="T6" s="9">
        <f>F6*0.95</f>
        <v>57.265999999999991</v>
      </c>
      <c r="U6" s="10">
        <f t="shared" ref="U6:AG19" si="0">G6*0.95</f>
        <v>46.55</v>
      </c>
      <c r="V6" s="10">
        <f t="shared" si="0"/>
        <v>51.014999999999993</v>
      </c>
      <c r="W6" s="10">
        <f t="shared" si="0"/>
        <v>34.047999999999995</v>
      </c>
      <c r="X6" s="10">
        <f t="shared" si="0"/>
        <v>42.084999999999994</v>
      </c>
      <c r="Y6" s="10">
        <f t="shared" si="0"/>
        <v>56.37299999999999</v>
      </c>
      <c r="Z6" s="10">
        <f t="shared" si="0"/>
        <v>33.154999999999994</v>
      </c>
      <c r="AA6" s="10">
        <f t="shared" si="0"/>
        <v>52.800999999999995</v>
      </c>
      <c r="AB6" s="10">
        <f t="shared" si="0"/>
        <v>41.192</v>
      </c>
      <c r="AC6" s="10">
        <f t="shared" si="0"/>
        <v>45.656999999999996</v>
      </c>
      <c r="AD6" s="10">
        <f t="shared" si="0"/>
        <v>62.623999999999988</v>
      </c>
      <c r="AE6" s="10">
        <f t="shared" si="0"/>
        <v>60.837999999999987</v>
      </c>
      <c r="AF6" s="10">
        <f t="shared" si="0"/>
        <v>39.405999999999992</v>
      </c>
      <c r="AG6" s="11">
        <f t="shared" si="0"/>
        <v>61.730999999999987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37.44</v>
      </c>
      <c r="AQ6" s="10">
        <v>45.12</v>
      </c>
      <c r="AR6" s="10">
        <v>48.96</v>
      </c>
      <c r="AS6" s="10">
        <v>52.8</v>
      </c>
      <c r="AT6" s="10">
        <v>33.6</v>
      </c>
      <c r="AU6" s="10">
        <v>51.839999999999996</v>
      </c>
      <c r="AV6" s="10">
        <v>53.76</v>
      </c>
      <c r="AW6" s="10">
        <v>53.76</v>
      </c>
      <c r="AX6" s="10">
        <v>51.839999999999996</v>
      </c>
      <c r="AY6" s="10">
        <v>41.28</v>
      </c>
      <c r="AZ6" s="10">
        <v>57.599999999999994</v>
      </c>
      <c r="BA6" s="10">
        <v>68.16</v>
      </c>
      <c r="BB6" s="10">
        <v>59.519999999999996</v>
      </c>
      <c r="BC6" s="11">
        <v>64.319999999999993</v>
      </c>
      <c r="BD6" s="9">
        <f>AP6*0.94</f>
        <v>35.193599999999996</v>
      </c>
      <c r="BE6" s="10">
        <f t="shared" ref="BE6:BQ8" si="1">AQ6*0.94</f>
        <v>42.412799999999997</v>
      </c>
      <c r="BF6" s="10">
        <f t="shared" si="1"/>
        <v>46.022399999999998</v>
      </c>
      <c r="BG6" s="10">
        <f t="shared" si="1"/>
        <v>49.631999999999998</v>
      </c>
      <c r="BH6" s="10">
        <f t="shared" si="1"/>
        <v>31.584</v>
      </c>
      <c r="BI6" s="10">
        <f t="shared" si="1"/>
        <v>48.729599999999991</v>
      </c>
      <c r="BJ6" s="10">
        <f t="shared" si="1"/>
        <v>50.534399999999998</v>
      </c>
      <c r="BK6" s="10">
        <f t="shared" si="1"/>
        <v>50.534399999999998</v>
      </c>
      <c r="BL6" s="10">
        <f t="shared" si="1"/>
        <v>48.729599999999991</v>
      </c>
      <c r="BM6" s="10">
        <f t="shared" si="1"/>
        <v>38.803199999999997</v>
      </c>
      <c r="BN6" s="10">
        <f t="shared" si="1"/>
        <v>54.143999999999991</v>
      </c>
      <c r="BO6" s="10">
        <f t="shared" si="1"/>
        <v>64.070399999999992</v>
      </c>
      <c r="BP6" s="10">
        <f t="shared" si="1"/>
        <v>55.948799999999991</v>
      </c>
      <c r="BQ6" s="11">
        <f t="shared" si="1"/>
        <v>60.460799999999992</v>
      </c>
      <c r="BR6" s="12"/>
      <c r="BS6" s="13"/>
      <c r="BT6" s="12" t="s">
        <v>60</v>
      </c>
      <c r="BW6" s="82">
        <v>1</v>
      </c>
      <c r="BX6" s="85" t="s">
        <v>11</v>
      </c>
      <c r="BY6" s="88"/>
      <c r="BZ6" s="91"/>
      <c r="CA6" s="9">
        <v>45.9</v>
      </c>
      <c r="CB6" s="10">
        <v>39.15</v>
      </c>
      <c r="CC6" s="10">
        <v>45</v>
      </c>
      <c r="CD6" s="10">
        <v>43.2</v>
      </c>
      <c r="CE6" s="10">
        <v>40.050000000000004</v>
      </c>
      <c r="CF6" s="10">
        <v>50.85</v>
      </c>
      <c r="CG6" s="10">
        <v>45</v>
      </c>
      <c r="CH6" s="10">
        <v>46.35</v>
      </c>
      <c r="CI6" s="10">
        <v>49.95</v>
      </c>
      <c r="CJ6" s="10">
        <v>57.15</v>
      </c>
      <c r="CK6" s="10">
        <v>40.050000000000004</v>
      </c>
      <c r="CL6" s="10">
        <v>61.65</v>
      </c>
      <c r="CM6" s="10">
        <v>46.800000000000004</v>
      </c>
      <c r="CN6" s="11">
        <v>58.050000000000004</v>
      </c>
      <c r="CO6" s="9">
        <f>CA6*0.94</f>
        <v>43.145999999999994</v>
      </c>
      <c r="CP6" s="10">
        <f t="shared" ref="CP6:DB8" si="2">CB6*0.94</f>
        <v>36.800999999999995</v>
      </c>
      <c r="CQ6" s="10">
        <f t="shared" si="2"/>
        <v>42.3</v>
      </c>
      <c r="CR6" s="10">
        <f t="shared" si="2"/>
        <v>40.607999999999997</v>
      </c>
      <c r="CS6" s="10">
        <f t="shared" si="2"/>
        <v>37.646999999999998</v>
      </c>
      <c r="CT6" s="10">
        <f t="shared" si="2"/>
        <v>47.798999999999999</v>
      </c>
      <c r="CU6" s="10">
        <f t="shared" si="2"/>
        <v>42.3</v>
      </c>
      <c r="CV6" s="10">
        <f t="shared" si="2"/>
        <v>43.568999999999996</v>
      </c>
      <c r="CW6" s="10">
        <f t="shared" si="2"/>
        <v>46.953000000000003</v>
      </c>
      <c r="CX6" s="10">
        <f t="shared" si="2"/>
        <v>53.720999999999997</v>
      </c>
      <c r="CY6" s="10">
        <f t="shared" si="2"/>
        <v>37.646999999999998</v>
      </c>
      <c r="CZ6" s="10">
        <f t="shared" si="2"/>
        <v>57.950999999999993</v>
      </c>
      <c r="DA6" s="10">
        <f t="shared" si="2"/>
        <v>43.992000000000004</v>
      </c>
      <c r="DB6" s="11">
        <f t="shared" si="2"/>
        <v>54.567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32.08</v>
      </c>
      <c r="G7" s="15">
        <v>52.76</v>
      </c>
      <c r="H7" s="15">
        <v>46.18</v>
      </c>
      <c r="I7" s="15">
        <v>37.72</v>
      </c>
      <c r="J7" s="15">
        <v>50.879999999999995</v>
      </c>
      <c r="K7" s="15">
        <v>61.22</v>
      </c>
      <c r="L7" s="15">
        <v>61.22</v>
      </c>
      <c r="M7" s="15">
        <v>54.64</v>
      </c>
      <c r="N7" s="15">
        <v>35.839999999999996</v>
      </c>
      <c r="O7" s="15">
        <v>40.54</v>
      </c>
      <c r="P7" s="15">
        <v>57.459999999999994</v>
      </c>
      <c r="Q7" s="15">
        <v>49.94</v>
      </c>
      <c r="R7" s="15">
        <v>47.12</v>
      </c>
      <c r="S7" s="16">
        <v>40.54</v>
      </c>
      <c r="T7" s="14">
        <f t="shared" ref="T7:AG63" si="3">F7*0.95</f>
        <v>30.475999999999996</v>
      </c>
      <c r="U7" s="15">
        <f t="shared" si="0"/>
        <v>50.121999999999993</v>
      </c>
      <c r="V7" s="15">
        <f t="shared" si="0"/>
        <v>43.870999999999995</v>
      </c>
      <c r="W7" s="15">
        <f t="shared" si="0"/>
        <v>35.833999999999996</v>
      </c>
      <c r="X7" s="15">
        <f t="shared" si="0"/>
        <v>48.335999999999991</v>
      </c>
      <c r="Y7" s="15">
        <f t="shared" si="0"/>
        <v>58.158999999999999</v>
      </c>
      <c r="Z7" s="15">
        <f t="shared" si="0"/>
        <v>58.158999999999999</v>
      </c>
      <c r="AA7" s="15">
        <f t="shared" si="0"/>
        <v>51.908000000000001</v>
      </c>
      <c r="AB7" s="15">
        <f t="shared" si="0"/>
        <v>34.047999999999995</v>
      </c>
      <c r="AC7" s="15">
        <f t="shared" si="0"/>
        <v>38.512999999999998</v>
      </c>
      <c r="AD7" s="15">
        <f t="shared" si="0"/>
        <v>54.586999999999989</v>
      </c>
      <c r="AE7" s="15">
        <f t="shared" si="0"/>
        <v>47.442999999999998</v>
      </c>
      <c r="AF7" s="15">
        <f t="shared" si="0"/>
        <v>44.763999999999996</v>
      </c>
      <c r="AG7" s="16">
        <f t="shared" si="0"/>
        <v>38.512999999999998</v>
      </c>
      <c r="AH7" s="17"/>
      <c r="AI7" s="13"/>
      <c r="AJ7" s="17" t="s">
        <v>60</v>
      </c>
      <c r="AL7" s="83"/>
      <c r="AM7" s="86"/>
      <c r="AN7" s="89"/>
      <c r="AO7" s="91"/>
      <c r="AP7" s="14">
        <v>70.08</v>
      </c>
      <c r="AQ7" s="15">
        <v>50.879999999999995</v>
      </c>
      <c r="AR7" s="15">
        <v>45.12</v>
      </c>
      <c r="AS7" s="15">
        <v>60.48</v>
      </c>
      <c r="AT7" s="15">
        <v>58.559999999999995</v>
      </c>
      <c r="AU7" s="15">
        <v>42.239999999999995</v>
      </c>
      <c r="AV7" s="15">
        <v>31.68</v>
      </c>
      <c r="AW7" s="15">
        <v>54.72</v>
      </c>
      <c r="AX7" s="15">
        <v>58.559999999999995</v>
      </c>
      <c r="AY7" s="15">
        <v>43.199999999999996</v>
      </c>
      <c r="AZ7" s="15">
        <v>58.559999999999995</v>
      </c>
      <c r="BA7" s="15">
        <v>36.479999999999997</v>
      </c>
      <c r="BB7" s="15">
        <v>65.28</v>
      </c>
      <c r="BC7" s="16">
        <v>43.199999999999996</v>
      </c>
      <c r="BD7" s="14">
        <f t="shared" ref="BD7:BD8" si="4">AP7*0.94</f>
        <v>65.875199999999992</v>
      </c>
      <c r="BE7" s="15">
        <f t="shared" si="1"/>
        <v>47.827199999999991</v>
      </c>
      <c r="BF7" s="15">
        <f t="shared" si="1"/>
        <v>42.412799999999997</v>
      </c>
      <c r="BG7" s="15">
        <f t="shared" si="1"/>
        <v>56.851199999999992</v>
      </c>
      <c r="BH7" s="15">
        <f t="shared" si="1"/>
        <v>55.046399999999991</v>
      </c>
      <c r="BI7" s="15">
        <f t="shared" si="1"/>
        <v>39.70559999999999</v>
      </c>
      <c r="BJ7" s="15">
        <f t="shared" si="1"/>
        <v>29.779199999999999</v>
      </c>
      <c r="BK7" s="15">
        <f t="shared" si="1"/>
        <v>51.436799999999998</v>
      </c>
      <c r="BL7" s="15">
        <f t="shared" si="1"/>
        <v>55.046399999999991</v>
      </c>
      <c r="BM7" s="15">
        <f t="shared" si="1"/>
        <v>40.607999999999997</v>
      </c>
      <c r="BN7" s="15">
        <f t="shared" si="1"/>
        <v>55.046399999999991</v>
      </c>
      <c r="BO7" s="15">
        <f t="shared" si="1"/>
        <v>34.291199999999996</v>
      </c>
      <c r="BP7" s="15">
        <f t="shared" si="1"/>
        <v>61.363199999999999</v>
      </c>
      <c r="BQ7" s="16">
        <f t="shared" si="1"/>
        <v>40.607999999999997</v>
      </c>
      <c r="BR7" s="17"/>
      <c r="BS7" s="13"/>
      <c r="BT7" s="17" t="s">
        <v>60</v>
      </c>
      <c r="BW7" s="83"/>
      <c r="BX7" s="86"/>
      <c r="BY7" s="89"/>
      <c r="BZ7" s="91"/>
      <c r="CA7" s="14">
        <v>45</v>
      </c>
      <c r="CB7" s="15">
        <v>38.25</v>
      </c>
      <c r="CC7" s="15">
        <v>51.75</v>
      </c>
      <c r="CD7" s="15">
        <v>55.800000000000004</v>
      </c>
      <c r="CE7" s="15">
        <v>48.15</v>
      </c>
      <c r="CF7" s="15">
        <v>40.050000000000004</v>
      </c>
      <c r="CG7" s="15">
        <v>41.85</v>
      </c>
      <c r="CH7" s="15">
        <v>45.9</v>
      </c>
      <c r="CI7" s="15">
        <v>46.800000000000004</v>
      </c>
      <c r="CJ7" s="15">
        <v>45.9</v>
      </c>
      <c r="CK7" s="15">
        <v>57.15</v>
      </c>
      <c r="CL7" s="15">
        <v>40.050000000000004</v>
      </c>
      <c r="CM7" s="15">
        <v>52.2</v>
      </c>
      <c r="CN7" s="16">
        <v>34.65</v>
      </c>
      <c r="CO7" s="14">
        <f t="shared" ref="CO7:CO8" si="5">CA7*0.94</f>
        <v>42.3</v>
      </c>
      <c r="CP7" s="15">
        <f t="shared" si="2"/>
        <v>35.954999999999998</v>
      </c>
      <c r="CQ7" s="15">
        <f t="shared" si="2"/>
        <v>48.644999999999996</v>
      </c>
      <c r="CR7" s="15">
        <f t="shared" si="2"/>
        <v>52.451999999999998</v>
      </c>
      <c r="CS7" s="15">
        <f t="shared" si="2"/>
        <v>45.260999999999996</v>
      </c>
      <c r="CT7" s="15">
        <f t="shared" si="2"/>
        <v>37.646999999999998</v>
      </c>
      <c r="CU7" s="15">
        <f t="shared" si="2"/>
        <v>39.338999999999999</v>
      </c>
      <c r="CV7" s="15">
        <f t="shared" si="2"/>
        <v>43.145999999999994</v>
      </c>
      <c r="CW7" s="15">
        <f t="shared" si="2"/>
        <v>43.992000000000004</v>
      </c>
      <c r="CX7" s="15">
        <f t="shared" si="2"/>
        <v>43.145999999999994</v>
      </c>
      <c r="CY7" s="15">
        <f t="shared" si="2"/>
        <v>53.720999999999997</v>
      </c>
      <c r="CZ7" s="15">
        <f t="shared" si="2"/>
        <v>37.646999999999998</v>
      </c>
      <c r="DA7" s="15">
        <f t="shared" si="2"/>
        <v>49.067999999999998</v>
      </c>
      <c r="DB7" s="16">
        <f t="shared" si="2"/>
        <v>32.570999999999998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40.54</v>
      </c>
      <c r="G8" s="15">
        <v>56.519999999999996</v>
      </c>
      <c r="H8" s="15">
        <v>63.099999999999994</v>
      </c>
      <c r="I8" s="15">
        <v>47.12</v>
      </c>
      <c r="J8" s="15">
        <v>33.959999999999994</v>
      </c>
      <c r="K8" s="15">
        <v>43.36</v>
      </c>
      <c r="L8" s="15">
        <v>33.959999999999994</v>
      </c>
      <c r="M8" s="15">
        <v>40.54</v>
      </c>
      <c r="N8" s="15">
        <v>55.58</v>
      </c>
      <c r="O8" s="15">
        <v>57.459999999999994</v>
      </c>
      <c r="P8" s="15">
        <v>63.099999999999994</v>
      </c>
      <c r="Q8" s="15">
        <v>41.48</v>
      </c>
      <c r="R8" s="15">
        <v>42.419999999999995</v>
      </c>
      <c r="S8" s="16">
        <v>52.76</v>
      </c>
      <c r="T8" s="14">
        <f t="shared" si="3"/>
        <v>38.512999999999998</v>
      </c>
      <c r="U8" s="15">
        <f t="shared" si="0"/>
        <v>53.693999999999996</v>
      </c>
      <c r="V8" s="15">
        <f t="shared" si="0"/>
        <v>59.944999999999993</v>
      </c>
      <c r="W8" s="15">
        <f t="shared" si="0"/>
        <v>44.763999999999996</v>
      </c>
      <c r="X8" s="15">
        <f t="shared" si="0"/>
        <v>32.261999999999993</v>
      </c>
      <c r="Y8" s="15">
        <f t="shared" si="0"/>
        <v>41.192</v>
      </c>
      <c r="Z8" s="15">
        <f t="shared" si="0"/>
        <v>32.261999999999993</v>
      </c>
      <c r="AA8" s="15">
        <f t="shared" si="0"/>
        <v>38.512999999999998</v>
      </c>
      <c r="AB8" s="15">
        <f t="shared" si="0"/>
        <v>52.800999999999995</v>
      </c>
      <c r="AC8" s="15">
        <f t="shared" si="0"/>
        <v>54.586999999999989</v>
      </c>
      <c r="AD8" s="15">
        <f t="shared" si="0"/>
        <v>59.944999999999993</v>
      </c>
      <c r="AE8" s="15">
        <f t="shared" si="0"/>
        <v>39.405999999999992</v>
      </c>
      <c r="AF8" s="15">
        <f t="shared" si="0"/>
        <v>40.298999999999992</v>
      </c>
      <c r="AG8" s="16">
        <f t="shared" si="0"/>
        <v>50.121999999999993</v>
      </c>
      <c r="AH8" s="17"/>
      <c r="AI8" s="13"/>
      <c r="AJ8" s="17" t="s">
        <v>60</v>
      </c>
      <c r="AL8" s="83"/>
      <c r="AM8" s="86"/>
      <c r="AN8" s="89"/>
      <c r="AO8" s="91"/>
      <c r="AP8" s="14">
        <v>58.559999999999995</v>
      </c>
      <c r="AQ8" s="15">
        <v>41.28</v>
      </c>
      <c r="AR8" s="15">
        <v>46.08</v>
      </c>
      <c r="AS8" s="15">
        <v>40.32</v>
      </c>
      <c r="AT8" s="15">
        <v>59.519999999999996</v>
      </c>
      <c r="AU8" s="15">
        <v>44.16</v>
      </c>
      <c r="AV8" s="15">
        <v>65.28</v>
      </c>
      <c r="AW8" s="15">
        <v>35.519999999999996</v>
      </c>
      <c r="AX8" s="15">
        <v>69.12</v>
      </c>
      <c r="AY8" s="15">
        <v>67.2</v>
      </c>
      <c r="AZ8" s="15">
        <v>50.879999999999995</v>
      </c>
      <c r="BA8" s="15">
        <v>48</v>
      </c>
      <c r="BB8" s="15">
        <v>69.12</v>
      </c>
      <c r="BC8" s="16">
        <v>60.48</v>
      </c>
      <c r="BD8" s="14">
        <f t="shared" si="4"/>
        <v>55.046399999999991</v>
      </c>
      <c r="BE8" s="15">
        <f t="shared" si="1"/>
        <v>38.803199999999997</v>
      </c>
      <c r="BF8" s="15">
        <f t="shared" si="1"/>
        <v>43.315199999999997</v>
      </c>
      <c r="BG8" s="15">
        <f t="shared" si="1"/>
        <v>37.900799999999997</v>
      </c>
      <c r="BH8" s="15">
        <f t="shared" si="1"/>
        <v>55.948799999999991</v>
      </c>
      <c r="BI8" s="15">
        <f t="shared" si="1"/>
        <v>41.510399999999997</v>
      </c>
      <c r="BJ8" s="15">
        <f t="shared" si="1"/>
        <v>61.363199999999999</v>
      </c>
      <c r="BK8" s="15">
        <f t="shared" si="1"/>
        <v>33.388799999999996</v>
      </c>
      <c r="BL8" s="15">
        <f t="shared" si="1"/>
        <v>64.972800000000007</v>
      </c>
      <c r="BM8" s="15">
        <f t="shared" si="1"/>
        <v>63.167999999999999</v>
      </c>
      <c r="BN8" s="15">
        <f t="shared" si="1"/>
        <v>47.827199999999991</v>
      </c>
      <c r="BO8" s="15">
        <f t="shared" si="1"/>
        <v>45.12</v>
      </c>
      <c r="BP8" s="15">
        <f t="shared" si="1"/>
        <v>64.972800000000007</v>
      </c>
      <c r="BQ8" s="16">
        <f t="shared" si="1"/>
        <v>56.851199999999992</v>
      </c>
      <c r="BR8" s="17"/>
      <c r="BS8" s="13"/>
      <c r="BT8" s="17" t="s">
        <v>60</v>
      </c>
      <c r="BW8" s="83"/>
      <c r="BX8" s="86"/>
      <c r="BY8" s="89"/>
      <c r="BZ8" s="91"/>
      <c r="CA8" s="14">
        <v>48.6</v>
      </c>
      <c r="CB8" s="15">
        <v>43.2</v>
      </c>
      <c r="CC8" s="15">
        <v>34.200000000000003</v>
      </c>
      <c r="CD8" s="15">
        <v>47.7</v>
      </c>
      <c r="CE8" s="15">
        <v>36</v>
      </c>
      <c r="CF8" s="15">
        <v>49.050000000000004</v>
      </c>
      <c r="CG8" s="15">
        <v>42.300000000000004</v>
      </c>
      <c r="CH8" s="15">
        <v>58.95</v>
      </c>
      <c r="CI8" s="15">
        <v>60.75</v>
      </c>
      <c r="CJ8" s="15">
        <v>48.15</v>
      </c>
      <c r="CK8" s="15">
        <v>53.550000000000004</v>
      </c>
      <c r="CL8" s="15">
        <v>41.4</v>
      </c>
      <c r="CM8" s="15">
        <v>51.75</v>
      </c>
      <c r="CN8" s="16">
        <v>46.800000000000004</v>
      </c>
      <c r="CO8" s="14">
        <f t="shared" si="5"/>
        <v>45.683999999999997</v>
      </c>
      <c r="CP8" s="15">
        <f t="shared" si="2"/>
        <v>40.607999999999997</v>
      </c>
      <c r="CQ8" s="15">
        <f t="shared" si="2"/>
        <v>32.148000000000003</v>
      </c>
      <c r="CR8" s="15">
        <f t="shared" si="2"/>
        <v>44.838000000000001</v>
      </c>
      <c r="CS8" s="15">
        <f t="shared" si="2"/>
        <v>33.839999999999996</v>
      </c>
      <c r="CT8" s="15">
        <f t="shared" si="2"/>
        <v>46.106999999999999</v>
      </c>
      <c r="CU8" s="15">
        <f t="shared" si="2"/>
        <v>39.762</v>
      </c>
      <c r="CV8" s="15">
        <f t="shared" si="2"/>
        <v>55.412999999999997</v>
      </c>
      <c r="CW8" s="15">
        <f t="shared" si="2"/>
        <v>57.104999999999997</v>
      </c>
      <c r="CX8" s="15">
        <f t="shared" si="2"/>
        <v>45.260999999999996</v>
      </c>
      <c r="CY8" s="15">
        <f t="shared" si="2"/>
        <v>50.337000000000003</v>
      </c>
      <c r="CZ8" s="15">
        <f t="shared" si="2"/>
        <v>38.915999999999997</v>
      </c>
      <c r="DA8" s="15">
        <f t="shared" si="2"/>
        <v>48.644999999999996</v>
      </c>
      <c r="DB8" s="16">
        <f t="shared" si="2"/>
        <v>43.992000000000004</v>
      </c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59.339999999999996</v>
      </c>
      <c r="G9" s="15">
        <v>48.059999999999995</v>
      </c>
      <c r="H9" s="15">
        <v>50.879999999999995</v>
      </c>
      <c r="I9" s="15">
        <v>36.78</v>
      </c>
      <c r="J9" s="15">
        <v>59.339999999999996</v>
      </c>
      <c r="K9" s="15">
        <v>41.48</v>
      </c>
      <c r="L9" s="15">
        <v>56.519999999999996</v>
      </c>
      <c r="M9" s="15">
        <v>55.58</v>
      </c>
      <c r="N9" s="15">
        <v>58.4</v>
      </c>
      <c r="O9" s="15">
        <v>64.97999999999999</v>
      </c>
      <c r="P9" s="15">
        <v>41.48</v>
      </c>
      <c r="Q9" s="15">
        <v>42.419999999999995</v>
      </c>
      <c r="R9" s="15">
        <v>50.879999999999995</v>
      </c>
      <c r="S9" s="16">
        <v>63.099999999999994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33.6</v>
      </c>
      <c r="AQ9" s="15">
        <v>55.68</v>
      </c>
      <c r="AR9" s="15">
        <v>48</v>
      </c>
      <c r="AS9" s="15">
        <v>33.6</v>
      </c>
      <c r="AT9" s="15">
        <v>58.559999999999995</v>
      </c>
      <c r="AU9" s="15">
        <v>66.239999999999995</v>
      </c>
      <c r="AV9" s="15">
        <v>65.28</v>
      </c>
      <c r="AW9" s="15">
        <v>55.68</v>
      </c>
      <c r="AX9" s="15">
        <v>49.92</v>
      </c>
      <c r="AY9" s="15">
        <v>45.12</v>
      </c>
      <c r="AZ9" s="15">
        <v>35.519999999999996</v>
      </c>
      <c r="BA9" s="15">
        <v>41.28</v>
      </c>
      <c r="BB9" s="15">
        <v>68.16</v>
      </c>
      <c r="BC9" s="16">
        <v>47.04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/>
      <c r="BT9" s="17" t="s">
        <v>60</v>
      </c>
      <c r="BW9" s="83"/>
      <c r="BX9" s="86"/>
      <c r="BY9" s="89"/>
      <c r="BZ9" s="91"/>
      <c r="CA9" s="14">
        <v>49.5</v>
      </c>
      <c r="CB9" s="15">
        <v>39.15</v>
      </c>
      <c r="CC9" s="15">
        <v>43.2</v>
      </c>
      <c r="CD9" s="15">
        <v>46.35</v>
      </c>
      <c r="CE9" s="15">
        <v>57.15</v>
      </c>
      <c r="CF9" s="15">
        <v>56.25</v>
      </c>
      <c r="CG9" s="15">
        <v>53.1</v>
      </c>
      <c r="CH9" s="15">
        <v>53.550000000000004</v>
      </c>
      <c r="CI9" s="15">
        <v>40.050000000000004</v>
      </c>
      <c r="CJ9" s="15">
        <v>45.9</v>
      </c>
      <c r="CK9" s="15">
        <v>37.800000000000004</v>
      </c>
      <c r="CL9" s="15">
        <v>38.700000000000003</v>
      </c>
      <c r="CM9" s="15">
        <v>55.35</v>
      </c>
      <c r="CN9" s="16">
        <v>49.5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52.76</v>
      </c>
      <c r="G10" s="15">
        <v>59.339999999999996</v>
      </c>
      <c r="H10" s="15">
        <v>33.019999999999996</v>
      </c>
      <c r="I10" s="15">
        <v>34.9</v>
      </c>
      <c r="J10" s="15">
        <v>33.959999999999994</v>
      </c>
      <c r="K10" s="15">
        <v>57.459999999999994</v>
      </c>
      <c r="L10" s="15">
        <v>38.659999999999997</v>
      </c>
      <c r="M10" s="15">
        <v>41.48</v>
      </c>
      <c r="N10" s="15">
        <v>48.059999999999995</v>
      </c>
      <c r="O10" s="15">
        <v>39.599999999999994</v>
      </c>
      <c r="P10" s="15">
        <v>61.22</v>
      </c>
      <c r="Q10" s="15">
        <v>49.94</v>
      </c>
      <c r="R10" s="15">
        <v>64.97999999999999</v>
      </c>
      <c r="S10" s="16">
        <v>37.72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62.4</v>
      </c>
      <c r="AQ10" s="15">
        <v>45.12</v>
      </c>
      <c r="AR10" s="15">
        <v>31.68</v>
      </c>
      <c r="AS10" s="15">
        <v>66.239999999999995</v>
      </c>
      <c r="AT10" s="15">
        <v>45.12</v>
      </c>
      <c r="AU10" s="15">
        <v>37.44</v>
      </c>
      <c r="AV10" s="15">
        <v>51.839999999999996</v>
      </c>
      <c r="AW10" s="15">
        <v>64.319999999999993</v>
      </c>
      <c r="AX10" s="15">
        <v>47.04</v>
      </c>
      <c r="AY10" s="15">
        <v>34.56</v>
      </c>
      <c r="AZ10" s="15">
        <v>48.96</v>
      </c>
      <c r="BA10" s="15">
        <v>63.36</v>
      </c>
      <c r="BB10" s="15">
        <v>37.44</v>
      </c>
      <c r="BC10" s="16">
        <v>59.519999999999996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83"/>
      <c r="BX10" s="86"/>
      <c r="BY10" s="89"/>
      <c r="BZ10" s="91"/>
      <c r="CA10" s="14">
        <v>36</v>
      </c>
      <c r="CB10" s="15">
        <v>30.6</v>
      </c>
      <c r="CC10" s="15">
        <v>46.35</v>
      </c>
      <c r="CD10" s="15">
        <v>47.7</v>
      </c>
      <c r="CE10" s="15">
        <v>35.1</v>
      </c>
      <c r="CF10" s="15">
        <v>43.2</v>
      </c>
      <c r="CG10" s="15">
        <v>52.2</v>
      </c>
      <c r="CH10" s="15">
        <v>40.050000000000004</v>
      </c>
      <c r="CI10" s="15">
        <v>44.550000000000004</v>
      </c>
      <c r="CJ10" s="15">
        <v>40.050000000000004</v>
      </c>
      <c r="CK10" s="15">
        <v>56.7</v>
      </c>
      <c r="CL10" s="15">
        <v>52.65</v>
      </c>
      <c r="CM10" s="15">
        <v>47.7</v>
      </c>
      <c r="CN10" s="16">
        <v>52.2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58.4</v>
      </c>
      <c r="G11" s="15">
        <v>56.519999999999996</v>
      </c>
      <c r="H11" s="15">
        <v>49</v>
      </c>
      <c r="I11" s="15">
        <v>33.959999999999994</v>
      </c>
      <c r="J11" s="15">
        <v>35.839999999999996</v>
      </c>
      <c r="K11" s="15">
        <v>57.459999999999994</v>
      </c>
      <c r="L11" s="15">
        <v>54.64</v>
      </c>
      <c r="M11" s="15">
        <v>33.019999999999996</v>
      </c>
      <c r="N11" s="15">
        <v>59.339999999999996</v>
      </c>
      <c r="O11" s="15">
        <v>34.9</v>
      </c>
      <c r="P11" s="15">
        <v>50.879999999999995</v>
      </c>
      <c r="Q11" s="15">
        <v>42.419999999999995</v>
      </c>
      <c r="R11" s="15">
        <v>47.12</v>
      </c>
      <c r="S11" s="16">
        <v>43.36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46.08</v>
      </c>
      <c r="AQ11" s="15">
        <v>63.36</v>
      </c>
      <c r="AR11" s="15">
        <v>57.599999999999994</v>
      </c>
      <c r="AS11" s="15">
        <v>62.4</v>
      </c>
      <c r="AT11" s="15">
        <v>70.08</v>
      </c>
      <c r="AU11" s="15">
        <v>57.599999999999994</v>
      </c>
      <c r="AV11" s="15">
        <v>64.319999999999993</v>
      </c>
      <c r="AW11" s="15">
        <v>59.519999999999996</v>
      </c>
      <c r="AX11" s="15">
        <v>60.48</v>
      </c>
      <c r="AY11" s="15">
        <v>42.239999999999995</v>
      </c>
      <c r="AZ11" s="15">
        <v>52.8</v>
      </c>
      <c r="BA11" s="15">
        <v>68.16</v>
      </c>
      <c r="BB11" s="15">
        <v>36.479999999999997</v>
      </c>
      <c r="BC11" s="16">
        <v>32.64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83"/>
      <c r="BX11" s="86"/>
      <c r="BY11" s="89"/>
      <c r="BZ11" s="91"/>
      <c r="CA11" s="14">
        <v>52.2</v>
      </c>
      <c r="CB11" s="15">
        <v>42.300000000000004</v>
      </c>
      <c r="CC11" s="15">
        <v>45.45</v>
      </c>
      <c r="CD11" s="15">
        <v>59.4</v>
      </c>
      <c r="CE11" s="15">
        <v>52.2</v>
      </c>
      <c r="CF11" s="15">
        <v>45</v>
      </c>
      <c r="CG11" s="15">
        <v>55.35</v>
      </c>
      <c r="CH11" s="15">
        <v>44.1</v>
      </c>
      <c r="CI11" s="15">
        <v>43.2</v>
      </c>
      <c r="CJ11" s="15">
        <v>44.550000000000004</v>
      </c>
      <c r="CK11" s="15">
        <v>47.7</v>
      </c>
      <c r="CL11" s="15">
        <v>51.300000000000004</v>
      </c>
      <c r="CM11" s="15">
        <v>38.700000000000003</v>
      </c>
      <c r="CN11" s="16">
        <v>42.300000000000004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56.519999999999996</v>
      </c>
      <c r="G12" s="15">
        <v>47.12</v>
      </c>
      <c r="H12" s="15">
        <v>37.72</v>
      </c>
      <c r="I12" s="15">
        <v>32.08</v>
      </c>
      <c r="J12" s="15">
        <v>46.18</v>
      </c>
      <c r="K12" s="15">
        <v>60.279999999999994</v>
      </c>
      <c r="L12" s="15">
        <v>40.54</v>
      </c>
      <c r="M12" s="15">
        <v>47.12</v>
      </c>
      <c r="N12" s="15">
        <v>60.279999999999994</v>
      </c>
      <c r="O12" s="15">
        <v>54.64</v>
      </c>
      <c r="P12" s="15">
        <v>40.54</v>
      </c>
      <c r="Q12" s="15">
        <v>34.9</v>
      </c>
      <c r="R12" s="15">
        <v>33.019999999999996</v>
      </c>
      <c r="S12" s="16">
        <v>51.82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37.44</v>
      </c>
      <c r="AQ12" s="15">
        <v>54.72</v>
      </c>
      <c r="AR12" s="15">
        <v>70.08</v>
      </c>
      <c r="AS12" s="15">
        <v>60.48</v>
      </c>
      <c r="AT12" s="15">
        <v>40.32</v>
      </c>
      <c r="AU12" s="15">
        <v>36.479999999999997</v>
      </c>
      <c r="AV12" s="15">
        <v>59.519999999999996</v>
      </c>
      <c r="AW12" s="15">
        <v>72</v>
      </c>
      <c r="AX12" s="15"/>
      <c r="AY12" s="15"/>
      <c r="AZ12" s="15"/>
      <c r="BA12" s="15"/>
      <c r="BB12" s="15"/>
      <c r="BC12" s="16"/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83"/>
      <c r="BX12" s="86"/>
      <c r="BY12" s="89"/>
      <c r="BZ12" s="91"/>
      <c r="CA12" s="14">
        <v>36.9</v>
      </c>
      <c r="CB12" s="15">
        <v>36.9</v>
      </c>
      <c r="CC12" s="15">
        <v>63</v>
      </c>
      <c r="CD12" s="15">
        <v>37.800000000000004</v>
      </c>
      <c r="CE12" s="15">
        <v>59.4</v>
      </c>
      <c r="CF12" s="15">
        <v>58.5</v>
      </c>
      <c r="CG12" s="15">
        <v>56.7</v>
      </c>
      <c r="CH12" s="15">
        <v>63</v>
      </c>
      <c r="CI12" s="15">
        <v>63</v>
      </c>
      <c r="CJ12" s="15">
        <v>32.4</v>
      </c>
      <c r="CK12" s="15">
        <v>58.5</v>
      </c>
      <c r="CL12" s="15">
        <v>57.6</v>
      </c>
      <c r="CM12" s="15">
        <v>38.700000000000003</v>
      </c>
      <c r="CN12" s="16">
        <v>42.300000000000004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49</v>
      </c>
      <c r="G13" s="15">
        <v>46.18</v>
      </c>
      <c r="H13" s="15">
        <v>57.459999999999994</v>
      </c>
      <c r="I13" s="15">
        <v>54.64</v>
      </c>
      <c r="J13" s="15">
        <v>52.76</v>
      </c>
      <c r="K13" s="15">
        <v>47.12</v>
      </c>
      <c r="L13" s="15">
        <v>52.76</v>
      </c>
      <c r="M13" s="15">
        <v>60.279999999999994</v>
      </c>
      <c r="N13" s="15">
        <v>39.599999999999994</v>
      </c>
      <c r="O13" s="15">
        <v>46.18</v>
      </c>
      <c r="P13" s="15">
        <v>39.599999999999994</v>
      </c>
      <c r="Q13" s="15">
        <v>49.94</v>
      </c>
      <c r="R13" s="15">
        <v>43.36</v>
      </c>
      <c r="S13" s="16">
        <v>44.3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6"/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83"/>
      <c r="BX13" s="86"/>
      <c r="BY13" s="89"/>
      <c r="BZ13" s="91"/>
      <c r="CA13" s="14">
        <v>71.100000000000009</v>
      </c>
      <c r="CB13" s="15">
        <v>36</v>
      </c>
      <c r="CC13" s="15">
        <v>66.600000000000009</v>
      </c>
      <c r="CD13" s="15">
        <v>56.7</v>
      </c>
      <c r="CE13" s="15">
        <v>37.800000000000004</v>
      </c>
      <c r="CF13" s="15">
        <v>36</v>
      </c>
      <c r="CG13" s="15">
        <v>53.1</v>
      </c>
      <c r="CH13" s="15">
        <v>65.7</v>
      </c>
      <c r="CI13" s="15">
        <v>45.9</v>
      </c>
      <c r="CJ13" s="15">
        <v>41.4</v>
      </c>
      <c r="CK13" s="15">
        <v>54</v>
      </c>
      <c r="CL13" s="15">
        <v>63.9</v>
      </c>
      <c r="CM13" s="15"/>
      <c r="CN13" s="16"/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>
        <v>36.78</v>
      </c>
      <c r="G14" s="15">
        <v>44.3</v>
      </c>
      <c r="H14" s="15">
        <v>36.78</v>
      </c>
      <c r="I14" s="15">
        <v>52.76</v>
      </c>
      <c r="J14" s="15">
        <v>36.78</v>
      </c>
      <c r="K14" s="15">
        <v>61.22</v>
      </c>
      <c r="L14" s="15">
        <v>60.279999999999994</v>
      </c>
      <c r="M14" s="15">
        <v>58.4</v>
      </c>
      <c r="N14" s="15">
        <v>53.699999999999996</v>
      </c>
      <c r="O14" s="15">
        <v>39.599999999999994</v>
      </c>
      <c r="P14" s="15">
        <v>64.97999999999999</v>
      </c>
      <c r="Q14" s="15">
        <v>48.059999999999995</v>
      </c>
      <c r="R14" s="15">
        <v>65.919999999999987</v>
      </c>
      <c r="S14" s="16">
        <v>65.919999999999987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6"/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6"/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>
        <v>36</v>
      </c>
      <c r="G15" s="15">
        <v>66.86</v>
      </c>
      <c r="H15" s="15">
        <v>55.58</v>
      </c>
      <c r="I15" s="15">
        <v>69.679999999999993</v>
      </c>
      <c r="J15" s="15">
        <v>57</v>
      </c>
      <c r="K15" s="15"/>
      <c r="L15" s="15"/>
      <c r="M15" s="15"/>
      <c r="N15" s="15"/>
      <c r="O15" s="15"/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83"/>
      <c r="BX15" s="86"/>
      <c r="BY15" s="89"/>
      <c r="BZ15" s="91"/>
      <c r="CA15" s="14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6"/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13</v>
      </c>
      <c r="D17" s="89"/>
      <c r="E17" s="93"/>
      <c r="F17" s="9">
        <v>68.739999999999995</v>
      </c>
      <c r="G17" s="10">
        <v>53.699999999999996</v>
      </c>
      <c r="H17" s="10">
        <v>66.86</v>
      </c>
      <c r="I17" s="10">
        <v>43.36</v>
      </c>
      <c r="J17" s="10">
        <v>71.56</v>
      </c>
      <c r="K17" s="10">
        <v>60.279999999999994</v>
      </c>
      <c r="L17" s="10">
        <v>38.659999999999997</v>
      </c>
      <c r="M17" s="10">
        <v>60.279999999999994</v>
      </c>
      <c r="N17" s="10">
        <v>46.18</v>
      </c>
      <c r="O17" s="10">
        <v>67.8</v>
      </c>
      <c r="P17" s="10">
        <v>52.76</v>
      </c>
      <c r="Q17" s="10">
        <v>47.12</v>
      </c>
      <c r="R17" s="10">
        <v>68.739999999999995</v>
      </c>
      <c r="S17" s="11">
        <v>39.599999999999994</v>
      </c>
      <c r="T17" s="14">
        <f t="shared" si="3"/>
        <v>65.302999999999997</v>
      </c>
      <c r="U17" s="15">
        <f t="shared" si="0"/>
        <v>51.014999999999993</v>
      </c>
      <c r="V17" s="15">
        <f t="shared" si="0"/>
        <v>63.516999999999996</v>
      </c>
      <c r="W17" s="15">
        <f t="shared" si="0"/>
        <v>41.192</v>
      </c>
      <c r="X17" s="15">
        <f t="shared" si="0"/>
        <v>67.981999999999999</v>
      </c>
      <c r="Y17" s="15">
        <f t="shared" si="0"/>
        <v>57.265999999999991</v>
      </c>
      <c r="Z17" s="15">
        <f t="shared" si="0"/>
        <v>36.726999999999997</v>
      </c>
      <c r="AA17" s="15">
        <f t="shared" si="0"/>
        <v>57.265999999999991</v>
      </c>
      <c r="AB17" s="15">
        <f t="shared" si="0"/>
        <v>43.870999999999995</v>
      </c>
      <c r="AC17" s="15">
        <f t="shared" si="0"/>
        <v>64.41</v>
      </c>
      <c r="AD17" s="15">
        <f t="shared" si="0"/>
        <v>50.121999999999993</v>
      </c>
      <c r="AE17" s="15">
        <f t="shared" si="0"/>
        <v>44.763999999999996</v>
      </c>
      <c r="AF17" s="15">
        <f t="shared" si="0"/>
        <v>65.302999999999997</v>
      </c>
      <c r="AG17" s="16">
        <f t="shared" si="0"/>
        <v>37.61999999999999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 t="s">
        <v>14</v>
      </c>
      <c r="AP17" s="9">
        <v>49.92</v>
      </c>
      <c r="AQ17" s="10">
        <v>58.559999999999995</v>
      </c>
      <c r="AR17" s="10">
        <v>52.8</v>
      </c>
      <c r="AS17" s="10">
        <v>74.88</v>
      </c>
      <c r="AT17" s="10">
        <v>53.76</v>
      </c>
      <c r="AU17" s="10">
        <v>48</v>
      </c>
      <c r="AV17" s="10">
        <v>45.12</v>
      </c>
      <c r="AW17" s="10">
        <v>42.239999999999995</v>
      </c>
      <c r="AX17" s="10">
        <v>48</v>
      </c>
      <c r="AY17" s="10">
        <v>70.08</v>
      </c>
      <c r="AZ17" s="10">
        <v>69.12</v>
      </c>
      <c r="BA17" s="10">
        <v>67.2</v>
      </c>
      <c r="BB17" s="10">
        <v>70.08</v>
      </c>
      <c r="BC17" s="11">
        <v>70.08</v>
      </c>
      <c r="BD17" s="14">
        <f>AP17*0.94</f>
        <v>46.924799999999998</v>
      </c>
      <c r="BE17" s="15">
        <f t="shared" ref="BE17:BQ19" si="6">AQ17*0.94</f>
        <v>55.046399999999991</v>
      </c>
      <c r="BF17" s="15">
        <f t="shared" si="6"/>
        <v>49.631999999999998</v>
      </c>
      <c r="BG17" s="15">
        <f t="shared" si="6"/>
        <v>70.387199999999993</v>
      </c>
      <c r="BH17" s="15">
        <f t="shared" si="6"/>
        <v>50.534399999999998</v>
      </c>
      <c r="BI17" s="15">
        <f t="shared" si="6"/>
        <v>45.12</v>
      </c>
      <c r="BJ17" s="15">
        <f t="shared" si="6"/>
        <v>42.412799999999997</v>
      </c>
      <c r="BK17" s="15">
        <f t="shared" si="6"/>
        <v>39.70559999999999</v>
      </c>
      <c r="BL17" s="15">
        <f t="shared" si="6"/>
        <v>45.12</v>
      </c>
      <c r="BM17" s="15">
        <f t="shared" si="6"/>
        <v>65.875199999999992</v>
      </c>
      <c r="BN17" s="15">
        <f t="shared" si="6"/>
        <v>64.972800000000007</v>
      </c>
      <c r="BO17" s="15">
        <f t="shared" si="6"/>
        <v>63.167999999999999</v>
      </c>
      <c r="BP17" s="15">
        <f t="shared" si="6"/>
        <v>65.875199999999992</v>
      </c>
      <c r="BQ17" s="16">
        <f t="shared" si="6"/>
        <v>65.875199999999992</v>
      </c>
      <c r="BR17" s="12"/>
      <c r="BS17" s="13"/>
      <c r="BT17" s="12" t="s">
        <v>60</v>
      </c>
      <c r="BW17" s="83">
        <v>2</v>
      </c>
      <c r="BX17" s="85" t="s">
        <v>13</v>
      </c>
      <c r="BY17" s="89"/>
      <c r="BZ17" s="93" t="s">
        <v>15</v>
      </c>
      <c r="CA17" s="9">
        <v>58.5</v>
      </c>
      <c r="CB17" s="10">
        <v>44.550000000000004</v>
      </c>
      <c r="CC17" s="10">
        <v>68.400000000000006</v>
      </c>
      <c r="CD17" s="10">
        <v>53.1</v>
      </c>
      <c r="CE17" s="10">
        <v>40.050000000000004</v>
      </c>
      <c r="CF17" s="10">
        <v>49.050000000000004</v>
      </c>
      <c r="CG17" s="10">
        <v>40.950000000000003</v>
      </c>
      <c r="CH17" s="10">
        <v>44.1</v>
      </c>
      <c r="CI17" s="10">
        <v>64.8</v>
      </c>
      <c r="CJ17" s="10">
        <v>64.350000000000009</v>
      </c>
      <c r="CK17" s="10">
        <v>48.15</v>
      </c>
      <c r="CL17" s="10">
        <v>63</v>
      </c>
      <c r="CM17" s="10">
        <v>57.15</v>
      </c>
      <c r="CN17" s="11">
        <v>50.85</v>
      </c>
      <c r="CO17" s="14">
        <f>CA17*0.94</f>
        <v>54.989999999999995</v>
      </c>
      <c r="CP17" s="15">
        <f t="shared" ref="CP17:DB19" si="7">CB17*0.94</f>
        <v>41.877000000000002</v>
      </c>
      <c r="CQ17" s="15">
        <f t="shared" si="7"/>
        <v>64.296000000000006</v>
      </c>
      <c r="CR17" s="15">
        <f t="shared" si="7"/>
        <v>49.914000000000001</v>
      </c>
      <c r="CS17" s="15">
        <f t="shared" si="7"/>
        <v>37.646999999999998</v>
      </c>
      <c r="CT17" s="15">
        <f t="shared" si="7"/>
        <v>46.106999999999999</v>
      </c>
      <c r="CU17" s="15">
        <f t="shared" si="7"/>
        <v>38.493000000000002</v>
      </c>
      <c r="CV17" s="15">
        <f t="shared" si="7"/>
        <v>41.454000000000001</v>
      </c>
      <c r="CW17" s="15">
        <f t="shared" si="7"/>
        <v>60.911999999999992</v>
      </c>
      <c r="CX17" s="15">
        <f t="shared" si="7"/>
        <v>60.489000000000004</v>
      </c>
      <c r="CY17" s="15">
        <f t="shared" si="7"/>
        <v>45.260999999999996</v>
      </c>
      <c r="CZ17" s="15">
        <f t="shared" si="7"/>
        <v>59.22</v>
      </c>
      <c r="DA17" s="15">
        <f t="shared" si="7"/>
        <v>53.720999999999997</v>
      </c>
      <c r="DB17" s="16">
        <f t="shared" si="7"/>
        <v>47.798999999999999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45.239999999999995</v>
      </c>
      <c r="G18" s="15">
        <v>49</v>
      </c>
      <c r="H18" s="15">
        <v>36.78</v>
      </c>
      <c r="I18" s="15">
        <v>54.64</v>
      </c>
      <c r="J18" s="15">
        <v>67.8</v>
      </c>
      <c r="K18" s="15">
        <v>52.76</v>
      </c>
      <c r="L18" s="15">
        <v>49.94</v>
      </c>
      <c r="M18" s="15">
        <v>42.419999999999995</v>
      </c>
      <c r="N18" s="15">
        <v>34.9</v>
      </c>
      <c r="O18" s="15">
        <v>44.3</v>
      </c>
      <c r="P18" s="15">
        <v>52.76</v>
      </c>
      <c r="Q18" s="15">
        <v>40.54</v>
      </c>
      <c r="R18" s="15">
        <v>41.48</v>
      </c>
      <c r="S18" s="16">
        <v>69.679999999999993</v>
      </c>
      <c r="T18" s="14">
        <f t="shared" si="3"/>
        <v>42.977999999999994</v>
      </c>
      <c r="U18" s="15">
        <f t="shared" si="0"/>
        <v>46.55</v>
      </c>
      <c r="V18" s="15">
        <f t="shared" si="0"/>
        <v>34.941000000000003</v>
      </c>
      <c r="W18" s="15">
        <f t="shared" si="0"/>
        <v>51.908000000000001</v>
      </c>
      <c r="X18" s="15">
        <f t="shared" si="0"/>
        <v>64.41</v>
      </c>
      <c r="Y18" s="15">
        <f t="shared" si="0"/>
        <v>50.121999999999993</v>
      </c>
      <c r="Z18" s="15">
        <f t="shared" si="0"/>
        <v>47.442999999999998</v>
      </c>
      <c r="AA18" s="15">
        <f t="shared" si="0"/>
        <v>40.298999999999992</v>
      </c>
      <c r="AB18" s="15">
        <f t="shared" si="0"/>
        <v>33.154999999999994</v>
      </c>
      <c r="AC18" s="15">
        <f t="shared" si="0"/>
        <v>42.084999999999994</v>
      </c>
      <c r="AD18" s="15">
        <f t="shared" si="0"/>
        <v>50.121999999999993</v>
      </c>
      <c r="AE18" s="15">
        <f t="shared" si="0"/>
        <v>38.512999999999998</v>
      </c>
      <c r="AF18" s="15">
        <f t="shared" si="0"/>
        <v>39.405999999999992</v>
      </c>
      <c r="AG18" s="16">
        <f t="shared" si="0"/>
        <v>66.195999999999984</v>
      </c>
      <c r="AH18" s="17"/>
      <c r="AI18" s="13"/>
      <c r="AJ18" s="17" t="s">
        <v>60</v>
      </c>
      <c r="AL18" s="83"/>
      <c r="AM18" s="86"/>
      <c r="AN18" s="89"/>
      <c r="AO18" s="91"/>
      <c r="AP18" s="14">
        <v>43.199999999999996</v>
      </c>
      <c r="AQ18" s="15">
        <v>51.839999999999996</v>
      </c>
      <c r="AR18" s="15">
        <v>69.12</v>
      </c>
      <c r="AS18" s="15">
        <v>75.84</v>
      </c>
      <c r="AT18" s="15">
        <v>75.84</v>
      </c>
      <c r="AU18" s="15">
        <v>59.519999999999996</v>
      </c>
      <c r="AV18" s="15">
        <v>52.8</v>
      </c>
      <c r="AW18" s="15">
        <v>65.28</v>
      </c>
      <c r="AX18" s="15">
        <v>47.04</v>
      </c>
      <c r="AY18" s="15">
        <v>63.36</v>
      </c>
      <c r="AZ18" s="15">
        <v>43.199999999999996</v>
      </c>
      <c r="BA18" s="15">
        <v>72.959999999999994</v>
      </c>
      <c r="BB18" s="15">
        <v>57.599999999999994</v>
      </c>
      <c r="BC18" s="16">
        <v>72.959999999999994</v>
      </c>
      <c r="BD18" s="14">
        <f t="shared" ref="BD18:BD19" si="8">AP18*0.94</f>
        <v>40.607999999999997</v>
      </c>
      <c r="BE18" s="15">
        <f t="shared" si="6"/>
        <v>48.729599999999991</v>
      </c>
      <c r="BF18" s="15">
        <f t="shared" si="6"/>
        <v>64.972800000000007</v>
      </c>
      <c r="BG18" s="15">
        <f t="shared" si="6"/>
        <v>71.289599999999993</v>
      </c>
      <c r="BH18" s="15">
        <f t="shared" si="6"/>
        <v>71.289599999999993</v>
      </c>
      <c r="BI18" s="15">
        <f t="shared" si="6"/>
        <v>55.948799999999991</v>
      </c>
      <c r="BJ18" s="15">
        <f t="shared" si="6"/>
        <v>49.631999999999998</v>
      </c>
      <c r="BK18" s="15">
        <f t="shared" si="6"/>
        <v>61.363199999999999</v>
      </c>
      <c r="BL18" s="15">
        <f t="shared" si="6"/>
        <v>44.217599999999997</v>
      </c>
      <c r="BM18" s="15">
        <f t="shared" si="6"/>
        <v>59.558399999999999</v>
      </c>
      <c r="BN18" s="15">
        <f t="shared" si="6"/>
        <v>40.607999999999997</v>
      </c>
      <c r="BO18" s="15">
        <f t="shared" si="6"/>
        <v>68.582399999999993</v>
      </c>
      <c r="BP18" s="15">
        <f t="shared" si="6"/>
        <v>54.143999999999991</v>
      </c>
      <c r="BQ18" s="16">
        <f t="shared" si="6"/>
        <v>68.582399999999993</v>
      </c>
      <c r="BR18" s="17"/>
      <c r="BS18" s="13"/>
      <c r="BT18" s="17" t="s">
        <v>60</v>
      </c>
      <c r="BW18" s="83"/>
      <c r="BX18" s="86"/>
      <c r="BY18" s="89"/>
      <c r="BZ18" s="91"/>
      <c r="CA18" s="14">
        <v>40.950000000000003</v>
      </c>
      <c r="CB18" s="15">
        <v>57.6</v>
      </c>
      <c r="CC18" s="15">
        <v>67.05</v>
      </c>
      <c r="CD18" s="15">
        <v>59.85</v>
      </c>
      <c r="CE18" s="15">
        <v>50.85</v>
      </c>
      <c r="CF18" s="15">
        <v>44.1</v>
      </c>
      <c r="CG18" s="15">
        <v>46.35</v>
      </c>
      <c r="CH18" s="15">
        <v>40.5</v>
      </c>
      <c r="CI18" s="15">
        <v>48.6</v>
      </c>
      <c r="CJ18" s="15">
        <v>40.950000000000003</v>
      </c>
      <c r="CK18" s="15">
        <v>42.75</v>
      </c>
      <c r="CL18" s="15">
        <v>54.45</v>
      </c>
      <c r="CM18" s="15">
        <v>51.300000000000004</v>
      </c>
      <c r="CN18" s="16">
        <v>66.600000000000009</v>
      </c>
      <c r="CO18" s="14">
        <f t="shared" ref="CO18:CO19" si="9">CA18*0.94</f>
        <v>38.493000000000002</v>
      </c>
      <c r="CP18" s="15">
        <f t="shared" si="7"/>
        <v>54.143999999999998</v>
      </c>
      <c r="CQ18" s="15">
        <f t="shared" si="7"/>
        <v>63.026999999999994</v>
      </c>
      <c r="CR18" s="15">
        <f t="shared" si="7"/>
        <v>56.259</v>
      </c>
      <c r="CS18" s="15">
        <f t="shared" si="7"/>
        <v>47.798999999999999</v>
      </c>
      <c r="CT18" s="15">
        <f t="shared" si="7"/>
        <v>41.454000000000001</v>
      </c>
      <c r="CU18" s="15">
        <f t="shared" si="7"/>
        <v>43.568999999999996</v>
      </c>
      <c r="CV18" s="15">
        <f t="shared" si="7"/>
        <v>38.07</v>
      </c>
      <c r="CW18" s="15">
        <f t="shared" si="7"/>
        <v>45.683999999999997</v>
      </c>
      <c r="CX18" s="15">
        <f t="shared" si="7"/>
        <v>38.493000000000002</v>
      </c>
      <c r="CY18" s="15">
        <f t="shared" si="7"/>
        <v>40.184999999999995</v>
      </c>
      <c r="CZ18" s="15">
        <f t="shared" si="7"/>
        <v>51.183</v>
      </c>
      <c r="DA18" s="15">
        <f t="shared" si="7"/>
        <v>48.222000000000001</v>
      </c>
      <c r="DB18" s="16">
        <f t="shared" si="7"/>
        <v>62.604000000000006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50.879999999999995</v>
      </c>
      <c r="G19" s="15">
        <v>57.459999999999994</v>
      </c>
      <c r="H19" s="15">
        <v>71.56</v>
      </c>
      <c r="I19" s="15">
        <v>69.679999999999993</v>
      </c>
      <c r="J19" s="15">
        <v>63.099999999999994</v>
      </c>
      <c r="K19" s="15">
        <v>50.879999999999995</v>
      </c>
      <c r="L19" s="15">
        <v>41.48</v>
      </c>
      <c r="M19" s="15">
        <v>64.97999999999999</v>
      </c>
      <c r="N19" s="15">
        <v>48.059999999999995</v>
      </c>
      <c r="O19" s="15">
        <v>49</v>
      </c>
      <c r="P19" s="15">
        <v>62.16</v>
      </c>
      <c r="Q19" s="15">
        <v>61.22</v>
      </c>
      <c r="R19" s="15">
        <v>48.059999999999995</v>
      </c>
      <c r="S19" s="16">
        <v>34.9</v>
      </c>
      <c r="T19" s="22">
        <f t="shared" si="3"/>
        <v>48.335999999999991</v>
      </c>
      <c r="U19" s="15">
        <f t="shared" si="0"/>
        <v>54.586999999999989</v>
      </c>
      <c r="V19" s="15">
        <f t="shared" si="0"/>
        <v>67.981999999999999</v>
      </c>
      <c r="W19" s="15">
        <f t="shared" si="0"/>
        <v>66.195999999999984</v>
      </c>
      <c r="X19" s="15">
        <f t="shared" si="0"/>
        <v>59.944999999999993</v>
      </c>
      <c r="Y19" s="15">
        <f t="shared" si="0"/>
        <v>48.335999999999991</v>
      </c>
      <c r="Z19" s="15">
        <f t="shared" si="0"/>
        <v>39.405999999999992</v>
      </c>
      <c r="AA19" s="15">
        <f t="shared" si="0"/>
        <v>61.730999999999987</v>
      </c>
      <c r="AB19" s="15">
        <f t="shared" si="0"/>
        <v>45.656999999999996</v>
      </c>
      <c r="AC19" s="15">
        <f t="shared" si="0"/>
        <v>46.55</v>
      </c>
      <c r="AD19" s="15">
        <f t="shared" si="0"/>
        <v>59.051999999999992</v>
      </c>
      <c r="AE19" s="15">
        <f t="shared" si="0"/>
        <v>58.158999999999999</v>
      </c>
      <c r="AF19" s="23">
        <f t="shared" si="0"/>
        <v>45.656999999999996</v>
      </c>
      <c r="AG19" s="15">
        <f t="shared" si="0"/>
        <v>33.154999999999994</v>
      </c>
      <c r="AH19" s="17"/>
      <c r="AI19" s="13"/>
      <c r="AJ19" s="17" t="s">
        <v>60</v>
      </c>
      <c r="AL19" s="83"/>
      <c r="AM19" s="86"/>
      <c r="AN19" s="89"/>
      <c r="AO19" s="91"/>
      <c r="AP19" s="14">
        <v>54.72</v>
      </c>
      <c r="AQ19" s="15">
        <v>62.4</v>
      </c>
      <c r="AR19" s="15">
        <v>62.4</v>
      </c>
      <c r="AS19" s="15">
        <v>72.959999999999994</v>
      </c>
      <c r="AT19" s="15">
        <v>48.96</v>
      </c>
      <c r="AU19" s="15">
        <v>48.96</v>
      </c>
      <c r="AV19" s="15">
        <v>68.16</v>
      </c>
      <c r="AW19" s="15">
        <v>75.84</v>
      </c>
      <c r="AX19" s="15">
        <v>75.84</v>
      </c>
      <c r="AY19" s="15">
        <v>55.68</v>
      </c>
      <c r="AZ19" s="15">
        <v>71.039999999999992</v>
      </c>
      <c r="BA19" s="15">
        <v>67.2</v>
      </c>
      <c r="BB19" s="15">
        <v>51.839999999999996</v>
      </c>
      <c r="BC19" s="16">
        <v>67.2</v>
      </c>
      <c r="BD19" s="22">
        <f t="shared" si="8"/>
        <v>51.436799999999998</v>
      </c>
      <c r="BE19" s="15">
        <f t="shared" si="6"/>
        <v>58.655999999999999</v>
      </c>
      <c r="BF19" s="15">
        <f t="shared" si="6"/>
        <v>58.655999999999999</v>
      </c>
      <c r="BG19" s="15">
        <f t="shared" si="6"/>
        <v>68.582399999999993</v>
      </c>
      <c r="BH19" s="15">
        <f t="shared" si="6"/>
        <v>46.022399999999998</v>
      </c>
      <c r="BI19" s="15">
        <f t="shared" si="6"/>
        <v>46.022399999999998</v>
      </c>
      <c r="BJ19" s="15">
        <f t="shared" si="6"/>
        <v>64.070399999999992</v>
      </c>
      <c r="BK19" s="15">
        <f t="shared" si="6"/>
        <v>71.289599999999993</v>
      </c>
      <c r="BL19" s="15">
        <f t="shared" si="6"/>
        <v>71.289599999999993</v>
      </c>
      <c r="BM19" s="15">
        <f t="shared" si="6"/>
        <v>52.339199999999998</v>
      </c>
      <c r="BN19" s="15">
        <f t="shared" si="6"/>
        <v>66.777599999999993</v>
      </c>
      <c r="BO19" s="15">
        <f t="shared" si="6"/>
        <v>63.167999999999999</v>
      </c>
      <c r="BP19" s="23">
        <f t="shared" si="6"/>
        <v>48.729599999999991</v>
      </c>
      <c r="BQ19" s="15">
        <f t="shared" si="6"/>
        <v>63.167999999999999</v>
      </c>
      <c r="BR19" s="17"/>
      <c r="BS19" s="13"/>
      <c r="BT19" s="17" t="s">
        <v>60</v>
      </c>
      <c r="BW19" s="83"/>
      <c r="BX19" s="86"/>
      <c r="BY19" s="89"/>
      <c r="BZ19" s="91"/>
      <c r="CA19" s="14">
        <v>62.550000000000004</v>
      </c>
      <c r="CB19" s="15">
        <v>61.65</v>
      </c>
      <c r="CC19" s="15">
        <v>63.45</v>
      </c>
      <c r="CD19" s="15">
        <v>46.35</v>
      </c>
      <c r="CE19" s="15">
        <v>41.85</v>
      </c>
      <c r="CF19" s="15">
        <v>62.1</v>
      </c>
      <c r="CG19" s="15">
        <v>57.6</v>
      </c>
      <c r="CH19" s="15">
        <v>63.9</v>
      </c>
      <c r="CI19" s="15">
        <v>48.15</v>
      </c>
      <c r="CJ19" s="15">
        <v>56.7</v>
      </c>
      <c r="CK19" s="15">
        <v>52.2</v>
      </c>
      <c r="CL19" s="15">
        <v>54</v>
      </c>
      <c r="CM19" s="15">
        <v>53.1</v>
      </c>
      <c r="CN19" s="16">
        <v>47.25</v>
      </c>
      <c r="CO19" s="22">
        <f t="shared" si="9"/>
        <v>58.797000000000004</v>
      </c>
      <c r="CP19" s="15">
        <f t="shared" si="7"/>
        <v>57.950999999999993</v>
      </c>
      <c r="CQ19" s="15">
        <f t="shared" si="7"/>
        <v>59.643000000000001</v>
      </c>
      <c r="CR19" s="15">
        <f t="shared" si="7"/>
        <v>43.568999999999996</v>
      </c>
      <c r="CS19" s="15">
        <f t="shared" si="7"/>
        <v>39.338999999999999</v>
      </c>
      <c r="CT19" s="15">
        <f t="shared" si="7"/>
        <v>58.373999999999995</v>
      </c>
      <c r="CU19" s="15">
        <f t="shared" si="7"/>
        <v>54.143999999999998</v>
      </c>
      <c r="CV19" s="15">
        <f t="shared" si="7"/>
        <v>60.065999999999995</v>
      </c>
      <c r="CW19" s="15">
        <f t="shared" si="7"/>
        <v>45.260999999999996</v>
      </c>
      <c r="CX19" s="15">
        <f t="shared" si="7"/>
        <v>53.298000000000002</v>
      </c>
      <c r="CY19" s="15">
        <f t="shared" si="7"/>
        <v>49.067999999999998</v>
      </c>
      <c r="CZ19" s="15">
        <f t="shared" si="7"/>
        <v>50.76</v>
      </c>
      <c r="DA19" s="23">
        <f t="shared" si="7"/>
        <v>49.914000000000001</v>
      </c>
      <c r="DB19" s="15">
        <f t="shared" si="7"/>
        <v>44.414999999999999</v>
      </c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55.58</v>
      </c>
      <c r="G20" s="15">
        <v>70.61999999999999</v>
      </c>
      <c r="H20" s="15">
        <v>34.9</v>
      </c>
      <c r="I20" s="15">
        <v>70.61999999999999</v>
      </c>
      <c r="J20" s="15">
        <v>54.64</v>
      </c>
      <c r="K20" s="15">
        <v>47.12</v>
      </c>
      <c r="L20" s="15">
        <v>34.9</v>
      </c>
      <c r="M20" s="15">
        <v>64.039999999999992</v>
      </c>
      <c r="N20" s="15">
        <v>58.4</v>
      </c>
      <c r="O20" s="15">
        <v>41.48</v>
      </c>
      <c r="P20" s="15">
        <v>56.519999999999996</v>
      </c>
      <c r="Q20" s="15">
        <v>64.039999999999992</v>
      </c>
      <c r="R20" s="15">
        <v>69.679999999999993</v>
      </c>
      <c r="S20" s="16">
        <v>53.699999999999996</v>
      </c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50.879999999999995</v>
      </c>
      <c r="AQ20" s="15">
        <v>69.12</v>
      </c>
      <c r="AR20" s="15">
        <v>75.84</v>
      </c>
      <c r="AS20" s="15">
        <v>70.08</v>
      </c>
      <c r="AT20" s="15">
        <v>72.959999999999994</v>
      </c>
      <c r="AU20" s="15">
        <v>75.84</v>
      </c>
      <c r="AV20" s="15">
        <v>73.92</v>
      </c>
      <c r="AW20" s="15">
        <v>62.4</v>
      </c>
      <c r="AX20" s="15">
        <v>66.239999999999995</v>
      </c>
      <c r="AY20" s="15">
        <v>52.8</v>
      </c>
      <c r="AZ20" s="15">
        <v>51.839999999999996</v>
      </c>
      <c r="BA20" s="15">
        <v>68.16</v>
      </c>
      <c r="BB20" s="15">
        <v>51.839999999999996</v>
      </c>
      <c r="BC20" s="16">
        <v>67.2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48.15</v>
      </c>
      <c r="CB20" s="15">
        <v>68.400000000000006</v>
      </c>
      <c r="CC20" s="15">
        <v>58.050000000000004</v>
      </c>
      <c r="CD20" s="15">
        <v>55.800000000000004</v>
      </c>
      <c r="CE20" s="15">
        <v>51.300000000000004</v>
      </c>
      <c r="CF20" s="15">
        <v>64.350000000000009</v>
      </c>
      <c r="CG20" s="15">
        <v>56.25</v>
      </c>
      <c r="CH20" s="15">
        <v>60.75</v>
      </c>
      <c r="CI20" s="15">
        <v>57.15</v>
      </c>
      <c r="CJ20" s="15">
        <v>49.95</v>
      </c>
      <c r="CK20" s="15">
        <v>56.7</v>
      </c>
      <c r="CL20" s="15">
        <v>50.85</v>
      </c>
      <c r="CM20" s="15">
        <v>50.4</v>
      </c>
      <c r="CN20" s="16">
        <v>56.25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49.94</v>
      </c>
      <c r="G21" s="15">
        <v>34.9</v>
      </c>
      <c r="H21" s="15">
        <v>53.699999999999996</v>
      </c>
      <c r="I21" s="15">
        <v>55.58</v>
      </c>
      <c r="J21" s="15">
        <v>57.459999999999994</v>
      </c>
      <c r="K21" s="15">
        <v>53.699999999999996</v>
      </c>
      <c r="L21" s="15">
        <v>64.039999999999992</v>
      </c>
      <c r="M21" s="15">
        <v>46.18</v>
      </c>
      <c r="N21" s="15">
        <v>64.97999999999999</v>
      </c>
      <c r="O21" s="15">
        <v>60.279999999999994</v>
      </c>
      <c r="P21" s="15">
        <v>42.419999999999995</v>
      </c>
      <c r="Q21" s="15">
        <v>64.039999999999992</v>
      </c>
      <c r="R21" s="15">
        <v>41.48</v>
      </c>
      <c r="S21" s="16">
        <v>46.18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82.56</v>
      </c>
      <c r="AQ21" s="15">
        <v>45.12</v>
      </c>
      <c r="AR21" s="15">
        <v>53.76</v>
      </c>
      <c r="AS21" s="15">
        <v>76.8</v>
      </c>
      <c r="AT21" s="15">
        <v>77.759999999999991</v>
      </c>
      <c r="AU21" s="15">
        <v>59.519999999999996</v>
      </c>
      <c r="AV21" s="15">
        <v>48.96</v>
      </c>
      <c r="AW21" s="15">
        <v>42.239999999999995</v>
      </c>
      <c r="AX21" s="15">
        <v>61.44</v>
      </c>
      <c r="AY21" s="15">
        <v>41.28</v>
      </c>
      <c r="AZ21" s="15">
        <v>58.559999999999995</v>
      </c>
      <c r="BA21" s="15">
        <v>71.039999999999992</v>
      </c>
      <c r="BB21" s="15">
        <v>43.199999999999996</v>
      </c>
      <c r="BC21" s="16">
        <v>72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45.9</v>
      </c>
      <c r="CB21" s="15">
        <v>50.85</v>
      </c>
      <c r="CC21" s="15">
        <v>62.550000000000004</v>
      </c>
      <c r="CD21" s="15">
        <v>61.2</v>
      </c>
      <c r="CE21" s="15">
        <v>57.6</v>
      </c>
      <c r="CF21" s="15">
        <v>44.1</v>
      </c>
      <c r="CG21" s="15">
        <v>49.95</v>
      </c>
      <c r="CH21" s="15">
        <v>58.5</v>
      </c>
      <c r="CI21" s="15">
        <v>38.25</v>
      </c>
      <c r="CJ21" s="15">
        <v>50.4</v>
      </c>
      <c r="CK21" s="15">
        <v>54.45</v>
      </c>
      <c r="CL21" s="15">
        <v>61.2</v>
      </c>
      <c r="CM21" s="15">
        <v>39.6</v>
      </c>
      <c r="CN21" s="16">
        <v>54.9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44.3</v>
      </c>
      <c r="G22" s="15">
        <v>66.86</v>
      </c>
      <c r="H22" s="15">
        <v>49.94</v>
      </c>
      <c r="I22" s="15">
        <v>38.659999999999997</v>
      </c>
      <c r="J22" s="15">
        <v>65.919999999999987</v>
      </c>
      <c r="K22" s="15">
        <v>67.8</v>
      </c>
      <c r="L22" s="15">
        <v>70.61999999999999</v>
      </c>
      <c r="M22" s="15">
        <v>43.36</v>
      </c>
      <c r="N22" s="15">
        <v>67.8</v>
      </c>
      <c r="O22" s="15">
        <v>34.9</v>
      </c>
      <c r="P22" s="15">
        <v>56.519999999999996</v>
      </c>
      <c r="Q22" s="15">
        <v>48.059999999999995</v>
      </c>
      <c r="R22" s="15">
        <v>49.94</v>
      </c>
      <c r="S22" s="16">
        <v>41.48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55.68</v>
      </c>
      <c r="AQ22" s="15">
        <v>74.88</v>
      </c>
      <c r="AR22" s="15">
        <v>60.48</v>
      </c>
      <c r="AS22" s="15">
        <v>46.08</v>
      </c>
      <c r="AT22" s="15">
        <v>44.16</v>
      </c>
      <c r="AU22" s="15">
        <v>61.44</v>
      </c>
      <c r="AV22" s="15">
        <v>43.199999999999996</v>
      </c>
      <c r="AW22" s="15">
        <v>56.64</v>
      </c>
      <c r="AX22" s="15">
        <v>68.16</v>
      </c>
      <c r="AY22" s="15">
        <v>63.36</v>
      </c>
      <c r="AZ22" s="15">
        <v>67.2</v>
      </c>
      <c r="BA22" s="15">
        <v>56.64</v>
      </c>
      <c r="BB22" s="15">
        <v>44.16</v>
      </c>
      <c r="BC22" s="16">
        <v>72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58.050000000000004</v>
      </c>
      <c r="CB22" s="15">
        <v>45.9</v>
      </c>
      <c r="CC22" s="15">
        <v>52.2</v>
      </c>
      <c r="CD22" s="15">
        <v>52.2</v>
      </c>
      <c r="CE22" s="15">
        <v>61.65</v>
      </c>
      <c r="CF22" s="15">
        <v>40.050000000000004</v>
      </c>
      <c r="CG22" s="15">
        <v>58.050000000000004</v>
      </c>
      <c r="CH22" s="15">
        <v>54</v>
      </c>
      <c r="CI22" s="15">
        <v>52.65</v>
      </c>
      <c r="CJ22" s="15">
        <v>51.75</v>
      </c>
      <c r="CK22" s="15">
        <v>57.15</v>
      </c>
      <c r="CL22" s="15">
        <v>42.300000000000004</v>
      </c>
      <c r="CM22" s="15">
        <v>46.800000000000004</v>
      </c>
      <c r="CN22" s="16">
        <v>52.65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47.12</v>
      </c>
      <c r="G23" s="15">
        <v>67.8</v>
      </c>
      <c r="H23" s="15">
        <v>48.059999999999995</v>
      </c>
      <c r="I23" s="15">
        <v>49.94</v>
      </c>
      <c r="J23" s="15">
        <v>66.86</v>
      </c>
      <c r="K23" s="15">
        <v>57.459999999999994</v>
      </c>
      <c r="L23" s="15">
        <v>36.78</v>
      </c>
      <c r="M23" s="15">
        <v>67.8</v>
      </c>
      <c r="N23" s="15">
        <v>59.339999999999996</v>
      </c>
      <c r="O23" s="15">
        <v>58.4</v>
      </c>
      <c r="P23" s="15">
        <v>49</v>
      </c>
      <c r="Q23" s="15">
        <v>69.679999999999993</v>
      </c>
      <c r="R23" s="15">
        <v>43.36</v>
      </c>
      <c r="S23" s="16">
        <v>41.48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72</v>
      </c>
      <c r="AQ23" s="15">
        <v>52.8</v>
      </c>
      <c r="AR23" s="15">
        <v>78.72</v>
      </c>
      <c r="AS23" s="15">
        <v>46.08</v>
      </c>
      <c r="AT23" s="15">
        <v>61.44</v>
      </c>
      <c r="AU23" s="15">
        <v>54.72</v>
      </c>
      <c r="AV23" s="15">
        <v>65.28</v>
      </c>
      <c r="AW23" s="15">
        <v>65.28</v>
      </c>
      <c r="AX23" s="15">
        <v>59.519999999999996</v>
      </c>
      <c r="AY23" s="15">
        <v>50.879999999999995</v>
      </c>
      <c r="AZ23" s="15">
        <v>78.72</v>
      </c>
      <c r="BA23" s="15"/>
      <c r="BB23" s="15"/>
      <c r="BC23" s="16"/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41.4</v>
      </c>
      <c r="CB23" s="15">
        <v>70.2</v>
      </c>
      <c r="CC23" s="15">
        <v>43.2</v>
      </c>
      <c r="CD23" s="15">
        <v>37.800000000000004</v>
      </c>
      <c r="CE23" s="15">
        <v>55.800000000000004</v>
      </c>
      <c r="CF23" s="15">
        <v>54.9</v>
      </c>
      <c r="CG23" s="15">
        <v>70.2</v>
      </c>
      <c r="CH23" s="15">
        <v>46.800000000000004</v>
      </c>
      <c r="CI23" s="15">
        <v>75.600000000000009</v>
      </c>
      <c r="CJ23" s="15">
        <v>59.4</v>
      </c>
      <c r="CK23" s="15">
        <v>67.5</v>
      </c>
      <c r="CL23" s="15">
        <v>50.4</v>
      </c>
      <c r="CM23" s="15">
        <v>36.9</v>
      </c>
      <c r="CN23" s="16">
        <v>57.6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58.4</v>
      </c>
      <c r="G24" s="15">
        <v>51.82</v>
      </c>
      <c r="H24" s="15">
        <v>58.4</v>
      </c>
      <c r="I24" s="15">
        <v>36.78</v>
      </c>
      <c r="J24" s="15">
        <v>63.099999999999994</v>
      </c>
      <c r="K24" s="15">
        <v>51.82</v>
      </c>
      <c r="L24" s="15">
        <v>45.239999999999995</v>
      </c>
      <c r="M24" s="15">
        <v>42.419999999999995</v>
      </c>
      <c r="N24" s="15">
        <v>53.699999999999996</v>
      </c>
      <c r="O24" s="15">
        <v>39.599999999999994</v>
      </c>
      <c r="P24" s="15">
        <v>59.339999999999996</v>
      </c>
      <c r="Q24" s="15">
        <v>70.61999999999999</v>
      </c>
      <c r="R24" s="15">
        <v>67.8</v>
      </c>
      <c r="S24" s="16">
        <v>64.97999999999999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6"/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44.1</v>
      </c>
      <c r="CB24" s="15">
        <v>69.3</v>
      </c>
      <c r="CC24" s="15">
        <v>41.4</v>
      </c>
      <c r="CD24" s="15">
        <v>59.4</v>
      </c>
      <c r="CE24" s="15">
        <v>61.2</v>
      </c>
      <c r="CF24" s="15">
        <v>45</v>
      </c>
      <c r="CG24" s="15">
        <v>45.9</v>
      </c>
      <c r="CH24" s="15">
        <v>69.3</v>
      </c>
      <c r="CI24" s="15">
        <v>38.700000000000003</v>
      </c>
      <c r="CJ24" s="15">
        <v>76.5</v>
      </c>
      <c r="CK24" s="15">
        <v>43.2</v>
      </c>
      <c r="CL24" s="15"/>
      <c r="CM24" s="15"/>
      <c r="CN24" s="16"/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46.18</v>
      </c>
      <c r="G25" s="15">
        <v>36.78</v>
      </c>
      <c r="H25" s="15">
        <v>58.4</v>
      </c>
      <c r="I25" s="15">
        <v>47.12</v>
      </c>
      <c r="J25" s="15">
        <v>50.879999999999995</v>
      </c>
      <c r="K25" s="15">
        <v>67.8</v>
      </c>
      <c r="L25" s="15">
        <v>67.8</v>
      </c>
      <c r="M25" s="15">
        <v>53.699999999999996</v>
      </c>
      <c r="N25" s="15">
        <v>48.059999999999995</v>
      </c>
      <c r="O25" s="15">
        <v>50.879999999999995</v>
      </c>
      <c r="P25" s="15">
        <v>38.659999999999997</v>
      </c>
      <c r="Q25" s="15">
        <v>35.839999999999996</v>
      </c>
      <c r="R25" s="15">
        <v>70.61999999999999</v>
      </c>
      <c r="S25" s="16">
        <v>44.3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6"/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6"/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>
        <v>71</v>
      </c>
      <c r="G26" s="15">
        <v>58</v>
      </c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6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6"/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6"/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20"/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16</v>
      </c>
      <c r="D28" s="89"/>
      <c r="E28" s="93"/>
      <c r="F28" s="9">
        <v>55.58</v>
      </c>
      <c r="G28" s="10">
        <v>77.199999999999989</v>
      </c>
      <c r="H28" s="10">
        <v>44.3</v>
      </c>
      <c r="I28" s="10">
        <v>72.5</v>
      </c>
      <c r="J28" s="10">
        <v>76.259999999999991</v>
      </c>
      <c r="K28" s="10">
        <v>75.319999999999993</v>
      </c>
      <c r="L28" s="10">
        <v>80.959999999999994</v>
      </c>
      <c r="M28" s="10">
        <v>44.3</v>
      </c>
      <c r="N28" s="10">
        <v>45.239999999999995</v>
      </c>
      <c r="O28" s="10">
        <v>42.419999999999995</v>
      </c>
      <c r="P28" s="10">
        <v>66.86</v>
      </c>
      <c r="Q28" s="10">
        <v>79.08</v>
      </c>
      <c r="R28" s="10">
        <v>88.47999999999999</v>
      </c>
      <c r="S28" s="11">
        <v>44.3</v>
      </c>
      <c r="T28" s="14">
        <f t="shared" si="3"/>
        <v>52.800999999999995</v>
      </c>
      <c r="U28" s="15">
        <f t="shared" si="3"/>
        <v>73.339999999999989</v>
      </c>
      <c r="V28" s="15">
        <f t="shared" si="3"/>
        <v>42.084999999999994</v>
      </c>
      <c r="W28" s="15">
        <f t="shared" si="3"/>
        <v>68.875</v>
      </c>
      <c r="X28" s="15">
        <f t="shared" si="3"/>
        <v>72.446999999999989</v>
      </c>
      <c r="Y28" s="15">
        <f t="shared" si="3"/>
        <v>71.553999999999988</v>
      </c>
      <c r="Z28" s="15">
        <f t="shared" si="3"/>
        <v>76.911999999999992</v>
      </c>
      <c r="AA28" s="15">
        <f t="shared" si="3"/>
        <v>42.084999999999994</v>
      </c>
      <c r="AB28" s="15">
        <f t="shared" si="3"/>
        <v>42.977999999999994</v>
      </c>
      <c r="AC28" s="15">
        <f t="shared" si="3"/>
        <v>40.298999999999992</v>
      </c>
      <c r="AD28" s="15">
        <f t="shared" si="3"/>
        <v>63.516999999999996</v>
      </c>
      <c r="AE28" s="15">
        <f t="shared" si="3"/>
        <v>75.125999999999991</v>
      </c>
      <c r="AF28" s="15">
        <f t="shared" si="3"/>
        <v>84.055999999999983</v>
      </c>
      <c r="AG28" s="16">
        <f t="shared" si="3"/>
        <v>42.084999999999994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 t="s">
        <v>17</v>
      </c>
      <c r="AP28" s="9">
        <v>53.76</v>
      </c>
      <c r="AQ28" s="10">
        <v>59.519999999999996</v>
      </c>
      <c r="AR28" s="10">
        <v>63.36</v>
      </c>
      <c r="AS28" s="10">
        <v>82.56</v>
      </c>
      <c r="AT28" s="10">
        <v>97.92</v>
      </c>
      <c r="AU28" s="10">
        <v>89.28</v>
      </c>
      <c r="AV28" s="10">
        <v>62.4</v>
      </c>
      <c r="AW28" s="10">
        <v>68.16</v>
      </c>
      <c r="AX28" s="10">
        <v>68.16</v>
      </c>
      <c r="AY28" s="10">
        <v>45.12</v>
      </c>
      <c r="AZ28" s="10">
        <v>52.8</v>
      </c>
      <c r="BA28" s="10">
        <v>94.08</v>
      </c>
      <c r="BB28" s="10">
        <v>86.399999999999991</v>
      </c>
      <c r="BC28" s="11">
        <v>52.8</v>
      </c>
      <c r="BD28" s="14">
        <f>AP28*0.94</f>
        <v>50.534399999999998</v>
      </c>
      <c r="BE28" s="15">
        <f t="shared" ref="BE28:BQ30" si="10">AQ28*0.94</f>
        <v>55.948799999999991</v>
      </c>
      <c r="BF28" s="15">
        <f t="shared" si="10"/>
        <v>59.558399999999999</v>
      </c>
      <c r="BG28" s="15">
        <f t="shared" si="10"/>
        <v>77.606399999999994</v>
      </c>
      <c r="BH28" s="15">
        <f t="shared" si="10"/>
        <v>92.044799999999995</v>
      </c>
      <c r="BI28" s="15">
        <f t="shared" si="10"/>
        <v>83.923199999999994</v>
      </c>
      <c r="BJ28" s="15">
        <f t="shared" si="10"/>
        <v>58.655999999999999</v>
      </c>
      <c r="BK28" s="15">
        <f t="shared" si="10"/>
        <v>64.070399999999992</v>
      </c>
      <c r="BL28" s="15">
        <f t="shared" si="10"/>
        <v>64.070399999999992</v>
      </c>
      <c r="BM28" s="15">
        <f t="shared" si="10"/>
        <v>42.412799999999997</v>
      </c>
      <c r="BN28" s="15">
        <f t="shared" si="10"/>
        <v>49.631999999999998</v>
      </c>
      <c r="BO28" s="15">
        <f t="shared" si="10"/>
        <v>88.435199999999995</v>
      </c>
      <c r="BP28" s="15">
        <f t="shared" si="10"/>
        <v>81.215999999999994</v>
      </c>
      <c r="BQ28" s="16">
        <f t="shared" si="10"/>
        <v>49.631999999999998</v>
      </c>
      <c r="BR28" s="26"/>
      <c r="BS28" s="13"/>
      <c r="BT28" s="12" t="s">
        <v>60</v>
      </c>
      <c r="BW28" s="82">
        <v>3</v>
      </c>
      <c r="BX28" s="94" t="s">
        <v>16</v>
      </c>
      <c r="BY28" s="89"/>
      <c r="BZ28" s="93" t="s">
        <v>18</v>
      </c>
      <c r="CA28" s="9">
        <v>48.15</v>
      </c>
      <c r="CB28" s="10">
        <v>63.45</v>
      </c>
      <c r="CC28" s="10">
        <v>74.25</v>
      </c>
      <c r="CD28" s="10">
        <v>81</v>
      </c>
      <c r="CE28" s="10">
        <v>79.650000000000006</v>
      </c>
      <c r="CF28" s="10">
        <v>49.5</v>
      </c>
      <c r="CG28" s="10">
        <v>52.65</v>
      </c>
      <c r="CH28" s="10">
        <v>68.850000000000009</v>
      </c>
      <c r="CI28" s="10">
        <v>62.550000000000004</v>
      </c>
      <c r="CJ28" s="10">
        <v>50.4</v>
      </c>
      <c r="CK28" s="10">
        <v>61.2</v>
      </c>
      <c r="CL28" s="10">
        <v>63.45</v>
      </c>
      <c r="CM28" s="10">
        <v>71.55</v>
      </c>
      <c r="CN28" s="11">
        <v>45</v>
      </c>
      <c r="CO28" s="14">
        <f>CA28*0.94</f>
        <v>45.260999999999996</v>
      </c>
      <c r="CP28" s="15">
        <f t="shared" ref="CP28:DB30" si="11">CB28*0.94</f>
        <v>59.643000000000001</v>
      </c>
      <c r="CQ28" s="15">
        <f t="shared" si="11"/>
        <v>69.795000000000002</v>
      </c>
      <c r="CR28" s="15">
        <f t="shared" si="11"/>
        <v>76.14</v>
      </c>
      <c r="CS28" s="15">
        <f t="shared" si="11"/>
        <v>74.870999999999995</v>
      </c>
      <c r="CT28" s="15">
        <f t="shared" si="11"/>
        <v>46.529999999999994</v>
      </c>
      <c r="CU28" s="15">
        <f t="shared" si="11"/>
        <v>49.490999999999993</v>
      </c>
      <c r="CV28" s="15">
        <f t="shared" si="11"/>
        <v>64.719000000000008</v>
      </c>
      <c r="CW28" s="15">
        <f t="shared" si="11"/>
        <v>58.797000000000004</v>
      </c>
      <c r="CX28" s="15">
        <f t="shared" si="11"/>
        <v>47.375999999999998</v>
      </c>
      <c r="CY28" s="15">
        <f t="shared" si="11"/>
        <v>57.527999999999999</v>
      </c>
      <c r="CZ28" s="15">
        <f t="shared" si="11"/>
        <v>59.643000000000001</v>
      </c>
      <c r="DA28" s="15">
        <f t="shared" si="11"/>
        <v>67.256999999999991</v>
      </c>
      <c r="DB28" s="16">
        <f t="shared" si="11"/>
        <v>42.3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74.38</v>
      </c>
      <c r="G29" s="15">
        <v>76.259999999999991</v>
      </c>
      <c r="H29" s="15">
        <v>58.4</v>
      </c>
      <c r="I29" s="15">
        <v>53.699999999999996</v>
      </c>
      <c r="J29" s="15">
        <v>53.699999999999996</v>
      </c>
      <c r="K29" s="15">
        <v>67.8</v>
      </c>
      <c r="L29" s="15">
        <v>73.44</v>
      </c>
      <c r="M29" s="15">
        <v>58.4</v>
      </c>
      <c r="N29" s="15">
        <v>80.02</v>
      </c>
      <c r="O29" s="15">
        <v>89.42</v>
      </c>
      <c r="P29" s="15">
        <v>57.459999999999994</v>
      </c>
      <c r="Q29" s="15">
        <v>87.539999999999992</v>
      </c>
      <c r="R29" s="15">
        <v>42.419999999999995</v>
      </c>
      <c r="S29" s="16">
        <v>78.14</v>
      </c>
      <c r="T29" s="14">
        <f t="shared" si="3"/>
        <v>70.660999999999987</v>
      </c>
      <c r="U29" s="15">
        <f t="shared" si="3"/>
        <v>72.446999999999989</v>
      </c>
      <c r="V29" s="15">
        <f t="shared" si="3"/>
        <v>55.48</v>
      </c>
      <c r="W29" s="15">
        <f t="shared" si="3"/>
        <v>51.014999999999993</v>
      </c>
      <c r="X29" s="15">
        <f t="shared" si="3"/>
        <v>51.014999999999993</v>
      </c>
      <c r="Y29" s="15">
        <f t="shared" si="3"/>
        <v>64.41</v>
      </c>
      <c r="Z29" s="15">
        <f t="shared" si="3"/>
        <v>69.768000000000001</v>
      </c>
      <c r="AA29" s="15">
        <f t="shared" si="3"/>
        <v>55.48</v>
      </c>
      <c r="AB29" s="15">
        <f t="shared" si="3"/>
        <v>76.018999999999991</v>
      </c>
      <c r="AC29" s="15">
        <f t="shared" si="3"/>
        <v>84.948999999999998</v>
      </c>
      <c r="AD29" s="15">
        <f t="shared" si="3"/>
        <v>54.586999999999989</v>
      </c>
      <c r="AE29" s="15">
        <f t="shared" si="3"/>
        <v>83.162999999999982</v>
      </c>
      <c r="AF29" s="15">
        <f t="shared" si="3"/>
        <v>40.298999999999992</v>
      </c>
      <c r="AG29" s="16">
        <f t="shared" si="3"/>
        <v>74.233000000000004</v>
      </c>
      <c r="AH29" s="17"/>
      <c r="AI29" s="13"/>
      <c r="AJ29" s="17" t="s">
        <v>60</v>
      </c>
      <c r="AL29" s="83"/>
      <c r="AM29" s="95"/>
      <c r="AN29" s="89"/>
      <c r="AO29" s="91"/>
      <c r="AP29" s="14">
        <v>97.92</v>
      </c>
      <c r="AQ29" s="15">
        <v>64.319999999999993</v>
      </c>
      <c r="AR29" s="15">
        <v>70.08</v>
      </c>
      <c r="AS29" s="15">
        <v>72</v>
      </c>
      <c r="AT29" s="15">
        <v>56.64</v>
      </c>
      <c r="AU29" s="15">
        <v>55.68</v>
      </c>
      <c r="AV29" s="15">
        <v>46.08</v>
      </c>
      <c r="AW29" s="15">
        <v>93.11999999999999</v>
      </c>
      <c r="AX29" s="15">
        <v>85.44</v>
      </c>
      <c r="AY29" s="15">
        <v>87.36</v>
      </c>
      <c r="AZ29" s="15">
        <v>85.44</v>
      </c>
      <c r="BA29" s="15">
        <v>52.8</v>
      </c>
      <c r="BB29" s="15">
        <v>89.28</v>
      </c>
      <c r="BC29" s="16">
        <v>51.839999999999996</v>
      </c>
      <c r="BD29" s="14">
        <f t="shared" ref="BD29:BD30" si="12">AP29*0.94</f>
        <v>92.044799999999995</v>
      </c>
      <c r="BE29" s="15">
        <f t="shared" si="10"/>
        <v>60.460799999999992</v>
      </c>
      <c r="BF29" s="15">
        <f t="shared" si="10"/>
        <v>65.875199999999992</v>
      </c>
      <c r="BG29" s="15">
        <f t="shared" si="10"/>
        <v>67.679999999999993</v>
      </c>
      <c r="BH29" s="15">
        <f t="shared" si="10"/>
        <v>53.241599999999998</v>
      </c>
      <c r="BI29" s="15">
        <f t="shared" si="10"/>
        <v>52.339199999999998</v>
      </c>
      <c r="BJ29" s="15">
        <f t="shared" si="10"/>
        <v>43.315199999999997</v>
      </c>
      <c r="BK29" s="15">
        <f t="shared" si="10"/>
        <v>87.53279999999998</v>
      </c>
      <c r="BL29" s="15">
        <f t="shared" si="10"/>
        <v>80.313599999999994</v>
      </c>
      <c r="BM29" s="15">
        <f t="shared" si="10"/>
        <v>82.118399999999994</v>
      </c>
      <c r="BN29" s="15">
        <f t="shared" si="10"/>
        <v>80.313599999999994</v>
      </c>
      <c r="BO29" s="15">
        <f t="shared" si="10"/>
        <v>49.631999999999998</v>
      </c>
      <c r="BP29" s="15">
        <f t="shared" si="10"/>
        <v>83.923199999999994</v>
      </c>
      <c r="BQ29" s="16">
        <f t="shared" si="10"/>
        <v>48.729599999999991</v>
      </c>
      <c r="BR29" s="17"/>
      <c r="BS29" s="13"/>
      <c r="BT29" s="17" t="s">
        <v>60</v>
      </c>
      <c r="BW29" s="83"/>
      <c r="BX29" s="95"/>
      <c r="BY29" s="89"/>
      <c r="BZ29" s="91"/>
      <c r="CA29" s="14">
        <v>57.15</v>
      </c>
      <c r="CB29" s="15">
        <v>57.6</v>
      </c>
      <c r="CC29" s="15">
        <v>58.5</v>
      </c>
      <c r="CD29" s="15">
        <v>58.050000000000004</v>
      </c>
      <c r="CE29" s="15">
        <v>60.300000000000004</v>
      </c>
      <c r="CF29" s="15">
        <v>48.6</v>
      </c>
      <c r="CG29" s="15">
        <v>81</v>
      </c>
      <c r="CH29" s="15">
        <v>81</v>
      </c>
      <c r="CI29" s="15">
        <v>60.300000000000004</v>
      </c>
      <c r="CJ29" s="15">
        <v>74.7</v>
      </c>
      <c r="CK29" s="15">
        <v>81.45</v>
      </c>
      <c r="CL29" s="15">
        <v>66.600000000000009</v>
      </c>
      <c r="CM29" s="15">
        <v>68.400000000000006</v>
      </c>
      <c r="CN29" s="16">
        <v>60.75</v>
      </c>
      <c r="CO29" s="14">
        <f t="shared" ref="CO29:CO30" si="13">CA29*0.94</f>
        <v>53.720999999999997</v>
      </c>
      <c r="CP29" s="15">
        <f t="shared" si="11"/>
        <v>54.143999999999998</v>
      </c>
      <c r="CQ29" s="15">
        <f t="shared" si="11"/>
        <v>54.989999999999995</v>
      </c>
      <c r="CR29" s="15">
        <f t="shared" si="11"/>
        <v>54.567</v>
      </c>
      <c r="CS29" s="15">
        <f t="shared" si="11"/>
        <v>56.682000000000002</v>
      </c>
      <c r="CT29" s="15">
        <f t="shared" si="11"/>
        <v>45.683999999999997</v>
      </c>
      <c r="CU29" s="15">
        <f t="shared" si="11"/>
        <v>76.14</v>
      </c>
      <c r="CV29" s="15">
        <f t="shared" si="11"/>
        <v>76.14</v>
      </c>
      <c r="CW29" s="15">
        <f t="shared" si="11"/>
        <v>56.682000000000002</v>
      </c>
      <c r="CX29" s="15">
        <f t="shared" si="11"/>
        <v>70.218000000000004</v>
      </c>
      <c r="CY29" s="15">
        <f t="shared" si="11"/>
        <v>76.563000000000002</v>
      </c>
      <c r="CZ29" s="15">
        <f t="shared" si="11"/>
        <v>62.604000000000006</v>
      </c>
      <c r="DA29" s="15">
        <f t="shared" si="11"/>
        <v>64.296000000000006</v>
      </c>
      <c r="DB29" s="16">
        <f t="shared" si="11"/>
        <v>57.104999999999997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85.66</v>
      </c>
      <c r="G30" s="15">
        <v>57.459999999999994</v>
      </c>
      <c r="H30" s="15">
        <v>75.319999999999993</v>
      </c>
      <c r="I30" s="15">
        <v>48.059999999999995</v>
      </c>
      <c r="J30" s="15">
        <v>83.78</v>
      </c>
      <c r="K30" s="15">
        <v>92.24</v>
      </c>
      <c r="L30" s="15">
        <v>77.199999999999989</v>
      </c>
      <c r="M30" s="15">
        <v>88.47999999999999</v>
      </c>
      <c r="N30" s="15">
        <v>40.54</v>
      </c>
      <c r="O30" s="15">
        <v>63.099999999999994</v>
      </c>
      <c r="P30" s="15">
        <v>75.319999999999993</v>
      </c>
      <c r="Q30" s="15">
        <v>80.959999999999994</v>
      </c>
      <c r="R30" s="15">
        <v>77.199999999999989</v>
      </c>
      <c r="S30" s="16">
        <v>74.38</v>
      </c>
      <c r="T30" s="14">
        <f t="shared" si="3"/>
        <v>81.376999999999995</v>
      </c>
      <c r="U30" s="15">
        <f t="shared" si="3"/>
        <v>54.586999999999989</v>
      </c>
      <c r="V30" s="15">
        <f t="shared" si="3"/>
        <v>71.553999999999988</v>
      </c>
      <c r="W30" s="15">
        <f t="shared" si="3"/>
        <v>45.656999999999996</v>
      </c>
      <c r="X30" s="15">
        <f t="shared" si="3"/>
        <v>79.590999999999994</v>
      </c>
      <c r="Y30" s="15">
        <f t="shared" si="3"/>
        <v>87.627999999999986</v>
      </c>
      <c r="Z30" s="15">
        <f t="shared" si="3"/>
        <v>73.339999999999989</v>
      </c>
      <c r="AA30" s="15">
        <f t="shared" si="3"/>
        <v>84.055999999999983</v>
      </c>
      <c r="AB30" s="15">
        <f t="shared" si="3"/>
        <v>38.512999999999998</v>
      </c>
      <c r="AC30" s="15">
        <f t="shared" si="3"/>
        <v>59.944999999999993</v>
      </c>
      <c r="AD30" s="15">
        <f t="shared" si="3"/>
        <v>71.553999999999988</v>
      </c>
      <c r="AE30" s="15">
        <f t="shared" si="3"/>
        <v>76.911999999999992</v>
      </c>
      <c r="AF30" s="15">
        <f t="shared" si="3"/>
        <v>73.339999999999989</v>
      </c>
      <c r="AG30" s="16">
        <f t="shared" si="3"/>
        <v>70.660999999999987</v>
      </c>
      <c r="AH30" s="17"/>
      <c r="AI30" s="13"/>
      <c r="AJ30" s="17" t="s">
        <v>60</v>
      </c>
      <c r="AL30" s="83"/>
      <c r="AM30" s="95"/>
      <c r="AN30" s="89"/>
      <c r="AO30" s="91"/>
      <c r="AP30" s="14">
        <v>43.199999999999996</v>
      </c>
      <c r="AQ30" s="15">
        <v>57.599999999999994</v>
      </c>
      <c r="AR30" s="15">
        <v>87.36</v>
      </c>
      <c r="AS30" s="15">
        <v>97.92</v>
      </c>
      <c r="AT30" s="15">
        <v>87.36</v>
      </c>
      <c r="AU30" s="15">
        <v>60.48</v>
      </c>
      <c r="AV30" s="15">
        <v>48</v>
      </c>
      <c r="AW30" s="15">
        <v>52.8</v>
      </c>
      <c r="AX30" s="15">
        <v>97.92</v>
      </c>
      <c r="AY30" s="15">
        <v>60.48</v>
      </c>
      <c r="AZ30" s="15">
        <v>69.12</v>
      </c>
      <c r="BA30" s="15">
        <v>52.8</v>
      </c>
      <c r="BB30" s="15">
        <v>67.2</v>
      </c>
      <c r="BC30" s="16">
        <v>87.36</v>
      </c>
      <c r="BD30" s="14">
        <f t="shared" si="12"/>
        <v>40.607999999999997</v>
      </c>
      <c r="BE30" s="15">
        <f t="shared" si="10"/>
        <v>54.143999999999991</v>
      </c>
      <c r="BF30" s="15">
        <f t="shared" si="10"/>
        <v>82.118399999999994</v>
      </c>
      <c r="BG30" s="15">
        <f t="shared" si="10"/>
        <v>92.044799999999995</v>
      </c>
      <c r="BH30" s="15">
        <f t="shared" si="10"/>
        <v>82.118399999999994</v>
      </c>
      <c r="BI30" s="15">
        <f t="shared" si="10"/>
        <v>56.851199999999992</v>
      </c>
      <c r="BJ30" s="15">
        <f t="shared" si="10"/>
        <v>45.12</v>
      </c>
      <c r="BK30" s="15">
        <f t="shared" si="10"/>
        <v>49.631999999999998</v>
      </c>
      <c r="BL30" s="15">
        <f t="shared" si="10"/>
        <v>92.044799999999995</v>
      </c>
      <c r="BM30" s="15">
        <f t="shared" si="10"/>
        <v>56.851199999999992</v>
      </c>
      <c r="BN30" s="15">
        <f t="shared" si="10"/>
        <v>64.972800000000007</v>
      </c>
      <c r="BO30" s="15">
        <f t="shared" si="10"/>
        <v>49.631999999999998</v>
      </c>
      <c r="BP30" s="15">
        <f t="shared" si="10"/>
        <v>63.167999999999999</v>
      </c>
      <c r="BQ30" s="16">
        <f t="shared" si="10"/>
        <v>82.118399999999994</v>
      </c>
      <c r="BR30" s="17"/>
      <c r="BS30" s="13"/>
      <c r="BT30" s="17" t="s">
        <v>60</v>
      </c>
      <c r="BW30" s="83"/>
      <c r="BX30" s="95"/>
      <c r="BY30" s="89"/>
      <c r="BZ30" s="91"/>
      <c r="CA30" s="14">
        <v>62.1</v>
      </c>
      <c r="CB30" s="15">
        <v>63</v>
      </c>
      <c r="CC30" s="15">
        <v>85.05</v>
      </c>
      <c r="CD30" s="15">
        <v>84.15</v>
      </c>
      <c r="CE30" s="15">
        <v>64.350000000000009</v>
      </c>
      <c r="CF30" s="15">
        <v>63.9</v>
      </c>
      <c r="CG30" s="15">
        <v>43.2</v>
      </c>
      <c r="CH30" s="15">
        <v>83.7</v>
      </c>
      <c r="CI30" s="15">
        <v>64.350000000000009</v>
      </c>
      <c r="CJ30" s="15">
        <v>72.45</v>
      </c>
      <c r="CK30" s="15">
        <v>46.800000000000004</v>
      </c>
      <c r="CL30" s="15">
        <v>54</v>
      </c>
      <c r="CM30" s="15">
        <v>66.600000000000009</v>
      </c>
      <c r="CN30" s="16">
        <v>75.600000000000009</v>
      </c>
      <c r="CO30" s="14">
        <f t="shared" si="13"/>
        <v>58.373999999999995</v>
      </c>
      <c r="CP30" s="15">
        <f t="shared" si="11"/>
        <v>59.22</v>
      </c>
      <c r="CQ30" s="15">
        <f t="shared" si="11"/>
        <v>79.946999999999989</v>
      </c>
      <c r="CR30" s="15">
        <f t="shared" si="11"/>
        <v>79.100999999999999</v>
      </c>
      <c r="CS30" s="15">
        <f t="shared" si="11"/>
        <v>60.489000000000004</v>
      </c>
      <c r="CT30" s="15">
        <f t="shared" si="11"/>
        <v>60.065999999999995</v>
      </c>
      <c r="CU30" s="15">
        <f t="shared" si="11"/>
        <v>40.607999999999997</v>
      </c>
      <c r="CV30" s="15">
        <f t="shared" si="11"/>
        <v>78.677999999999997</v>
      </c>
      <c r="CW30" s="15">
        <f t="shared" si="11"/>
        <v>60.489000000000004</v>
      </c>
      <c r="CX30" s="15">
        <f t="shared" si="11"/>
        <v>68.102999999999994</v>
      </c>
      <c r="CY30" s="15">
        <f t="shared" si="11"/>
        <v>43.992000000000004</v>
      </c>
      <c r="CZ30" s="15">
        <f t="shared" si="11"/>
        <v>50.76</v>
      </c>
      <c r="DA30" s="15">
        <f t="shared" si="11"/>
        <v>62.604000000000006</v>
      </c>
      <c r="DB30" s="16">
        <f t="shared" si="11"/>
        <v>71.064000000000007</v>
      </c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v>81.899999999999991</v>
      </c>
      <c r="G31" s="15">
        <v>75.319999999999993</v>
      </c>
      <c r="H31" s="15">
        <v>56.519999999999996</v>
      </c>
      <c r="I31" s="15">
        <v>52.76</v>
      </c>
      <c r="J31" s="15">
        <v>74.38</v>
      </c>
      <c r="K31" s="15">
        <v>85.66</v>
      </c>
      <c r="L31" s="15">
        <v>73.44</v>
      </c>
      <c r="M31" s="15">
        <v>53.699999999999996</v>
      </c>
      <c r="N31" s="15">
        <v>58.4</v>
      </c>
      <c r="O31" s="15">
        <v>55.58</v>
      </c>
      <c r="P31" s="15">
        <v>87.539999999999992</v>
      </c>
      <c r="Q31" s="15">
        <v>73.44</v>
      </c>
      <c r="R31" s="15">
        <v>94.11999999999999</v>
      </c>
      <c r="S31" s="16">
        <v>86.6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39.36</v>
      </c>
      <c r="AQ31" s="15">
        <v>62.4</v>
      </c>
      <c r="AR31" s="15">
        <v>97.92</v>
      </c>
      <c r="AS31" s="15">
        <v>82.56</v>
      </c>
      <c r="AT31" s="15">
        <v>92.16</v>
      </c>
      <c r="AU31" s="15">
        <v>79.679999999999993</v>
      </c>
      <c r="AV31" s="15">
        <v>97.92</v>
      </c>
      <c r="AW31" s="15">
        <v>74.88</v>
      </c>
      <c r="AX31" s="15">
        <v>63.36</v>
      </c>
      <c r="AY31" s="15">
        <v>55.68</v>
      </c>
      <c r="AZ31" s="15">
        <v>49.92</v>
      </c>
      <c r="BA31" s="15">
        <v>57.599999999999994</v>
      </c>
      <c r="BB31" s="15">
        <v>47.04</v>
      </c>
      <c r="BC31" s="16">
        <v>97.92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55.35</v>
      </c>
      <c r="CB31" s="15">
        <v>70.2</v>
      </c>
      <c r="CC31" s="15">
        <v>73.350000000000009</v>
      </c>
      <c r="CD31" s="15">
        <v>83.25</v>
      </c>
      <c r="CE31" s="15">
        <v>71.55</v>
      </c>
      <c r="CF31" s="15">
        <v>70.650000000000006</v>
      </c>
      <c r="CG31" s="15">
        <v>62.1</v>
      </c>
      <c r="CH31" s="15">
        <v>63.9</v>
      </c>
      <c r="CI31" s="15">
        <v>70.2</v>
      </c>
      <c r="CJ31" s="15">
        <v>61.65</v>
      </c>
      <c r="CK31" s="15">
        <v>53.550000000000004</v>
      </c>
      <c r="CL31" s="15">
        <v>52.65</v>
      </c>
      <c r="CM31" s="15">
        <v>63</v>
      </c>
      <c r="CN31" s="16">
        <v>86.4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v>80.02</v>
      </c>
      <c r="G32" s="15">
        <v>95.059999999999988</v>
      </c>
      <c r="H32" s="15">
        <v>59.339999999999996</v>
      </c>
      <c r="I32" s="15">
        <v>94.11999999999999</v>
      </c>
      <c r="J32" s="15">
        <v>53.699999999999996</v>
      </c>
      <c r="K32" s="15">
        <v>58.4</v>
      </c>
      <c r="L32" s="15">
        <v>45.239999999999995</v>
      </c>
      <c r="M32" s="15">
        <v>53.699999999999996</v>
      </c>
      <c r="N32" s="15">
        <v>88.47999999999999</v>
      </c>
      <c r="O32" s="15">
        <v>70.61999999999999</v>
      </c>
      <c r="P32" s="15">
        <v>70.61999999999999</v>
      </c>
      <c r="Q32" s="15">
        <v>45.239999999999995</v>
      </c>
      <c r="R32" s="15">
        <v>66.86</v>
      </c>
      <c r="S32" s="16">
        <v>88.47999999999999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70.08</v>
      </c>
      <c r="AQ32" s="15">
        <v>46.08</v>
      </c>
      <c r="AR32" s="15">
        <v>53.76</v>
      </c>
      <c r="AS32" s="15">
        <v>93.11999999999999</v>
      </c>
      <c r="AT32" s="15">
        <v>67.2</v>
      </c>
      <c r="AU32" s="15">
        <v>65.28</v>
      </c>
      <c r="AV32" s="15">
        <v>78.72</v>
      </c>
      <c r="AW32" s="15">
        <v>62.4</v>
      </c>
      <c r="AX32" s="15">
        <v>89.28</v>
      </c>
      <c r="AY32" s="15">
        <v>86.399999999999991</v>
      </c>
      <c r="AZ32" s="15">
        <v>55.68</v>
      </c>
      <c r="BA32" s="15">
        <v>81.599999999999994</v>
      </c>
      <c r="BB32" s="15">
        <v>78.72</v>
      </c>
      <c r="BC32" s="16">
        <v>50.879999999999995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49.050000000000004</v>
      </c>
      <c r="CB32" s="15">
        <v>69.3</v>
      </c>
      <c r="CC32" s="15">
        <v>68.400000000000006</v>
      </c>
      <c r="CD32" s="15">
        <v>58.5</v>
      </c>
      <c r="CE32" s="15">
        <v>51.300000000000004</v>
      </c>
      <c r="CF32" s="15">
        <v>61.65</v>
      </c>
      <c r="CG32" s="15">
        <v>70.650000000000006</v>
      </c>
      <c r="CH32" s="15">
        <v>62.550000000000004</v>
      </c>
      <c r="CI32" s="15">
        <v>71.55</v>
      </c>
      <c r="CJ32" s="15">
        <v>63.45</v>
      </c>
      <c r="CK32" s="15">
        <v>77.400000000000006</v>
      </c>
      <c r="CL32" s="15">
        <v>71.100000000000009</v>
      </c>
      <c r="CM32" s="15">
        <v>69.75</v>
      </c>
      <c r="CN32" s="16">
        <v>65.25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72.5</v>
      </c>
      <c r="G33" s="15">
        <v>58.4</v>
      </c>
      <c r="H33" s="15">
        <v>47.12</v>
      </c>
      <c r="I33" s="15">
        <v>85.66</v>
      </c>
      <c r="J33" s="15">
        <v>94.11999999999999</v>
      </c>
      <c r="K33" s="15">
        <v>66.86</v>
      </c>
      <c r="L33" s="15">
        <v>72.5</v>
      </c>
      <c r="M33" s="15">
        <v>48.059999999999995</v>
      </c>
      <c r="N33" s="15">
        <v>93.179999999999993</v>
      </c>
      <c r="O33" s="15">
        <v>95.059999999999988</v>
      </c>
      <c r="P33" s="15">
        <v>94.11999999999999</v>
      </c>
      <c r="Q33" s="15">
        <v>87.539999999999992</v>
      </c>
      <c r="R33" s="15">
        <v>80.959999999999994</v>
      </c>
      <c r="S33" s="16">
        <v>87.539999999999992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79.679999999999993</v>
      </c>
      <c r="AQ33" s="15">
        <v>54.72</v>
      </c>
      <c r="AR33" s="15">
        <v>94.08</v>
      </c>
      <c r="AS33" s="15">
        <v>61.44</v>
      </c>
      <c r="AT33" s="15">
        <v>95.039999999999992</v>
      </c>
      <c r="AU33" s="15">
        <v>74.88</v>
      </c>
      <c r="AV33" s="15">
        <v>96</v>
      </c>
      <c r="AW33" s="15">
        <v>95.039999999999992</v>
      </c>
      <c r="AX33" s="15">
        <v>86.399999999999991</v>
      </c>
      <c r="AY33" s="15">
        <v>58.559999999999995</v>
      </c>
      <c r="AZ33" s="15">
        <v>85.44</v>
      </c>
      <c r="BA33" s="15">
        <v>72</v>
      </c>
      <c r="BB33" s="15">
        <v>77.759999999999991</v>
      </c>
      <c r="BC33" s="16">
        <v>61.44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47.25</v>
      </c>
      <c r="CB33" s="15">
        <v>84.15</v>
      </c>
      <c r="CC33" s="15">
        <v>72.900000000000006</v>
      </c>
      <c r="CD33" s="15">
        <v>75.600000000000009</v>
      </c>
      <c r="CE33" s="15">
        <v>68.850000000000009</v>
      </c>
      <c r="CF33" s="15">
        <v>67.05</v>
      </c>
      <c r="CG33" s="15">
        <v>88.2</v>
      </c>
      <c r="CH33" s="15">
        <v>81.45</v>
      </c>
      <c r="CI33" s="15">
        <v>65.25</v>
      </c>
      <c r="CJ33" s="15">
        <v>73.8</v>
      </c>
      <c r="CK33" s="15">
        <v>64.350000000000009</v>
      </c>
      <c r="CL33" s="15">
        <v>78.3</v>
      </c>
      <c r="CM33" s="15">
        <v>80.55</v>
      </c>
      <c r="CN33" s="16">
        <v>69.75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v>76.259999999999991</v>
      </c>
      <c r="G34" s="15">
        <v>80.02</v>
      </c>
      <c r="H34" s="15">
        <v>41.48</v>
      </c>
      <c r="I34" s="15">
        <v>66.86</v>
      </c>
      <c r="J34" s="15">
        <v>54.64</v>
      </c>
      <c r="K34" s="15">
        <v>78.14</v>
      </c>
      <c r="L34" s="15">
        <v>83.78</v>
      </c>
      <c r="M34" s="15">
        <v>46.18</v>
      </c>
      <c r="N34" s="15">
        <v>87.539999999999992</v>
      </c>
      <c r="O34" s="15">
        <v>48.059999999999995</v>
      </c>
      <c r="P34" s="15">
        <v>61.22</v>
      </c>
      <c r="Q34" s="15">
        <v>55.58</v>
      </c>
      <c r="R34" s="15">
        <v>46.18</v>
      </c>
      <c r="S34" s="16">
        <v>94.11999999999999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53.76</v>
      </c>
      <c r="AQ34" s="15">
        <v>83.52</v>
      </c>
      <c r="AR34" s="15">
        <v>64.319999999999993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6"/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37.800000000000004</v>
      </c>
      <c r="CB34" s="15">
        <v>62.1</v>
      </c>
      <c r="CC34" s="15">
        <v>50.4</v>
      </c>
      <c r="CD34" s="15">
        <v>72.900000000000006</v>
      </c>
      <c r="CE34" s="15">
        <v>78.3</v>
      </c>
      <c r="CF34" s="15">
        <v>42.300000000000004</v>
      </c>
      <c r="CG34" s="15">
        <v>81.900000000000006</v>
      </c>
      <c r="CH34" s="15">
        <v>50.85</v>
      </c>
      <c r="CI34" s="15">
        <v>60.300000000000004</v>
      </c>
      <c r="CJ34" s="15">
        <v>65.7</v>
      </c>
      <c r="CK34" s="15">
        <v>74.7</v>
      </c>
      <c r="CL34" s="15">
        <v>44.1</v>
      </c>
      <c r="CM34" s="15">
        <v>56.7</v>
      </c>
      <c r="CN34" s="16">
        <v>88.2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v>61.22</v>
      </c>
      <c r="G35" s="15">
        <v>39.599999999999994</v>
      </c>
      <c r="H35" s="15">
        <v>92.24</v>
      </c>
      <c r="I35" s="15">
        <v>72.5</v>
      </c>
      <c r="J35" s="15">
        <v>93.179999999999993</v>
      </c>
      <c r="K35" s="15">
        <v>53.699999999999996</v>
      </c>
      <c r="L35" s="15">
        <v>53.699999999999996</v>
      </c>
      <c r="M35" s="15">
        <v>54.64</v>
      </c>
      <c r="N35" s="15">
        <v>86.6</v>
      </c>
      <c r="O35" s="15">
        <v>95.059999999999988</v>
      </c>
      <c r="P35" s="15">
        <v>53.699999999999996</v>
      </c>
      <c r="Q35" s="15">
        <v>44.3</v>
      </c>
      <c r="R35" s="15">
        <v>64.039999999999992</v>
      </c>
      <c r="S35" s="16">
        <v>79.08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6"/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51.300000000000004</v>
      </c>
      <c r="CB35" s="15">
        <v>38.700000000000003</v>
      </c>
      <c r="CC35" s="15">
        <v>53.1</v>
      </c>
      <c r="CD35" s="15">
        <v>82.8</v>
      </c>
      <c r="CE35" s="15">
        <v>37.800000000000004</v>
      </c>
      <c r="CF35" s="15">
        <v>37.800000000000004</v>
      </c>
      <c r="CG35" s="15">
        <v>87.3</v>
      </c>
      <c r="CH35" s="15">
        <v>36.9</v>
      </c>
      <c r="CI35" s="15">
        <v>42.300000000000004</v>
      </c>
      <c r="CJ35" s="15">
        <v>83.7</v>
      </c>
      <c r="CK35" s="15">
        <v>89.100000000000009</v>
      </c>
      <c r="CL35" s="15">
        <v>42.300000000000004</v>
      </c>
      <c r="CM35" s="15">
        <v>85.5</v>
      </c>
      <c r="CN35" s="16">
        <v>81.900000000000006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v>58.4</v>
      </c>
      <c r="G36" s="15">
        <v>51.82</v>
      </c>
      <c r="H36" s="15">
        <v>53.699999999999996</v>
      </c>
      <c r="I36" s="15">
        <v>81.899999999999991</v>
      </c>
      <c r="J36" s="15">
        <v>95.059999999999988</v>
      </c>
      <c r="K36" s="15">
        <v>51.82</v>
      </c>
      <c r="L36" s="15">
        <v>75.319999999999993</v>
      </c>
      <c r="M36" s="15">
        <v>81.899999999999991</v>
      </c>
      <c r="N36" s="15">
        <v>69.679999999999993</v>
      </c>
      <c r="O36" s="15">
        <v>62.16</v>
      </c>
      <c r="P36" s="15">
        <v>95.059999999999988</v>
      </c>
      <c r="Q36" s="15">
        <v>80.02</v>
      </c>
      <c r="R36" s="15">
        <v>57.459999999999994</v>
      </c>
      <c r="S36" s="16">
        <v>80.02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6"/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77.400000000000006</v>
      </c>
      <c r="CB36" s="15">
        <v>42.300000000000004</v>
      </c>
      <c r="CC36" s="15">
        <v>61.2</v>
      </c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6"/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v>61.22</v>
      </c>
      <c r="G37" s="15">
        <v>83.78</v>
      </c>
      <c r="H37" s="15">
        <v>94.11999999999999</v>
      </c>
      <c r="I37" s="15">
        <v>82.839999999999989</v>
      </c>
      <c r="J37" s="15">
        <v>41.48</v>
      </c>
      <c r="K37" s="15">
        <v>80.02</v>
      </c>
      <c r="L37" s="15">
        <v>65.919999999999987</v>
      </c>
      <c r="M37" s="15">
        <v>59.339999999999996</v>
      </c>
      <c r="N37" s="15">
        <v>67.8</v>
      </c>
      <c r="O37" s="15"/>
      <c r="P37" s="15">
        <v>64</v>
      </c>
      <c r="Q37" s="15">
        <v>64.039999999999992</v>
      </c>
      <c r="R37" s="15">
        <v>90.36</v>
      </c>
      <c r="S37" s="16"/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6"/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6"/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20"/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19</v>
      </c>
      <c r="D39" s="89"/>
      <c r="E39" s="91"/>
      <c r="F39" s="9">
        <v>79.08</v>
      </c>
      <c r="G39" s="10">
        <v>85.66</v>
      </c>
      <c r="H39" s="10">
        <v>44.3</v>
      </c>
      <c r="I39" s="10">
        <v>44.3</v>
      </c>
      <c r="J39" s="10">
        <v>86.6</v>
      </c>
      <c r="K39" s="10">
        <v>85.66</v>
      </c>
      <c r="L39" s="10">
        <v>57.459999999999994</v>
      </c>
      <c r="M39" s="10">
        <v>80.959999999999994</v>
      </c>
      <c r="N39" s="10">
        <v>57.459999999999994</v>
      </c>
      <c r="O39" s="10">
        <v>73.44</v>
      </c>
      <c r="P39" s="10">
        <v>76.259999999999991</v>
      </c>
      <c r="Q39" s="10">
        <v>89.42</v>
      </c>
      <c r="R39" s="10">
        <v>53.699999999999996</v>
      </c>
      <c r="S39" s="11">
        <v>41.48</v>
      </c>
      <c r="T39" s="14">
        <f t="shared" si="3"/>
        <v>75.125999999999991</v>
      </c>
      <c r="U39" s="15">
        <f t="shared" si="3"/>
        <v>81.376999999999995</v>
      </c>
      <c r="V39" s="15">
        <f t="shared" si="3"/>
        <v>42.084999999999994</v>
      </c>
      <c r="W39" s="15">
        <f t="shared" si="3"/>
        <v>42.084999999999994</v>
      </c>
      <c r="X39" s="15">
        <f t="shared" si="3"/>
        <v>82.27</v>
      </c>
      <c r="Y39" s="15">
        <f t="shared" si="3"/>
        <v>81.376999999999995</v>
      </c>
      <c r="Z39" s="15">
        <f t="shared" si="3"/>
        <v>54.586999999999989</v>
      </c>
      <c r="AA39" s="15">
        <f t="shared" si="3"/>
        <v>76.911999999999992</v>
      </c>
      <c r="AB39" s="15">
        <f t="shared" si="3"/>
        <v>54.586999999999989</v>
      </c>
      <c r="AC39" s="15">
        <f t="shared" si="3"/>
        <v>69.768000000000001</v>
      </c>
      <c r="AD39" s="15">
        <f t="shared" si="3"/>
        <v>72.446999999999989</v>
      </c>
      <c r="AE39" s="15">
        <f t="shared" si="3"/>
        <v>84.948999999999998</v>
      </c>
      <c r="AF39" s="15">
        <f t="shared" si="3"/>
        <v>51.014999999999993</v>
      </c>
      <c r="AG39" s="16">
        <f t="shared" si="3"/>
        <v>39.405999999999992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 t="s">
        <v>20</v>
      </c>
      <c r="AP39" s="9">
        <v>41.28</v>
      </c>
      <c r="AQ39" s="10">
        <v>67.2</v>
      </c>
      <c r="AR39" s="10">
        <v>93.11999999999999</v>
      </c>
      <c r="AS39" s="10">
        <v>79.679999999999993</v>
      </c>
      <c r="AT39" s="10">
        <v>76.8</v>
      </c>
      <c r="AU39" s="10">
        <v>38.4</v>
      </c>
      <c r="AV39" s="10">
        <v>48.96</v>
      </c>
      <c r="AW39" s="10">
        <v>80.64</v>
      </c>
      <c r="AX39" s="10">
        <v>39.36</v>
      </c>
      <c r="AY39" s="10">
        <v>94.08</v>
      </c>
      <c r="AZ39" s="10">
        <v>69.12</v>
      </c>
      <c r="BA39" s="10">
        <v>49.92</v>
      </c>
      <c r="BB39" s="10">
        <v>82.56</v>
      </c>
      <c r="BC39" s="11">
        <v>47.04</v>
      </c>
      <c r="BD39" s="14">
        <f>AP39*0.94</f>
        <v>38.803199999999997</v>
      </c>
      <c r="BE39" s="15">
        <f t="shared" ref="BE39:BQ41" si="14">AQ39*0.94</f>
        <v>63.167999999999999</v>
      </c>
      <c r="BF39" s="15">
        <f t="shared" si="14"/>
        <v>87.53279999999998</v>
      </c>
      <c r="BG39" s="15">
        <f t="shared" si="14"/>
        <v>74.899199999999993</v>
      </c>
      <c r="BH39" s="15">
        <f t="shared" si="14"/>
        <v>72.191999999999993</v>
      </c>
      <c r="BI39" s="15">
        <f t="shared" si="14"/>
        <v>36.095999999999997</v>
      </c>
      <c r="BJ39" s="15">
        <f t="shared" si="14"/>
        <v>46.022399999999998</v>
      </c>
      <c r="BK39" s="15">
        <f t="shared" si="14"/>
        <v>75.801599999999993</v>
      </c>
      <c r="BL39" s="15">
        <f t="shared" si="14"/>
        <v>36.998399999999997</v>
      </c>
      <c r="BM39" s="15">
        <f t="shared" si="14"/>
        <v>88.435199999999995</v>
      </c>
      <c r="BN39" s="15">
        <f t="shared" si="14"/>
        <v>64.972800000000007</v>
      </c>
      <c r="BO39" s="15">
        <f t="shared" si="14"/>
        <v>46.924799999999998</v>
      </c>
      <c r="BP39" s="15">
        <f t="shared" si="14"/>
        <v>77.606399999999994</v>
      </c>
      <c r="BQ39" s="16">
        <f t="shared" si="14"/>
        <v>44.217599999999997</v>
      </c>
      <c r="BR39" s="12"/>
      <c r="BS39" s="13"/>
      <c r="BT39" s="12" t="s">
        <v>60</v>
      </c>
      <c r="BW39" s="83">
        <v>4</v>
      </c>
      <c r="BX39" s="94" t="s">
        <v>19</v>
      </c>
      <c r="BY39" s="89"/>
      <c r="BZ39" s="91" t="s">
        <v>21</v>
      </c>
      <c r="CA39" s="9">
        <v>51.75</v>
      </c>
      <c r="CB39" s="10">
        <v>63.9</v>
      </c>
      <c r="CC39" s="10">
        <v>77.850000000000009</v>
      </c>
      <c r="CD39" s="10">
        <v>76.05</v>
      </c>
      <c r="CE39" s="10">
        <v>44.550000000000004</v>
      </c>
      <c r="CF39" s="10">
        <v>60.75</v>
      </c>
      <c r="CG39" s="10">
        <v>64.350000000000009</v>
      </c>
      <c r="CH39" s="10">
        <v>60.300000000000004</v>
      </c>
      <c r="CI39" s="10">
        <v>68.850000000000009</v>
      </c>
      <c r="CJ39" s="10">
        <v>69.3</v>
      </c>
      <c r="CK39" s="10">
        <v>59.4</v>
      </c>
      <c r="CL39" s="10">
        <v>57.6</v>
      </c>
      <c r="CM39" s="10">
        <v>74.25</v>
      </c>
      <c r="CN39" s="11">
        <v>40.950000000000003</v>
      </c>
      <c r="CO39" s="14">
        <f>CA39*0.94</f>
        <v>48.644999999999996</v>
      </c>
      <c r="CP39" s="15">
        <f t="shared" ref="CP39:DB41" si="15">CB39*0.94</f>
        <v>60.065999999999995</v>
      </c>
      <c r="CQ39" s="15">
        <f t="shared" si="15"/>
        <v>73.179000000000002</v>
      </c>
      <c r="CR39" s="15">
        <f t="shared" si="15"/>
        <v>71.486999999999995</v>
      </c>
      <c r="CS39" s="15">
        <f t="shared" si="15"/>
        <v>41.877000000000002</v>
      </c>
      <c r="CT39" s="15">
        <f t="shared" si="15"/>
        <v>57.104999999999997</v>
      </c>
      <c r="CU39" s="15">
        <f t="shared" si="15"/>
        <v>60.489000000000004</v>
      </c>
      <c r="CV39" s="15">
        <f t="shared" si="15"/>
        <v>56.682000000000002</v>
      </c>
      <c r="CW39" s="15">
        <f t="shared" si="15"/>
        <v>64.719000000000008</v>
      </c>
      <c r="CX39" s="15">
        <f t="shared" si="15"/>
        <v>65.141999999999996</v>
      </c>
      <c r="CY39" s="15">
        <f t="shared" si="15"/>
        <v>55.835999999999999</v>
      </c>
      <c r="CZ39" s="15">
        <f t="shared" si="15"/>
        <v>54.143999999999998</v>
      </c>
      <c r="DA39" s="15">
        <f t="shared" si="15"/>
        <v>69.795000000000002</v>
      </c>
      <c r="DB39" s="16">
        <f t="shared" si="15"/>
        <v>38.493000000000002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81.899999999999991</v>
      </c>
      <c r="G40" s="15">
        <v>68.739999999999995</v>
      </c>
      <c r="H40" s="15">
        <v>43.36</v>
      </c>
      <c r="I40" s="15">
        <v>73.44</v>
      </c>
      <c r="J40" s="15">
        <v>77.199999999999989</v>
      </c>
      <c r="K40" s="15">
        <v>58.4</v>
      </c>
      <c r="L40" s="15">
        <v>46.18</v>
      </c>
      <c r="M40" s="15">
        <v>69.679999999999993</v>
      </c>
      <c r="N40" s="15">
        <v>68.739999999999995</v>
      </c>
      <c r="O40" s="15">
        <v>47.12</v>
      </c>
      <c r="P40" s="15">
        <v>42.419999999999995</v>
      </c>
      <c r="Q40" s="15">
        <v>63.099999999999994</v>
      </c>
      <c r="R40" s="15">
        <v>40.54</v>
      </c>
      <c r="S40" s="16">
        <v>50.879999999999995</v>
      </c>
      <c r="T40" s="14">
        <f t="shared" si="3"/>
        <v>77.804999999999993</v>
      </c>
      <c r="U40" s="15">
        <f t="shared" si="3"/>
        <v>65.302999999999997</v>
      </c>
      <c r="V40" s="15">
        <f t="shared" si="3"/>
        <v>41.192</v>
      </c>
      <c r="W40" s="15">
        <f t="shared" si="3"/>
        <v>69.768000000000001</v>
      </c>
      <c r="X40" s="15">
        <f t="shared" si="3"/>
        <v>73.339999999999989</v>
      </c>
      <c r="Y40" s="15">
        <f t="shared" si="3"/>
        <v>55.48</v>
      </c>
      <c r="Z40" s="15">
        <f t="shared" si="3"/>
        <v>43.870999999999995</v>
      </c>
      <c r="AA40" s="15">
        <f t="shared" si="3"/>
        <v>66.195999999999984</v>
      </c>
      <c r="AB40" s="15">
        <f t="shared" si="3"/>
        <v>65.302999999999997</v>
      </c>
      <c r="AC40" s="15">
        <f t="shared" si="3"/>
        <v>44.763999999999996</v>
      </c>
      <c r="AD40" s="15">
        <f t="shared" si="3"/>
        <v>40.298999999999992</v>
      </c>
      <c r="AE40" s="15">
        <f t="shared" si="3"/>
        <v>59.944999999999993</v>
      </c>
      <c r="AF40" s="15">
        <f t="shared" si="3"/>
        <v>38.512999999999998</v>
      </c>
      <c r="AG40" s="16">
        <f t="shared" si="3"/>
        <v>48.335999999999991</v>
      </c>
      <c r="AH40" s="17"/>
      <c r="AI40" s="13"/>
      <c r="AJ40" s="17" t="s">
        <v>60</v>
      </c>
      <c r="AL40" s="83"/>
      <c r="AM40" s="95"/>
      <c r="AN40" s="89"/>
      <c r="AO40" s="91"/>
      <c r="AP40" s="14">
        <v>45.12</v>
      </c>
      <c r="AQ40" s="15">
        <v>65.28</v>
      </c>
      <c r="AR40" s="15">
        <v>48.96</v>
      </c>
      <c r="AS40" s="15">
        <v>66.239999999999995</v>
      </c>
      <c r="AT40" s="15">
        <v>68.16</v>
      </c>
      <c r="AU40" s="15">
        <v>42.239999999999995</v>
      </c>
      <c r="AV40" s="15">
        <v>88.32</v>
      </c>
      <c r="AW40" s="15">
        <v>39.36</v>
      </c>
      <c r="AX40" s="15">
        <v>68.16</v>
      </c>
      <c r="AY40" s="15">
        <v>50.879999999999995</v>
      </c>
      <c r="AZ40" s="15">
        <v>79.679999999999993</v>
      </c>
      <c r="BA40" s="15">
        <v>73.92</v>
      </c>
      <c r="BB40" s="15">
        <v>82.56</v>
      </c>
      <c r="BC40" s="16">
        <v>45.12</v>
      </c>
      <c r="BD40" s="14">
        <f t="shared" ref="BD40:BD41" si="16">AP40*0.94</f>
        <v>42.412799999999997</v>
      </c>
      <c r="BE40" s="15">
        <f t="shared" si="14"/>
        <v>61.363199999999999</v>
      </c>
      <c r="BF40" s="15">
        <f t="shared" si="14"/>
        <v>46.022399999999998</v>
      </c>
      <c r="BG40" s="15">
        <f t="shared" si="14"/>
        <v>62.265599999999992</v>
      </c>
      <c r="BH40" s="15">
        <f t="shared" si="14"/>
        <v>64.070399999999992</v>
      </c>
      <c r="BI40" s="15">
        <f t="shared" si="14"/>
        <v>39.70559999999999</v>
      </c>
      <c r="BJ40" s="15">
        <f t="shared" si="14"/>
        <v>83.020799999999994</v>
      </c>
      <c r="BK40" s="15">
        <f t="shared" si="14"/>
        <v>36.998399999999997</v>
      </c>
      <c r="BL40" s="15">
        <f t="shared" si="14"/>
        <v>64.070399999999992</v>
      </c>
      <c r="BM40" s="15">
        <f t="shared" si="14"/>
        <v>47.827199999999991</v>
      </c>
      <c r="BN40" s="15">
        <f t="shared" si="14"/>
        <v>74.899199999999993</v>
      </c>
      <c r="BO40" s="15">
        <f t="shared" si="14"/>
        <v>69.484799999999993</v>
      </c>
      <c r="BP40" s="15">
        <f t="shared" si="14"/>
        <v>77.606399999999994</v>
      </c>
      <c r="BQ40" s="16">
        <f t="shared" si="14"/>
        <v>42.412799999999997</v>
      </c>
      <c r="BR40" s="17"/>
      <c r="BS40" s="13"/>
      <c r="BT40" s="17" t="s">
        <v>60</v>
      </c>
      <c r="BW40" s="83"/>
      <c r="BX40" s="95"/>
      <c r="BY40" s="89"/>
      <c r="BZ40" s="91"/>
      <c r="CA40" s="14">
        <v>50.4</v>
      </c>
      <c r="CB40" s="15">
        <v>57.15</v>
      </c>
      <c r="CC40" s="15">
        <v>67.05</v>
      </c>
      <c r="CD40" s="15">
        <v>58.95</v>
      </c>
      <c r="CE40" s="15">
        <v>40.950000000000003</v>
      </c>
      <c r="CF40" s="15">
        <v>73.8</v>
      </c>
      <c r="CG40" s="15">
        <v>50.4</v>
      </c>
      <c r="CH40" s="15">
        <v>61.2</v>
      </c>
      <c r="CI40" s="15">
        <v>42.300000000000004</v>
      </c>
      <c r="CJ40" s="15">
        <v>75.600000000000009</v>
      </c>
      <c r="CK40" s="15">
        <v>53.1</v>
      </c>
      <c r="CL40" s="15">
        <v>56.25</v>
      </c>
      <c r="CM40" s="15">
        <v>58.050000000000004</v>
      </c>
      <c r="CN40" s="16">
        <v>44.550000000000004</v>
      </c>
      <c r="CO40" s="14">
        <f t="shared" ref="CO40:CO41" si="17">CA40*0.94</f>
        <v>47.375999999999998</v>
      </c>
      <c r="CP40" s="15">
        <f t="shared" si="15"/>
        <v>53.720999999999997</v>
      </c>
      <c r="CQ40" s="15">
        <f t="shared" si="15"/>
        <v>63.026999999999994</v>
      </c>
      <c r="CR40" s="15">
        <f t="shared" si="15"/>
        <v>55.412999999999997</v>
      </c>
      <c r="CS40" s="15">
        <f t="shared" si="15"/>
        <v>38.493000000000002</v>
      </c>
      <c r="CT40" s="15">
        <f t="shared" si="15"/>
        <v>69.372</v>
      </c>
      <c r="CU40" s="15">
        <f t="shared" si="15"/>
        <v>47.375999999999998</v>
      </c>
      <c r="CV40" s="15">
        <f t="shared" si="15"/>
        <v>57.527999999999999</v>
      </c>
      <c r="CW40" s="15">
        <f t="shared" si="15"/>
        <v>39.762</v>
      </c>
      <c r="CX40" s="15">
        <f t="shared" si="15"/>
        <v>71.064000000000007</v>
      </c>
      <c r="CY40" s="15">
        <f t="shared" si="15"/>
        <v>49.914000000000001</v>
      </c>
      <c r="CZ40" s="15">
        <f t="shared" si="15"/>
        <v>52.875</v>
      </c>
      <c r="DA40" s="15">
        <f t="shared" si="15"/>
        <v>54.567</v>
      </c>
      <c r="DB40" s="16">
        <f t="shared" si="15"/>
        <v>41.877000000000002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39.599999999999994</v>
      </c>
      <c r="G41" s="15">
        <v>69.679999999999993</v>
      </c>
      <c r="H41" s="15">
        <v>74.38</v>
      </c>
      <c r="I41" s="15">
        <v>49</v>
      </c>
      <c r="J41" s="15">
        <v>59.339999999999996</v>
      </c>
      <c r="K41" s="15">
        <v>62.16</v>
      </c>
      <c r="L41" s="15">
        <v>37.72</v>
      </c>
      <c r="M41" s="15">
        <v>71.56</v>
      </c>
      <c r="N41" s="15">
        <v>40.54</v>
      </c>
      <c r="O41" s="15">
        <v>39.599999999999994</v>
      </c>
      <c r="P41" s="15">
        <v>41.48</v>
      </c>
      <c r="Q41" s="15">
        <v>67.8</v>
      </c>
      <c r="R41" s="15">
        <v>53.699999999999996</v>
      </c>
      <c r="S41" s="16">
        <v>51.82</v>
      </c>
      <c r="T41" s="14">
        <f t="shared" si="3"/>
        <v>37.61999999999999</v>
      </c>
      <c r="U41" s="15">
        <f t="shared" si="3"/>
        <v>66.195999999999984</v>
      </c>
      <c r="V41" s="15">
        <f t="shared" si="3"/>
        <v>70.660999999999987</v>
      </c>
      <c r="W41" s="15">
        <f t="shared" si="3"/>
        <v>46.55</v>
      </c>
      <c r="X41" s="15">
        <f t="shared" si="3"/>
        <v>56.37299999999999</v>
      </c>
      <c r="Y41" s="15">
        <f t="shared" si="3"/>
        <v>59.051999999999992</v>
      </c>
      <c r="Z41" s="15">
        <f t="shared" si="3"/>
        <v>35.833999999999996</v>
      </c>
      <c r="AA41" s="15">
        <f t="shared" si="3"/>
        <v>67.981999999999999</v>
      </c>
      <c r="AB41" s="15">
        <f t="shared" si="3"/>
        <v>38.512999999999998</v>
      </c>
      <c r="AC41" s="15">
        <f t="shared" si="3"/>
        <v>37.61999999999999</v>
      </c>
      <c r="AD41" s="15">
        <f t="shared" si="3"/>
        <v>39.405999999999992</v>
      </c>
      <c r="AE41" s="15">
        <f t="shared" si="3"/>
        <v>64.41</v>
      </c>
      <c r="AF41" s="15">
        <f t="shared" si="3"/>
        <v>51.014999999999993</v>
      </c>
      <c r="AG41" s="16">
        <f t="shared" si="3"/>
        <v>49.228999999999999</v>
      </c>
      <c r="AH41" s="17"/>
      <c r="AI41" s="13"/>
      <c r="AJ41" s="17" t="s">
        <v>60</v>
      </c>
      <c r="AL41" s="83"/>
      <c r="AM41" s="95"/>
      <c r="AN41" s="89"/>
      <c r="AO41" s="91"/>
      <c r="AP41" s="14">
        <v>72</v>
      </c>
      <c r="AQ41" s="15">
        <v>79.679999999999993</v>
      </c>
      <c r="AR41" s="15">
        <v>56.64</v>
      </c>
      <c r="AS41" s="15">
        <v>73.92</v>
      </c>
      <c r="AT41" s="15">
        <v>78.72</v>
      </c>
      <c r="AU41" s="15">
        <v>69.12</v>
      </c>
      <c r="AV41" s="15">
        <v>56.64</v>
      </c>
      <c r="AW41" s="15">
        <v>77.759999999999991</v>
      </c>
      <c r="AX41" s="15">
        <v>74.88</v>
      </c>
      <c r="AY41" s="15">
        <v>72</v>
      </c>
      <c r="AZ41" s="15">
        <v>43.199999999999996</v>
      </c>
      <c r="BA41" s="15">
        <v>50.879999999999995</v>
      </c>
      <c r="BB41" s="15">
        <v>75.84</v>
      </c>
      <c r="BC41" s="16">
        <v>82.56</v>
      </c>
      <c r="BD41" s="14">
        <f t="shared" si="16"/>
        <v>67.679999999999993</v>
      </c>
      <c r="BE41" s="15">
        <f t="shared" si="14"/>
        <v>74.899199999999993</v>
      </c>
      <c r="BF41" s="15">
        <f t="shared" si="14"/>
        <v>53.241599999999998</v>
      </c>
      <c r="BG41" s="15">
        <f t="shared" si="14"/>
        <v>69.484799999999993</v>
      </c>
      <c r="BH41" s="15">
        <f t="shared" si="14"/>
        <v>73.996799999999993</v>
      </c>
      <c r="BI41" s="15">
        <f t="shared" si="14"/>
        <v>64.972800000000007</v>
      </c>
      <c r="BJ41" s="15">
        <f t="shared" si="14"/>
        <v>53.241599999999998</v>
      </c>
      <c r="BK41" s="15">
        <f t="shared" si="14"/>
        <v>73.094399999999993</v>
      </c>
      <c r="BL41" s="15">
        <f t="shared" si="14"/>
        <v>70.387199999999993</v>
      </c>
      <c r="BM41" s="15">
        <f t="shared" si="14"/>
        <v>67.679999999999993</v>
      </c>
      <c r="BN41" s="15">
        <f t="shared" si="14"/>
        <v>40.607999999999997</v>
      </c>
      <c r="BO41" s="15">
        <f t="shared" si="14"/>
        <v>47.827199999999991</v>
      </c>
      <c r="BP41" s="15">
        <f t="shared" si="14"/>
        <v>71.289599999999993</v>
      </c>
      <c r="BQ41" s="16">
        <f t="shared" si="14"/>
        <v>77.606399999999994</v>
      </c>
      <c r="BR41" s="17"/>
      <c r="BS41" s="13"/>
      <c r="BT41" s="17" t="s">
        <v>60</v>
      </c>
      <c r="BW41" s="83"/>
      <c r="BX41" s="95"/>
      <c r="BY41" s="89"/>
      <c r="BZ41" s="91"/>
      <c r="CA41" s="14">
        <v>72</v>
      </c>
      <c r="CB41" s="15">
        <v>49.050000000000004</v>
      </c>
      <c r="CC41" s="15">
        <v>62.1</v>
      </c>
      <c r="CD41" s="15">
        <v>65.7</v>
      </c>
      <c r="CE41" s="15">
        <v>49.5</v>
      </c>
      <c r="CF41" s="15">
        <v>59.85</v>
      </c>
      <c r="CG41" s="15">
        <v>54.9</v>
      </c>
      <c r="CH41" s="15">
        <v>66.600000000000009</v>
      </c>
      <c r="CI41" s="15">
        <v>58.5</v>
      </c>
      <c r="CJ41" s="15">
        <v>38.25</v>
      </c>
      <c r="CK41" s="15">
        <v>66.150000000000006</v>
      </c>
      <c r="CL41" s="15">
        <v>41.85</v>
      </c>
      <c r="CM41" s="15">
        <v>54.45</v>
      </c>
      <c r="CN41" s="16">
        <v>62.550000000000004</v>
      </c>
      <c r="CO41" s="14">
        <f t="shared" si="17"/>
        <v>67.679999999999993</v>
      </c>
      <c r="CP41" s="15">
        <f t="shared" si="15"/>
        <v>46.106999999999999</v>
      </c>
      <c r="CQ41" s="15">
        <f t="shared" si="15"/>
        <v>58.373999999999995</v>
      </c>
      <c r="CR41" s="15">
        <f t="shared" si="15"/>
        <v>61.758000000000003</v>
      </c>
      <c r="CS41" s="15">
        <f t="shared" si="15"/>
        <v>46.529999999999994</v>
      </c>
      <c r="CT41" s="15">
        <f t="shared" si="15"/>
        <v>56.259</v>
      </c>
      <c r="CU41" s="15">
        <f t="shared" si="15"/>
        <v>51.605999999999995</v>
      </c>
      <c r="CV41" s="15">
        <f t="shared" si="15"/>
        <v>62.604000000000006</v>
      </c>
      <c r="CW41" s="15">
        <f t="shared" si="15"/>
        <v>54.989999999999995</v>
      </c>
      <c r="CX41" s="15">
        <f t="shared" si="15"/>
        <v>35.954999999999998</v>
      </c>
      <c r="CY41" s="15">
        <f t="shared" si="15"/>
        <v>62.181000000000004</v>
      </c>
      <c r="CZ41" s="15">
        <f t="shared" si="15"/>
        <v>39.338999999999999</v>
      </c>
      <c r="DA41" s="15">
        <f t="shared" si="15"/>
        <v>51.183</v>
      </c>
      <c r="DB41" s="16">
        <f t="shared" si="15"/>
        <v>58.797000000000004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82.839999999999989</v>
      </c>
      <c r="G42" s="15">
        <v>48.059999999999995</v>
      </c>
      <c r="H42" s="15">
        <v>50.879999999999995</v>
      </c>
      <c r="I42" s="15">
        <v>51.82</v>
      </c>
      <c r="J42" s="15">
        <v>76.259999999999991</v>
      </c>
      <c r="K42" s="15">
        <v>37.72</v>
      </c>
      <c r="L42" s="15">
        <v>83.78</v>
      </c>
      <c r="M42" s="15">
        <v>54.64</v>
      </c>
      <c r="N42" s="15">
        <v>42.419999999999995</v>
      </c>
      <c r="O42" s="15">
        <v>79.08</v>
      </c>
      <c r="P42" s="15">
        <v>92.24</v>
      </c>
      <c r="Q42" s="15">
        <v>55.58</v>
      </c>
      <c r="R42" s="15">
        <v>47.12</v>
      </c>
      <c r="S42" s="16">
        <v>80.959999999999994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90.24</v>
      </c>
      <c r="AQ42" s="15">
        <v>59.519999999999996</v>
      </c>
      <c r="AR42" s="15">
        <v>48.96</v>
      </c>
      <c r="AS42" s="15">
        <v>55.68</v>
      </c>
      <c r="AT42" s="15">
        <v>58.559999999999995</v>
      </c>
      <c r="AU42" s="15">
        <v>38.4</v>
      </c>
      <c r="AV42" s="15">
        <v>67.2</v>
      </c>
      <c r="AW42" s="15">
        <v>45.12</v>
      </c>
      <c r="AX42" s="15">
        <v>93.11999999999999</v>
      </c>
      <c r="AY42" s="15">
        <v>44.16</v>
      </c>
      <c r="AZ42" s="15">
        <v>50.879999999999995</v>
      </c>
      <c r="BA42" s="15">
        <v>46.08</v>
      </c>
      <c r="BB42" s="15">
        <v>84.47999999999999</v>
      </c>
      <c r="BC42" s="16">
        <v>94.08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51.300000000000004</v>
      </c>
      <c r="CB42" s="15">
        <v>46.800000000000004</v>
      </c>
      <c r="CC42" s="15">
        <v>61.65</v>
      </c>
      <c r="CD42" s="15">
        <v>44.550000000000004</v>
      </c>
      <c r="CE42" s="15">
        <v>57.15</v>
      </c>
      <c r="CF42" s="15">
        <v>56.7</v>
      </c>
      <c r="CG42" s="15">
        <v>40.5</v>
      </c>
      <c r="CH42" s="15">
        <v>69.3</v>
      </c>
      <c r="CI42" s="15">
        <v>42.300000000000004</v>
      </c>
      <c r="CJ42" s="15">
        <v>62.550000000000004</v>
      </c>
      <c r="CK42" s="15">
        <v>64.350000000000009</v>
      </c>
      <c r="CL42" s="15">
        <v>58.5</v>
      </c>
      <c r="CM42" s="15">
        <v>82.8</v>
      </c>
      <c r="CN42" s="16">
        <v>81.900000000000006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75.319999999999993</v>
      </c>
      <c r="G43" s="15">
        <v>68.739999999999995</v>
      </c>
      <c r="H43" s="15">
        <v>68.739999999999995</v>
      </c>
      <c r="I43" s="15">
        <v>87.539999999999992</v>
      </c>
      <c r="J43" s="15">
        <v>73.44</v>
      </c>
      <c r="K43" s="15">
        <v>85.66</v>
      </c>
      <c r="L43" s="15">
        <v>81.899999999999991</v>
      </c>
      <c r="M43" s="15">
        <v>64.039999999999992</v>
      </c>
      <c r="N43" s="15">
        <v>44.3</v>
      </c>
      <c r="O43" s="15">
        <v>42.419999999999995</v>
      </c>
      <c r="P43" s="15">
        <v>75.319999999999993</v>
      </c>
      <c r="Q43" s="15">
        <v>74.38</v>
      </c>
      <c r="R43" s="15">
        <v>57.459999999999994</v>
      </c>
      <c r="S43" s="16">
        <v>46.18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48</v>
      </c>
      <c r="AQ43" s="15">
        <v>51.839999999999996</v>
      </c>
      <c r="AR43" s="15">
        <v>53.76</v>
      </c>
      <c r="AS43" s="15">
        <v>93.11999999999999</v>
      </c>
      <c r="AT43" s="15">
        <v>89.28</v>
      </c>
      <c r="AU43" s="15">
        <v>82.56</v>
      </c>
      <c r="AV43" s="15">
        <v>49.92</v>
      </c>
      <c r="AW43" s="15">
        <v>94.08</v>
      </c>
      <c r="AX43" s="15">
        <v>37.44</v>
      </c>
      <c r="AY43" s="15">
        <v>69.12</v>
      </c>
      <c r="AZ43" s="15">
        <v>68.16</v>
      </c>
      <c r="BA43" s="15">
        <v>82.56</v>
      </c>
      <c r="BB43" s="15">
        <v>89.28</v>
      </c>
      <c r="BC43" s="16">
        <v>65.28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56.25</v>
      </c>
      <c r="CB43" s="15">
        <v>66.150000000000006</v>
      </c>
      <c r="CC43" s="15">
        <v>77.850000000000009</v>
      </c>
      <c r="CD43" s="15">
        <v>81.900000000000006</v>
      </c>
      <c r="CE43" s="15">
        <v>76.95</v>
      </c>
      <c r="CF43" s="15">
        <v>53.1</v>
      </c>
      <c r="CG43" s="15">
        <v>64.350000000000009</v>
      </c>
      <c r="CH43" s="15">
        <v>52.2</v>
      </c>
      <c r="CI43" s="15">
        <v>58.95</v>
      </c>
      <c r="CJ43" s="15">
        <v>67.05</v>
      </c>
      <c r="CK43" s="15">
        <v>54.45</v>
      </c>
      <c r="CL43" s="15">
        <v>58.050000000000004</v>
      </c>
      <c r="CM43" s="15">
        <v>76.95</v>
      </c>
      <c r="CN43" s="16">
        <v>51.75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48.059999999999995</v>
      </c>
      <c r="G44" s="15">
        <v>55.58</v>
      </c>
      <c r="H44" s="15">
        <v>82.839999999999989</v>
      </c>
      <c r="I44" s="15">
        <v>47.12</v>
      </c>
      <c r="J44" s="15">
        <v>72.5</v>
      </c>
      <c r="K44" s="15">
        <v>47.12</v>
      </c>
      <c r="L44" s="15">
        <v>68.739999999999995</v>
      </c>
      <c r="M44" s="15">
        <v>52.76</v>
      </c>
      <c r="N44" s="15">
        <v>40.54</v>
      </c>
      <c r="O44" s="15">
        <v>78.14</v>
      </c>
      <c r="P44" s="15">
        <v>92.24</v>
      </c>
      <c r="Q44" s="15">
        <v>37.72</v>
      </c>
      <c r="R44" s="15">
        <v>48.059999999999995</v>
      </c>
      <c r="S44" s="16">
        <v>89.42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72</v>
      </c>
      <c r="AQ44" s="15">
        <v>59.519999999999996</v>
      </c>
      <c r="AR44" s="15">
        <v>61.44</v>
      </c>
      <c r="AS44" s="15">
        <v>54.72</v>
      </c>
      <c r="AT44" s="15">
        <v>74.88</v>
      </c>
      <c r="AU44" s="15"/>
      <c r="AV44" s="15"/>
      <c r="AW44" s="15"/>
      <c r="AX44" s="15"/>
      <c r="AY44" s="15"/>
      <c r="AZ44" s="15"/>
      <c r="BA44" s="15"/>
      <c r="BB44" s="15"/>
      <c r="BC44" s="16"/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66.600000000000009</v>
      </c>
      <c r="CB44" s="15">
        <v>43.2</v>
      </c>
      <c r="CC44" s="15">
        <v>67.5</v>
      </c>
      <c r="CD44" s="15">
        <v>43.2</v>
      </c>
      <c r="CE44" s="15">
        <v>63.9</v>
      </c>
      <c r="CF44" s="15">
        <v>48.6</v>
      </c>
      <c r="CG44" s="15">
        <v>36.9</v>
      </c>
      <c r="CH44" s="15">
        <v>45.9</v>
      </c>
      <c r="CI44" s="15">
        <v>47.7</v>
      </c>
      <c r="CJ44" s="15">
        <v>57.15</v>
      </c>
      <c r="CK44" s="15">
        <v>59.4</v>
      </c>
      <c r="CL44" s="15">
        <v>72.900000000000006</v>
      </c>
      <c r="CM44" s="15">
        <v>86.4</v>
      </c>
      <c r="CN44" s="16">
        <v>83.7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83.78</v>
      </c>
      <c r="G45" s="15">
        <v>47.12</v>
      </c>
      <c r="H45" s="15">
        <v>80.959999999999994</v>
      </c>
      <c r="I45" s="15">
        <v>67.8</v>
      </c>
      <c r="J45" s="15">
        <v>55.58</v>
      </c>
      <c r="K45" s="15">
        <v>92.24</v>
      </c>
      <c r="L45" s="15">
        <v>53.699999999999996</v>
      </c>
      <c r="M45" s="15">
        <v>92.24</v>
      </c>
      <c r="N45" s="15">
        <v>86.6</v>
      </c>
      <c r="O45" s="15">
        <v>88.47999999999999</v>
      </c>
      <c r="P45" s="15">
        <v>78.14</v>
      </c>
      <c r="Q45" s="15">
        <v>60.279999999999994</v>
      </c>
      <c r="R45" s="15">
        <v>65.919999999999987</v>
      </c>
      <c r="S45" s="16">
        <v>89.42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6"/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75.600000000000009</v>
      </c>
      <c r="CB45" s="15">
        <v>63</v>
      </c>
      <c r="CC45" s="15">
        <v>51.300000000000004</v>
      </c>
      <c r="CD45" s="15">
        <v>86.4</v>
      </c>
      <c r="CE45" s="15">
        <v>49.5</v>
      </c>
      <c r="CF45" s="15">
        <v>86.4</v>
      </c>
      <c r="CG45" s="15">
        <v>81</v>
      </c>
      <c r="CH45" s="15">
        <v>55.800000000000004</v>
      </c>
      <c r="CI45" s="15">
        <v>61.2</v>
      </c>
      <c r="CJ45" s="15">
        <v>78.3</v>
      </c>
      <c r="CK45" s="15">
        <v>43.2</v>
      </c>
      <c r="CL45" s="15">
        <v>82.8</v>
      </c>
      <c r="CM45" s="15">
        <v>72.900000000000006</v>
      </c>
      <c r="CN45" s="16">
        <v>83.7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89.42</v>
      </c>
      <c r="G46" s="15">
        <v>92.24</v>
      </c>
      <c r="H46" s="15">
        <v>65.919999999999987</v>
      </c>
      <c r="I46" s="15">
        <v>49</v>
      </c>
      <c r="J46" s="15">
        <v>69.679999999999993</v>
      </c>
      <c r="K46" s="15">
        <v>52.76</v>
      </c>
      <c r="L46" s="15">
        <v>67.8</v>
      </c>
      <c r="M46" s="15">
        <v>48.059999999999995</v>
      </c>
      <c r="N46" s="15">
        <v>49</v>
      </c>
      <c r="O46" s="15">
        <v>81.899999999999991</v>
      </c>
      <c r="P46" s="15">
        <v>39.599999999999994</v>
      </c>
      <c r="Q46" s="15">
        <v>65.919999999999987</v>
      </c>
      <c r="R46" s="15">
        <v>61.22</v>
      </c>
      <c r="S46" s="16">
        <v>47.12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6"/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54.9</v>
      </c>
      <c r="CB46" s="15">
        <v>60.300000000000004</v>
      </c>
      <c r="CC46" s="15">
        <v>71.100000000000009</v>
      </c>
      <c r="CD46" s="15">
        <v>72.900000000000006</v>
      </c>
      <c r="CE46" s="15">
        <v>64.8</v>
      </c>
      <c r="CF46" s="15">
        <v>37.800000000000004</v>
      </c>
      <c r="CG46" s="15">
        <v>35.1</v>
      </c>
      <c r="CH46" s="15"/>
      <c r="CI46" s="15"/>
      <c r="CJ46" s="15"/>
      <c r="CK46" s="15"/>
      <c r="CL46" s="15"/>
      <c r="CM46" s="15"/>
      <c r="CN46" s="16"/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55.58</v>
      </c>
      <c r="G47" s="15">
        <v>88.47999999999999</v>
      </c>
      <c r="H47" s="15">
        <v>88.47999999999999</v>
      </c>
      <c r="I47" s="15">
        <v>58.4</v>
      </c>
      <c r="J47" s="15">
        <v>65.919999999999987</v>
      </c>
      <c r="K47" s="15">
        <v>85.66</v>
      </c>
      <c r="L47" s="15">
        <v>36.78</v>
      </c>
      <c r="M47" s="15">
        <v>35.839999999999996</v>
      </c>
      <c r="N47" s="15">
        <v>61.22</v>
      </c>
      <c r="O47" s="15">
        <v>78.14</v>
      </c>
      <c r="P47" s="15">
        <v>68.739999999999995</v>
      </c>
      <c r="Q47" s="15">
        <v>85.66</v>
      </c>
      <c r="R47" s="15">
        <v>66.86</v>
      </c>
      <c r="S47" s="16">
        <v>37.72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6"/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6"/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>
        <v>48.059999999999995</v>
      </c>
      <c r="G48" s="15">
        <v>80.02</v>
      </c>
      <c r="H48" s="15">
        <v>64.97999999999999</v>
      </c>
      <c r="I48" s="15">
        <v>47.12</v>
      </c>
      <c r="J48" s="15">
        <v>40.54</v>
      </c>
      <c r="K48" s="15">
        <v>88.47999999999999</v>
      </c>
      <c r="L48" s="15">
        <v>48.059999999999995</v>
      </c>
      <c r="M48" s="15">
        <v>59.339999999999996</v>
      </c>
      <c r="N48" s="15">
        <v>54.64</v>
      </c>
      <c r="O48" s="15">
        <v>86.6</v>
      </c>
      <c r="P48" s="15">
        <v>42</v>
      </c>
      <c r="Q48" s="15">
        <v>41.48</v>
      </c>
      <c r="R48" s="15">
        <v>80.02</v>
      </c>
      <c r="S48" s="16"/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>
        <v>2</v>
      </c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/>
      <c r="F50" s="9">
        <v>62.16</v>
      </c>
      <c r="G50" s="10">
        <v>59.339999999999996</v>
      </c>
      <c r="H50" s="10">
        <v>83.78</v>
      </c>
      <c r="I50" s="10">
        <v>80.02</v>
      </c>
      <c r="J50" s="10">
        <v>54.64</v>
      </c>
      <c r="K50" s="10">
        <v>47.12</v>
      </c>
      <c r="L50" s="10">
        <v>65.919999999999987</v>
      </c>
      <c r="M50" s="10">
        <v>49</v>
      </c>
      <c r="N50" s="10">
        <v>60.279999999999994</v>
      </c>
      <c r="O50" s="10">
        <v>74.38</v>
      </c>
      <c r="P50" s="10">
        <v>51.82</v>
      </c>
      <c r="Q50" s="10">
        <v>51.82</v>
      </c>
      <c r="R50" s="10">
        <v>50.879999999999995</v>
      </c>
      <c r="S50" s="11">
        <v>39.599999999999994</v>
      </c>
      <c r="T50" s="14">
        <f t="shared" si="3"/>
        <v>59.051999999999992</v>
      </c>
      <c r="U50" s="15">
        <f t="shared" si="3"/>
        <v>56.37299999999999</v>
      </c>
      <c r="V50" s="15">
        <f t="shared" si="3"/>
        <v>79.590999999999994</v>
      </c>
      <c r="W50" s="15">
        <f t="shared" si="3"/>
        <v>76.018999999999991</v>
      </c>
      <c r="X50" s="15">
        <f t="shared" si="3"/>
        <v>51.908000000000001</v>
      </c>
      <c r="Y50" s="15">
        <f t="shared" si="3"/>
        <v>44.763999999999996</v>
      </c>
      <c r="Z50" s="15">
        <f t="shared" si="3"/>
        <v>62.623999999999988</v>
      </c>
      <c r="AA50" s="15">
        <f t="shared" si="3"/>
        <v>46.55</v>
      </c>
      <c r="AB50" s="15">
        <f t="shared" si="3"/>
        <v>57.265999999999991</v>
      </c>
      <c r="AC50" s="15">
        <f t="shared" si="3"/>
        <v>70.660999999999987</v>
      </c>
      <c r="AD50" s="15">
        <f t="shared" si="3"/>
        <v>49.228999999999999</v>
      </c>
      <c r="AE50" s="15">
        <f t="shared" si="3"/>
        <v>49.228999999999999</v>
      </c>
      <c r="AF50" s="15">
        <f t="shared" si="3"/>
        <v>48.335999999999991</v>
      </c>
      <c r="AG50" s="16">
        <f t="shared" si="3"/>
        <v>37.61999999999999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41.28</v>
      </c>
      <c r="AQ50" s="10">
        <v>81.599999999999994</v>
      </c>
      <c r="AR50" s="10">
        <v>78.72</v>
      </c>
      <c r="AS50" s="10">
        <v>74.88</v>
      </c>
      <c r="AT50" s="10">
        <v>76.8</v>
      </c>
      <c r="AU50" s="10">
        <v>50.879999999999995</v>
      </c>
      <c r="AV50" s="10">
        <v>43.199999999999996</v>
      </c>
      <c r="AW50" s="10">
        <v>48</v>
      </c>
      <c r="AX50" s="10">
        <v>84.47999999999999</v>
      </c>
      <c r="AY50" s="10">
        <v>61.44</v>
      </c>
      <c r="AZ50" s="10">
        <v>44.16</v>
      </c>
      <c r="BA50" s="10">
        <v>34.56</v>
      </c>
      <c r="BB50" s="10">
        <v>67.2</v>
      </c>
      <c r="BC50" s="11">
        <v>36.479999999999997</v>
      </c>
      <c r="BD50" s="14">
        <f>AP50*0.94</f>
        <v>38.803199999999997</v>
      </c>
      <c r="BE50" s="15">
        <f t="shared" ref="BE50:BQ52" si="18">AQ50*0.94</f>
        <v>76.703999999999994</v>
      </c>
      <c r="BF50" s="15">
        <f t="shared" si="18"/>
        <v>73.996799999999993</v>
      </c>
      <c r="BG50" s="15">
        <f t="shared" si="18"/>
        <v>70.387199999999993</v>
      </c>
      <c r="BH50" s="15">
        <f t="shared" si="18"/>
        <v>72.191999999999993</v>
      </c>
      <c r="BI50" s="15">
        <f t="shared" si="18"/>
        <v>47.827199999999991</v>
      </c>
      <c r="BJ50" s="15">
        <f t="shared" si="18"/>
        <v>40.607999999999997</v>
      </c>
      <c r="BK50" s="15">
        <f t="shared" si="18"/>
        <v>45.12</v>
      </c>
      <c r="BL50" s="15">
        <f t="shared" si="18"/>
        <v>79.41119999999998</v>
      </c>
      <c r="BM50" s="15">
        <f t="shared" si="18"/>
        <v>57.753599999999992</v>
      </c>
      <c r="BN50" s="15">
        <f t="shared" si="18"/>
        <v>41.510399999999997</v>
      </c>
      <c r="BO50" s="15">
        <f t="shared" si="18"/>
        <v>32.486400000000003</v>
      </c>
      <c r="BP50" s="15">
        <f t="shared" si="18"/>
        <v>63.167999999999999</v>
      </c>
      <c r="BQ50" s="16">
        <f t="shared" si="18"/>
        <v>34.291199999999996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 t="s">
        <v>21</v>
      </c>
      <c r="CA50" s="9">
        <v>77.400000000000006</v>
      </c>
      <c r="CB50" s="10">
        <v>74.25</v>
      </c>
      <c r="CC50" s="10">
        <v>60.300000000000004</v>
      </c>
      <c r="CD50" s="10">
        <v>57.6</v>
      </c>
      <c r="CE50" s="10">
        <v>54.45</v>
      </c>
      <c r="CF50" s="10">
        <v>42.75</v>
      </c>
      <c r="CG50" s="10">
        <v>50.4</v>
      </c>
      <c r="CH50" s="10">
        <v>63.45</v>
      </c>
      <c r="CI50" s="10">
        <v>52.2</v>
      </c>
      <c r="CJ50" s="10">
        <v>49.5</v>
      </c>
      <c r="CK50" s="10">
        <v>46.800000000000004</v>
      </c>
      <c r="CL50" s="10">
        <v>50.85</v>
      </c>
      <c r="CM50" s="10">
        <v>55.35</v>
      </c>
      <c r="CN50" s="11">
        <v>64.8</v>
      </c>
      <c r="CO50" s="14">
        <f>CA50*0.94</f>
        <v>72.756</v>
      </c>
      <c r="CP50" s="15">
        <f t="shared" ref="CP50:DB52" si="19">CB50*0.94</f>
        <v>69.795000000000002</v>
      </c>
      <c r="CQ50" s="15">
        <f t="shared" si="19"/>
        <v>56.682000000000002</v>
      </c>
      <c r="CR50" s="15">
        <f t="shared" si="19"/>
        <v>54.143999999999998</v>
      </c>
      <c r="CS50" s="15">
        <f t="shared" si="19"/>
        <v>51.183</v>
      </c>
      <c r="CT50" s="15">
        <f t="shared" si="19"/>
        <v>40.184999999999995</v>
      </c>
      <c r="CU50" s="15">
        <f t="shared" si="19"/>
        <v>47.375999999999998</v>
      </c>
      <c r="CV50" s="15">
        <f t="shared" si="19"/>
        <v>59.643000000000001</v>
      </c>
      <c r="CW50" s="15">
        <f t="shared" si="19"/>
        <v>49.067999999999998</v>
      </c>
      <c r="CX50" s="15">
        <f t="shared" si="19"/>
        <v>46.529999999999994</v>
      </c>
      <c r="CY50" s="15">
        <f t="shared" si="19"/>
        <v>43.992000000000004</v>
      </c>
      <c r="CZ50" s="15">
        <f t="shared" si="19"/>
        <v>47.798999999999999</v>
      </c>
      <c r="DA50" s="15">
        <f t="shared" si="19"/>
        <v>52.028999999999996</v>
      </c>
      <c r="DB50" s="16">
        <f t="shared" si="19"/>
        <v>60.911999999999992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46.18</v>
      </c>
      <c r="G51" s="15">
        <v>51.82</v>
      </c>
      <c r="H51" s="15">
        <v>64.039999999999992</v>
      </c>
      <c r="I51" s="15">
        <v>69.679999999999993</v>
      </c>
      <c r="J51" s="15">
        <v>43.36</v>
      </c>
      <c r="K51" s="15">
        <v>41.48</v>
      </c>
      <c r="L51" s="15">
        <v>47.12</v>
      </c>
      <c r="M51" s="15">
        <v>51.82</v>
      </c>
      <c r="N51" s="15">
        <v>73.44</v>
      </c>
      <c r="O51" s="15">
        <v>74.38</v>
      </c>
      <c r="P51" s="15">
        <v>46.18</v>
      </c>
      <c r="Q51" s="15">
        <v>50.879999999999995</v>
      </c>
      <c r="R51" s="15">
        <v>43.36</v>
      </c>
      <c r="S51" s="16">
        <v>64.039999999999992</v>
      </c>
      <c r="T51" s="14">
        <f t="shared" si="3"/>
        <v>43.870999999999995</v>
      </c>
      <c r="U51" s="15">
        <f t="shared" si="3"/>
        <v>49.228999999999999</v>
      </c>
      <c r="V51" s="15">
        <f t="shared" si="3"/>
        <v>60.837999999999987</v>
      </c>
      <c r="W51" s="15">
        <f t="shared" si="3"/>
        <v>66.195999999999984</v>
      </c>
      <c r="X51" s="15">
        <f t="shared" si="3"/>
        <v>41.192</v>
      </c>
      <c r="Y51" s="15">
        <f t="shared" si="3"/>
        <v>39.405999999999992</v>
      </c>
      <c r="Z51" s="15">
        <f t="shared" si="3"/>
        <v>44.763999999999996</v>
      </c>
      <c r="AA51" s="15">
        <f t="shared" si="3"/>
        <v>49.228999999999999</v>
      </c>
      <c r="AB51" s="15">
        <f t="shared" si="3"/>
        <v>69.768000000000001</v>
      </c>
      <c r="AC51" s="15">
        <f t="shared" si="3"/>
        <v>70.660999999999987</v>
      </c>
      <c r="AD51" s="15">
        <f t="shared" si="3"/>
        <v>43.870999999999995</v>
      </c>
      <c r="AE51" s="15">
        <f t="shared" si="3"/>
        <v>48.335999999999991</v>
      </c>
      <c r="AF51" s="15">
        <f t="shared" si="3"/>
        <v>41.192</v>
      </c>
      <c r="AG51" s="16">
        <f t="shared" si="3"/>
        <v>60.837999999999987</v>
      </c>
      <c r="AH51" s="17"/>
      <c r="AI51" s="13"/>
      <c r="AJ51" s="17" t="s">
        <v>60</v>
      </c>
      <c r="AL51" s="83"/>
      <c r="AM51" s="98"/>
      <c r="AN51" s="89"/>
      <c r="AO51" s="83"/>
      <c r="AP51" s="14">
        <v>61.44</v>
      </c>
      <c r="AQ51" s="15">
        <v>36.479999999999997</v>
      </c>
      <c r="AR51" s="15">
        <v>40.32</v>
      </c>
      <c r="AS51" s="15">
        <v>79.679999999999993</v>
      </c>
      <c r="AT51" s="15">
        <v>49.92</v>
      </c>
      <c r="AU51" s="15">
        <v>55.68</v>
      </c>
      <c r="AV51" s="15">
        <v>50.879999999999995</v>
      </c>
      <c r="AW51" s="15">
        <v>56.64</v>
      </c>
      <c r="AX51" s="15">
        <v>45.12</v>
      </c>
      <c r="AY51" s="15">
        <v>74.88</v>
      </c>
      <c r="AZ51" s="15">
        <v>69.12</v>
      </c>
      <c r="BA51" s="15">
        <v>73.92</v>
      </c>
      <c r="BB51" s="15">
        <v>39.36</v>
      </c>
      <c r="BC51" s="16">
        <v>42.239999999999995</v>
      </c>
      <c r="BD51" s="14">
        <f t="shared" ref="BD51:BD52" si="20">AP51*0.94</f>
        <v>57.753599999999992</v>
      </c>
      <c r="BE51" s="15">
        <f t="shared" si="18"/>
        <v>34.291199999999996</v>
      </c>
      <c r="BF51" s="15">
        <f t="shared" si="18"/>
        <v>37.900799999999997</v>
      </c>
      <c r="BG51" s="15">
        <f t="shared" si="18"/>
        <v>74.899199999999993</v>
      </c>
      <c r="BH51" s="15">
        <f t="shared" si="18"/>
        <v>46.924799999999998</v>
      </c>
      <c r="BI51" s="15">
        <f t="shared" si="18"/>
        <v>52.339199999999998</v>
      </c>
      <c r="BJ51" s="15">
        <f t="shared" si="18"/>
        <v>47.827199999999991</v>
      </c>
      <c r="BK51" s="15">
        <f t="shared" si="18"/>
        <v>53.241599999999998</v>
      </c>
      <c r="BL51" s="15">
        <f t="shared" si="18"/>
        <v>42.412799999999997</v>
      </c>
      <c r="BM51" s="15">
        <f t="shared" si="18"/>
        <v>70.387199999999993</v>
      </c>
      <c r="BN51" s="15">
        <f t="shared" si="18"/>
        <v>64.972800000000007</v>
      </c>
      <c r="BO51" s="15">
        <f t="shared" si="18"/>
        <v>69.484799999999993</v>
      </c>
      <c r="BP51" s="15">
        <f t="shared" si="18"/>
        <v>36.998399999999997</v>
      </c>
      <c r="BQ51" s="16">
        <f t="shared" si="18"/>
        <v>39.70559999999999</v>
      </c>
      <c r="BR51" s="17"/>
      <c r="BS51" s="13"/>
      <c r="BT51" s="17" t="s">
        <v>60</v>
      </c>
      <c r="BW51" s="83"/>
      <c r="BX51" s="98"/>
      <c r="BY51" s="89"/>
      <c r="BZ51" s="83"/>
      <c r="CA51" s="14">
        <v>46.800000000000004</v>
      </c>
      <c r="CB51" s="15">
        <v>51.300000000000004</v>
      </c>
      <c r="CC51" s="15">
        <v>57.15</v>
      </c>
      <c r="CD51" s="15">
        <v>42.300000000000004</v>
      </c>
      <c r="CE51" s="15">
        <v>47.7</v>
      </c>
      <c r="CF51" s="15">
        <v>47.7</v>
      </c>
      <c r="CG51" s="15">
        <v>60.75</v>
      </c>
      <c r="CH51" s="15">
        <v>44.550000000000004</v>
      </c>
      <c r="CI51" s="15">
        <v>54.9</v>
      </c>
      <c r="CJ51" s="15">
        <v>53.550000000000004</v>
      </c>
      <c r="CK51" s="15">
        <v>52.65</v>
      </c>
      <c r="CL51" s="15">
        <v>69.3</v>
      </c>
      <c r="CM51" s="15">
        <v>39.6</v>
      </c>
      <c r="CN51" s="16">
        <v>31.5</v>
      </c>
      <c r="CO51" s="14">
        <f t="shared" ref="CO51:CO52" si="21">CA51*0.94</f>
        <v>43.992000000000004</v>
      </c>
      <c r="CP51" s="15">
        <f t="shared" si="19"/>
        <v>48.222000000000001</v>
      </c>
      <c r="CQ51" s="15">
        <f t="shared" si="19"/>
        <v>53.720999999999997</v>
      </c>
      <c r="CR51" s="15">
        <f t="shared" si="19"/>
        <v>39.762</v>
      </c>
      <c r="CS51" s="15">
        <f t="shared" si="19"/>
        <v>44.838000000000001</v>
      </c>
      <c r="CT51" s="15">
        <f t="shared" si="19"/>
        <v>44.838000000000001</v>
      </c>
      <c r="CU51" s="15">
        <f t="shared" si="19"/>
        <v>57.104999999999997</v>
      </c>
      <c r="CV51" s="15">
        <f t="shared" si="19"/>
        <v>41.877000000000002</v>
      </c>
      <c r="CW51" s="15">
        <f t="shared" si="19"/>
        <v>51.605999999999995</v>
      </c>
      <c r="CX51" s="15">
        <f t="shared" si="19"/>
        <v>50.337000000000003</v>
      </c>
      <c r="CY51" s="15">
        <f t="shared" si="19"/>
        <v>49.490999999999993</v>
      </c>
      <c r="CZ51" s="15">
        <f t="shared" si="19"/>
        <v>65.141999999999996</v>
      </c>
      <c r="DA51" s="15">
        <f t="shared" si="19"/>
        <v>37.223999999999997</v>
      </c>
      <c r="DB51" s="16">
        <f t="shared" si="19"/>
        <v>29.61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61.22</v>
      </c>
      <c r="G52" s="15">
        <v>80.02</v>
      </c>
      <c r="H52" s="15">
        <v>80.02</v>
      </c>
      <c r="I52" s="15">
        <v>45.239999999999995</v>
      </c>
      <c r="J52" s="15">
        <v>80.02</v>
      </c>
      <c r="K52" s="15">
        <v>52.76</v>
      </c>
      <c r="L52" s="15">
        <v>69.679999999999993</v>
      </c>
      <c r="M52" s="15">
        <v>67.8</v>
      </c>
      <c r="N52" s="15">
        <v>65.919999999999987</v>
      </c>
      <c r="O52" s="15">
        <v>75.319999999999993</v>
      </c>
      <c r="P52" s="15">
        <v>59.339999999999996</v>
      </c>
      <c r="Q52" s="15">
        <v>51.82</v>
      </c>
      <c r="R52" s="15">
        <v>38.659999999999997</v>
      </c>
      <c r="S52" s="16">
        <v>34.9</v>
      </c>
      <c r="T52" s="14">
        <f t="shared" si="3"/>
        <v>58.158999999999999</v>
      </c>
      <c r="U52" s="15">
        <f t="shared" si="3"/>
        <v>76.018999999999991</v>
      </c>
      <c r="V52" s="15">
        <f t="shared" si="3"/>
        <v>76.018999999999991</v>
      </c>
      <c r="W52" s="15">
        <f t="shared" si="3"/>
        <v>42.977999999999994</v>
      </c>
      <c r="X52" s="15">
        <f t="shared" si="3"/>
        <v>76.018999999999991</v>
      </c>
      <c r="Y52" s="15">
        <f t="shared" si="3"/>
        <v>50.121999999999993</v>
      </c>
      <c r="Z52" s="15">
        <f t="shared" si="3"/>
        <v>66.195999999999984</v>
      </c>
      <c r="AA52" s="15">
        <f t="shared" si="3"/>
        <v>64.41</v>
      </c>
      <c r="AB52" s="15">
        <f t="shared" si="3"/>
        <v>62.623999999999988</v>
      </c>
      <c r="AC52" s="15">
        <f t="shared" si="3"/>
        <v>71.553999999999988</v>
      </c>
      <c r="AD52" s="15">
        <f t="shared" si="3"/>
        <v>56.37299999999999</v>
      </c>
      <c r="AE52" s="15">
        <f t="shared" si="3"/>
        <v>49.228999999999999</v>
      </c>
      <c r="AF52" s="15">
        <f t="shared" si="3"/>
        <v>36.726999999999997</v>
      </c>
      <c r="AG52" s="16">
        <f t="shared" si="3"/>
        <v>33.154999999999994</v>
      </c>
      <c r="AH52" s="17"/>
      <c r="AI52" s="13"/>
      <c r="AJ52" s="17" t="s">
        <v>60</v>
      </c>
      <c r="AL52" s="83"/>
      <c r="AM52" s="98"/>
      <c r="AN52" s="89"/>
      <c r="AO52" s="83"/>
      <c r="AP52" s="14">
        <v>43.199999999999996</v>
      </c>
      <c r="AQ52" s="15">
        <v>46.08</v>
      </c>
      <c r="AR52" s="15">
        <v>68.16</v>
      </c>
      <c r="AS52" s="15">
        <v>59.519999999999996</v>
      </c>
      <c r="AT52" s="15">
        <v>75.84</v>
      </c>
      <c r="AU52" s="15">
        <v>34.56</v>
      </c>
      <c r="AV52" s="15">
        <v>37.44</v>
      </c>
      <c r="AW52" s="15">
        <v>52.8</v>
      </c>
      <c r="AX52" s="15">
        <v>81.599999999999994</v>
      </c>
      <c r="AY52" s="15">
        <v>82.56</v>
      </c>
      <c r="AZ52" s="15">
        <v>37.44</v>
      </c>
      <c r="BA52" s="15">
        <v>64.319999999999993</v>
      </c>
      <c r="BB52" s="15">
        <v>56.64</v>
      </c>
      <c r="BC52" s="16">
        <v>69.12</v>
      </c>
      <c r="BD52" s="14">
        <f t="shared" si="20"/>
        <v>40.607999999999997</v>
      </c>
      <c r="BE52" s="15">
        <f t="shared" si="18"/>
        <v>43.315199999999997</v>
      </c>
      <c r="BF52" s="15">
        <f t="shared" si="18"/>
        <v>64.070399999999992</v>
      </c>
      <c r="BG52" s="15">
        <f t="shared" si="18"/>
        <v>55.948799999999991</v>
      </c>
      <c r="BH52" s="15">
        <f t="shared" si="18"/>
        <v>71.289599999999993</v>
      </c>
      <c r="BI52" s="15">
        <f t="shared" si="18"/>
        <v>32.486400000000003</v>
      </c>
      <c r="BJ52" s="15">
        <f t="shared" si="18"/>
        <v>35.193599999999996</v>
      </c>
      <c r="BK52" s="15">
        <f t="shared" si="18"/>
        <v>49.631999999999998</v>
      </c>
      <c r="BL52" s="15">
        <f t="shared" si="18"/>
        <v>76.703999999999994</v>
      </c>
      <c r="BM52" s="15">
        <f t="shared" si="18"/>
        <v>77.606399999999994</v>
      </c>
      <c r="BN52" s="15">
        <f t="shared" si="18"/>
        <v>35.193599999999996</v>
      </c>
      <c r="BO52" s="15">
        <f t="shared" si="18"/>
        <v>60.460799999999992</v>
      </c>
      <c r="BP52" s="15">
        <f t="shared" si="18"/>
        <v>53.241599999999998</v>
      </c>
      <c r="BQ52" s="16">
        <f t="shared" si="18"/>
        <v>64.972800000000007</v>
      </c>
      <c r="BR52" s="17"/>
      <c r="BS52" s="13"/>
      <c r="BT52" s="17" t="s">
        <v>60</v>
      </c>
      <c r="BW52" s="83"/>
      <c r="BX52" s="98"/>
      <c r="BY52" s="89"/>
      <c r="BZ52" s="83"/>
      <c r="CA52" s="14">
        <v>58.95</v>
      </c>
      <c r="CB52" s="15">
        <v>52.65</v>
      </c>
      <c r="CC52" s="15">
        <v>65.25</v>
      </c>
      <c r="CD52" s="15">
        <v>59.85</v>
      </c>
      <c r="CE52" s="15">
        <v>48.6</v>
      </c>
      <c r="CF52" s="15">
        <v>49.050000000000004</v>
      </c>
      <c r="CG52" s="15">
        <v>55.35</v>
      </c>
      <c r="CH52" s="15">
        <v>62.1</v>
      </c>
      <c r="CI52" s="15">
        <v>56.25</v>
      </c>
      <c r="CJ52" s="15">
        <v>45.9</v>
      </c>
      <c r="CK52" s="15">
        <v>57.6</v>
      </c>
      <c r="CL52" s="15">
        <v>65.25</v>
      </c>
      <c r="CM52" s="15">
        <v>54</v>
      </c>
      <c r="CN52" s="16">
        <v>39.6</v>
      </c>
      <c r="CO52" s="14">
        <f t="shared" si="21"/>
        <v>55.412999999999997</v>
      </c>
      <c r="CP52" s="15">
        <f t="shared" si="19"/>
        <v>49.490999999999993</v>
      </c>
      <c r="CQ52" s="15">
        <f t="shared" si="19"/>
        <v>61.334999999999994</v>
      </c>
      <c r="CR52" s="15">
        <f t="shared" si="19"/>
        <v>56.259</v>
      </c>
      <c r="CS52" s="15">
        <f t="shared" si="19"/>
        <v>45.683999999999997</v>
      </c>
      <c r="CT52" s="15">
        <f t="shared" si="19"/>
        <v>46.106999999999999</v>
      </c>
      <c r="CU52" s="15">
        <f t="shared" si="19"/>
        <v>52.028999999999996</v>
      </c>
      <c r="CV52" s="15">
        <f t="shared" si="19"/>
        <v>58.373999999999995</v>
      </c>
      <c r="CW52" s="15">
        <f t="shared" si="19"/>
        <v>52.875</v>
      </c>
      <c r="CX52" s="15">
        <f t="shared" si="19"/>
        <v>43.145999999999994</v>
      </c>
      <c r="CY52" s="15">
        <f t="shared" si="19"/>
        <v>54.143999999999998</v>
      </c>
      <c r="CZ52" s="15">
        <f t="shared" si="19"/>
        <v>61.334999999999994</v>
      </c>
      <c r="DA52" s="15">
        <f t="shared" si="19"/>
        <v>50.76</v>
      </c>
      <c r="DB52" s="16">
        <f t="shared" si="19"/>
        <v>37.223999999999997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77.199999999999989</v>
      </c>
      <c r="G53" s="15">
        <v>73.44</v>
      </c>
      <c r="H53" s="15">
        <v>82.839999999999989</v>
      </c>
      <c r="I53" s="15">
        <v>48.059999999999995</v>
      </c>
      <c r="J53" s="15">
        <v>39.599999999999994</v>
      </c>
      <c r="K53" s="15">
        <v>33.019999999999996</v>
      </c>
      <c r="L53" s="15">
        <v>51.82</v>
      </c>
      <c r="M53" s="15">
        <v>44.3</v>
      </c>
      <c r="N53" s="15">
        <v>39.599999999999994</v>
      </c>
      <c r="O53" s="15">
        <v>61.22</v>
      </c>
      <c r="P53" s="15">
        <v>71.56</v>
      </c>
      <c r="Q53" s="15">
        <v>75.319999999999993</v>
      </c>
      <c r="R53" s="15">
        <v>66.86</v>
      </c>
      <c r="S53" s="16">
        <v>44.3</v>
      </c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40.32</v>
      </c>
      <c r="AQ53" s="15">
        <v>40.32</v>
      </c>
      <c r="AR53" s="15">
        <v>71.039999999999992</v>
      </c>
      <c r="AS53" s="15">
        <v>61.44</v>
      </c>
      <c r="AT53" s="15">
        <v>80.64</v>
      </c>
      <c r="AU53" s="15">
        <v>61.44</v>
      </c>
      <c r="AV53" s="15">
        <v>58.559999999999995</v>
      </c>
      <c r="AW53" s="15">
        <v>83.52</v>
      </c>
      <c r="AX53" s="15">
        <v>72</v>
      </c>
      <c r="AY53" s="15">
        <v>51.839999999999996</v>
      </c>
      <c r="AZ53" s="15">
        <v>75.84</v>
      </c>
      <c r="BA53" s="15">
        <v>75.84</v>
      </c>
      <c r="BB53" s="15">
        <v>45.12</v>
      </c>
      <c r="BC53" s="16">
        <v>62.4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57.6</v>
      </c>
      <c r="CB53" s="15">
        <v>55.35</v>
      </c>
      <c r="CC53" s="15">
        <v>46.800000000000004</v>
      </c>
      <c r="CD53" s="15">
        <v>52.65</v>
      </c>
      <c r="CE53" s="15">
        <v>52.65</v>
      </c>
      <c r="CF53" s="15">
        <v>47.7</v>
      </c>
      <c r="CG53" s="15">
        <v>57.15</v>
      </c>
      <c r="CH53" s="15">
        <v>68.850000000000009</v>
      </c>
      <c r="CI53" s="15">
        <v>55.35</v>
      </c>
      <c r="CJ53" s="15">
        <v>71.55</v>
      </c>
      <c r="CK53" s="15">
        <v>53.1</v>
      </c>
      <c r="CL53" s="15">
        <v>63.9</v>
      </c>
      <c r="CM53" s="15">
        <v>54.45</v>
      </c>
      <c r="CN53" s="16">
        <v>49.5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51.82</v>
      </c>
      <c r="G54" s="15">
        <v>75</v>
      </c>
      <c r="H54" s="15">
        <v>75.319999999999993</v>
      </c>
      <c r="I54" s="15">
        <v>80.959999999999994</v>
      </c>
      <c r="J54" s="15">
        <v>62.16</v>
      </c>
      <c r="K54" s="15">
        <v>81.899999999999991</v>
      </c>
      <c r="L54" s="15">
        <v>50.879999999999995</v>
      </c>
      <c r="M54" s="15">
        <v>55.58</v>
      </c>
      <c r="N54" s="15">
        <v>67.8</v>
      </c>
      <c r="O54" s="15">
        <v>76.259999999999991</v>
      </c>
      <c r="P54" s="15">
        <v>72.5</v>
      </c>
      <c r="Q54" s="15">
        <v>36.78</v>
      </c>
      <c r="R54" s="15">
        <v>83.78</v>
      </c>
      <c r="S54" s="16">
        <v>33.019999999999996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70.08</v>
      </c>
      <c r="AQ54" s="15">
        <v>45.12</v>
      </c>
      <c r="AR54" s="15">
        <v>70.08</v>
      </c>
      <c r="AS54" s="15">
        <v>79.679999999999993</v>
      </c>
      <c r="AT54" s="15">
        <v>42.239999999999995</v>
      </c>
      <c r="AU54" s="15">
        <v>52.8</v>
      </c>
      <c r="AV54" s="15">
        <v>39.36</v>
      </c>
      <c r="AW54" s="15">
        <v>51.839999999999996</v>
      </c>
      <c r="AX54" s="15">
        <v>40.32</v>
      </c>
      <c r="AY54" s="15">
        <v>35.519999999999996</v>
      </c>
      <c r="AZ54" s="15">
        <v>42.239999999999995</v>
      </c>
      <c r="BA54" s="15">
        <v>60.48</v>
      </c>
      <c r="BB54" s="15">
        <v>84.47999999999999</v>
      </c>
      <c r="BC54" s="16">
        <v>32.64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56.25</v>
      </c>
      <c r="CB54" s="15">
        <v>70.650000000000006</v>
      </c>
      <c r="CC54" s="15">
        <v>66.150000000000006</v>
      </c>
      <c r="CD54" s="15">
        <v>58.050000000000004</v>
      </c>
      <c r="CE54" s="15">
        <v>48.15</v>
      </c>
      <c r="CF54" s="15">
        <v>44.1</v>
      </c>
      <c r="CG54" s="15">
        <v>55.800000000000004</v>
      </c>
      <c r="CH54" s="15">
        <v>35.550000000000004</v>
      </c>
      <c r="CI54" s="15">
        <v>55.800000000000004</v>
      </c>
      <c r="CJ54" s="15">
        <v>43.65</v>
      </c>
      <c r="CK54" s="15">
        <v>48.6</v>
      </c>
      <c r="CL54" s="15">
        <v>63.9</v>
      </c>
      <c r="CM54" s="15">
        <v>73.350000000000009</v>
      </c>
      <c r="CN54" s="16">
        <v>45.9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67.8</v>
      </c>
      <c r="G55" s="15">
        <v>80.02</v>
      </c>
      <c r="H55" s="15">
        <v>80.959999999999994</v>
      </c>
      <c r="I55" s="15">
        <v>45.239999999999995</v>
      </c>
      <c r="J55" s="15">
        <v>82.839999999999989</v>
      </c>
      <c r="K55" s="15">
        <v>57.459999999999994</v>
      </c>
      <c r="L55" s="15">
        <v>55.58</v>
      </c>
      <c r="M55" s="15">
        <v>68.739999999999995</v>
      </c>
      <c r="N55" s="15">
        <v>60.279999999999994</v>
      </c>
      <c r="O55" s="15">
        <v>52.76</v>
      </c>
      <c r="P55" s="15">
        <v>55.58</v>
      </c>
      <c r="Q55" s="15">
        <v>49</v>
      </c>
      <c r="R55" s="15">
        <v>68.739999999999995</v>
      </c>
      <c r="S55" s="16">
        <v>48.059999999999995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82.56</v>
      </c>
      <c r="AQ55" s="15">
        <v>66.239999999999995</v>
      </c>
      <c r="AR55" s="15">
        <v>72.959999999999994</v>
      </c>
      <c r="AS55" s="15">
        <v>73.92</v>
      </c>
      <c r="AT55" s="15">
        <v>37.44</v>
      </c>
      <c r="AU55" s="15">
        <v>48</v>
      </c>
      <c r="AV55" s="15">
        <v>79.679999999999993</v>
      </c>
      <c r="AW55" s="15">
        <v>67.2</v>
      </c>
      <c r="AX55" s="15">
        <v>67.2</v>
      </c>
      <c r="AY55" s="15">
        <v>72</v>
      </c>
      <c r="AZ55" s="15">
        <v>46.08</v>
      </c>
      <c r="BA55" s="15">
        <v>59.519999999999996</v>
      </c>
      <c r="BB55" s="15">
        <v>45.12</v>
      </c>
      <c r="BC55" s="16">
        <v>60.48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36</v>
      </c>
      <c r="CB55" s="15">
        <v>44.1</v>
      </c>
      <c r="CC55" s="15">
        <v>32.4</v>
      </c>
      <c r="CD55" s="15">
        <v>36.9</v>
      </c>
      <c r="CE55" s="15">
        <v>79.2</v>
      </c>
      <c r="CF55" s="15">
        <v>56.7</v>
      </c>
      <c r="CG55" s="15">
        <v>54.9</v>
      </c>
      <c r="CH55" s="15">
        <v>72</v>
      </c>
      <c r="CI55" s="15">
        <v>43.2</v>
      </c>
      <c r="CJ55" s="15">
        <v>59.4</v>
      </c>
      <c r="CK55" s="15">
        <v>41.4</v>
      </c>
      <c r="CL55" s="15">
        <v>37.800000000000004</v>
      </c>
      <c r="CM55" s="15">
        <v>66.600000000000009</v>
      </c>
      <c r="CN55" s="16">
        <v>41.4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36.78</v>
      </c>
      <c r="G56" s="15">
        <v>39.599999999999994</v>
      </c>
      <c r="H56" s="15">
        <v>55.58</v>
      </c>
      <c r="I56" s="15">
        <v>68.739999999999995</v>
      </c>
      <c r="J56" s="15">
        <v>49.94</v>
      </c>
      <c r="K56" s="15">
        <v>74.38</v>
      </c>
      <c r="L56" s="15">
        <v>37.72</v>
      </c>
      <c r="M56" s="15">
        <v>51.82</v>
      </c>
      <c r="N56" s="15">
        <v>54.64</v>
      </c>
      <c r="O56" s="15">
        <v>45.239999999999995</v>
      </c>
      <c r="P56" s="15">
        <v>58.4</v>
      </c>
      <c r="Q56" s="15">
        <v>33.019999999999996</v>
      </c>
      <c r="R56" s="15">
        <v>50.879999999999995</v>
      </c>
      <c r="S56" s="16">
        <v>75.319999999999993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70.08</v>
      </c>
      <c r="AQ56" s="15">
        <v>68.16</v>
      </c>
      <c r="AR56" s="15">
        <v>32.64</v>
      </c>
      <c r="AS56" s="15">
        <v>48</v>
      </c>
      <c r="AT56" s="15"/>
      <c r="AU56" s="15"/>
      <c r="AV56" s="15"/>
      <c r="AW56" s="15"/>
      <c r="AX56" s="15"/>
      <c r="AY56" s="15"/>
      <c r="AZ56" s="15"/>
      <c r="BA56" s="15"/>
      <c r="BB56" s="15"/>
      <c r="BC56" s="16"/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37.800000000000004</v>
      </c>
      <c r="CB56" s="15">
        <v>34.200000000000003</v>
      </c>
      <c r="CC56" s="15">
        <v>40.5</v>
      </c>
      <c r="CD56" s="15">
        <v>52.2</v>
      </c>
      <c r="CE56" s="15">
        <v>74.7</v>
      </c>
      <c r="CF56" s="15">
        <v>42.300000000000004</v>
      </c>
      <c r="CG56" s="15">
        <v>34.200000000000003</v>
      </c>
      <c r="CH56" s="15">
        <v>57.6</v>
      </c>
      <c r="CI56" s="15">
        <v>63</v>
      </c>
      <c r="CJ56" s="15">
        <v>60.300000000000004</v>
      </c>
      <c r="CK56" s="15">
        <v>72.900000000000006</v>
      </c>
      <c r="CL56" s="15">
        <v>63</v>
      </c>
      <c r="CM56" s="15">
        <v>52.2</v>
      </c>
      <c r="CN56" s="16">
        <v>46.800000000000004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77.199999999999989</v>
      </c>
      <c r="G57" s="15">
        <v>47.12</v>
      </c>
      <c r="H57" s="15">
        <v>41.48</v>
      </c>
      <c r="I57" s="15">
        <v>36.78</v>
      </c>
      <c r="J57" s="15">
        <v>82.839999999999989</v>
      </c>
      <c r="K57" s="15">
        <v>55.58</v>
      </c>
      <c r="L57" s="15">
        <v>65.919999999999987</v>
      </c>
      <c r="M57" s="15">
        <v>54.64</v>
      </c>
      <c r="N57" s="15">
        <v>58.4</v>
      </c>
      <c r="O57" s="15">
        <v>49</v>
      </c>
      <c r="P57" s="15">
        <v>47.12</v>
      </c>
      <c r="Q57" s="15">
        <v>64.97999999999999</v>
      </c>
      <c r="R57" s="15">
        <v>52.76</v>
      </c>
      <c r="S57" s="16">
        <v>54.64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6"/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38.700000000000003</v>
      </c>
      <c r="CB57" s="15">
        <v>51.300000000000004</v>
      </c>
      <c r="CC57" s="15">
        <v>42.300000000000004</v>
      </c>
      <c r="CD57" s="15">
        <v>59.4</v>
      </c>
      <c r="CE57" s="15"/>
      <c r="CF57" s="15"/>
      <c r="CG57" s="15"/>
      <c r="CH57" s="15"/>
      <c r="CI57" s="15"/>
      <c r="CJ57" s="15"/>
      <c r="CK57" s="15"/>
      <c r="CL57" s="15"/>
      <c r="CM57" s="15"/>
      <c r="CN57" s="16"/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6"/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6"/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6"/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6"/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6"/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6"/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/>
      <c r="F61" s="9">
        <v>87.539999999999992</v>
      </c>
      <c r="G61" s="10">
        <v>60.279999999999994</v>
      </c>
      <c r="H61" s="10">
        <v>91.3</v>
      </c>
      <c r="I61" s="10">
        <v>74.38</v>
      </c>
      <c r="J61" s="10">
        <v>59.339999999999996</v>
      </c>
      <c r="K61" s="10">
        <v>60.279999999999994</v>
      </c>
      <c r="L61" s="10">
        <v>43.36</v>
      </c>
      <c r="M61" s="10">
        <v>43.36</v>
      </c>
      <c r="N61" s="10">
        <v>80.959999999999994</v>
      </c>
      <c r="O61" s="10">
        <v>45.239999999999995</v>
      </c>
      <c r="P61" s="10">
        <v>80.02</v>
      </c>
      <c r="Q61" s="10">
        <v>77.199999999999989</v>
      </c>
      <c r="R61" s="10">
        <v>43.36</v>
      </c>
      <c r="S61" s="11">
        <v>57.459999999999994</v>
      </c>
      <c r="T61" s="14">
        <f t="shared" si="3"/>
        <v>83.162999999999982</v>
      </c>
      <c r="U61" s="15">
        <f t="shared" si="3"/>
        <v>57.265999999999991</v>
      </c>
      <c r="V61" s="15">
        <f t="shared" si="3"/>
        <v>86.734999999999999</v>
      </c>
      <c r="W61" s="15">
        <f t="shared" si="3"/>
        <v>70.660999999999987</v>
      </c>
      <c r="X61" s="15">
        <f t="shared" si="3"/>
        <v>56.37299999999999</v>
      </c>
      <c r="Y61" s="15">
        <f t="shared" si="3"/>
        <v>57.265999999999991</v>
      </c>
      <c r="Z61" s="15">
        <f t="shared" si="3"/>
        <v>41.192</v>
      </c>
      <c r="AA61" s="15">
        <f t="shared" si="3"/>
        <v>41.192</v>
      </c>
      <c r="AB61" s="15">
        <f t="shared" si="3"/>
        <v>76.911999999999992</v>
      </c>
      <c r="AC61" s="15">
        <f t="shared" si="3"/>
        <v>42.977999999999994</v>
      </c>
      <c r="AD61" s="15">
        <f t="shared" si="3"/>
        <v>76.018999999999991</v>
      </c>
      <c r="AE61" s="15">
        <f t="shared" si="3"/>
        <v>73.339999999999989</v>
      </c>
      <c r="AF61" s="15">
        <f t="shared" si="3"/>
        <v>41.192</v>
      </c>
      <c r="AG61" s="16">
        <f t="shared" si="3"/>
        <v>54.586999999999989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54.72</v>
      </c>
      <c r="AQ61" s="10">
        <v>47.04</v>
      </c>
      <c r="AR61" s="10">
        <v>66.239999999999995</v>
      </c>
      <c r="AS61" s="10">
        <v>79.679999999999993</v>
      </c>
      <c r="AT61" s="10">
        <v>79.679999999999993</v>
      </c>
      <c r="AU61" s="10">
        <v>77.759999999999991</v>
      </c>
      <c r="AV61" s="10">
        <v>87.36</v>
      </c>
      <c r="AW61" s="10">
        <v>87.36</v>
      </c>
      <c r="AX61" s="10">
        <v>54.72</v>
      </c>
      <c r="AY61" s="10">
        <v>50.879999999999995</v>
      </c>
      <c r="AZ61" s="10">
        <v>63.36</v>
      </c>
      <c r="BA61" s="10">
        <v>50.879999999999995</v>
      </c>
      <c r="BB61" s="10">
        <v>81.599999999999994</v>
      </c>
      <c r="BC61" s="11">
        <v>76.8</v>
      </c>
      <c r="BD61" s="14">
        <f>AP61*0.94</f>
        <v>51.436799999999998</v>
      </c>
      <c r="BE61" s="15">
        <f t="shared" ref="BE61:BQ63" si="22">AQ61*0.94</f>
        <v>44.217599999999997</v>
      </c>
      <c r="BF61" s="15">
        <f t="shared" si="22"/>
        <v>62.265599999999992</v>
      </c>
      <c r="BG61" s="15">
        <f t="shared" si="22"/>
        <v>74.899199999999993</v>
      </c>
      <c r="BH61" s="15">
        <f t="shared" si="22"/>
        <v>74.899199999999993</v>
      </c>
      <c r="BI61" s="15">
        <f t="shared" si="22"/>
        <v>73.094399999999993</v>
      </c>
      <c r="BJ61" s="15">
        <f t="shared" si="22"/>
        <v>82.118399999999994</v>
      </c>
      <c r="BK61" s="15">
        <f t="shared" si="22"/>
        <v>82.118399999999994</v>
      </c>
      <c r="BL61" s="15">
        <f t="shared" si="22"/>
        <v>51.436799999999998</v>
      </c>
      <c r="BM61" s="15">
        <f t="shared" si="22"/>
        <v>47.827199999999991</v>
      </c>
      <c r="BN61" s="15">
        <f t="shared" si="22"/>
        <v>59.558399999999999</v>
      </c>
      <c r="BO61" s="15">
        <f t="shared" si="22"/>
        <v>47.827199999999991</v>
      </c>
      <c r="BP61" s="15">
        <f t="shared" si="22"/>
        <v>76.703999999999994</v>
      </c>
      <c r="BQ61" s="16">
        <f t="shared" si="22"/>
        <v>72.191999999999993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 t="s">
        <v>26</v>
      </c>
      <c r="CA61" s="9">
        <v>64.8</v>
      </c>
      <c r="CB61" s="10">
        <v>65.7</v>
      </c>
      <c r="CC61" s="10">
        <v>64.8</v>
      </c>
      <c r="CD61" s="10">
        <v>65.25</v>
      </c>
      <c r="CE61" s="10">
        <v>56.25</v>
      </c>
      <c r="CF61" s="10">
        <v>60.75</v>
      </c>
      <c r="CG61" s="10">
        <v>78.75</v>
      </c>
      <c r="CH61" s="10">
        <v>61.65</v>
      </c>
      <c r="CI61" s="10">
        <v>43.65</v>
      </c>
      <c r="CJ61" s="10">
        <v>70.650000000000006</v>
      </c>
      <c r="CK61" s="10">
        <v>53.550000000000004</v>
      </c>
      <c r="CL61" s="10">
        <v>44.550000000000004</v>
      </c>
      <c r="CM61" s="10">
        <v>75.600000000000009</v>
      </c>
      <c r="CN61" s="11">
        <v>82.8</v>
      </c>
      <c r="CO61" s="14">
        <f>CA61*0.94</f>
        <v>60.911999999999992</v>
      </c>
      <c r="CP61" s="15">
        <f t="shared" ref="CP61:DB63" si="23">CB61*0.94</f>
        <v>61.758000000000003</v>
      </c>
      <c r="CQ61" s="15">
        <f t="shared" si="23"/>
        <v>60.911999999999992</v>
      </c>
      <c r="CR61" s="15">
        <f t="shared" si="23"/>
        <v>61.334999999999994</v>
      </c>
      <c r="CS61" s="15">
        <f t="shared" si="23"/>
        <v>52.875</v>
      </c>
      <c r="CT61" s="15">
        <f t="shared" si="23"/>
        <v>57.104999999999997</v>
      </c>
      <c r="CU61" s="15">
        <f t="shared" si="23"/>
        <v>74.024999999999991</v>
      </c>
      <c r="CV61" s="15">
        <f t="shared" si="23"/>
        <v>57.950999999999993</v>
      </c>
      <c r="CW61" s="15">
        <f t="shared" si="23"/>
        <v>41.030999999999999</v>
      </c>
      <c r="CX61" s="15">
        <f t="shared" si="23"/>
        <v>66.411000000000001</v>
      </c>
      <c r="CY61" s="15">
        <f t="shared" si="23"/>
        <v>50.337000000000003</v>
      </c>
      <c r="CZ61" s="15">
        <f t="shared" si="23"/>
        <v>41.877000000000002</v>
      </c>
      <c r="DA61" s="15">
        <f t="shared" si="23"/>
        <v>71.064000000000007</v>
      </c>
      <c r="DB61" s="16">
        <f t="shared" si="23"/>
        <v>77.831999999999994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79.08</v>
      </c>
      <c r="G62" s="15">
        <v>50.879999999999995</v>
      </c>
      <c r="H62" s="15">
        <v>52.76</v>
      </c>
      <c r="I62" s="15">
        <v>62.16</v>
      </c>
      <c r="J62" s="15">
        <v>64.039999999999992</v>
      </c>
      <c r="K62" s="15">
        <v>65.919999999999987</v>
      </c>
      <c r="L62" s="15">
        <v>78.14</v>
      </c>
      <c r="M62" s="15">
        <v>78.14</v>
      </c>
      <c r="N62" s="15">
        <v>68.739999999999995</v>
      </c>
      <c r="O62" s="15">
        <v>52.76</v>
      </c>
      <c r="P62" s="15">
        <v>86.6</v>
      </c>
      <c r="Q62" s="15">
        <v>64.039999999999992</v>
      </c>
      <c r="R62" s="15">
        <v>93.179999999999993</v>
      </c>
      <c r="S62" s="16">
        <v>92.24</v>
      </c>
      <c r="T62" s="14">
        <f t="shared" si="3"/>
        <v>75.125999999999991</v>
      </c>
      <c r="U62" s="15">
        <f t="shared" si="3"/>
        <v>48.335999999999991</v>
      </c>
      <c r="V62" s="15">
        <f t="shared" si="3"/>
        <v>50.121999999999993</v>
      </c>
      <c r="W62" s="15">
        <f t="shared" si="3"/>
        <v>59.051999999999992</v>
      </c>
      <c r="X62" s="15">
        <f t="shared" si="3"/>
        <v>60.837999999999987</v>
      </c>
      <c r="Y62" s="15">
        <f t="shared" si="3"/>
        <v>62.623999999999988</v>
      </c>
      <c r="Z62" s="15">
        <f t="shared" si="3"/>
        <v>74.233000000000004</v>
      </c>
      <c r="AA62" s="15">
        <f t="shared" si="3"/>
        <v>74.233000000000004</v>
      </c>
      <c r="AB62" s="15">
        <f t="shared" si="3"/>
        <v>65.302999999999997</v>
      </c>
      <c r="AC62" s="15">
        <f t="shared" si="3"/>
        <v>50.121999999999993</v>
      </c>
      <c r="AD62" s="15">
        <f t="shared" si="3"/>
        <v>82.27</v>
      </c>
      <c r="AE62" s="15">
        <f t="shared" si="3"/>
        <v>60.837999999999987</v>
      </c>
      <c r="AF62" s="15">
        <f t="shared" si="3"/>
        <v>88.520999999999987</v>
      </c>
      <c r="AG62" s="16">
        <f t="shared" si="3"/>
        <v>87.627999999999986</v>
      </c>
      <c r="AH62" s="17"/>
      <c r="AI62" s="13"/>
      <c r="AJ62" s="17" t="s">
        <v>60</v>
      </c>
      <c r="AL62" s="83"/>
      <c r="AM62" s="101"/>
      <c r="AN62" s="89"/>
      <c r="AO62" s="83"/>
      <c r="AP62" s="14">
        <v>53.76</v>
      </c>
      <c r="AQ62" s="15">
        <v>61.44</v>
      </c>
      <c r="AR62" s="15">
        <v>53.76</v>
      </c>
      <c r="AS62" s="15">
        <v>78.72</v>
      </c>
      <c r="AT62" s="15">
        <v>73.92</v>
      </c>
      <c r="AU62" s="15">
        <v>79.679999999999993</v>
      </c>
      <c r="AV62" s="15">
        <v>57.599999999999994</v>
      </c>
      <c r="AW62" s="15">
        <v>49.92</v>
      </c>
      <c r="AX62" s="15">
        <v>91.2</v>
      </c>
      <c r="AY62" s="15">
        <v>81.599999999999994</v>
      </c>
      <c r="AZ62" s="15">
        <v>70.08</v>
      </c>
      <c r="BA62" s="15">
        <v>84.47999999999999</v>
      </c>
      <c r="BB62" s="15">
        <v>78.72</v>
      </c>
      <c r="BC62" s="16">
        <v>64.319999999999993</v>
      </c>
      <c r="BD62" s="14">
        <f t="shared" ref="BD62:BD63" si="24">AP62*0.94</f>
        <v>50.534399999999998</v>
      </c>
      <c r="BE62" s="15">
        <f t="shared" si="22"/>
        <v>57.753599999999992</v>
      </c>
      <c r="BF62" s="15">
        <f t="shared" si="22"/>
        <v>50.534399999999998</v>
      </c>
      <c r="BG62" s="15">
        <f t="shared" si="22"/>
        <v>73.996799999999993</v>
      </c>
      <c r="BH62" s="15">
        <f t="shared" si="22"/>
        <v>69.484799999999993</v>
      </c>
      <c r="BI62" s="15">
        <f t="shared" si="22"/>
        <v>74.899199999999993</v>
      </c>
      <c r="BJ62" s="15">
        <f t="shared" si="22"/>
        <v>54.143999999999991</v>
      </c>
      <c r="BK62" s="15">
        <f t="shared" si="22"/>
        <v>46.924799999999998</v>
      </c>
      <c r="BL62" s="15">
        <f t="shared" si="22"/>
        <v>85.727999999999994</v>
      </c>
      <c r="BM62" s="15">
        <f t="shared" si="22"/>
        <v>76.703999999999994</v>
      </c>
      <c r="BN62" s="15">
        <f t="shared" si="22"/>
        <v>65.875199999999992</v>
      </c>
      <c r="BO62" s="15">
        <f t="shared" si="22"/>
        <v>79.41119999999998</v>
      </c>
      <c r="BP62" s="15">
        <f t="shared" si="22"/>
        <v>73.996799999999993</v>
      </c>
      <c r="BQ62" s="16">
        <f t="shared" si="22"/>
        <v>60.460799999999992</v>
      </c>
      <c r="BR62" s="17"/>
      <c r="BS62" s="13"/>
      <c r="BT62" s="17" t="s">
        <v>60</v>
      </c>
      <c r="BW62" s="83"/>
      <c r="BX62" s="101"/>
      <c r="BY62" s="89"/>
      <c r="BZ62" s="83"/>
      <c r="CA62" s="14">
        <v>53.1</v>
      </c>
      <c r="CB62" s="15">
        <v>54</v>
      </c>
      <c r="CC62" s="15">
        <v>66.600000000000009</v>
      </c>
      <c r="CD62" s="15">
        <v>65.25</v>
      </c>
      <c r="CE62" s="15">
        <v>73.8</v>
      </c>
      <c r="CF62" s="15">
        <v>63.45</v>
      </c>
      <c r="CG62" s="15">
        <v>55.35</v>
      </c>
      <c r="CH62" s="15">
        <v>72.45</v>
      </c>
      <c r="CI62" s="15">
        <v>81.900000000000006</v>
      </c>
      <c r="CJ62" s="15">
        <v>69.75</v>
      </c>
      <c r="CK62" s="15">
        <v>48.6</v>
      </c>
      <c r="CL62" s="15">
        <v>63.9</v>
      </c>
      <c r="CM62" s="15">
        <v>77.400000000000006</v>
      </c>
      <c r="CN62" s="16">
        <v>69.3</v>
      </c>
      <c r="CO62" s="14">
        <f t="shared" ref="CO62:CO63" si="25">CA62*0.94</f>
        <v>49.914000000000001</v>
      </c>
      <c r="CP62" s="15">
        <f t="shared" si="23"/>
        <v>50.76</v>
      </c>
      <c r="CQ62" s="15">
        <f t="shared" si="23"/>
        <v>62.604000000000006</v>
      </c>
      <c r="CR62" s="15">
        <f t="shared" si="23"/>
        <v>61.334999999999994</v>
      </c>
      <c r="CS62" s="15">
        <f t="shared" si="23"/>
        <v>69.372</v>
      </c>
      <c r="CT62" s="15">
        <f t="shared" si="23"/>
        <v>59.643000000000001</v>
      </c>
      <c r="CU62" s="15">
        <f t="shared" si="23"/>
        <v>52.028999999999996</v>
      </c>
      <c r="CV62" s="15">
        <f t="shared" si="23"/>
        <v>68.102999999999994</v>
      </c>
      <c r="CW62" s="15">
        <f t="shared" si="23"/>
        <v>76.986000000000004</v>
      </c>
      <c r="CX62" s="15">
        <f t="shared" si="23"/>
        <v>65.564999999999998</v>
      </c>
      <c r="CY62" s="15">
        <f t="shared" si="23"/>
        <v>45.683999999999997</v>
      </c>
      <c r="CZ62" s="15">
        <f t="shared" si="23"/>
        <v>60.065999999999995</v>
      </c>
      <c r="DA62" s="15">
        <f t="shared" si="23"/>
        <v>72.756</v>
      </c>
      <c r="DB62" s="16">
        <f t="shared" si="23"/>
        <v>65.141999999999996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52.76</v>
      </c>
      <c r="G63" s="15">
        <v>47.12</v>
      </c>
      <c r="H63" s="15">
        <v>88.47999999999999</v>
      </c>
      <c r="I63" s="15">
        <v>63.099999999999994</v>
      </c>
      <c r="J63" s="15">
        <v>72.5</v>
      </c>
      <c r="K63" s="15">
        <v>75.319999999999993</v>
      </c>
      <c r="L63" s="15">
        <v>78.14</v>
      </c>
      <c r="M63" s="15">
        <v>80.02</v>
      </c>
      <c r="N63" s="15">
        <v>70.61999999999999</v>
      </c>
      <c r="O63" s="15">
        <v>78.14</v>
      </c>
      <c r="P63" s="15">
        <v>82.839999999999989</v>
      </c>
      <c r="Q63" s="15">
        <v>64.039999999999992</v>
      </c>
      <c r="R63" s="15">
        <v>91.3</v>
      </c>
      <c r="S63" s="16">
        <v>80.02</v>
      </c>
      <c r="T63" s="14">
        <f t="shared" si="3"/>
        <v>50.121999999999993</v>
      </c>
      <c r="U63" s="15">
        <f t="shared" si="3"/>
        <v>44.763999999999996</v>
      </c>
      <c r="V63" s="15">
        <f t="shared" si="3"/>
        <v>84.055999999999983</v>
      </c>
      <c r="W63" s="15">
        <f t="shared" si="3"/>
        <v>59.944999999999993</v>
      </c>
      <c r="X63" s="15">
        <f t="shared" si="3"/>
        <v>68.875</v>
      </c>
      <c r="Y63" s="15">
        <f t="shared" si="3"/>
        <v>71.553999999999988</v>
      </c>
      <c r="Z63" s="15">
        <f t="shared" si="3"/>
        <v>74.233000000000004</v>
      </c>
      <c r="AA63" s="15">
        <f t="shared" si="3"/>
        <v>76.018999999999991</v>
      </c>
      <c r="AB63" s="15">
        <f t="shared" si="3"/>
        <v>67.088999999999984</v>
      </c>
      <c r="AC63" s="15">
        <f t="shared" si="3"/>
        <v>74.233000000000004</v>
      </c>
      <c r="AD63" s="15">
        <f t="shared" si="3"/>
        <v>78.697999999999979</v>
      </c>
      <c r="AE63" s="15">
        <f t="shared" si="3"/>
        <v>60.837999999999987</v>
      </c>
      <c r="AF63" s="15">
        <f t="shared" si="3"/>
        <v>86.734999999999999</v>
      </c>
      <c r="AG63" s="16">
        <f t="shared" si="3"/>
        <v>76.018999999999991</v>
      </c>
      <c r="AH63" s="17"/>
      <c r="AI63" s="13"/>
      <c r="AJ63" s="17" t="s">
        <v>60</v>
      </c>
      <c r="AL63" s="83"/>
      <c r="AM63" s="101"/>
      <c r="AN63" s="89"/>
      <c r="AO63" s="83"/>
      <c r="AP63" s="14">
        <v>52.8</v>
      </c>
      <c r="AQ63" s="15">
        <v>93.11999999999999</v>
      </c>
      <c r="AR63" s="15">
        <v>90.24</v>
      </c>
      <c r="AS63" s="15">
        <v>66.239999999999995</v>
      </c>
      <c r="AT63" s="15">
        <v>68.16</v>
      </c>
      <c r="AU63" s="15">
        <v>74.88</v>
      </c>
      <c r="AV63" s="15">
        <v>51.839999999999996</v>
      </c>
      <c r="AW63" s="15">
        <v>90.24</v>
      </c>
      <c r="AX63" s="15">
        <v>91.2</v>
      </c>
      <c r="AY63" s="15">
        <v>53.76</v>
      </c>
      <c r="AZ63" s="15">
        <v>87.36</v>
      </c>
      <c r="BA63" s="15">
        <v>63.36</v>
      </c>
      <c r="BB63" s="15">
        <v>53.76</v>
      </c>
      <c r="BC63" s="16">
        <v>91.2</v>
      </c>
      <c r="BD63" s="14">
        <f t="shared" si="24"/>
        <v>49.631999999999998</v>
      </c>
      <c r="BE63" s="15">
        <f t="shared" si="22"/>
        <v>87.53279999999998</v>
      </c>
      <c r="BF63" s="15">
        <f t="shared" si="22"/>
        <v>84.825599999999994</v>
      </c>
      <c r="BG63" s="15">
        <f t="shared" si="22"/>
        <v>62.265599999999992</v>
      </c>
      <c r="BH63" s="15">
        <f t="shared" si="22"/>
        <v>64.070399999999992</v>
      </c>
      <c r="BI63" s="15">
        <f t="shared" si="22"/>
        <v>70.387199999999993</v>
      </c>
      <c r="BJ63" s="15">
        <f t="shared" si="22"/>
        <v>48.729599999999991</v>
      </c>
      <c r="BK63" s="15">
        <f t="shared" si="22"/>
        <v>84.825599999999994</v>
      </c>
      <c r="BL63" s="15">
        <f t="shared" si="22"/>
        <v>85.727999999999994</v>
      </c>
      <c r="BM63" s="15">
        <f t="shared" si="22"/>
        <v>50.534399999999998</v>
      </c>
      <c r="BN63" s="15">
        <f t="shared" si="22"/>
        <v>82.118399999999994</v>
      </c>
      <c r="BO63" s="15">
        <f t="shared" si="22"/>
        <v>59.558399999999999</v>
      </c>
      <c r="BP63" s="15">
        <f t="shared" si="22"/>
        <v>50.534399999999998</v>
      </c>
      <c r="BQ63" s="16">
        <f t="shared" si="22"/>
        <v>85.727999999999994</v>
      </c>
      <c r="BR63" s="17"/>
      <c r="BS63" s="13"/>
      <c r="BT63" s="17" t="s">
        <v>60</v>
      </c>
      <c r="BW63" s="83"/>
      <c r="BX63" s="101"/>
      <c r="BY63" s="89"/>
      <c r="BZ63" s="83"/>
      <c r="CA63" s="14">
        <v>85.05</v>
      </c>
      <c r="CB63" s="15">
        <v>71.55</v>
      </c>
      <c r="CC63" s="15">
        <v>64.8</v>
      </c>
      <c r="CD63" s="15">
        <v>67.05</v>
      </c>
      <c r="CE63" s="15">
        <v>71.55</v>
      </c>
      <c r="CF63" s="15">
        <v>61.65</v>
      </c>
      <c r="CG63" s="15">
        <v>75.150000000000006</v>
      </c>
      <c r="CH63" s="15">
        <v>72.45</v>
      </c>
      <c r="CI63" s="15">
        <v>67.95</v>
      </c>
      <c r="CJ63" s="15">
        <v>65.25</v>
      </c>
      <c r="CK63" s="15">
        <v>46.35</v>
      </c>
      <c r="CL63" s="15">
        <v>66.150000000000006</v>
      </c>
      <c r="CM63" s="15">
        <v>63.9</v>
      </c>
      <c r="CN63" s="16">
        <v>88.2</v>
      </c>
      <c r="CO63" s="14">
        <f t="shared" si="25"/>
        <v>79.946999999999989</v>
      </c>
      <c r="CP63" s="15">
        <f t="shared" si="23"/>
        <v>67.256999999999991</v>
      </c>
      <c r="CQ63" s="15">
        <f t="shared" si="23"/>
        <v>60.911999999999992</v>
      </c>
      <c r="CR63" s="15">
        <f t="shared" si="23"/>
        <v>63.026999999999994</v>
      </c>
      <c r="CS63" s="15">
        <f t="shared" si="23"/>
        <v>67.256999999999991</v>
      </c>
      <c r="CT63" s="15">
        <f t="shared" si="23"/>
        <v>57.950999999999993</v>
      </c>
      <c r="CU63" s="15">
        <f t="shared" si="23"/>
        <v>70.641000000000005</v>
      </c>
      <c r="CV63" s="15">
        <f t="shared" si="23"/>
        <v>68.102999999999994</v>
      </c>
      <c r="CW63" s="15">
        <f t="shared" si="23"/>
        <v>63.872999999999998</v>
      </c>
      <c r="CX63" s="15">
        <f t="shared" si="23"/>
        <v>61.334999999999994</v>
      </c>
      <c r="CY63" s="15">
        <f t="shared" si="23"/>
        <v>43.568999999999996</v>
      </c>
      <c r="CZ63" s="15">
        <f t="shared" si="23"/>
        <v>62.181000000000004</v>
      </c>
      <c r="DA63" s="15">
        <f t="shared" si="23"/>
        <v>60.065999999999995</v>
      </c>
      <c r="DB63" s="16">
        <f t="shared" si="23"/>
        <v>82.908000000000001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92.24</v>
      </c>
      <c r="G64" s="15">
        <v>46.18</v>
      </c>
      <c r="H64" s="15">
        <v>53.699999999999996</v>
      </c>
      <c r="I64" s="15">
        <v>93.179999999999993</v>
      </c>
      <c r="J64" s="15">
        <v>56.519999999999996</v>
      </c>
      <c r="K64" s="15">
        <v>48.059999999999995</v>
      </c>
      <c r="L64" s="15">
        <v>90.36</v>
      </c>
      <c r="M64" s="15">
        <v>89.42</v>
      </c>
      <c r="N64" s="15">
        <v>93.179999999999993</v>
      </c>
      <c r="O64" s="15">
        <v>49.94</v>
      </c>
      <c r="P64" s="15">
        <v>72.5</v>
      </c>
      <c r="Q64" s="15">
        <v>64.039999999999992</v>
      </c>
      <c r="R64" s="15">
        <v>52.76</v>
      </c>
      <c r="S64" s="16">
        <v>46.18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74.88</v>
      </c>
      <c r="AQ64" s="15">
        <v>89.28</v>
      </c>
      <c r="AR64" s="15">
        <v>76.8</v>
      </c>
      <c r="AS64" s="15">
        <v>48</v>
      </c>
      <c r="AT64" s="15">
        <v>91.2</v>
      </c>
      <c r="AU64" s="15">
        <v>72</v>
      </c>
      <c r="AV64" s="15">
        <v>87.36</v>
      </c>
      <c r="AW64" s="15">
        <v>90.24</v>
      </c>
      <c r="AX64" s="15">
        <v>61.44</v>
      </c>
      <c r="AY64" s="15">
        <v>84.47999999999999</v>
      </c>
      <c r="AZ64" s="15">
        <v>55.68</v>
      </c>
      <c r="BA64" s="15">
        <v>91.2</v>
      </c>
      <c r="BB64" s="15">
        <v>82.56</v>
      </c>
      <c r="BC64" s="16">
        <v>78.72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66.600000000000009</v>
      </c>
      <c r="CB64" s="15">
        <v>79.650000000000006</v>
      </c>
      <c r="CC64" s="15">
        <v>48.6</v>
      </c>
      <c r="CD64" s="15">
        <v>64.8</v>
      </c>
      <c r="CE64" s="15">
        <v>76.05</v>
      </c>
      <c r="CF64" s="15">
        <v>82.8</v>
      </c>
      <c r="CG64" s="15">
        <v>85.95</v>
      </c>
      <c r="CH64" s="15">
        <v>58.5</v>
      </c>
      <c r="CI64" s="15">
        <v>63.9</v>
      </c>
      <c r="CJ64" s="15">
        <v>69.3</v>
      </c>
      <c r="CK64" s="15">
        <v>56.25</v>
      </c>
      <c r="CL64" s="15">
        <v>65.7</v>
      </c>
      <c r="CM64" s="15">
        <v>72.45</v>
      </c>
      <c r="CN64" s="16">
        <v>79.2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71.56</v>
      </c>
      <c r="G65" s="15">
        <v>82.839999999999989</v>
      </c>
      <c r="H65" s="15">
        <v>78.14</v>
      </c>
      <c r="I65" s="15">
        <v>65.919999999999987</v>
      </c>
      <c r="J65" s="15">
        <v>54.64</v>
      </c>
      <c r="K65" s="15">
        <v>58.4</v>
      </c>
      <c r="L65" s="15">
        <v>72.5</v>
      </c>
      <c r="M65" s="15">
        <v>62.16</v>
      </c>
      <c r="N65" s="15">
        <v>57.459999999999994</v>
      </c>
      <c r="O65" s="15">
        <v>48.059999999999995</v>
      </c>
      <c r="P65" s="15">
        <v>56.519999999999996</v>
      </c>
      <c r="Q65" s="15">
        <v>89.42</v>
      </c>
      <c r="R65" s="15">
        <v>63.099999999999994</v>
      </c>
      <c r="S65" s="16">
        <v>89.42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89.28</v>
      </c>
      <c r="AQ65" s="15">
        <v>92.16</v>
      </c>
      <c r="AR65" s="15">
        <v>73.92</v>
      </c>
      <c r="AS65" s="15">
        <v>92.16</v>
      </c>
      <c r="AT65" s="15">
        <v>90.24</v>
      </c>
      <c r="AU65" s="15">
        <v>89.28</v>
      </c>
      <c r="AV65" s="15">
        <v>86.399999999999991</v>
      </c>
      <c r="AW65" s="15">
        <v>44.16</v>
      </c>
      <c r="AX65" s="15">
        <v>65.28</v>
      </c>
      <c r="AY65" s="15">
        <v>65.28</v>
      </c>
      <c r="AZ65" s="15">
        <v>66.239999999999995</v>
      </c>
      <c r="BA65" s="15">
        <v>93.11999999999999</v>
      </c>
      <c r="BB65" s="15">
        <v>69.12</v>
      </c>
      <c r="BC65" s="16">
        <v>91.2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79.650000000000006</v>
      </c>
      <c r="CB65" s="15">
        <v>65.25</v>
      </c>
      <c r="CC65" s="15">
        <v>68.400000000000006</v>
      </c>
      <c r="CD65" s="15">
        <v>69.3</v>
      </c>
      <c r="CE65" s="15">
        <v>75.600000000000009</v>
      </c>
      <c r="CF65" s="15">
        <v>69.3</v>
      </c>
      <c r="CG65" s="15">
        <v>47.25</v>
      </c>
      <c r="CH65" s="15">
        <v>72.45</v>
      </c>
      <c r="CI65" s="15">
        <v>59.85</v>
      </c>
      <c r="CJ65" s="15">
        <v>64.350000000000009</v>
      </c>
      <c r="CK65" s="15">
        <v>80.55</v>
      </c>
      <c r="CL65" s="15">
        <v>65.7</v>
      </c>
      <c r="CM65" s="15">
        <v>58.5</v>
      </c>
      <c r="CN65" s="16">
        <v>88.2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70.61999999999999</v>
      </c>
      <c r="G66" s="15">
        <v>87.539999999999992</v>
      </c>
      <c r="H66" s="15">
        <v>79.08</v>
      </c>
      <c r="I66" s="15">
        <v>53.699999999999996</v>
      </c>
      <c r="J66" s="15">
        <v>71.56</v>
      </c>
      <c r="K66" s="15">
        <v>77.199999999999989</v>
      </c>
      <c r="L66" s="15">
        <v>73.44</v>
      </c>
      <c r="M66" s="15">
        <v>94.11999999999999</v>
      </c>
      <c r="N66" s="15">
        <v>49.94</v>
      </c>
      <c r="O66" s="15">
        <v>57.459999999999994</v>
      </c>
      <c r="P66" s="15">
        <v>87.539999999999992</v>
      </c>
      <c r="Q66" s="15">
        <v>77.199999999999989</v>
      </c>
      <c r="R66" s="15">
        <v>93.179999999999993</v>
      </c>
      <c r="S66" s="16">
        <v>45.239999999999995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93.11999999999999</v>
      </c>
      <c r="AQ66" s="15">
        <v>69.12</v>
      </c>
      <c r="AR66" s="15">
        <v>67.2</v>
      </c>
      <c r="AS66" s="15">
        <v>69.12</v>
      </c>
      <c r="AT66" s="15">
        <v>57.599999999999994</v>
      </c>
      <c r="AU66" s="15">
        <v>49.92</v>
      </c>
      <c r="AV66" s="15">
        <v>55.68</v>
      </c>
      <c r="AW66" s="15">
        <v>70.08</v>
      </c>
      <c r="AX66" s="15">
        <v>81.599999999999994</v>
      </c>
      <c r="AY66" s="15">
        <v>48.96</v>
      </c>
      <c r="AZ66" s="15">
        <v>81.599999999999994</v>
      </c>
      <c r="BA66" s="15">
        <v>78.72</v>
      </c>
      <c r="BB66" s="15"/>
      <c r="BC66" s="16"/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69.3</v>
      </c>
      <c r="CB66" s="15">
        <v>56.25</v>
      </c>
      <c r="CC66" s="15">
        <v>65.7</v>
      </c>
      <c r="CD66" s="15">
        <v>63</v>
      </c>
      <c r="CE66" s="15">
        <v>57.6</v>
      </c>
      <c r="CF66" s="15">
        <v>70.2</v>
      </c>
      <c r="CG66" s="15">
        <v>55.800000000000004</v>
      </c>
      <c r="CH66" s="15">
        <v>74.25</v>
      </c>
      <c r="CI66" s="15">
        <v>66.600000000000009</v>
      </c>
      <c r="CJ66" s="15">
        <v>71.100000000000009</v>
      </c>
      <c r="CK66" s="15">
        <v>84.600000000000009</v>
      </c>
      <c r="CL66" s="15">
        <v>63.45</v>
      </c>
      <c r="CM66" s="15">
        <v>81.900000000000006</v>
      </c>
      <c r="CN66" s="16">
        <v>64.8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79.08</v>
      </c>
      <c r="G67" s="15">
        <v>61.22</v>
      </c>
      <c r="H67" s="15">
        <v>55.58</v>
      </c>
      <c r="I67" s="15">
        <v>68.739999999999995</v>
      </c>
      <c r="J67" s="15">
        <v>92.24</v>
      </c>
      <c r="K67" s="15">
        <v>45.239999999999995</v>
      </c>
      <c r="L67" s="15">
        <v>80.02</v>
      </c>
      <c r="M67" s="15">
        <v>78.14</v>
      </c>
      <c r="N67" s="15">
        <v>43.36</v>
      </c>
      <c r="O67" s="15">
        <v>51.82</v>
      </c>
      <c r="P67" s="15">
        <v>57.459999999999994</v>
      </c>
      <c r="Q67" s="15">
        <v>56.519999999999996</v>
      </c>
      <c r="R67" s="15">
        <v>92.24</v>
      </c>
      <c r="S67" s="16">
        <v>72.5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6"/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69.3</v>
      </c>
      <c r="CB67" s="15">
        <v>51.300000000000004</v>
      </c>
      <c r="CC67" s="15">
        <v>74.7</v>
      </c>
      <c r="CD67" s="15">
        <v>83.7</v>
      </c>
      <c r="CE67" s="15">
        <v>76.5</v>
      </c>
      <c r="CF67" s="15">
        <v>45.9</v>
      </c>
      <c r="CG67" s="15">
        <v>76.5</v>
      </c>
      <c r="CH67" s="15">
        <v>74.7</v>
      </c>
      <c r="CI67" s="15">
        <v>76.5</v>
      </c>
      <c r="CJ67" s="15">
        <v>58.5</v>
      </c>
      <c r="CK67" s="15">
        <v>54.9</v>
      </c>
      <c r="CL67" s="15">
        <v>48.6</v>
      </c>
      <c r="CM67" s="15">
        <v>65.7</v>
      </c>
      <c r="CN67" s="16">
        <v>46.800000000000004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80.959999999999994</v>
      </c>
      <c r="G68" s="15">
        <v>90.36</v>
      </c>
      <c r="H68" s="15">
        <v>51.82</v>
      </c>
      <c r="I68" s="15">
        <v>55.58</v>
      </c>
      <c r="J68" s="15">
        <v>77.199999999999989</v>
      </c>
      <c r="K68" s="15">
        <v>80.02</v>
      </c>
      <c r="L68" s="15">
        <v>92.24</v>
      </c>
      <c r="M68" s="15">
        <v>92.24</v>
      </c>
      <c r="N68" s="15">
        <v>83.78</v>
      </c>
      <c r="O68" s="15">
        <v>55.58</v>
      </c>
      <c r="P68" s="15">
        <v>51.82</v>
      </c>
      <c r="Q68" s="15">
        <v>56.519999999999996</v>
      </c>
      <c r="R68" s="15">
        <v>55.58</v>
      </c>
      <c r="S68" s="16">
        <v>77.199999999999989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6"/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68.400000000000006</v>
      </c>
      <c r="CB68" s="15">
        <v>54.9</v>
      </c>
      <c r="CC68" s="15">
        <v>80.100000000000009</v>
      </c>
      <c r="CD68" s="15">
        <v>41.4</v>
      </c>
      <c r="CE68" s="15">
        <v>74.7</v>
      </c>
      <c r="CF68" s="15">
        <v>59.4</v>
      </c>
      <c r="CG68" s="15">
        <v>51.300000000000004</v>
      </c>
      <c r="CH68" s="15">
        <v>81</v>
      </c>
      <c r="CI68" s="15">
        <v>47.7</v>
      </c>
      <c r="CJ68" s="15">
        <v>49.5</v>
      </c>
      <c r="CK68" s="15">
        <v>51.300000000000004</v>
      </c>
      <c r="CL68" s="15">
        <v>88.2</v>
      </c>
      <c r="CM68" s="15">
        <v>61.2</v>
      </c>
      <c r="CN68" s="16">
        <v>70.2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60.279999999999994</v>
      </c>
      <c r="G69" s="15">
        <v>43.36</v>
      </c>
      <c r="H69" s="15">
        <v>94.11999999999999</v>
      </c>
      <c r="I69" s="15">
        <v>44.3</v>
      </c>
      <c r="J69" s="15">
        <v>61.22</v>
      </c>
      <c r="K69" s="15">
        <v>83.78</v>
      </c>
      <c r="L69" s="15">
        <v>80.959999999999994</v>
      </c>
      <c r="M69" s="15">
        <v>46.18</v>
      </c>
      <c r="N69" s="15">
        <v>46.18</v>
      </c>
      <c r="O69" s="15">
        <v>88.47999999999999</v>
      </c>
      <c r="P69" s="15">
        <v>87.539999999999992</v>
      </c>
      <c r="Q69" s="15">
        <v>91.3</v>
      </c>
      <c r="R69" s="15">
        <v>64.97999999999999</v>
      </c>
      <c r="S69" s="16">
        <v>93.179999999999993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6"/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72</v>
      </c>
      <c r="CB69" s="15">
        <v>48.6</v>
      </c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6"/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>
        <v>89.42</v>
      </c>
      <c r="G70" s="15">
        <v>49</v>
      </c>
      <c r="H70" s="15">
        <v>88.47999999999999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6"/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6"/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6"/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27</v>
      </c>
      <c r="D72" s="89"/>
      <c r="E72" s="91"/>
      <c r="F72" s="9">
        <v>74.38</v>
      </c>
      <c r="G72" s="10">
        <v>62.16</v>
      </c>
      <c r="H72" s="10">
        <v>63.099999999999994</v>
      </c>
      <c r="I72" s="10">
        <v>84.72</v>
      </c>
      <c r="J72" s="10">
        <v>58.4</v>
      </c>
      <c r="K72" s="10">
        <v>64.97999999999999</v>
      </c>
      <c r="L72" s="10">
        <v>90.36</v>
      </c>
      <c r="M72" s="10">
        <v>78.14</v>
      </c>
      <c r="N72" s="10">
        <v>74.38</v>
      </c>
      <c r="O72" s="10">
        <v>53.699999999999996</v>
      </c>
      <c r="P72" s="10">
        <v>53.699999999999996</v>
      </c>
      <c r="Q72" s="10">
        <v>57.459999999999994</v>
      </c>
      <c r="R72" s="10">
        <v>97.88</v>
      </c>
      <c r="S72" s="11">
        <v>74.38</v>
      </c>
      <c r="T72" s="14">
        <f t="shared" ref="T72:V129" si="26">F72*0.95</f>
        <v>70.660999999999987</v>
      </c>
      <c r="U72" s="15">
        <f t="shared" si="26"/>
        <v>59.051999999999992</v>
      </c>
      <c r="V72" s="15">
        <v>85</v>
      </c>
      <c r="W72" s="15">
        <f t="shared" ref="W72:X129" si="27">I72*0.95</f>
        <v>80.483999999999995</v>
      </c>
      <c r="X72" s="15">
        <v>90</v>
      </c>
      <c r="Y72" s="15">
        <f t="shared" ref="Y72:AG129" si="28">K72*0.95</f>
        <v>61.730999999999987</v>
      </c>
      <c r="Z72" s="15">
        <f t="shared" si="28"/>
        <v>85.841999999999999</v>
      </c>
      <c r="AA72" s="15">
        <f t="shared" si="28"/>
        <v>74.233000000000004</v>
      </c>
      <c r="AB72" s="15">
        <f t="shared" si="28"/>
        <v>70.660999999999987</v>
      </c>
      <c r="AC72" s="15">
        <f t="shared" si="28"/>
        <v>51.014999999999993</v>
      </c>
      <c r="AD72" s="15">
        <f t="shared" si="28"/>
        <v>51.014999999999993</v>
      </c>
      <c r="AE72" s="15">
        <f t="shared" si="28"/>
        <v>54.586999999999989</v>
      </c>
      <c r="AF72" s="15">
        <f t="shared" si="28"/>
        <v>92.98599999999999</v>
      </c>
      <c r="AG72" s="16">
        <f t="shared" si="28"/>
        <v>70.660999999999987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85.44</v>
      </c>
      <c r="AQ72" s="10">
        <v>61.44</v>
      </c>
      <c r="AR72" s="10">
        <v>50.879999999999995</v>
      </c>
      <c r="AS72" s="10">
        <v>58.559999999999995</v>
      </c>
      <c r="AT72" s="10">
        <v>89.28</v>
      </c>
      <c r="AU72" s="10">
        <v>72</v>
      </c>
      <c r="AV72" s="10">
        <v>79.679999999999993</v>
      </c>
      <c r="AW72" s="10">
        <v>48</v>
      </c>
      <c r="AX72" s="10">
        <v>96</v>
      </c>
      <c r="AY72" s="10">
        <v>64.319999999999993</v>
      </c>
      <c r="AZ72" s="10">
        <v>57.599999999999994</v>
      </c>
      <c r="BA72" s="10">
        <v>71.039999999999992</v>
      </c>
      <c r="BB72" s="10">
        <v>72</v>
      </c>
      <c r="BC72" s="11">
        <v>86.399999999999991</v>
      </c>
      <c r="BD72" s="14">
        <f>AP72*0.94</f>
        <v>80.313599999999994</v>
      </c>
      <c r="BE72" s="15">
        <f t="shared" ref="BE72:BQ74" si="29">AQ72*0.94</f>
        <v>57.753599999999992</v>
      </c>
      <c r="BF72" s="15">
        <f t="shared" si="29"/>
        <v>47.827199999999991</v>
      </c>
      <c r="BG72" s="15">
        <f t="shared" si="29"/>
        <v>55.046399999999991</v>
      </c>
      <c r="BH72" s="15">
        <f t="shared" si="29"/>
        <v>83.923199999999994</v>
      </c>
      <c r="BI72" s="15">
        <f t="shared" si="29"/>
        <v>67.679999999999993</v>
      </c>
      <c r="BJ72" s="15">
        <f t="shared" si="29"/>
        <v>74.899199999999993</v>
      </c>
      <c r="BK72" s="15">
        <f t="shared" si="29"/>
        <v>45.12</v>
      </c>
      <c r="BL72" s="15">
        <f t="shared" si="29"/>
        <v>90.24</v>
      </c>
      <c r="BM72" s="15">
        <f t="shared" si="29"/>
        <v>60.460799999999992</v>
      </c>
      <c r="BN72" s="15">
        <f t="shared" si="29"/>
        <v>54.143999999999991</v>
      </c>
      <c r="BO72" s="15">
        <f t="shared" si="29"/>
        <v>66.777599999999993</v>
      </c>
      <c r="BP72" s="15">
        <f t="shared" si="29"/>
        <v>67.679999999999993</v>
      </c>
      <c r="BQ72" s="16">
        <f t="shared" si="29"/>
        <v>81.215999999999994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91"/>
      <c r="CA72" s="9">
        <v>58.050000000000004</v>
      </c>
      <c r="CB72" s="10">
        <v>63.45</v>
      </c>
      <c r="CC72" s="10">
        <v>54.45</v>
      </c>
      <c r="CD72" s="10">
        <v>72</v>
      </c>
      <c r="CE72" s="10">
        <v>76.05</v>
      </c>
      <c r="CF72" s="10">
        <v>73.8</v>
      </c>
      <c r="CG72" s="10">
        <v>57.15</v>
      </c>
      <c r="CH72" s="10">
        <v>71.55</v>
      </c>
      <c r="CI72" s="10">
        <v>76.05</v>
      </c>
      <c r="CJ72" s="10">
        <v>61.65</v>
      </c>
      <c r="CK72" s="10">
        <v>68.850000000000009</v>
      </c>
      <c r="CL72" s="10">
        <v>58.050000000000004</v>
      </c>
      <c r="CM72" s="10">
        <v>58.5</v>
      </c>
      <c r="CN72" s="11">
        <v>71.100000000000009</v>
      </c>
      <c r="CO72" s="14">
        <f>CA72*0.94</f>
        <v>54.567</v>
      </c>
      <c r="CP72" s="15">
        <f t="shared" ref="CP72:DB74" si="30">CB72*0.94</f>
        <v>59.643000000000001</v>
      </c>
      <c r="CQ72" s="15">
        <f t="shared" si="30"/>
        <v>51.183</v>
      </c>
      <c r="CR72" s="15">
        <f t="shared" si="30"/>
        <v>67.679999999999993</v>
      </c>
      <c r="CS72" s="15">
        <f t="shared" si="30"/>
        <v>71.486999999999995</v>
      </c>
      <c r="CT72" s="15">
        <f t="shared" si="30"/>
        <v>69.372</v>
      </c>
      <c r="CU72" s="15">
        <f t="shared" si="30"/>
        <v>53.720999999999997</v>
      </c>
      <c r="CV72" s="15">
        <f t="shared" si="30"/>
        <v>67.256999999999991</v>
      </c>
      <c r="CW72" s="15">
        <f t="shared" si="30"/>
        <v>71.486999999999995</v>
      </c>
      <c r="CX72" s="15">
        <f t="shared" si="30"/>
        <v>57.950999999999993</v>
      </c>
      <c r="CY72" s="15">
        <f t="shared" si="30"/>
        <v>64.719000000000008</v>
      </c>
      <c r="CZ72" s="15">
        <f t="shared" si="30"/>
        <v>54.567</v>
      </c>
      <c r="DA72" s="15">
        <f t="shared" si="30"/>
        <v>54.989999999999995</v>
      </c>
      <c r="DB72" s="16">
        <f t="shared" si="30"/>
        <v>66.834000000000003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94.11999999999999</v>
      </c>
      <c r="G73" s="15">
        <v>59.339999999999996</v>
      </c>
      <c r="H73" s="15">
        <v>94.11999999999999</v>
      </c>
      <c r="I73" s="15">
        <v>49.94</v>
      </c>
      <c r="J73" s="15">
        <v>48.059999999999995</v>
      </c>
      <c r="K73" s="15">
        <v>68.739999999999995</v>
      </c>
      <c r="L73" s="15">
        <v>62.16</v>
      </c>
      <c r="M73" s="15">
        <v>73.44</v>
      </c>
      <c r="N73" s="15">
        <v>82.839999999999989</v>
      </c>
      <c r="O73" s="15">
        <v>47.12</v>
      </c>
      <c r="P73" s="15">
        <v>73.44</v>
      </c>
      <c r="Q73" s="15">
        <v>93.179999999999993</v>
      </c>
      <c r="R73" s="15">
        <v>64.97999999999999</v>
      </c>
      <c r="S73" s="16">
        <v>91.3</v>
      </c>
      <c r="T73" s="14">
        <f t="shared" si="26"/>
        <v>89.413999999999987</v>
      </c>
      <c r="U73" s="15">
        <f t="shared" si="26"/>
        <v>56.37299999999999</v>
      </c>
      <c r="V73" s="15">
        <f t="shared" si="26"/>
        <v>89.413999999999987</v>
      </c>
      <c r="W73" s="15">
        <f t="shared" si="27"/>
        <v>47.442999999999998</v>
      </c>
      <c r="X73" s="15">
        <f t="shared" si="27"/>
        <v>45.656999999999996</v>
      </c>
      <c r="Y73" s="15">
        <f t="shared" si="28"/>
        <v>65.302999999999997</v>
      </c>
      <c r="Z73" s="15">
        <f t="shared" si="28"/>
        <v>59.051999999999992</v>
      </c>
      <c r="AA73" s="15">
        <f t="shared" si="28"/>
        <v>69.768000000000001</v>
      </c>
      <c r="AB73" s="15">
        <f t="shared" si="28"/>
        <v>78.697999999999979</v>
      </c>
      <c r="AC73" s="15">
        <v>86</v>
      </c>
      <c r="AD73" s="15">
        <f t="shared" si="28"/>
        <v>69.768000000000001</v>
      </c>
      <c r="AE73" s="15">
        <f t="shared" si="28"/>
        <v>88.520999999999987</v>
      </c>
      <c r="AF73" s="15">
        <f t="shared" si="28"/>
        <v>61.730999999999987</v>
      </c>
      <c r="AG73" s="16">
        <f t="shared" si="28"/>
        <v>86.734999999999999</v>
      </c>
      <c r="AH73" s="17"/>
      <c r="AI73" s="13"/>
      <c r="AJ73" s="17" t="s">
        <v>60</v>
      </c>
      <c r="AL73" s="83"/>
      <c r="AM73" s="101"/>
      <c r="AN73" s="89"/>
      <c r="AO73" s="91"/>
      <c r="AP73" s="14">
        <v>60.48</v>
      </c>
      <c r="AQ73" s="15">
        <v>78.72</v>
      </c>
      <c r="AR73" s="15">
        <v>55.68</v>
      </c>
      <c r="AS73" s="15">
        <v>70.08</v>
      </c>
      <c r="AT73" s="15">
        <v>76.8</v>
      </c>
      <c r="AU73" s="15">
        <v>85.44</v>
      </c>
      <c r="AV73" s="15">
        <v>61.44</v>
      </c>
      <c r="AW73" s="15">
        <v>92.16</v>
      </c>
      <c r="AX73" s="15">
        <v>51.839999999999996</v>
      </c>
      <c r="AY73" s="15">
        <v>59.519999999999996</v>
      </c>
      <c r="AZ73" s="15">
        <v>78.72</v>
      </c>
      <c r="BA73" s="15">
        <v>58.559999999999995</v>
      </c>
      <c r="BB73" s="15">
        <v>91.2</v>
      </c>
      <c r="BC73" s="16">
        <v>72.959999999999994</v>
      </c>
      <c r="BD73" s="14">
        <f t="shared" ref="BD73:BD74" si="31">AP73*0.94</f>
        <v>56.851199999999992</v>
      </c>
      <c r="BE73" s="15">
        <f t="shared" si="29"/>
        <v>73.996799999999993</v>
      </c>
      <c r="BF73" s="15">
        <f t="shared" si="29"/>
        <v>52.339199999999998</v>
      </c>
      <c r="BG73" s="15">
        <f t="shared" si="29"/>
        <v>65.875199999999992</v>
      </c>
      <c r="BH73" s="15">
        <f t="shared" si="29"/>
        <v>72.191999999999993</v>
      </c>
      <c r="BI73" s="15">
        <f t="shared" si="29"/>
        <v>80.313599999999994</v>
      </c>
      <c r="BJ73" s="15">
        <f t="shared" si="29"/>
        <v>57.753599999999992</v>
      </c>
      <c r="BK73" s="15">
        <f t="shared" si="29"/>
        <v>86.630399999999995</v>
      </c>
      <c r="BL73" s="15">
        <f t="shared" si="29"/>
        <v>48.729599999999991</v>
      </c>
      <c r="BM73" s="15">
        <f t="shared" si="29"/>
        <v>55.948799999999991</v>
      </c>
      <c r="BN73" s="15">
        <f t="shared" si="29"/>
        <v>73.996799999999993</v>
      </c>
      <c r="BO73" s="15">
        <f t="shared" si="29"/>
        <v>55.046399999999991</v>
      </c>
      <c r="BP73" s="15">
        <f t="shared" si="29"/>
        <v>85.727999999999994</v>
      </c>
      <c r="BQ73" s="16">
        <f t="shared" si="29"/>
        <v>68.582399999999993</v>
      </c>
      <c r="BR73" s="17"/>
      <c r="BS73" s="13"/>
      <c r="BT73" s="17" t="s">
        <v>60</v>
      </c>
      <c r="BW73" s="83"/>
      <c r="BX73" s="101"/>
      <c r="BY73" s="89"/>
      <c r="BZ73" s="91"/>
      <c r="CA73" s="14">
        <v>81</v>
      </c>
      <c r="CB73" s="15">
        <v>49.050000000000004</v>
      </c>
      <c r="CC73" s="15">
        <v>54.9</v>
      </c>
      <c r="CD73" s="15">
        <v>67.95</v>
      </c>
      <c r="CE73" s="15">
        <v>68.850000000000009</v>
      </c>
      <c r="CF73" s="15">
        <v>63</v>
      </c>
      <c r="CG73" s="15">
        <v>81.900000000000006</v>
      </c>
      <c r="CH73" s="15">
        <v>67.95</v>
      </c>
      <c r="CI73" s="15">
        <v>58.050000000000004</v>
      </c>
      <c r="CJ73" s="15">
        <v>81</v>
      </c>
      <c r="CK73" s="15">
        <v>55.800000000000004</v>
      </c>
      <c r="CL73" s="15">
        <v>49.050000000000004</v>
      </c>
      <c r="CM73" s="15">
        <v>76.95</v>
      </c>
      <c r="CN73" s="16">
        <v>92.7</v>
      </c>
      <c r="CO73" s="14">
        <f t="shared" ref="CO73:CO74" si="32">CA73*0.94</f>
        <v>76.14</v>
      </c>
      <c r="CP73" s="15">
        <f t="shared" si="30"/>
        <v>46.106999999999999</v>
      </c>
      <c r="CQ73" s="15">
        <f t="shared" si="30"/>
        <v>51.605999999999995</v>
      </c>
      <c r="CR73" s="15">
        <f t="shared" si="30"/>
        <v>63.872999999999998</v>
      </c>
      <c r="CS73" s="15">
        <f t="shared" si="30"/>
        <v>64.719000000000008</v>
      </c>
      <c r="CT73" s="15">
        <f t="shared" si="30"/>
        <v>59.22</v>
      </c>
      <c r="CU73" s="15">
        <f t="shared" si="30"/>
        <v>76.986000000000004</v>
      </c>
      <c r="CV73" s="15">
        <f t="shared" si="30"/>
        <v>63.872999999999998</v>
      </c>
      <c r="CW73" s="15">
        <f t="shared" si="30"/>
        <v>54.567</v>
      </c>
      <c r="CX73" s="15">
        <f t="shared" si="30"/>
        <v>76.14</v>
      </c>
      <c r="CY73" s="15">
        <f t="shared" si="30"/>
        <v>52.451999999999998</v>
      </c>
      <c r="CZ73" s="15">
        <f t="shared" si="30"/>
        <v>46.106999999999999</v>
      </c>
      <c r="DA73" s="15">
        <f t="shared" si="30"/>
        <v>72.332999999999998</v>
      </c>
      <c r="DB73" s="16">
        <f t="shared" si="30"/>
        <v>87.137999999999991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88.47999999999999</v>
      </c>
      <c r="G74" s="15">
        <v>50.879999999999995</v>
      </c>
      <c r="H74" s="15">
        <v>47.12</v>
      </c>
      <c r="I74" s="15">
        <v>84.72</v>
      </c>
      <c r="J74" s="15">
        <v>73.44</v>
      </c>
      <c r="K74" s="15">
        <v>74.38</v>
      </c>
      <c r="L74" s="15">
        <v>55.58</v>
      </c>
      <c r="M74" s="15">
        <v>69.679999999999993</v>
      </c>
      <c r="N74" s="15">
        <v>63.099999999999994</v>
      </c>
      <c r="O74" s="15">
        <v>52.76</v>
      </c>
      <c r="P74" s="15">
        <v>51.82</v>
      </c>
      <c r="Q74" s="15">
        <v>72.5</v>
      </c>
      <c r="R74" s="15">
        <v>63.099999999999994</v>
      </c>
      <c r="S74" s="16">
        <v>49.94</v>
      </c>
      <c r="T74" s="14">
        <f t="shared" si="26"/>
        <v>84.055999999999983</v>
      </c>
      <c r="U74" s="15">
        <f t="shared" si="26"/>
        <v>48.335999999999991</v>
      </c>
      <c r="V74" s="15">
        <f t="shared" si="26"/>
        <v>44.763999999999996</v>
      </c>
      <c r="W74" s="15">
        <f t="shared" si="27"/>
        <v>80.483999999999995</v>
      </c>
      <c r="X74" s="15">
        <f t="shared" si="27"/>
        <v>69.768000000000001</v>
      </c>
      <c r="Y74" s="15">
        <f t="shared" si="28"/>
        <v>70.660999999999987</v>
      </c>
      <c r="Z74" s="15">
        <f t="shared" si="28"/>
        <v>52.800999999999995</v>
      </c>
      <c r="AA74" s="15">
        <f t="shared" si="28"/>
        <v>66.195999999999984</v>
      </c>
      <c r="AB74" s="15">
        <f t="shared" si="28"/>
        <v>59.944999999999993</v>
      </c>
      <c r="AC74" s="15">
        <v>70</v>
      </c>
      <c r="AD74" s="15">
        <f t="shared" si="28"/>
        <v>49.228999999999999</v>
      </c>
      <c r="AE74" s="15">
        <f t="shared" si="28"/>
        <v>68.875</v>
      </c>
      <c r="AF74" s="15">
        <f t="shared" si="28"/>
        <v>59.944999999999993</v>
      </c>
      <c r="AG74" s="16">
        <f t="shared" si="28"/>
        <v>47.442999999999998</v>
      </c>
      <c r="AH74" s="17"/>
      <c r="AI74" s="13"/>
      <c r="AJ74" s="17" t="s">
        <v>60</v>
      </c>
      <c r="AL74" s="83"/>
      <c r="AM74" s="101"/>
      <c r="AN74" s="89"/>
      <c r="AO74" s="91"/>
      <c r="AP74" s="14">
        <v>79.679999999999993</v>
      </c>
      <c r="AQ74" s="15">
        <v>63.36</v>
      </c>
      <c r="AR74" s="15">
        <v>69.12</v>
      </c>
      <c r="AS74" s="15">
        <v>96</v>
      </c>
      <c r="AT74" s="15">
        <v>72.959999999999994</v>
      </c>
      <c r="AU74" s="15">
        <v>91.2</v>
      </c>
      <c r="AV74" s="15">
        <v>72.959999999999994</v>
      </c>
      <c r="AW74" s="15">
        <v>90.24</v>
      </c>
      <c r="AX74" s="15">
        <v>89.28</v>
      </c>
      <c r="AY74" s="15">
        <v>76.8</v>
      </c>
      <c r="AZ74" s="15">
        <v>64.319999999999993</v>
      </c>
      <c r="BA74" s="15">
        <v>72</v>
      </c>
      <c r="BB74" s="15">
        <v>83.52</v>
      </c>
      <c r="BC74" s="16">
        <v>75.84</v>
      </c>
      <c r="BD74" s="14">
        <f t="shared" si="31"/>
        <v>74.899199999999993</v>
      </c>
      <c r="BE74" s="15">
        <f t="shared" si="29"/>
        <v>59.558399999999999</v>
      </c>
      <c r="BF74" s="15">
        <f t="shared" si="29"/>
        <v>64.972800000000007</v>
      </c>
      <c r="BG74" s="15">
        <f t="shared" si="29"/>
        <v>90.24</v>
      </c>
      <c r="BH74" s="15">
        <f t="shared" si="29"/>
        <v>68.582399999999993</v>
      </c>
      <c r="BI74" s="15">
        <f t="shared" si="29"/>
        <v>85.727999999999994</v>
      </c>
      <c r="BJ74" s="15">
        <f t="shared" si="29"/>
        <v>68.582399999999993</v>
      </c>
      <c r="BK74" s="15">
        <f t="shared" si="29"/>
        <v>84.825599999999994</v>
      </c>
      <c r="BL74" s="15">
        <f t="shared" si="29"/>
        <v>83.923199999999994</v>
      </c>
      <c r="BM74" s="15">
        <f t="shared" si="29"/>
        <v>72.191999999999993</v>
      </c>
      <c r="BN74" s="15">
        <f t="shared" si="29"/>
        <v>60.460799999999992</v>
      </c>
      <c r="BO74" s="15">
        <f t="shared" si="29"/>
        <v>67.679999999999993</v>
      </c>
      <c r="BP74" s="15">
        <f t="shared" si="29"/>
        <v>78.508799999999994</v>
      </c>
      <c r="BQ74" s="16">
        <f t="shared" si="29"/>
        <v>71.289599999999993</v>
      </c>
      <c r="BR74" s="17"/>
      <c r="BS74" s="13"/>
      <c r="BT74" s="17" t="s">
        <v>60</v>
      </c>
      <c r="BW74" s="83"/>
      <c r="BX74" s="101"/>
      <c r="BY74" s="89"/>
      <c r="BZ74" s="91"/>
      <c r="CA74" s="14">
        <v>51.300000000000004</v>
      </c>
      <c r="CB74" s="15">
        <v>72</v>
      </c>
      <c r="CC74" s="15">
        <v>79.2</v>
      </c>
      <c r="CD74" s="15">
        <v>68.850000000000009</v>
      </c>
      <c r="CE74" s="15">
        <v>68.400000000000006</v>
      </c>
      <c r="CF74" s="15">
        <v>66.600000000000009</v>
      </c>
      <c r="CG74" s="15">
        <v>71.55</v>
      </c>
      <c r="CH74" s="15">
        <v>75.600000000000009</v>
      </c>
      <c r="CI74" s="15">
        <v>65.25</v>
      </c>
      <c r="CJ74" s="15">
        <v>71.55</v>
      </c>
      <c r="CK74" s="15">
        <v>60.75</v>
      </c>
      <c r="CL74" s="15">
        <v>58.050000000000004</v>
      </c>
      <c r="CM74" s="15">
        <v>63</v>
      </c>
      <c r="CN74" s="16">
        <v>90.9</v>
      </c>
      <c r="CO74" s="14">
        <f t="shared" si="32"/>
        <v>48.222000000000001</v>
      </c>
      <c r="CP74" s="15">
        <f t="shared" si="30"/>
        <v>67.679999999999993</v>
      </c>
      <c r="CQ74" s="15">
        <f t="shared" si="30"/>
        <v>74.447999999999993</v>
      </c>
      <c r="CR74" s="15">
        <f t="shared" si="30"/>
        <v>64.719000000000008</v>
      </c>
      <c r="CS74" s="15">
        <f t="shared" si="30"/>
        <v>64.296000000000006</v>
      </c>
      <c r="CT74" s="15">
        <f t="shared" si="30"/>
        <v>62.604000000000006</v>
      </c>
      <c r="CU74" s="15">
        <f t="shared" si="30"/>
        <v>67.256999999999991</v>
      </c>
      <c r="CV74" s="15">
        <f t="shared" si="30"/>
        <v>71.064000000000007</v>
      </c>
      <c r="CW74" s="15">
        <f t="shared" si="30"/>
        <v>61.334999999999994</v>
      </c>
      <c r="CX74" s="15">
        <f t="shared" si="30"/>
        <v>67.256999999999991</v>
      </c>
      <c r="CY74" s="15">
        <f t="shared" si="30"/>
        <v>57.104999999999997</v>
      </c>
      <c r="CZ74" s="15">
        <f t="shared" si="30"/>
        <v>54.567</v>
      </c>
      <c r="DA74" s="15">
        <f t="shared" si="30"/>
        <v>59.22</v>
      </c>
      <c r="DB74" s="16">
        <f t="shared" si="30"/>
        <v>85.445999999999998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50.879999999999995</v>
      </c>
      <c r="G75" s="15">
        <v>89.42</v>
      </c>
      <c r="H75" s="15">
        <v>68.739999999999995</v>
      </c>
      <c r="I75" s="15">
        <v>73.44</v>
      </c>
      <c r="J75" s="15">
        <v>81.899999999999991</v>
      </c>
      <c r="K75" s="15">
        <v>83.78</v>
      </c>
      <c r="L75" s="15">
        <v>60.279999999999994</v>
      </c>
      <c r="M75" s="15">
        <v>47.12</v>
      </c>
      <c r="N75" s="15">
        <v>66.86</v>
      </c>
      <c r="O75" s="15">
        <v>69.679999999999993</v>
      </c>
      <c r="P75" s="15">
        <v>88.47999999999999</v>
      </c>
      <c r="Q75" s="15">
        <v>68.739999999999995</v>
      </c>
      <c r="R75" s="15">
        <v>93.179999999999993</v>
      </c>
      <c r="S75" s="16">
        <v>58.4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85.44</v>
      </c>
      <c r="AQ75" s="15">
        <v>79.679999999999993</v>
      </c>
      <c r="AR75" s="15">
        <v>70.08</v>
      </c>
      <c r="AS75" s="15">
        <v>65.28</v>
      </c>
      <c r="AT75" s="15">
        <v>68.16</v>
      </c>
      <c r="AU75" s="15">
        <v>50.879999999999995</v>
      </c>
      <c r="AV75" s="15">
        <v>57.599999999999994</v>
      </c>
      <c r="AW75" s="15">
        <v>72.959999999999994</v>
      </c>
      <c r="AX75" s="15">
        <v>97.92</v>
      </c>
      <c r="AY75" s="15">
        <v>88.32</v>
      </c>
      <c r="AZ75" s="15">
        <v>85.44</v>
      </c>
      <c r="BA75" s="15">
        <v>89.28</v>
      </c>
      <c r="BB75" s="15">
        <v>66.239999999999995</v>
      </c>
      <c r="BC75" s="16">
        <v>86.399999999999991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69.3</v>
      </c>
      <c r="CB75" s="15">
        <v>67.05</v>
      </c>
      <c r="CC75" s="15">
        <v>68.850000000000009</v>
      </c>
      <c r="CD75" s="15">
        <v>71.100000000000009</v>
      </c>
      <c r="CE75" s="15">
        <v>51.75</v>
      </c>
      <c r="CF75" s="15">
        <v>48.6</v>
      </c>
      <c r="CG75" s="15">
        <v>65.25</v>
      </c>
      <c r="CH75" s="15">
        <v>77.850000000000009</v>
      </c>
      <c r="CI75" s="15">
        <v>85.05</v>
      </c>
      <c r="CJ75" s="15">
        <v>63.45</v>
      </c>
      <c r="CK75" s="15">
        <v>81.900000000000006</v>
      </c>
      <c r="CL75" s="15">
        <v>74.25</v>
      </c>
      <c r="CM75" s="15">
        <v>72.45</v>
      </c>
      <c r="CN75" s="16">
        <v>72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52.76</v>
      </c>
      <c r="G76" s="15">
        <v>64.97999999999999</v>
      </c>
      <c r="H76" s="15">
        <v>56.519999999999996</v>
      </c>
      <c r="I76" s="15">
        <v>82.839999999999989</v>
      </c>
      <c r="J76" s="15">
        <v>66.86</v>
      </c>
      <c r="K76" s="15">
        <v>55.58</v>
      </c>
      <c r="L76" s="15">
        <v>86.6</v>
      </c>
      <c r="M76" s="15">
        <v>91.3</v>
      </c>
      <c r="N76" s="15">
        <v>73.44</v>
      </c>
      <c r="O76" s="15">
        <v>83.78</v>
      </c>
      <c r="P76" s="15">
        <v>56.519999999999996</v>
      </c>
      <c r="Q76" s="15">
        <v>79.08</v>
      </c>
      <c r="R76" s="15">
        <v>76.259999999999991</v>
      </c>
      <c r="S76" s="16">
        <v>55.58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89.28</v>
      </c>
      <c r="AQ76" s="15">
        <v>52.8</v>
      </c>
      <c r="AR76" s="15">
        <v>88.32</v>
      </c>
      <c r="AS76" s="15">
        <v>65.28</v>
      </c>
      <c r="AT76" s="15">
        <v>95.039999999999992</v>
      </c>
      <c r="AU76" s="15">
        <v>66.239999999999995</v>
      </c>
      <c r="AV76" s="15">
        <v>68.16</v>
      </c>
      <c r="AW76" s="15">
        <v>61.44</v>
      </c>
      <c r="AX76" s="15">
        <v>65.28</v>
      </c>
      <c r="AY76" s="15">
        <v>68.16</v>
      </c>
      <c r="AZ76" s="15">
        <v>52.8</v>
      </c>
      <c r="BA76" s="15">
        <v>76.8</v>
      </c>
      <c r="BB76" s="15">
        <v>61.44</v>
      </c>
      <c r="BC76" s="16">
        <v>60.48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50.85</v>
      </c>
      <c r="CB76" s="15">
        <v>80.100000000000009</v>
      </c>
      <c r="CC76" s="15">
        <v>61.65</v>
      </c>
      <c r="CD76" s="15">
        <v>70.2</v>
      </c>
      <c r="CE76" s="15">
        <v>71.55</v>
      </c>
      <c r="CF76" s="15">
        <v>74.7</v>
      </c>
      <c r="CG76" s="15">
        <v>63</v>
      </c>
      <c r="CH76" s="15">
        <v>67.5</v>
      </c>
      <c r="CI76" s="15">
        <v>67.5</v>
      </c>
      <c r="CJ76" s="15">
        <v>49.050000000000004</v>
      </c>
      <c r="CK76" s="15">
        <v>72</v>
      </c>
      <c r="CL76" s="15">
        <v>75.150000000000006</v>
      </c>
      <c r="CM76" s="15">
        <v>54.9</v>
      </c>
      <c r="CN76" s="16">
        <v>63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52.76</v>
      </c>
      <c r="G77" s="15">
        <v>63.099999999999994</v>
      </c>
      <c r="H77" s="15">
        <v>50.879999999999995</v>
      </c>
      <c r="I77" s="15">
        <v>81.899999999999991</v>
      </c>
      <c r="J77" s="15">
        <v>80.02</v>
      </c>
      <c r="K77" s="15">
        <v>83.78</v>
      </c>
      <c r="L77" s="15">
        <v>68.739999999999995</v>
      </c>
      <c r="M77" s="15">
        <v>88.47999999999999</v>
      </c>
      <c r="N77" s="15">
        <v>70.61999999999999</v>
      </c>
      <c r="O77" s="15">
        <v>79.08</v>
      </c>
      <c r="P77" s="15">
        <v>52.76</v>
      </c>
      <c r="Q77" s="15">
        <v>80.959999999999994</v>
      </c>
      <c r="R77" s="15">
        <v>61.22</v>
      </c>
      <c r="S77" s="16">
        <v>70.61999999999999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55.68</v>
      </c>
      <c r="AQ77" s="15">
        <v>95.039999999999992</v>
      </c>
      <c r="AR77" s="15">
        <v>75.84</v>
      </c>
      <c r="AS77" s="15">
        <v>63.36</v>
      </c>
      <c r="AT77" s="15">
        <v>96.96</v>
      </c>
      <c r="AU77" s="15">
        <v>83.52</v>
      </c>
      <c r="AV77" s="15">
        <v>59.519999999999996</v>
      </c>
      <c r="AW77" s="15">
        <v>50.879999999999995</v>
      </c>
      <c r="AX77" s="15">
        <v>86.399999999999991</v>
      </c>
      <c r="AY77" s="15">
        <v>71.039999999999992</v>
      </c>
      <c r="AZ77" s="15">
        <v>51.839999999999996</v>
      </c>
      <c r="BA77" s="15">
        <v>90.24</v>
      </c>
      <c r="BB77" s="15">
        <v>98.88</v>
      </c>
      <c r="BC77" s="16">
        <v>87.36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67.95</v>
      </c>
      <c r="CB77" s="15">
        <v>73.8</v>
      </c>
      <c r="CC77" s="15">
        <v>67.05</v>
      </c>
      <c r="CD77" s="15">
        <v>84.600000000000009</v>
      </c>
      <c r="CE77" s="15">
        <v>71.100000000000009</v>
      </c>
      <c r="CF77" s="15">
        <v>69.3</v>
      </c>
      <c r="CG77" s="15">
        <v>56.7</v>
      </c>
      <c r="CH77" s="15">
        <v>78.3</v>
      </c>
      <c r="CI77" s="15">
        <v>61.65</v>
      </c>
      <c r="CJ77" s="15">
        <v>48.6</v>
      </c>
      <c r="CK77" s="15">
        <v>55.35</v>
      </c>
      <c r="CL77" s="15">
        <v>79.2</v>
      </c>
      <c r="CM77" s="15">
        <v>70.650000000000006</v>
      </c>
      <c r="CN77" s="16">
        <v>45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47.12</v>
      </c>
      <c r="G78" s="15">
        <v>89.42</v>
      </c>
      <c r="H78" s="15">
        <v>75.319999999999993</v>
      </c>
      <c r="I78" s="15">
        <v>98.82</v>
      </c>
      <c r="J78" s="15">
        <v>72.5</v>
      </c>
      <c r="K78" s="15">
        <v>87.539999999999992</v>
      </c>
      <c r="L78" s="15">
        <v>89.42</v>
      </c>
      <c r="M78" s="15">
        <v>93.179999999999993</v>
      </c>
      <c r="N78" s="15">
        <v>88.47999999999999</v>
      </c>
      <c r="O78" s="15">
        <v>90.36</v>
      </c>
      <c r="P78" s="15">
        <v>88.47999999999999</v>
      </c>
      <c r="Q78" s="15">
        <v>62.16</v>
      </c>
      <c r="R78" s="15">
        <v>75.319999999999993</v>
      </c>
      <c r="S78" s="16">
        <v>98.82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76.8</v>
      </c>
      <c r="AQ78" s="15">
        <v>48.96</v>
      </c>
      <c r="AR78" s="15">
        <v>55.68</v>
      </c>
      <c r="AS78" s="15">
        <v>78.72</v>
      </c>
      <c r="AT78" s="15">
        <v>56.64</v>
      </c>
      <c r="AU78" s="15">
        <v>92.16</v>
      </c>
      <c r="AV78" s="15"/>
      <c r="AW78" s="15"/>
      <c r="AX78" s="15"/>
      <c r="AY78" s="15"/>
      <c r="AZ78" s="15"/>
      <c r="BA78" s="15"/>
      <c r="BB78" s="15"/>
      <c r="BC78" s="16"/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65.7</v>
      </c>
      <c r="CB78" s="15">
        <v>51.300000000000004</v>
      </c>
      <c r="CC78" s="15">
        <v>55.800000000000004</v>
      </c>
      <c r="CD78" s="15">
        <v>64.8</v>
      </c>
      <c r="CE78" s="15">
        <v>49.5</v>
      </c>
      <c r="CF78" s="15">
        <v>78.3</v>
      </c>
      <c r="CG78" s="15">
        <v>71.100000000000009</v>
      </c>
      <c r="CH78" s="15">
        <v>65.7</v>
      </c>
      <c r="CI78" s="15">
        <v>52.2</v>
      </c>
      <c r="CJ78" s="15">
        <v>92.7</v>
      </c>
      <c r="CK78" s="15">
        <v>73.8</v>
      </c>
      <c r="CL78" s="15">
        <v>82.8</v>
      </c>
      <c r="CM78" s="15">
        <v>70.2</v>
      </c>
      <c r="CN78" s="16">
        <v>47.7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66.86</v>
      </c>
      <c r="G79" s="15">
        <v>73.44</v>
      </c>
      <c r="H79" s="15">
        <v>49.94</v>
      </c>
      <c r="I79" s="15">
        <v>70.61999999999999</v>
      </c>
      <c r="J79" s="15">
        <v>50.879999999999995</v>
      </c>
      <c r="K79" s="15">
        <v>47.12</v>
      </c>
      <c r="L79" s="15">
        <v>63.099999999999994</v>
      </c>
      <c r="M79" s="15">
        <v>49</v>
      </c>
      <c r="N79" s="15">
        <v>51.82</v>
      </c>
      <c r="O79" s="15">
        <v>62.16</v>
      </c>
      <c r="P79" s="15">
        <v>77.199999999999989</v>
      </c>
      <c r="Q79" s="15">
        <v>74.38</v>
      </c>
      <c r="R79" s="15">
        <v>79.08</v>
      </c>
      <c r="S79" s="16">
        <v>95.059999999999988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6"/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/>
      <c r="CB79" s="15"/>
      <c r="CC79" s="15"/>
      <c r="CD79" s="15"/>
      <c r="CE79" s="15"/>
      <c r="CF79" s="15"/>
      <c r="CG79" s="15"/>
      <c r="CH79" s="15">
        <v>71.100000000000009</v>
      </c>
      <c r="CI79" s="15">
        <v>51.300000000000004</v>
      </c>
      <c r="CJ79" s="15">
        <v>82.8</v>
      </c>
      <c r="CK79" s="15"/>
      <c r="CL79" s="15"/>
      <c r="CM79" s="15"/>
      <c r="CN79" s="16"/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65.919999999999987</v>
      </c>
      <c r="G80" s="15">
        <v>58.4</v>
      </c>
      <c r="H80" s="15">
        <v>78.14</v>
      </c>
      <c r="I80" s="15">
        <v>76.259999999999991</v>
      </c>
      <c r="J80" s="15">
        <v>63.099999999999994</v>
      </c>
      <c r="K80" s="15">
        <v>80.959999999999994</v>
      </c>
      <c r="L80" s="15">
        <v>75</v>
      </c>
      <c r="M80" s="15">
        <v>90</v>
      </c>
      <c r="N80" s="15"/>
      <c r="O80" s="15"/>
      <c r="P80" s="15"/>
      <c r="Q80" s="15"/>
      <c r="R80" s="15"/>
      <c r="S80" s="16"/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6"/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6"/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6"/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6"/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6"/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28</v>
      </c>
      <c r="D83" s="89"/>
      <c r="E83" s="91"/>
      <c r="F83" s="9">
        <v>82.78</v>
      </c>
      <c r="G83" s="10">
        <v>94.059999999999988</v>
      </c>
      <c r="H83" s="10">
        <v>74.319999999999993</v>
      </c>
      <c r="I83" s="10">
        <v>74.319999999999993</v>
      </c>
      <c r="J83" s="10">
        <v>93.11999999999999</v>
      </c>
      <c r="K83" s="10">
        <v>74.319999999999993</v>
      </c>
      <c r="L83" s="10">
        <v>95.94</v>
      </c>
      <c r="M83" s="10">
        <v>64.919999999999987</v>
      </c>
      <c r="N83" s="10">
        <v>66.8</v>
      </c>
      <c r="O83" s="10">
        <v>98.759999999999991</v>
      </c>
      <c r="P83" s="10">
        <v>62.099999999999994</v>
      </c>
      <c r="Q83" s="10">
        <v>83.72</v>
      </c>
      <c r="R83" s="10">
        <v>94.059999999999988</v>
      </c>
      <c r="S83" s="11">
        <v>75.259999999999991</v>
      </c>
      <c r="T83" s="14">
        <f t="shared" si="26"/>
        <v>78.640999999999991</v>
      </c>
      <c r="U83" s="15">
        <f t="shared" si="26"/>
        <v>89.356999999999985</v>
      </c>
      <c r="V83" s="15">
        <f t="shared" si="26"/>
        <v>70.603999999999985</v>
      </c>
      <c r="W83" s="15">
        <f t="shared" si="27"/>
        <v>70.603999999999985</v>
      </c>
      <c r="X83" s="15">
        <f t="shared" si="27"/>
        <v>88.463999999999984</v>
      </c>
      <c r="Y83" s="15">
        <f t="shared" si="28"/>
        <v>70.603999999999985</v>
      </c>
      <c r="Z83" s="15">
        <f t="shared" si="28"/>
        <v>91.143000000000001</v>
      </c>
      <c r="AA83" s="15">
        <f t="shared" si="28"/>
        <v>61.673999999999985</v>
      </c>
      <c r="AB83" s="15">
        <f t="shared" si="28"/>
        <v>63.459999999999994</v>
      </c>
      <c r="AC83" s="15">
        <f t="shared" si="28"/>
        <v>93.821999999999989</v>
      </c>
      <c r="AD83" s="15">
        <f t="shared" si="28"/>
        <v>58.99499999999999</v>
      </c>
      <c r="AE83" s="15">
        <f t="shared" si="28"/>
        <v>79.533999999999992</v>
      </c>
      <c r="AF83" s="15">
        <f t="shared" si="28"/>
        <v>89.356999999999985</v>
      </c>
      <c r="AG83" s="16">
        <f t="shared" si="28"/>
        <v>71.496999999999986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 t="s">
        <v>29</v>
      </c>
      <c r="AP83" s="9">
        <v>68.16</v>
      </c>
      <c r="AQ83" s="10">
        <v>58.559999999999995</v>
      </c>
      <c r="AR83" s="10">
        <v>94.08</v>
      </c>
      <c r="AS83" s="10">
        <v>90.24</v>
      </c>
      <c r="AT83" s="10">
        <v>75.84</v>
      </c>
      <c r="AU83" s="10">
        <v>96.96</v>
      </c>
      <c r="AV83" s="10">
        <v>96.96</v>
      </c>
      <c r="AW83" s="10">
        <v>85.44</v>
      </c>
      <c r="AX83" s="10">
        <v>60.48</v>
      </c>
      <c r="AY83" s="10">
        <v>96</v>
      </c>
      <c r="AZ83" s="10">
        <v>70.08</v>
      </c>
      <c r="BA83" s="10">
        <v>66.239999999999995</v>
      </c>
      <c r="BB83" s="10">
        <v>53.76</v>
      </c>
      <c r="BC83" s="11">
        <v>93.11999999999999</v>
      </c>
      <c r="BD83" s="14">
        <f>AP83*0.94</f>
        <v>64.070399999999992</v>
      </c>
      <c r="BE83" s="15">
        <f t="shared" ref="BE83:BQ85" si="33">AQ83*0.94</f>
        <v>55.046399999999991</v>
      </c>
      <c r="BF83" s="15">
        <f t="shared" si="33"/>
        <v>88.435199999999995</v>
      </c>
      <c r="BG83" s="15">
        <f t="shared" si="33"/>
        <v>84.825599999999994</v>
      </c>
      <c r="BH83" s="15">
        <f t="shared" si="33"/>
        <v>71.289599999999993</v>
      </c>
      <c r="BI83" s="15">
        <f t="shared" si="33"/>
        <v>91.142399999999995</v>
      </c>
      <c r="BJ83" s="15">
        <f t="shared" si="33"/>
        <v>91.142399999999995</v>
      </c>
      <c r="BK83" s="15">
        <f t="shared" si="33"/>
        <v>80.313599999999994</v>
      </c>
      <c r="BL83" s="15">
        <f t="shared" si="33"/>
        <v>56.851199999999992</v>
      </c>
      <c r="BM83" s="15">
        <f t="shared" si="33"/>
        <v>90.24</v>
      </c>
      <c r="BN83" s="15">
        <f t="shared" si="33"/>
        <v>65.875199999999992</v>
      </c>
      <c r="BO83" s="15">
        <f t="shared" si="33"/>
        <v>62.265599999999992</v>
      </c>
      <c r="BP83" s="15">
        <f t="shared" si="33"/>
        <v>50.534399999999998</v>
      </c>
      <c r="BQ83" s="16">
        <f t="shared" si="33"/>
        <v>87.53279999999998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91" t="s">
        <v>30</v>
      </c>
      <c r="CA83" s="9">
        <v>62.550000000000004</v>
      </c>
      <c r="CB83" s="10">
        <v>79.2</v>
      </c>
      <c r="CC83" s="10">
        <v>86.4</v>
      </c>
      <c r="CD83" s="10">
        <v>70.650000000000006</v>
      </c>
      <c r="CE83" s="10">
        <v>90.9</v>
      </c>
      <c r="CF83" s="10">
        <v>76.05</v>
      </c>
      <c r="CG83" s="10">
        <v>71.55</v>
      </c>
      <c r="CH83" s="10">
        <v>67.95</v>
      </c>
      <c r="CI83" s="10">
        <v>89.55</v>
      </c>
      <c r="CJ83" s="10">
        <v>72</v>
      </c>
      <c r="CK83" s="10">
        <v>76.5</v>
      </c>
      <c r="CL83" s="10">
        <v>77.850000000000009</v>
      </c>
      <c r="CM83" s="10">
        <v>54.45</v>
      </c>
      <c r="CN83" s="11">
        <v>79.2</v>
      </c>
      <c r="CO83" s="14">
        <f>CA83*0.94</f>
        <v>58.797000000000004</v>
      </c>
      <c r="CP83" s="15">
        <f t="shared" ref="CP83:DB85" si="34">CB83*0.94</f>
        <v>74.447999999999993</v>
      </c>
      <c r="CQ83" s="15">
        <f t="shared" si="34"/>
        <v>81.215999999999994</v>
      </c>
      <c r="CR83" s="15">
        <f t="shared" si="34"/>
        <v>66.411000000000001</v>
      </c>
      <c r="CS83" s="15">
        <f t="shared" si="34"/>
        <v>85.445999999999998</v>
      </c>
      <c r="CT83" s="15">
        <f t="shared" si="34"/>
        <v>71.486999999999995</v>
      </c>
      <c r="CU83" s="15">
        <f t="shared" si="34"/>
        <v>67.256999999999991</v>
      </c>
      <c r="CV83" s="15">
        <f t="shared" si="34"/>
        <v>63.872999999999998</v>
      </c>
      <c r="CW83" s="15">
        <f t="shared" si="34"/>
        <v>84.176999999999992</v>
      </c>
      <c r="CX83" s="15">
        <f t="shared" si="34"/>
        <v>67.679999999999993</v>
      </c>
      <c r="CY83" s="15">
        <f t="shared" si="34"/>
        <v>71.91</v>
      </c>
      <c r="CZ83" s="15">
        <f t="shared" si="34"/>
        <v>73.179000000000002</v>
      </c>
      <c r="DA83" s="15">
        <f t="shared" si="34"/>
        <v>51.183</v>
      </c>
      <c r="DB83" s="16">
        <f t="shared" si="34"/>
        <v>74.447999999999993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67.739999999999995</v>
      </c>
      <c r="G84" s="15">
        <v>59.279999999999994</v>
      </c>
      <c r="H84" s="15">
        <v>55.519999999999996</v>
      </c>
      <c r="I84" s="15">
        <v>100.64</v>
      </c>
      <c r="J84" s="15">
        <v>97.82</v>
      </c>
      <c r="K84" s="15">
        <v>53.64</v>
      </c>
      <c r="L84" s="15">
        <v>76.199999999999989</v>
      </c>
      <c r="M84" s="15">
        <v>102.52</v>
      </c>
      <c r="N84" s="15">
        <v>98.759999999999991</v>
      </c>
      <c r="O84" s="15">
        <v>102.52</v>
      </c>
      <c r="P84" s="15">
        <v>92.179999999999993</v>
      </c>
      <c r="Q84" s="15">
        <v>70.56</v>
      </c>
      <c r="R84" s="15">
        <v>60.22</v>
      </c>
      <c r="S84" s="16">
        <v>62.099999999999994</v>
      </c>
      <c r="T84" s="14">
        <f t="shared" si="26"/>
        <v>64.352999999999994</v>
      </c>
      <c r="U84" s="15">
        <f t="shared" si="26"/>
        <v>56.315999999999988</v>
      </c>
      <c r="V84" s="15">
        <f t="shared" si="26"/>
        <v>52.743999999999993</v>
      </c>
      <c r="W84" s="15">
        <f t="shared" si="27"/>
        <v>95.60799999999999</v>
      </c>
      <c r="X84" s="15">
        <f t="shared" si="27"/>
        <v>92.928999999999988</v>
      </c>
      <c r="Y84" s="15">
        <f t="shared" si="28"/>
        <v>50.957999999999998</v>
      </c>
      <c r="Z84" s="15">
        <f t="shared" si="28"/>
        <v>72.389999999999986</v>
      </c>
      <c r="AA84" s="15">
        <f t="shared" si="28"/>
        <v>97.393999999999991</v>
      </c>
      <c r="AB84" s="15">
        <f t="shared" si="28"/>
        <v>93.821999999999989</v>
      </c>
      <c r="AC84" s="15">
        <f t="shared" si="28"/>
        <v>97.393999999999991</v>
      </c>
      <c r="AD84" s="15">
        <f t="shared" si="28"/>
        <v>87.570999999999984</v>
      </c>
      <c r="AE84" s="15">
        <f t="shared" si="28"/>
        <v>67.031999999999996</v>
      </c>
      <c r="AF84" s="15">
        <f t="shared" si="28"/>
        <v>57.208999999999996</v>
      </c>
      <c r="AG84" s="16">
        <f t="shared" si="28"/>
        <v>58.99499999999999</v>
      </c>
      <c r="AH84" s="17"/>
      <c r="AI84" s="13"/>
      <c r="AJ84" s="17" t="s">
        <v>60</v>
      </c>
      <c r="AL84" s="83"/>
      <c r="AM84" s="101"/>
      <c r="AN84" s="89"/>
      <c r="AO84" s="91"/>
      <c r="AP84" s="14">
        <v>57.599999999999994</v>
      </c>
      <c r="AQ84" s="15">
        <v>77.759999999999991</v>
      </c>
      <c r="AR84" s="15">
        <v>79.679999999999993</v>
      </c>
      <c r="AS84" s="15">
        <v>54.72</v>
      </c>
      <c r="AT84" s="15">
        <v>85.44</v>
      </c>
      <c r="AU84" s="15">
        <v>102.72</v>
      </c>
      <c r="AV84" s="15">
        <v>102.72</v>
      </c>
      <c r="AW84" s="15">
        <v>96.96</v>
      </c>
      <c r="AX84" s="15">
        <v>72</v>
      </c>
      <c r="AY84" s="15">
        <v>57.599999999999994</v>
      </c>
      <c r="AZ84" s="15">
        <v>92.16</v>
      </c>
      <c r="BA84" s="15">
        <v>55.68</v>
      </c>
      <c r="BB84" s="15">
        <v>68.16</v>
      </c>
      <c r="BC84" s="16">
        <v>80.64</v>
      </c>
      <c r="BD84" s="14">
        <f t="shared" ref="BD84:BD85" si="35">AP84*0.94</f>
        <v>54.143999999999991</v>
      </c>
      <c r="BE84" s="15">
        <f t="shared" si="33"/>
        <v>73.094399999999993</v>
      </c>
      <c r="BF84" s="15">
        <f t="shared" si="33"/>
        <v>74.899199999999993</v>
      </c>
      <c r="BG84" s="15">
        <f t="shared" si="33"/>
        <v>51.436799999999998</v>
      </c>
      <c r="BH84" s="15">
        <f t="shared" si="33"/>
        <v>80.313599999999994</v>
      </c>
      <c r="BI84" s="15">
        <f t="shared" si="33"/>
        <v>96.556799999999996</v>
      </c>
      <c r="BJ84" s="15">
        <f t="shared" si="33"/>
        <v>96.556799999999996</v>
      </c>
      <c r="BK84" s="15">
        <f t="shared" si="33"/>
        <v>91.142399999999995</v>
      </c>
      <c r="BL84" s="15">
        <f t="shared" si="33"/>
        <v>67.679999999999993</v>
      </c>
      <c r="BM84" s="15">
        <f t="shared" si="33"/>
        <v>54.143999999999991</v>
      </c>
      <c r="BN84" s="15">
        <f t="shared" si="33"/>
        <v>86.630399999999995</v>
      </c>
      <c r="BO84" s="15">
        <f t="shared" si="33"/>
        <v>52.339199999999998</v>
      </c>
      <c r="BP84" s="15">
        <f t="shared" si="33"/>
        <v>64.070399999999992</v>
      </c>
      <c r="BQ84" s="16">
        <f t="shared" si="33"/>
        <v>75.801599999999993</v>
      </c>
      <c r="BR84" s="17"/>
      <c r="BS84" s="13"/>
      <c r="BT84" s="17" t="s">
        <v>60</v>
      </c>
      <c r="BW84" s="83"/>
      <c r="BX84" s="101"/>
      <c r="BY84" s="89"/>
      <c r="BZ84" s="91"/>
      <c r="CA84" s="14">
        <v>62.550000000000004</v>
      </c>
      <c r="CB84" s="15">
        <v>85.05</v>
      </c>
      <c r="CC84" s="15">
        <v>72</v>
      </c>
      <c r="CD84" s="15">
        <v>65.25</v>
      </c>
      <c r="CE84" s="15">
        <v>84.15</v>
      </c>
      <c r="CF84" s="15">
        <v>96.75</v>
      </c>
      <c r="CG84" s="15">
        <v>92.25</v>
      </c>
      <c r="CH84" s="15">
        <v>67.05</v>
      </c>
      <c r="CI84" s="15">
        <v>55.35</v>
      </c>
      <c r="CJ84" s="15">
        <v>75.150000000000006</v>
      </c>
      <c r="CK84" s="15">
        <v>54.9</v>
      </c>
      <c r="CL84" s="15">
        <v>74.7</v>
      </c>
      <c r="CM84" s="15">
        <v>75.600000000000009</v>
      </c>
      <c r="CN84" s="16">
        <v>67.05</v>
      </c>
      <c r="CO84" s="14">
        <f t="shared" ref="CO84:CO85" si="36">CA84*0.94</f>
        <v>58.797000000000004</v>
      </c>
      <c r="CP84" s="15">
        <f t="shared" si="34"/>
        <v>79.946999999999989</v>
      </c>
      <c r="CQ84" s="15">
        <f t="shared" si="34"/>
        <v>67.679999999999993</v>
      </c>
      <c r="CR84" s="15">
        <f t="shared" si="34"/>
        <v>61.334999999999994</v>
      </c>
      <c r="CS84" s="15">
        <f t="shared" si="34"/>
        <v>79.100999999999999</v>
      </c>
      <c r="CT84" s="15">
        <f t="shared" si="34"/>
        <v>90.944999999999993</v>
      </c>
      <c r="CU84" s="15">
        <f t="shared" si="34"/>
        <v>86.714999999999989</v>
      </c>
      <c r="CV84" s="15">
        <f t="shared" si="34"/>
        <v>63.026999999999994</v>
      </c>
      <c r="CW84" s="15">
        <f t="shared" si="34"/>
        <v>52.028999999999996</v>
      </c>
      <c r="CX84" s="15">
        <f t="shared" si="34"/>
        <v>70.641000000000005</v>
      </c>
      <c r="CY84" s="15">
        <f t="shared" si="34"/>
        <v>51.605999999999995</v>
      </c>
      <c r="CZ84" s="15">
        <f t="shared" si="34"/>
        <v>70.218000000000004</v>
      </c>
      <c r="DA84" s="15">
        <f t="shared" si="34"/>
        <v>71.064000000000007</v>
      </c>
      <c r="DB84" s="16">
        <f t="shared" si="34"/>
        <v>63.026999999999994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85.6</v>
      </c>
      <c r="G85" s="15">
        <v>68.679999999999993</v>
      </c>
      <c r="H85" s="15">
        <v>75.259999999999991</v>
      </c>
      <c r="I85" s="15">
        <v>94.059999999999988</v>
      </c>
      <c r="J85" s="15">
        <v>88.42</v>
      </c>
      <c r="K85" s="15">
        <v>86.539999999999992</v>
      </c>
      <c r="L85" s="15">
        <v>69.61999999999999</v>
      </c>
      <c r="M85" s="15">
        <v>56.459999999999994</v>
      </c>
      <c r="N85" s="15">
        <v>53.64</v>
      </c>
      <c r="O85" s="15">
        <v>95.94</v>
      </c>
      <c r="P85" s="15">
        <v>99.699999999999989</v>
      </c>
      <c r="Q85" s="15">
        <v>63.98</v>
      </c>
      <c r="R85" s="15">
        <v>90.3</v>
      </c>
      <c r="S85" s="16">
        <v>81.839999999999989</v>
      </c>
      <c r="T85" s="14">
        <f t="shared" si="26"/>
        <v>81.319999999999993</v>
      </c>
      <c r="U85" s="15">
        <f t="shared" si="26"/>
        <v>65.245999999999995</v>
      </c>
      <c r="V85" s="15">
        <f t="shared" si="26"/>
        <v>71.496999999999986</v>
      </c>
      <c r="W85" s="15">
        <f t="shared" si="27"/>
        <v>89.356999999999985</v>
      </c>
      <c r="X85" s="15">
        <f t="shared" si="27"/>
        <v>83.998999999999995</v>
      </c>
      <c r="Y85" s="15">
        <f t="shared" si="28"/>
        <v>82.212999999999994</v>
      </c>
      <c r="Z85" s="15">
        <f t="shared" si="28"/>
        <v>66.138999999999982</v>
      </c>
      <c r="AA85" s="15">
        <f t="shared" si="28"/>
        <v>53.636999999999993</v>
      </c>
      <c r="AB85" s="15">
        <f t="shared" si="28"/>
        <v>50.957999999999998</v>
      </c>
      <c r="AC85" s="15">
        <f t="shared" si="28"/>
        <v>91.143000000000001</v>
      </c>
      <c r="AD85" s="15">
        <f t="shared" si="28"/>
        <v>94.714999999999989</v>
      </c>
      <c r="AE85" s="15">
        <f t="shared" si="28"/>
        <v>60.780999999999992</v>
      </c>
      <c r="AF85" s="15">
        <f t="shared" si="28"/>
        <v>85.784999999999997</v>
      </c>
      <c r="AG85" s="16">
        <f t="shared" si="28"/>
        <v>77.74799999999999</v>
      </c>
      <c r="AH85" s="17"/>
      <c r="AI85" s="13"/>
      <c r="AJ85" s="17" t="s">
        <v>60</v>
      </c>
      <c r="AL85" s="83"/>
      <c r="AM85" s="101"/>
      <c r="AN85" s="89"/>
      <c r="AO85" s="91"/>
      <c r="AP85" s="14">
        <v>80.64</v>
      </c>
      <c r="AQ85" s="15">
        <v>73.92</v>
      </c>
      <c r="AR85" s="15">
        <v>103.67999999999999</v>
      </c>
      <c r="AS85" s="15">
        <v>92.16</v>
      </c>
      <c r="AT85" s="15">
        <v>78.72</v>
      </c>
      <c r="AU85" s="15">
        <v>65.28</v>
      </c>
      <c r="AV85" s="15">
        <v>61.44</v>
      </c>
      <c r="AW85" s="15">
        <v>63.36</v>
      </c>
      <c r="AX85" s="15">
        <v>57.599999999999994</v>
      </c>
      <c r="AY85" s="15">
        <v>98.88</v>
      </c>
      <c r="AZ85" s="15">
        <v>97.92</v>
      </c>
      <c r="BA85" s="15">
        <v>87.36</v>
      </c>
      <c r="BB85" s="15">
        <v>69.12</v>
      </c>
      <c r="BC85" s="16">
        <v>73.92</v>
      </c>
      <c r="BD85" s="14">
        <f t="shared" si="35"/>
        <v>75.801599999999993</v>
      </c>
      <c r="BE85" s="15">
        <f t="shared" si="33"/>
        <v>69.484799999999993</v>
      </c>
      <c r="BF85" s="15">
        <f t="shared" si="33"/>
        <v>97.459199999999981</v>
      </c>
      <c r="BG85" s="15">
        <f t="shared" si="33"/>
        <v>86.630399999999995</v>
      </c>
      <c r="BH85" s="15">
        <f t="shared" si="33"/>
        <v>73.996799999999993</v>
      </c>
      <c r="BI85" s="15">
        <f t="shared" si="33"/>
        <v>61.363199999999999</v>
      </c>
      <c r="BJ85" s="15">
        <f t="shared" si="33"/>
        <v>57.753599999999992</v>
      </c>
      <c r="BK85" s="15">
        <f t="shared" si="33"/>
        <v>59.558399999999999</v>
      </c>
      <c r="BL85" s="15">
        <f t="shared" si="33"/>
        <v>54.143999999999991</v>
      </c>
      <c r="BM85" s="15">
        <f t="shared" si="33"/>
        <v>92.947199999999995</v>
      </c>
      <c r="BN85" s="15">
        <f t="shared" si="33"/>
        <v>92.044799999999995</v>
      </c>
      <c r="BO85" s="15">
        <f t="shared" si="33"/>
        <v>82.118399999999994</v>
      </c>
      <c r="BP85" s="15">
        <f t="shared" si="33"/>
        <v>64.972800000000007</v>
      </c>
      <c r="BQ85" s="16">
        <f t="shared" si="33"/>
        <v>69.484799999999993</v>
      </c>
      <c r="BR85" s="17"/>
      <c r="BS85" s="13"/>
      <c r="BT85" s="17" t="s">
        <v>60</v>
      </c>
      <c r="BW85" s="83"/>
      <c r="BX85" s="101"/>
      <c r="BY85" s="89"/>
      <c r="BZ85" s="91"/>
      <c r="CA85" s="14">
        <v>70.2</v>
      </c>
      <c r="CB85" s="15">
        <v>93.15</v>
      </c>
      <c r="CC85" s="15">
        <v>85.05</v>
      </c>
      <c r="CD85" s="15">
        <v>77.850000000000009</v>
      </c>
      <c r="CE85" s="15">
        <v>63.45</v>
      </c>
      <c r="CF85" s="15">
        <v>55.35</v>
      </c>
      <c r="CG85" s="15">
        <v>54.9</v>
      </c>
      <c r="CH85" s="15">
        <v>57.15</v>
      </c>
      <c r="CI85" s="15">
        <v>89.100000000000009</v>
      </c>
      <c r="CJ85" s="15">
        <v>86.4</v>
      </c>
      <c r="CK85" s="15">
        <v>70.2</v>
      </c>
      <c r="CL85" s="15">
        <v>86.4</v>
      </c>
      <c r="CM85" s="15">
        <v>79.650000000000006</v>
      </c>
      <c r="CN85" s="16">
        <v>73.350000000000009</v>
      </c>
      <c r="CO85" s="14">
        <f t="shared" si="36"/>
        <v>65.988</v>
      </c>
      <c r="CP85" s="15">
        <f t="shared" si="34"/>
        <v>87.561000000000007</v>
      </c>
      <c r="CQ85" s="15">
        <f t="shared" si="34"/>
        <v>79.946999999999989</v>
      </c>
      <c r="CR85" s="15">
        <f t="shared" si="34"/>
        <v>73.179000000000002</v>
      </c>
      <c r="CS85" s="15">
        <f t="shared" si="34"/>
        <v>59.643000000000001</v>
      </c>
      <c r="CT85" s="15">
        <f t="shared" si="34"/>
        <v>52.028999999999996</v>
      </c>
      <c r="CU85" s="15">
        <f t="shared" si="34"/>
        <v>51.605999999999995</v>
      </c>
      <c r="CV85" s="15">
        <f t="shared" si="34"/>
        <v>53.720999999999997</v>
      </c>
      <c r="CW85" s="15">
        <f t="shared" si="34"/>
        <v>83.754000000000005</v>
      </c>
      <c r="CX85" s="15">
        <f t="shared" si="34"/>
        <v>81.215999999999994</v>
      </c>
      <c r="CY85" s="15">
        <f t="shared" si="34"/>
        <v>65.988</v>
      </c>
      <c r="CZ85" s="15">
        <f t="shared" si="34"/>
        <v>81.215999999999994</v>
      </c>
      <c r="DA85" s="15">
        <f t="shared" si="34"/>
        <v>74.870999999999995</v>
      </c>
      <c r="DB85" s="16">
        <f t="shared" si="34"/>
        <v>68.948999999999998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58.339999999999996</v>
      </c>
      <c r="G86" s="15">
        <v>95.94</v>
      </c>
      <c r="H86" s="15">
        <v>79.959999999999994</v>
      </c>
      <c r="I86" s="15">
        <v>94.059999999999988</v>
      </c>
      <c r="J86" s="15">
        <v>74.319999999999993</v>
      </c>
      <c r="K86" s="15">
        <v>56.459999999999994</v>
      </c>
      <c r="L86" s="15">
        <v>79.02</v>
      </c>
      <c r="M86" s="15">
        <v>87.47999999999999</v>
      </c>
      <c r="N86" s="15">
        <v>101.58</v>
      </c>
      <c r="O86" s="15">
        <v>92.179999999999993</v>
      </c>
      <c r="P86" s="15">
        <v>55.519999999999996</v>
      </c>
      <c r="Q86" s="15">
        <v>77.14</v>
      </c>
      <c r="R86" s="15">
        <v>101.58</v>
      </c>
      <c r="S86" s="16">
        <v>83.72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72.959999999999994</v>
      </c>
      <c r="AQ86" s="15">
        <v>81.599999999999994</v>
      </c>
      <c r="AR86" s="15">
        <v>81.599999999999994</v>
      </c>
      <c r="AS86" s="15">
        <v>54.72</v>
      </c>
      <c r="AT86" s="15">
        <v>55.68</v>
      </c>
      <c r="AU86" s="15">
        <v>61.44</v>
      </c>
      <c r="AV86" s="15">
        <v>103.67999999999999</v>
      </c>
      <c r="AW86" s="15">
        <v>86.399999999999991</v>
      </c>
      <c r="AX86" s="15">
        <v>96</v>
      </c>
      <c r="AY86" s="15">
        <v>80.64</v>
      </c>
      <c r="AZ86" s="15">
        <v>81.599999999999994</v>
      </c>
      <c r="BA86" s="15">
        <v>76.8</v>
      </c>
      <c r="BB86" s="15">
        <v>78.72</v>
      </c>
      <c r="BC86" s="16">
        <v>71.039999999999992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76.05</v>
      </c>
      <c r="CB86" s="15">
        <v>82.8</v>
      </c>
      <c r="CC86" s="15">
        <v>60.75</v>
      </c>
      <c r="CD86" s="15">
        <v>52.65</v>
      </c>
      <c r="CE86" s="15">
        <v>66.150000000000006</v>
      </c>
      <c r="CF86" s="15">
        <v>90</v>
      </c>
      <c r="CG86" s="15">
        <v>88.65</v>
      </c>
      <c r="CH86" s="15">
        <v>81.45</v>
      </c>
      <c r="CI86" s="15">
        <v>85.95</v>
      </c>
      <c r="CJ86" s="15">
        <v>65.7</v>
      </c>
      <c r="CK86" s="15">
        <v>79.650000000000006</v>
      </c>
      <c r="CL86" s="15">
        <v>79.650000000000006</v>
      </c>
      <c r="CM86" s="15">
        <v>63</v>
      </c>
      <c r="CN86" s="16">
        <v>72.900000000000006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76.199999999999989</v>
      </c>
      <c r="G87" s="15">
        <v>63.98</v>
      </c>
      <c r="H87" s="15">
        <v>89.36</v>
      </c>
      <c r="I87" s="15">
        <v>74.319999999999993</v>
      </c>
      <c r="J87" s="15">
        <v>80.899999999999991</v>
      </c>
      <c r="K87" s="15">
        <v>91.24</v>
      </c>
      <c r="L87" s="15">
        <v>51.76</v>
      </c>
      <c r="M87" s="15">
        <v>86.539999999999992</v>
      </c>
      <c r="N87" s="15">
        <v>82.78</v>
      </c>
      <c r="O87" s="15">
        <v>85.6</v>
      </c>
      <c r="P87" s="15">
        <v>71.5</v>
      </c>
      <c r="Q87" s="15">
        <v>93.11999999999999</v>
      </c>
      <c r="R87" s="15">
        <v>100.64</v>
      </c>
      <c r="S87" s="16">
        <v>57.4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88.32</v>
      </c>
      <c r="AQ87" s="15">
        <v>59.519999999999996</v>
      </c>
      <c r="AR87" s="15">
        <v>91.2</v>
      </c>
      <c r="AS87" s="15">
        <v>82.56</v>
      </c>
      <c r="AT87" s="15">
        <v>72.959999999999994</v>
      </c>
      <c r="AU87" s="15">
        <v>99.84</v>
      </c>
      <c r="AV87" s="15">
        <v>98.88</v>
      </c>
      <c r="AW87" s="15">
        <v>86.399999999999991</v>
      </c>
      <c r="AX87" s="15">
        <v>100.8</v>
      </c>
      <c r="AY87" s="15">
        <v>89.28</v>
      </c>
      <c r="AZ87" s="15">
        <v>83.52</v>
      </c>
      <c r="BA87" s="15">
        <v>57.599999999999994</v>
      </c>
      <c r="BB87" s="15">
        <v>62.4</v>
      </c>
      <c r="BC87" s="16">
        <v>84.47999999999999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70.2</v>
      </c>
      <c r="CB87" s="15">
        <v>77.850000000000009</v>
      </c>
      <c r="CC87" s="15">
        <v>76.95</v>
      </c>
      <c r="CD87" s="15">
        <v>77.400000000000006</v>
      </c>
      <c r="CE87" s="15">
        <v>71.100000000000009</v>
      </c>
      <c r="CF87" s="15">
        <v>87.3</v>
      </c>
      <c r="CG87" s="15">
        <v>79.650000000000006</v>
      </c>
      <c r="CH87" s="15">
        <v>91.350000000000009</v>
      </c>
      <c r="CI87" s="15">
        <v>89.55</v>
      </c>
      <c r="CJ87" s="15">
        <v>75.150000000000006</v>
      </c>
      <c r="CK87" s="15">
        <v>71.55</v>
      </c>
      <c r="CL87" s="15">
        <v>67.5</v>
      </c>
      <c r="CM87" s="15">
        <v>63</v>
      </c>
      <c r="CN87" s="16">
        <v>66.600000000000009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101.58</v>
      </c>
      <c r="G88" s="15">
        <v>83.72</v>
      </c>
      <c r="H88" s="15">
        <v>80.899999999999991</v>
      </c>
      <c r="I88" s="15">
        <v>60.22</v>
      </c>
      <c r="J88" s="15">
        <v>87.47999999999999</v>
      </c>
      <c r="K88" s="15">
        <v>96.88</v>
      </c>
      <c r="L88" s="15">
        <v>86.539999999999992</v>
      </c>
      <c r="M88" s="15">
        <v>92.179999999999993</v>
      </c>
      <c r="N88" s="15">
        <v>100.64</v>
      </c>
      <c r="O88" s="15">
        <v>62.099999999999994</v>
      </c>
      <c r="P88" s="15">
        <v>102.52</v>
      </c>
      <c r="Q88" s="15">
        <v>98.759999999999991</v>
      </c>
      <c r="R88" s="15">
        <v>75.259999999999991</v>
      </c>
      <c r="S88" s="16">
        <v>76.199999999999989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86.399999999999991</v>
      </c>
      <c r="AQ88" s="15">
        <v>98.88</v>
      </c>
      <c r="AR88" s="15">
        <v>68.16</v>
      </c>
      <c r="AS88" s="15">
        <v>72</v>
      </c>
      <c r="AT88" s="15">
        <v>92.16</v>
      </c>
      <c r="AU88" s="15">
        <v>70.08</v>
      </c>
      <c r="AV88" s="15">
        <v>67.2</v>
      </c>
      <c r="AW88" s="15">
        <v>74.88</v>
      </c>
      <c r="AX88" s="15">
        <v>77.759999999999991</v>
      </c>
      <c r="AY88" s="15">
        <v>55.68</v>
      </c>
      <c r="AZ88" s="15">
        <v>86.399999999999991</v>
      </c>
      <c r="BA88" s="15">
        <v>97.92</v>
      </c>
      <c r="BB88" s="15">
        <v>53.76</v>
      </c>
      <c r="BC88" s="16">
        <v>72.959999999999994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84.600000000000009</v>
      </c>
      <c r="CB88" s="15">
        <v>60.300000000000004</v>
      </c>
      <c r="CC88" s="15">
        <v>75.150000000000006</v>
      </c>
      <c r="CD88" s="15">
        <v>89.100000000000009</v>
      </c>
      <c r="CE88" s="15">
        <v>73.8</v>
      </c>
      <c r="CF88" s="15">
        <v>75.150000000000006</v>
      </c>
      <c r="CG88" s="15">
        <v>82.8</v>
      </c>
      <c r="CH88" s="15">
        <v>83.25</v>
      </c>
      <c r="CI88" s="15">
        <v>61.65</v>
      </c>
      <c r="CJ88" s="15">
        <v>88.65</v>
      </c>
      <c r="CK88" s="15">
        <v>80.100000000000009</v>
      </c>
      <c r="CL88" s="15">
        <v>75.150000000000006</v>
      </c>
      <c r="CM88" s="15">
        <v>73.8</v>
      </c>
      <c r="CN88" s="16">
        <v>70.2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62.099999999999994</v>
      </c>
      <c r="G89" s="15">
        <v>62.099999999999994</v>
      </c>
      <c r="H89" s="15">
        <v>72.44</v>
      </c>
      <c r="I89" s="15">
        <v>51.76</v>
      </c>
      <c r="J89" s="15">
        <v>97.82</v>
      </c>
      <c r="K89" s="15">
        <v>77.14</v>
      </c>
      <c r="L89" s="15">
        <v>55.519999999999996</v>
      </c>
      <c r="M89" s="15">
        <v>68.679999999999993</v>
      </c>
      <c r="N89" s="15">
        <v>93.11999999999999</v>
      </c>
      <c r="O89" s="15">
        <v>71.5</v>
      </c>
      <c r="P89" s="15">
        <v>53.64</v>
      </c>
      <c r="Q89" s="15">
        <v>51.76</v>
      </c>
      <c r="R89" s="15">
        <v>64.919999999999987</v>
      </c>
      <c r="S89" s="16">
        <v>85.6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74.88</v>
      </c>
      <c r="AQ89" s="15">
        <v>102.72</v>
      </c>
      <c r="AR89" s="15">
        <v>72.959999999999994</v>
      </c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6"/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68.400000000000006</v>
      </c>
      <c r="CB89" s="15">
        <v>48.6</v>
      </c>
      <c r="CC89" s="15">
        <v>92.7</v>
      </c>
      <c r="CD89" s="15">
        <v>72.900000000000006</v>
      </c>
      <c r="CE89" s="15">
        <v>52.2</v>
      </c>
      <c r="CF89" s="15">
        <v>64.8</v>
      </c>
      <c r="CG89" s="15">
        <v>88.2</v>
      </c>
      <c r="CH89" s="15">
        <v>59.4</v>
      </c>
      <c r="CI89" s="15">
        <v>78.75</v>
      </c>
      <c r="CJ89" s="15">
        <v>63.45</v>
      </c>
      <c r="CK89" s="15">
        <v>58.5</v>
      </c>
      <c r="CL89" s="15">
        <v>67.5</v>
      </c>
      <c r="CM89" s="15">
        <v>50.4</v>
      </c>
      <c r="CN89" s="16">
        <v>81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80.899999999999991</v>
      </c>
      <c r="G90" s="15">
        <v>92.179999999999993</v>
      </c>
      <c r="H90" s="15">
        <v>77.14</v>
      </c>
      <c r="I90" s="15">
        <v>60.22</v>
      </c>
      <c r="J90" s="15">
        <v>86.539999999999992</v>
      </c>
      <c r="K90" s="15">
        <v>70.56</v>
      </c>
      <c r="L90" s="15">
        <v>86.539999999999992</v>
      </c>
      <c r="M90" s="15">
        <v>77.14</v>
      </c>
      <c r="N90" s="15">
        <v>79.959999999999994</v>
      </c>
      <c r="O90" s="15">
        <v>54.58</v>
      </c>
      <c r="P90" s="15">
        <v>66.8</v>
      </c>
      <c r="Q90" s="15">
        <v>54.58</v>
      </c>
      <c r="R90" s="15">
        <v>80.899999999999991</v>
      </c>
      <c r="S90" s="16">
        <v>53.64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6"/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72.900000000000006</v>
      </c>
      <c r="CB90" s="15">
        <v>56.7</v>
      </c>
      <c r="CC90" s="15">
        <v>81.900000000000006</v>
      </c>
      <c r="CD90" s="15">
        <v>66.600000000000009</v>
      </c>
      <c r="CE90" s="15">
        <v>81.900000000000006</v>
      </c>
      <c r="CF90" s="15">
        <v>72.900000000000006</v>
      </c>
      <c r="CG90" s="15">
        <v>75.600000000000009</v>
      </c>
      <c r="CH90" s="15">
        <v>51.300000000000004</v>
      </c>
      <c r="CI90" s="15">
        <v>76.5</v>
      </c>
      <c r="CJ90" s="15">
        <v>76.5</v>
      </c>
      <c r="CK90" s="15">
        <v>87.3</v>
      </c>
      <c r="CL90" s="15">
        <v>51.300000000000004</v>
      </c>
      <c r="CM90" s="15">
        <v>63</v>
      </c>
      <c r="CN90" s="16">
        <v>50.4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54.58</v>
      </c>
      <c r="G91" s="15">
        <v>79.02</v>
      </c>
      <c r="H91" s="15">
        <v>61.16</v>
      </c>
      <c r="I91" s="15">
        <v>85.6</v>
      </c>
      <c r="J91" s="15">
        <v>97.82</v>
      </c>
      <c r="K91" s="15">
        <v>60.22</v>
      </c>
      <c r="L91" s="15">
        <v>82.78</v>
      </c>
      <c r="M91" s="15">
        <v>82.78</v>
      </c>
      <c r="N91" s="15">
        <v>85.6</v>
      </c>
      <c r="O91" s="15">
        <v>79.959999999999994</v>
      </c>
      <c r="P91" s="15">
        <v>97.82</v>
      </c>
      <c r="Q91" s="15">
        <v>51.76</v>
      </c>
      <c r="R91" s="15">
        <v>77.14</v>
      </c>
      <c r="S91" s="16">
        <v>101.58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6"/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84.600000000000009</v>
      </c>
      <c r="CB91" s="15">
        <v>93.600000000000009</v>
      </c>
      <c r="CC91" s="15">
        <v>67.5</v>
      </c>
      <c r="CD91" s="15">
        <v>54.9</v>
      </c>
      <c r="CE91" s="15">
        <v>78.3</v>
      </c>
      <c r="CF91" s="15"/>
      <c r="CG91" s="15"/>
      <c r="CH91" s="15"/>
      <c r="CI91" s="15"/>
      <c r="CJ91" s="15"/>
      <c r="CK91" s="15"/>
      <c r="CL91" s="15"/>
      <c r="CM91" s="15"/>
      <c r="CN91" s="16"/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75.259999999999991</v>
      </c>
      <c r="G92" s="15">
        <v>63.04</v>
      </c>
      <c r="H92" s="15">
        <v>73.38</v>
      </c>
      <c r="I92" s="15">
        <v>65.86</v>
      </c>
      <c r="J92" s="15">
        <v>60.22</v>
      </c>
      <c r="K92" s="15">
        <v>95.94</v>
      </c>
      <c r="L92" s="15">
        <v>52.699999999999996</v>
      </c>
      <c r="M92" s="15">
        <v>64.919999999999987</v>
      </c>
      <c r="N92" s="15">
        <v>61</v>
      </c>
      <c r="O92" s="15"/>
      <c r="P92" s="15">
        <v>103</v>
      </c>
      <c r="Q92" s="15"/>
      <c r="R92" s="15"/>
      <c r="S92" s="16"/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6"/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6"/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20"/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31</v>
      </c>
      <c r="D94" s="88"/>
      <c r="E94" s="91"/>
      <c r="F94" s="9">
        <v>85.6</v>
      </c>
      <c r="G94" s="10">
        <v>50.82</v>
      </c>
      <c r="H94" s="10">
        <v>72.44</v>
      </c>
      <c r="I94" s="10">
        <v>49.879999999999995</v>
      </c>
      <c r="J94" s="10">
        <v>77.14</v>
      </c>
      <c r="K94" s="10">
        <v>82.78</v>
      </c>
      <c r="L94" s="10">
        <v>53.64</v>
      </c>
      <c r="M94" s="10">
        <v>79.959999999999994</v>
      </c>
      <c r="N94" s="10">
        <v>35.78</v>
      </c>
      <c r="O94" s="10">
        <v>45.18</v>
      </c>
      <c r="P94" s="10">
        <v>37.659999999999997</v>
      </c>
      <c r="Q94" s="10">
        <v>34.839999999999996</v>
      </c>
      <c r="R94" s="10">
        <v>35.78</v>
      </c>
      <c r="S94" s="11">
        <v>62.099999999999994</v>
      </c>
      <c r="T94" s="14">
        <f t="shared" si="26"/>
        <v>81.319999999999993</v>
      </c>
      <c r="U94" s="15">
        <f t="shared" si="26"/>
        <v>48.278999999999996</v>
      </c>
      <c r="V94" s="15">
        <f t="shared" si="26"/>
        <v>68.817999999999998</v>
      </c>
      <c r="W94" s="15">
        <f t="shared" si="27"/>
        <v>47.385999999999996</v>
      </c>
      <c r="X94" s="15">
        <f t="shared" si="27"/>
        <v>73.283000000000001</v>
      </c>
      <c r="Y94" s="15">
        <f t="shared" si="28"/>
        <v>78.640999999999991</v>
      </c>
      <c r="Z94" s="15">
        <f t="shared" si="28"/>
        <v>50.957999999999998</v>
      </c>
      <c r="AA94" s="15">
        <f t="shared" si="28"/>
        <v>75.961999999999989</v>
      </c>
      <c r="AB94" s="15">
        <f t="shared" si="28"/>
        <v>33.991</v>
      </c>
      <c r="AC94" s="15">
        <f t="shared" si="28"/>
        <v>42.920999999999999</v>
      </c>
      <c r="AD94" s="15">
        <f t="shared" si="28"/>
        <v>35.776999999999994</v>
      </c>
      <c r="AE94" s="15">
        <f t="shared" si="28"/>
        <v>33.097999999999992</v>
      </c>
      <c r="AF94" s="15">
        <f t="shared" si="28"/>
        <v>33.991</v>
      </c>
      <c r="AG94" s="16">
        <f t="shared" si="28"/>
        <v>58.99499999999999</v>
      </c>
      <c r="AH94" s="12"/>
      <c r="AI94" s="13"/>
      <c r="AJ94" s="12" t="s">
        <v>60</v>
      </c>
      <c r="AL94" s="82">
        <v>9</v>
      </c>
      <c r="AM94" s="103" t="s">
        <v>31</v>
      </c>
      <c r="AN94" s="88"/>
      <c r="AO94" s="91"/>
      <c r="AP94" s="9">
        <v>73.92</v>
      </c>
      <c r="AQ94" s="10">
        <v>37.44</v>
      </c>
      <c r="AR94" s="10">
        <v>49.92</v>
      </c>
      <c r="AS94" s="10">
        <v>40.32</v>
      </c>
      <c r="AT94" s="10">
        <v>66.239999999999995</v>
      </c>
      <c r="AU94" s="10">
        <v>77.759999999999991</v>
      </c>
      <c r="AV94" s="10">
        <v>45.12</v>
      </c>
      <c r="AW94" s="10">
        <v>68.16</v>
      </c>
      <c r="AX94" s="10">
        <v>72.959999999999994</v>
      </c>
      <c r="AY94" s="10">
        <v>68.16</v>
      </c>
      <c r="AZ94" s="10">
        <v>47.04</v>
      </c>
      <c r="BA94" s="10">
        <v>36.479999999999997</v>
      </c>
      <c r="BB94" s="10">
        <v>61.44</v>
      </c>
      <c r="BC94" s="11">
        <v>67.2</v>
      </c>
      <c r="BD94" s="14">
        <f>AP94*0.94</f>
        <v>69.484799999999993</v>
      </c>
      <c r="BE94" s="15">
        <f t="shared" ref="BE94:BQ96" si="37">AQ94*0.94</f>
        <v>35.193599999999996</v>
      </c>
      <c r="BF94" s="15">
        <f t="shared" si="37"/>
        <v>46.924799999999998</v>
      </c>
      <c r="BG94" s="15">
        <f t="shared" si="37"/>
        <v>37.900799999999997</v>
      </c>
      <c r="BH94" s="15">
        <f t="shared" si="37"/>
        <v>62.265599999999992</v>
      </c>
      <c r="BI94" s="15">
        <f t="shared" si="37"/>
        <v>73.094399999999993</v>
      </c>
      <c r="BJ94" s="15">
        <f t="shared" si="37"/>
        <v>42.412799999999997</v>
      </c>
      <c r="BK94" s="15">
        <f t="shared" si="37"/>
        <v>64.070399999999992</v>
      </c>
      <c r="BL94" s="15">
        <f t="shared" si="37"/>
        <v>68.582399999999993</v>
      </c>
      <c r="BM94" s="15">
        <f t="shared" si="37"/>
        <v>64.070399999999992</v>
      </c>
      <c r="BN94" s="15">
        <f t="shared" si="37"/>
        <v>44.217599999999997</v>
      </c>
      <c r="BO94" s="15">
        <f t="shared" si="37"/>
        <v>34.291199999999996</v>
      </c>
      <c r="BP94" s="15">
        <f t="shared" si="37"/>
        <v>57.753599999999992</v>
      </c>
      <c r="BQ94" s="16">
        <f t="shared" si="37"/>
        <v>63.167999999999999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91"/>
      <c r="CA94" s="9">
        <v>51.75</v>
      </c>
      <c r="CB94" s="10">
        <v>46.800000000000004</v>
      </c>
      <c r="CC94" s="10">
        <v>55.35</v>
      </c>
      <c r="CD94" s="10">
        <v>70.2</v>
      </c>
      <c r="CE94" s="10">
        <v>61.65</v>
      </c>
      <c r="CF94" s="10">
        <v>58.95</v>
      </c>
      <c r="CG94" s="10">
        <v>48.6</v>
      </c>
      <c r="CH94" s="10">
        <v>50.4</v>
      </c>
      <c r="CI94" s="10">
        <v>48.6</v>
      </c>
      <c r="CJ94" s="10">
        <v>62.550000000000004</v>
      </c>
      <c r="CK94" s="10">
        <v>58.5</v>
      </c>
      <c r="CL94" s="10">
        <v>38.25</v>
      </c>
      <c r="CM94" s="10">
        <v>46.35</v>
      </c>
      <c r="CN94" s="11">
        <v>53.1</v>
      </c>
      <c r="CO94" s="14">
        <f>CA94*0.94</f>
        <v>48.644999999999996</v>
      </c>
      <c r="CP94" s="15">
        <f t="shared" ref="CP94:DB96" si="38">CB94*0.94</f>
        <v>43.992000000000004</v>
      </c>
      <c r="CQ94" s="15">
        <f t="shared" si="38"/>
        <v>52.028999999999996</v>
      </c>
      <c r="CR94" s="15">
        <f t="shared" si="38"/>
        <v>65.988</v>
      </c>
      <c r="CS94" s="15">
        <f t="shared" si="38"/>
        <v>57.950999999999993</v>
      </c>
      <c r="CT94" s="15">
        <f t="shared" si="38"/>
        <v>55.412999999999997</v>
      </c>
      <c r="CU94" s="15">
        <f t="shared" si="38"/>
        <v>45.683999999999997</v>
      </c>
      <c r="CV94" s="15">
        <f t="shared" si="38"/>
        <v>47.375999999999998</v>
      </c>
      <c r="CW94" s="15">
        <f t="shared" si="38"/>
        <v>45.683999999999997</v>
      </c>
      <c r="CX94" s="15">
        <f t="shared" si="38"/>
        <v>58.797000000000004</v>
      </c>
      <c r="CY94" s="15">
        <f t="shared" si="38"/>
        <v>54.989999999999995</v>
      </c>
      <c r="CZ94" s="15">
        <f t="shared" si="38"/>
        <v>35.954999999999998</v>
      </c>
      <c r="DA94" s="15">
        <f t="shared" si="38"/>
        <v>43.568999999999996</v>
      </c>
      <c r="DB94" s="16">
        <f t="shared" si="38"/>
        <v>49.914000000000001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61.16</v>
      </c>
      <c r="G95" s="15">
        <v>41.419999999999995</v>
      </c>
      <c r="H95" s="15">
        <v>48.94</v>
      </c>
      <c r="I95" s="15">
        <v>46.12</v>
      </c>
      <c r="J95" s="15">
        <v>67.739999999999995</v>
      </c>
      <c r="K95" s="15">
        <v>74.319999999999993</v>
      </c>
      <c r="L95" s="15">
        <v>48.94</v>
      </c>
      <c r="M95" s="15">
        <v>64.919999999999987</v>
      </c>
      <c r="N95" s="15">
        <v>87.47999999999999</v>
      </c>
      <c r="O95" s="15">
        <v>86.539999999999992</v>
      </c>
      <c r="P95" s="15">
        <v>73.38</v>
      </c>
      <c r="Q95" s="15">
        <v>42.36</v>
      </c>
      <c r="R95" s="15">
        <v>49.879999999999995</v>
      </c>
      <c r="S95" s="16">
        <v>48.94</v>
      </c>
      <c r="T95" s="14">
        <f t="shared" si="26"/>
        <v>58.101999999999997</v>
      </c>
      <c r="U95" s="15">
        <f t="shared" si="26"/>
        <v>39.34899999999999</v>
      </c>
      <c r="V95" s="15">
        <f t="shared" si="26"/>
        <v>46.492999999999995</v>
      </c>
      <c r="W95" s="15">
        <f t="shared" si="27"/>
        <v>43.813999999999993</v>
      </c>
      <c r="X95" s="15">
        <f t="shared" si="27"/>
        <v>64.352999999999994</v>
      </c>
      <c r="Y95" s="15">
        <f t="shared" si="28"/>
        <v>70.603999999999985</v>
      </c>
      <c r="Z95" s="15">
        <f t="shared" si="28"/>
        <v>46.492999999999995</v>
      </c>
      <c r="AA95" s="15">
        <f t="shared" si="28"/>
        <v>61.673999999999985</v>
      </c>
      <c r="AB95" s="15">
        <f t="shared" si="28"/>
        <v>83.10599999999998</v>
      </c>
      <c r="AC95" s="15">
        <f t="shared" si="28"/>
        <v>82.212999999999994</v>
      </c>
      <c r="AD95" s="15">
        <f t="shared" si="28"/>
        <v>69.710999999999999</v>
      </c>
      <c r="AE95" s="15">
        <f t="shared" si="28"/>
        <v>40.241999999999997</v>
      </c>
      <c r="AF95" s="15">
        <f t="shared" si="28"/>
        <v>47.385999999999996</v>
      </c>
      <c r="AG95" s="16">
        <f t="shared" si="28"/>
        <v>46.492999999999995</v>
      </c>
      <c r="AH95" s="17"/>
      <c r="AI95" s="13"/>
      <c r="AJ95" s="17" t="s">
        <v>60</v>
      </c>
      <c r="AL95" s="83"/>
      <c r="AM95" s="104"/>
      <c r="AN95" s="89"/>
      <c r="AO95" s="91"/>
      <c r="AP95" s="14">
        <v>36.479999999999997</v>
      </c>
      <c r="AQ95" s="15">
        <v>85.44</v>
      </c>
      <c r="AR95" s="15">
        <v>75.84</v>
      </c>
      <c r="AS95" s="15">
        <v>51.839999999999996</v>
      </c>
      <c r="AT95" s="15">
        <v>61.44</v>
      </c>
      <c r="AU95" s="15">
        <v>53.76</v>
      </c>
      <c r="AV95" s="15">
        <v>39.36</v>
      </c>
      <c r="AW95" s="15">
        <v>81.599999999999994</v>
      </c>
      <c r="AX95" s="15">
        <v>81.599999999999994</v>
      </c>
      <c r="AY95" s="15">
        <v>89.28</v>
      </c>
      <c r="AZ95" s="15">
        <v>37.44</v>
      </c>
      <c r="BA95" s="15">
        <v>39.36</v>
      </c>
      <c r="BB95" s="15">
        <v>87.36</v>
      </c>
      <c r="BC95" s="16">
        <v>72</v>
      </c>
      <c r="BD95" s="14">
        <f t="shared" ref="BD95:BD96" si="39">AP95*0.94</f>
        <v>34.291199999999996</v>
      </c>
      <c r="BE95" s="15">
        <f t="shared" si="37"/>
        <v>80.313599999999994</v>
      </c>
      <c r="BF95" s="15">
        <f t="shared" si="37"/>
        <v>71.289599999999993</v>
      </c>
      <c r="BG95" s="15">
        <f t="shared" si="37"/>
        <v>48.729599999999991</v>
      </c>
      <c r="BH95" s="15">
        <f t="shared" si="37"/>
        <v>57.753599999999992</v>
      </c>
      <c r="BI95" s="15">
        <f t="shared" si="37"/>
        <v>50.534399999999998</v>
      </c>
      <c r="BJ95" s="15">
        <f t="shared" si="37"/>
        <v>36.998399999999997</v>
      </c>
      <c r="BK95" s="15">
        <f t="shared" si="37"/>
        <v>76.703999999999994</v>
      </c>
      <c r="BL95" s="15">
        <f t="shared" si="37"/>
        <v>76.703999999999994</v>
      </c>
      <c r="BM95" s="15">
        <f t="shared" si="37"/>
        <v>83.923199999999994</v>
      </c>
      <c r="BN95" s="15">
        <f t="shared" si="37"/>
        <v>35.193599999999996</v>
      </c>
      <c r="BO95" s="15">
        <f t="shared" si="37"/>
        <v>36.998399999999997</v>
      </c>
      <c r="BP95" s="15">
        <f t="shared" si="37"/>
        <v>82.118399999999994</v>
      </c>
      <c r="BQ95" s="16">
        <f t="shared" si="37"/>
        <v>67.679999999999993</v>
      </c>
      <c r="BR95" s="17"/>
      <c r="BS95" s="13"/>
      <c r="BT95" s="17" t="s">
        <v>60</v>
      </c>
      <c r="BW95" s="83"/>
      <c r="BX95" s="104"/>
      <c r="BY95" s="89"/>
      <c r="BZ95" s="91"/>
      <c r="CA95" s="14">
        <v>63</v>
      </c>
      <c r="CB95" s="15">
        <v>57.15</v>
      </c>
      <c r="CC95" s="15">
        <v>56.25</v>
      </c>
      <c r="CD95" s="15">
        <v>63.9</v>
      </c>
      <c r="CE95" s="15">
        <v>48.15</v>
      </c>
      <c r="CF95" s="15">
        <v>49.050000000000004</v>
      </c>
      <c r="CG95" s="15">
        <v>79.650000000000006</v>
      </c>
      <c r="CH95" s="15">
        <v>58.050000000000004</v>
      </c>
      <c r="CI95" s="15">
        <v>65.25</v>
      </c>
      <c r="CJ95" s="15">
        <v>46.35</v>
      </c>
      <c r="CK95" s="15">
        <v>36.450000000000003</v>
      </c>
      <c r="CL95" s="15">
        <v>59.4</v>
      </c>
      <c r="CM95" s="15">
        <v>75.600000000000009</v>
      </c>
      <c r="CN95" s="16">
        <v>76.5</v>
      </c>
      <c r="CO95" s="14">
        <f t="shared" ref="CO95:CO96" si="40">CA95*0.94</f>
        <v>59.22</v>
      </c>
      <c r="CP95" s="15">
        <f t="shared" si="38"/>
        <v>53.720999999999997</v>
      </c>
      <c r="CQ95" s="15">
        <f t="shared" si="38"/>
        <v>52.875</v>
      </c>
      <c r="CR95" s="15">
        <f t="shared" si="38"/>
        <v>60.065999999999995</v>
      </c>
      <c r="CS95" s="15">
        <f t="shared" si="38"/>
        <v>45.260999999999996</v>
      </c>
      <c r="CT95" s="15">
        <f t="shared" si="38"/>
        <v>46.106999999999999</v>
      </c>
      <c r="CU95" s="15">
        <f t="shared" si="38"/>
        <v>74.870999999999995</v>
      </c>
      <c r="CV95" s="15">
        <f t="shared" si="38"/>
        <v>54.567</v>
      </c>
      <c r="CW95" s="15">
        <f t="shared" si="38"/>
        <v>61.334999999999994</v>
      </c>
      <c r="CX95" s="15">
        <f t="shared" si="38"/>
        <v>43.568999999999996</v>
      </c>
      <c r="CY95" s="15">
        <f t="shared" si="38"/>
        <v>34.262999999999998</v>
      </c>
      <c r="CZ95" s="15">
        <f t="shared" si="38"/>
        <v>55.835999999999999</v>
      </c>
      <c r="DA95" s="15">
        <f t="shared" si="38"/>
        <v>71.064000000000007</v>
      </c>
      <c r="DB95" s="16">
        <f t="shared" si="38"/>
        <v>71.91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65.86</v>
      </c>
      <c r="G96" s="15">
        <v>43.3</v>
      </c>
      <c r="H96" s="15">
        <v>79.02</v>
      </c>
      <c r="I96" s="15">
        <v>36.72</v>
      </c>
      <c r="J96" s="15">
        <v>35.78</v>
      </c>
      <c r="K96" s="15">
        <v>35.78</v>
      </c>
      <c r="L96" s="15">
        <v>82.78</v>
      </c>
      <c r="M96" s="15">
        <v>41.419999999999995</v>
      </c>
      <c r="N96" s="15">
        <v>56.459999999999994</v>
      </c>
      <c r="O96" s="15">
        <v>44.239999999999995</v>
      </c>
      <c r="P96" s="15">
        <v>54.58</v>
      </c>
      <c r="Q96" s="15">
        <v>62.099999999999994</v>
      </c>
      <c r="R96" s="15">
        <v>63.04</v>
      </c>
      <c r="S96" s="16">
        <v>48</v>
      </c>
      <c r="T96" s="14">
        <f t="shared" si="26"/>
        <v>62.566999999999993</v>
      </c>
      <c r="U96" s="15">
        <f t="shared" si="26"/>
        <v>41.134999999999998</v>
      </c>
      <c r="V96" s="15">
        <f t="shared" si="26"/>
        <v>75.068999999999988</v>
      </c>
      <c r="W96" s="15">
        <f t="shared" si="27"/>
        <v>34.884</v>
      </c>
      <c r="X96" s="15">
        <f t="shared" si="27"/>
        <v>33.991</v>
      </c>
      <c r="Y96" s="15">
        <f t="shared" si="28"/>
        <v>33.991</v>
      </c>
      <c r="Z96" s="15">
        <f t="shared" si="28"/>
        <v>78.640999999999991</v>
      </c>
      <c r="AA96" s="15">
        <f t="shared" si="28"/>
        <v>39.34899999999999</v>
      </c>
      <c r="AB96" s="15">
        <f t="shared" si="28"/>
        <v>53.636999999999993</v>
      </c>
      <c r="AC96" s="15">
        <f t="shared" si="28"/>
        <v>42.027999999999992</v>
      </c>
      <c r="AD96" s="15">
        <f t="shared" si="28"/>
        <v>51.850999999999999</v>
      </c>
      <c r="AE96" s="15">
        <f t="shared" si="28"/>
        <v>58.99499999999999</v>
      </c>
      <c r="AF96" s="15">
        <f t="shared" si="28"/>
        <v>59.887999999999998</v>
      </c>
      <c r="AG96" s="16">
        <f t="shared" si="28"/>
        <v>45.599999999999994</v>
      </c>
      <c r="AH96" s="17"/>
      <c r="AI96" s="13"/>
      <c r="AJ96" s="17" t="s">
        <v>60</v>
      </c>
      <c r="AL96" s="83"/>
      <c r="AM96" s="104"/>
      <c r="AN96" s="89"/>
      <c r="AO96" s="91"/>
      <c r="AP96" s="14">
        <v>43.199999999999996</v>
      </c>
      <c r="AQ96" s="15">
        <v>77.759999999999991</v>
      </c>
      <c r="AR96" s="15">
        <v>54.72</v>
      </c>
      <c r="AS96" s="15">
        <v>61.44</v>
      </c>
      <c r="AT96" s="15">
        <v>87.36</v>
      </c>
      <c r="AU96" s="15">
        <v>85.44</v>
      </c>
      <c r="AV96" s="15">
        <v>55.68</v>
      </c>
      <c r="AW96" s="15">
        <v>53.76</v>
      </c>
      <c r="AX96" s="15">
        <v>83.52</v>
      </c>
      <c r="AY96" s="15">
        <v>90.24</v>
      </c>
      <c r="AZ96" s="15">
        <v>87.36</v>
      </c>
      <c r="BA96" s="15">
        <v>64.319999999999993</v>
      </c>
      <c r="BB96" s="15">
        <v>47.04</v>
      </c>
      <c r="BC96" s="16">
        <v>79.679999999999993</v>
      </c>
      <c r="BD96" s="14">
        <f t="shared" si="39"/>
        <v>40.607999999999997</v>
      </c>
      <c r="BE96" s="15">
        <f t="shared" si="37"/>
        <v>73.094399999999993</v>
      </c>
      <c r="BF96" s="15">
        <f t="shared" si="37"/>
        <v>51.436799999999998</v>
      </c>
      <c r="BG96" s="15">
        <f t="shared" si="37"/>
        <v>57.753599999999992</v>
      </c>
      <c r="BH96" s="15">
        <f t="shared" si="37"/>
        <v>82.118399999999994</v>
      </c>
      <c r="BI96" s="15">
        <f t="shared" si="37"/>
        <v>80.313599999999994</v>
      </c>
      <c r="BJ96" s="15">
        <f t="shared" si="37"/>
        <v>52.339199999999998</v>
      </c>
      <c r="BK96" s="15">
        <f t="shared" si="37"/>
        <v>50.534399999999998</v>
      </c>
      <c r="BL96" s="15">
        <f t="shared" si="37"/>
        <v>78.508799999999994</v>
      </c>
      <c r="BM96" s="15">
        <f t="shared" si="37"/>
        <v>84.825599999999994</v>
      </c>
      <c r="BN96" s="15">
        <f t="shared" si="37"/>
        <v>82.118399999999994</v>
      </c>
      <c r="BO96" s="15">
        <f t="shared" si="37"/>
        <v>60.460799999999992</v>
      </c>
      <c r="BP96" s="15">
        <f t="shared" si="37"/>
        <v>44.217599999999997</v>
      </c>
      <c r="BQ96" s="16">
        <f t="shared" si="37"/>
        <v>74.899199999999993</v>
      </c>
      <c r="BR96" s="17"/>
      <c r="BS96" s="13"/>
      <c r="BT96" s="17" t="s">
        <v>60</v>
      </c>
      <c r="BW96" s="83"/>
      <c r="BX96" s="104"/>
      <c r="BY96" s="89"/>
      <c r="BZ96" s="91"/>
      <c r="CA96" s="14">
        <v>73.8</v>
      </c>
      <c r="CB96" s="15">
        <v>42.75</v>
      </c>
      <c r="CC96" s="15">
        <v>45.45</v>
      </c>
      <c r="CD96" s="15">
        <v>57.6</v>
      </c>
      <c r="CE96" s="15">
        <v>79.2</v>
      </c>
      <c r="CF96" s="15">
        <v>45.45</v>
      </c>
      <c r="CG96" s="15">
        <v>51.75</v>
      </c>
      <c r="CH96" s="15">
        <v>68.400000000000006</v>
      </c>
      <c r="CI96" s="15">
        <v>72</v>
      </c>
      <c r="CJ96" s="15">
        <v>72</v>
      </c>
      <c r="CK96" s="15">
        <v>40.5</v>
      </c>
      <c r="CL96" s="15">
        <v>50.85</v>
      </c>
      <c r="CM96" s="15">
        <v>47.7</v>
      </c>
      <c r="CN96" s="16">
        <v>54.9</v>
      </c>
      <c r="CO96" s="14">
        <f t="shared" si="40"/>
        <v>69.372</v>
      </c>
      <c r="CP96" s="15">
        <f t="shared" si="38"/>
        <v>40.184999999999995</v>
      </c>
      <c r="CQ96" s="15">
        <f t="shared" si="38"/>
        <v>42.722999999999999</v>
      </c>
      <c r="CR96" s="15">
        <f t="shared" si="38"/>
        <v>54.143999999999998</v>
      </c>
      <c r="CS96" s="15">
        <f t="shared" si="38"/>
        <v>74.447999999999993</v>
      </c>
      <c r="CT96" s="15">
        <f t="shared" si="38"/>
        <v>42.722999999999999</v>
      </c>
      <c r="CU96" s="15">
        <f t="shared" si="38"/>
        <v>48.644999999999996</v>
      </c>
      <c r="CV96" s="15">
        <f t="shared" si="38"/>
        <v>64.296000000000006</v>
      </c>
      <c r="CW96" s="15">
        <f t="shared" si="38"/>
        <v>67.679999999999993</v>
      </c>
      <c r="CX96" s="15">
        <f t="shared" si="38"/>
        <v>67.679999999999993</v>
      </c>
      <c r="CY96" s="15">
        <f t="shared" si="38"/>
        <v>38.07</v>
      </c>
      <c r="CZ96" s="15">
        <f t="shared" si="38"/>
        <v>47.798999999999999</v>
      </c>
      <c r="DA96" s="15">
        <f t="shared" si="38"/>
        <v>44.838000000000001</v>
      </c>
      <c r="DB96" s="16">
        <f t="shared" si="38"/>
        <v>51.605999999999995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54.58</v>
      </c>
      <c r="G97" s="15">
        <v>85.6</v>
      </c>
      <c r="H97" s="15">
        <v>75.259999999999991</v>
      </c>
      <c r="I97" s="15">
        <v>65.86</v>
      </c>
      <c r="J97" s="15">
        <v>59.279999999999994</v>
      </c>
      <c r="K97" s="15">
        <v>38.599999999999994</v>
      </c>
      <c r="L97" s="15">
        <v>50.82</v>
      </c>
      <c r="M97" s="15">
        <v>48</v>
      </c>
      <c r="N97" s="15">
        <v>55.519999999999996</v>
      </c>
      <c r="O97" s="15">
        <v>82.78</v>
      </c>
      <c r="P97" s="15">
        <v>81.839999999999989</v>
      </c>
      <c r="Q97" s="15">
        <v>58.339999999999996</v>
      </c>
      <c r="R97" s="15">
        <v>74.319999999999993</v>
      </c>
      <c r="S97" s="16">
        <v>75.259999999999991</v>
      </c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41.28</v>
      </c>
      <c r="AQ97" s="15">
        <v>87.36</v>
      </c>
      <c r="AR97" s="15">
        <v>90.24</v>
      </c>
      <c r="AS97" s="15">
        <v>45.12</v>
      </c>
      <c r="AT97" s="15">
        <v>70.08</v>
      </c>
      <c r="AU97" s="15">
        <v>77.759999999999991</v>
      </c>
      <c r="AV97" s="15">
        <v>37.44</v>
      </c>
      <c r="AW97" s="15">
        <v>40.32</v>
      </c>
      <c r="AX97" s="15">
        <v>55.68</v>
      </c>
      <c r="AY97" s="15">
        <v>69.12</v>
      </c>
      <c r="AZ97" s="15">
        <v>85.44</v>
      </c>
      <c r="BA97" s="15">
        <v>79.679999999999993</v>
      </c>
      <c r="BB97" s="15">
        <v>66.239999999999995</v>
      </c>
      <c r="BC97" s="16">
        <v>83.52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76.5</v>
      </c>
      <c r="CB97" s="15">
        <v>73.350000000000009</v>
      </c>
      <c r="CC97" s="15">
        <v>49.050000000000004</v>
      </c>
      <c r="CD97" s="15">
        <v>50.85</v>
      </c>
      <c r="CE97" s="15">
        <v>60.300000000000004</v>
      </c>
      <c r="CF97" s="15">
        <v>40.050000000000004</v>
      </c>
      <c r="CG97" s="15">
        <v>45</v>
      </c>
      <c r="CH97" s="15">
        <v>53.550000000000004</v>
      </c>
      <c r="CI97" s="15">
        <v>67.5</v>
      </c>
      <c r="CJ97" s="15">
        <v>65.7</v>
      </c>
      <c r="CK97" s="15">
        <v>59.85</v>
      </c>
      <c r="CL97" s="15">
        <v>76.5</v>
      </c>
      <c r="CM97" s="15">
        <v>69.75</v>
      </c>
      <c r="CN97" s="16">
        <v>42.300000000000004</v>
      </c>
      <c r="CO97" s="14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83.72</v>
      </c>
      <c r="G98" s="15">
        <v>42.36</v>
      </c>
      <c r="H98" s="15">
        <v>80.899999999999991</v>
      </c>
      <c r="I98" s="15">
        <v>70.56</v>
      </c>
      <c r="J98" s="15">
        <v>40.479999999999997</v>
      </c>
      <c r="K98" s="15">
        <v>62.099999999999994</v>
      </c>
      <c r="L98" s="15">
        <v>36.72</v>
      </c>
      <c r="M98" s="15">
        <v>55.519999999999996</v>
      </c>
      <c r="N98" s="15">
        <v>79.02</v>
      </c>
      <c r="O98" s="15">
        <v>81.839999999999989</v>
      </c>
      <c r="P98" s="15">
        <v>34.839999999999996</v>
      </c>
      <c r="Q98" s="15">
        <v>79.02</v>
      </c>
      <c r="R98" s="15">
        <v>80.899999999999991</v>
      </c>
      <c r="S98" s="16">
        <v>56.459999999999994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87.36</v>
      </c>
      <c r="AQ98" s="15">
        <v>43.199999999999996</v>
      </c>
      <c r="AR98" s="15">
        <v>45.12</v>
      </c>
      <c r="AS98" s="15">
        <v>71.039999999999992</v>
      </c>
      <c r="AT98" s="15">
        <v>54.72</v>
      </c>
      <c r="AU98" s="15">
        <v>85.44</v>
      </c>
      <c r="AV98" s="15">
        <v>85.44</v>
      </c>
      <c r="AW98" s="15">
        <v>84.47999999999999</v>
      </c>
      <c r="AX98" s="15">
        <v>68.16</v>
      </c>
      <c r="AY98" s="15">
        <v>51.839999999999996</v>
      </c>
      <c r="AZ98" s="15">
        <v>89.28</v>
      </c>
      <c r="BA98" s="15">
        <v>90.24</v>
      </c>
      <c r="BB98" s="15">
        <v>58.559999999999995</v>
      </c>
      <c r="BC98" s="16">
        <v>35.519999999999996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58.5</v>
      </c>
      <c r="CB98" s="15">
        <v>54.45</v>
      </c>
      <c r="CC98" s="15">
        <v>52.2</v>
      </c>
      <c r="CD98" s="15">
        <v>54.9</v>
      </c>
      <c r="CE98" s="15">
        <v>57.15</v>
      </c>
      <c r="CF98" s="15">
        <v>66.150000000000006</v>
      </c>
      <c r="CG98" s="15">
        <v>76.95</v>
      </c>
      <c r="CH98" s="15">
        <v>69.3</v>
      </c>
      <c r="CI98" s="15">
        <v>62.550000000000004</v>
      </c>
      <c r="CJ98" s="15">
        <v>81.45</v>
      </c>
      <c r="CK98" s="15">
        <v>60.75</v>
      </c>
      <c r="CL98" s="15">
        <v>81</v>
      </c>
      <c r="CM98" s="15">
        <v>43.65</v>
      </c>
      <c r="CN98" s="16">
        <v>34.200000000000003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60.22</v>
      </c>
      <c r="G99" s="15">
        <v>71.5</v>
      </c>
      <c r="H99" s="15">
        <v>58.339999999999996</v>
      </c>
      <c r="I99" s="15">
        <v>53.64</v>
      </c>
      <c r="J99" s="15">
        <v>44.239999999999995</v>
      </c>
      <c r="K99" s="15">
        <v>76.199999999999989</v>
      </c>
      <c r="L99" s="15">
        <v>63.98</v>
      </c>
      <c r="M99" s="15">
        <v>81.839999999999989</v>
      </c>
      <c r="N99" s="15">
        <v>77.14</v>
      </c>
      <c r="O99" s="15">
        <v>42.36</v>
      </c>
      <c r="P99" s="15">
        <v>54.58</v>
      </c>
      <c r="Q99" s="15">
        <v>55.519999999999996</v>
      </c>
      <c r="R99" s="15">
        <v>48</v>
      </c>
      <c r="S99" s="16">
        <v>50.82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39.36</v>
      </c>
      <c r="AQ99" s="15">
        <v>36.479999999999997</v>
      </c>
      <c r="AR99" s="15">
        <v>49.92</v>
      </c>
      <c r="AS99" s="15">
        <v>90.24</v>
      </c>
      <c r="AT99" s="15">
        <v>52.8</v>
      </c>
      <c r="AU99" s="15">
        <v>60.48</v>
      </c>
      <c r="AV99" s="15">
        <v>60.48</v>
      </c>
      <c r="AW99" s="15">
        <v>40.32</v>
      </c>
      <c r="AX99" s="15">
        <v>61.44</v>
      </c>
      <c r="AY99" s="15">
        <v>72</v>
      </c>
      <c r="AZ99" s="15">
        <v>44.16</v>
      </c>
      <c r="BA99" s="15">
        <v>78.72</v>
      </c>
      <c r="BB99" s="15">
        <v>56.64</v>
      </c>
      <c r="BC99" s="16">
        <v>81.599999999999994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44.550000000000004</v>
      </c>
      <c r="CB99" s="15">
        <v>48.6</v>
      </c>
      <c r="CC99" s="15">
        <v>63</v>
      </c>
      <c r="CD99" s="15">
        <v>60.75</v>
      </c>
      <c r="CE99" s="15">
        <v>58.5</v>
      </c>
      <c r="CF99" s="15">
        <v>67.05</v>
      </c>
      <c r="CG99" s="15">
        <v>55.35</v>
      </c>
      <c r="CH99" s="15">
        <v>54.9</v>
      </c>
      <c r="CI99" s="15">
        <v>56.25</v>
      </c>
      <c r="CJ99" s="15">
        <v>49.050000000000004</v>
      </c>
      <c r="CK99" s="15">
        <v>52.2</v>
      </c>
      <c r="CL99" s="15">
        <v>56.7</v>
      </c>
      <c r="CM99" s="15">
        <v>52.2</v>
      </c>
      <c r="CN99" s="16">
        <v>74.7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47.059999999999995</v>
      </c>
      <c r="G100" s="15">
        <v>59.279999999999994</v>
      </c>
      <c r="H100" s="15">
        <v>46.12</v>
      </c>
      <c r="I100" s="15">
        <v>54.58</v>
      </c>
      <c r="J100" s="15">
        <v>67.739999999999995</v>
      </c>
      <c r="K100" s="15">
        <v>45.18</v>
      </c>
      <c r="L100" s="15">
        <v>37.659999999999997</v>
      </c>
      <c r="M100" s="15">
        <v>63.04</v>
      </c>
      <c r="N100" s="15">
        <v>84.66</v>
      </c>
      <c r="O100" s="15">
        <v>78.08</v>
      </c>
      <c r="P100" s="15">
        <v>53.64</v>
      </c>
      <c r="Q100" s="15">
        <v>67.739999999999995</v>
      </c>
      <c r="R100" s="15">
        <v>42.36</v>
      </c>
      <c r="S100" s="16">
        <v>63.98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53.76</v>
      </c>
      <c r="AQ100" s="15">
        <v>40.32</v>
      </c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6"/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43.2</v>
      </c>
      <c r="CB100" s="15">
        <v>51.300000000000004</v>
      </c>
      <c r="CC100" s="15">
        <v>63.9</v>
      </c>
      <c r="CD100" s="15">
        <v>42.300000000000004</v>
      </c>
      <c r="CE100" s="15">
        <v>35.1</v>
      </c>
      <c r="CF100" s="15">
        <v>59.4</v>
      </c>
      <c r="CG100" s="15">
        <v>80.100000000000009</v>
      </c>
      <c r="CH100" s="15">
        <v>57.15</v>
      </c>
      <c r="CI100" s="15">
        <v>38.700000000000003</v>
      </c>
      <c r="CJ100" s="15">
        <v>44.1</v>
      </c>
      <c r="CK100" s="15">
        <v>55.800000000000004</v>
      </c>
      <c r="CL100" s="15">
        <v>73.8</v>
      </c>
      <c r="CM100" s="15">
        <v>50.4</v>
      </c>
      <c r="CN100" s="16">
        <v>39.6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82.78</v>
      </c>
      <c r="G101" s="15">
        <v>54.58</v>
      </c>
      <c r="H101" s="15">
        <v>45.18</v>
      </c>
      <c r="I101" s="15">
        <v>60.22</v>
      </c>
      <c r="J101" s="15">
        <v>75.259999999999991</v>
      </c>
      <c r="K101" s="15">
        <v>84.66</v>
      </c>
      <c r="L101" s="15">
        <v>61.16</v>
      </c>
      <c r="M101" s="15">
        <v>68.679999999999993</v>
      </c>
      <c r="N101" s="15">
        <v>63.04</v>
      </c>
      <c r="O101" s="15">
        <v>64.919999999999987</v>
      </c>
      <c r="P101" s="15">
        <v>76.199999999999989</v>
      </c>
      <c r="Q101" s="15">
        <v>68.679999999999993</v>
      </c>
      <c r="R101" s="15">
        <v>81.839999999999989</v>
      </c>
      <c r="S101" s="16">
        <v>51.76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6"/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61.2</v>
      </c>
      <c r="CB101" s="15">
        <v>53.1</v>
      </c>
      <c r="CC101" s="15">
        <v>51.300000000000004</v>
      </c>
      <c r="CD101" s="15">
        <v>63</v>
      </c>
      <c r="CE101" s="15">
        <v>83.7</v>
      </c>
      <c r="CF101" s="15">
        <v>63</v>
      </c>
      <c r="CG101" s="15">
        <v>80.100000000000009</v>
      </c>
      <c r="CH101" s="15">
        <v>77.400000000000006</v>
      </c>
      <c r="CI101" s="15">
        <v>67.5</v>
      </c>
      <c r="CJ101" s="15">
        <v>57.6</v>
      </c>
      <c r="CK101" s="15">
        <v>61.2</v>
      </c>
      <c r="CL101" s="15">
        <v>35.1</v>
      </c>
      <c r="CM101" s="15">
        <v>70.2</v>
      </c>
      <c r="CN101" s="16">
        <v>36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53.64</v>
      </c>
      <c r="G102" s="15">
        <v>83.72</v>
      </c>
      <c r="H102" s="15">
        <v>40.479999999999997</v>
      </c>
      <c r="I102" s="15">
        <v>79.959999999999994</v>
      </c>
      <c r="J102" s="15">
        <v>60.22</v>
      </c>
      <c r="K102" s="15">
        <v>81.839999999999989</v>
      </c>
      <c r="L102" s="15">
        <v>44.239999999999995</v>
      </c>
      <c r="M102" s="15">
        <v>49.879999999999995</v>
      </c>
      <c r="N102" s="15">
        <v>51.76</v>
      </c>
      <c r="O102" s="15">
        <v>53.64</v>
      </c>
      <c r="P102" s="15">
        <v>68.679999999999993</v>
      </c>
      <c r="Q102" s="15">
        <v>80.899999999999991</v>
      </c>
      <c r="R102" s="15">
        <v>35.78</v>
      </c>
      <c r="S102" s="16">
        <v>74.319999999999993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6"/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46.800000000000004</v>
      </c>
      <c r="CB102" s="15">
        <v>44.1</v>
      </c>
      <c r="CC102" s="15">
        <v>52.2</v>
      </c>
      <c r="CD102" s="15">
        <v>40.5</v>
      </c>
      <c r="CE102" s="15"/>
      <c r="CF102" s="15"/>
      <c r="CG102" s="15"/>
      <c r="CH102" s="15"/>
      <c r="CI102" s="15"/>
      <c r="CJ102" s="15"/>
      <c r="CK102" s="15"/>
      <c r="CL102" s="15"/>
      <c r="CM102" s="15"/>
      <c r="CN102" s="16"/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>
        <v>64.919999999999987</v>
      </c>
      <c r="G103" s="15">
        <v>72.44</v>
      </c>
      <c r="H103" s="15">
        <v>33.9</v>
      </c>
      <c r="I103" s="15">
        <v>86.539999999999992</v>
      </c>
      <c r="J103" s="15">
        <v>62.099999999999994</v>
      </c>
      <c r="K103" s="15">
        <v>86.539999999999992</v>
      </c>
      <c r="L103" s="15">
        <v>50.82</v>
      </c>
      <c r="M103" s="15">
        <v>51.76</v>
      </c>
      <c r="N103" s="15">
        <v>34.839999999999996</v>
      </c>
      <c r="O103" s="15">
        <v>36.72</v>
      </c>
      <c r="P103" s="15">
        <v>42.36</v>
      </c>
      <c r="Q103" s="15">
        <v>41.419999999999995</v>
      </c>
      <c r="R103" s="15">
        <v>84.66</v>
      </c>
      <c r="S103" s="16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6"/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6"/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32</v>
      </c>
      <c r="D105" s="89"/>
      <c r="E105" s="91"/>
      <c r="F105" s="9">
        <v>84.66</v>
      </c>
      <c r="G105" s="10">
        <v>46.12</v>
      </c>
      <c r="H105" s="10">
        <v>70.56</v>
      </c>
      <c r="I105" s="10">
        <v>64.919999999999987</v>
      </c>
      <c r="J105" s="10">
        <v>80.899999999999991</v>
      </c>
      <c r="K105" s="10">
        <v>63.04</v>
      </c>
      <c r="L105" s="10">
        <v>81.839999999999989</v>
      </c>
      <c r="M105" s="10">
        <v>44.239999999999995</v>
      </c>
      <c r="N105" s="10">
        <v>40.479999999999997</v>
      </c>
      <c r="O105" s="10">
        <v>78.08</v>
      </c>
      <c r="P105" s="10">
        <v>73.38</v>
      </c>
      <c r="Q105" s="10">
        <v>93.11999999999999</v>
      </c>
      <c r="R105" s="10">
        <v>66.8</v>
      </c>
      <c r="S105" s="11">
        <v>87.47999999999999</v>
      </c>
      <c r="T105" s="14">
        <f t="shared" si="26"/>
        <v>80.426999999999992</v>
      </c>
      <c r="U105" s="15">
        <f t="shared" si="26"/>
        <v>43.813999999999993</v>
      </c>
      <c r="V105" s="15">
        <f t="shared" si="26"/>
        <v>67.031999999999996</v>
      </c>
      <c r="W105" s="15">
        <f t="shared" si="27"/>
        <v>61.673999999999985</v>
      </c>
      <c r="X105" s="15">
        <f t="shared" si="27"/>
        <v>76.85499999999999</v>
      </c>
      <c r="Y105" s="15">
        <f t="shared" si="28"/>
        <v>59.887999999999998</v>
      </c>
      <c r="Z105" s="15">
        <f t="shared" si="28"/>
        <v>77.74799999999999</v>
      </c>
      <c r="AA105" s="15">
        <f t="shared" si="28"/>
        <v>42.027999999999992</v>
      </c>
      <c r="AB105" s="15">
        <f t="shared" si="28"/>
        <v>38.455999999999996</v>
      </c>
      <c r="AC105" s="15">
        <f t="shared" si="28"/>
        <v>74.176000000000002</v>
      </c>
      <c r="AD105" s="15">
        <f t="shared" si="28"/>
        <v>69.710999999999999</v>
      </c>
      <c r="AE105" s="15">
        <f t="shared" si="28"/>
        <v>88.463999999999984</v>
      </c>
      <c r="AF105" s="15">
        <f t="shared" si="28"/>
        <v>63.459999999999994</v>
      </c>
      <c r="AG105" s="16">
        <f t="shared" si="28"/>
        <v>83.10599999999998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82.56</v>
      </c>
      <c r="AQ105" s="10">
        <v>42.239999999999995</v>
      </c>
      <c r="AR105" s="10">
        <v>91.2</v>
      </c>
      <c r="AS105" s="10">
        <v>62.4</v>
      </c>
      <c r="AT105" s="10">
        <v>92.16</v>
      </c>
      <c r="AU105" s="10">
        <v>60.48</v>
      </c>
      <c r="AV105" s="10">
        <v>94.08</v>
      </c>
      <c r="AW105" s="10">
        <v>84.47999999999999</v>
      </c>
      <c r="AX105" s="10">
        <v>58.559999999999995</v>
      </c>
      <c r="AY105" s="10">
        <v>60.48</v>
      </c>
      <c r="AZ105" s="10">
        <v>54.72</v>
      </c>
      <c r="BA105" s="10">
        <v>50.879999999999995</v>
      </c>
      <c r="BB105" s="10">
        <v>59.519999999999996</v>
      </c>
      <c r="BC105" s="11">
        <v>79.679999999999993</v>
      </c>
      <c r="BD105" s="14">
        <f>AP105*0.94</f>
        <v>77.606399999999994</v>
      </c>
      <c r="BE105" s="15">
        <f t="shared" ref="BE105:BQ107" si="41">AQ105*0.94</f>
        <v>39.70559999999999</v>
      </c>
      <c r="BF105" s="15">
        <f t="shared" si="41"/>
        <v>85.727999999999994</v>
      </c>
      <c r="BG105" s="15">
        <f t="shared" si="41"/>
        <v>58.655999999999999</v>
      </c>
      <c r="BH105" s="15">
        <f t="shared" si="41"/>
        <v>86.630399999999995</v>
      </c>
      <c r="BI105" s="15">
        <f t="shared" si="41"/>
        <v>56.851199999999992</v>
      </c>
      <c r="BJ105" s="15">
        <f t="shared" si="41"/>
        <v>88.435199999999995</v>
      </c>
      <c r="BK105" s="15">
        <f t="shared" si="41"/>
        <v>79.41119999999998</v>
      </c>
      <c r="BL105" s="15">
        <f t="shared" si="41"/>
        <v>55.046399999999991</v>
      </c>
      <c r="BM105" s="15">
        <f t="shared" si="41"/>
        <v>56.851199999999992</v>
      </c>
      <c r="BN105" s="15">
        <f t="shared" si="41"/>
        <v>51.436799999999998</v>
      </c>
      <c r="BO105" s="15">
        <f t="shared" si="41"/>
        <v>47.827199999999991</v>
      </c>
      <c r="BP105" s="15">
        <f t="shared" si="41"/>
        <v>55.948799999999991</v>
      </c>
      <c r="BQ105" s="16">
        <f t="shared" si="41"/>
        <v>74.899199999999993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91"/>
      <c r="CA105" s="9">
        <v>53.1</v>
      </c>
      <c r="CB105" s="10">
        <v>73.350000000000009</v>
      </c>
      <c r="CC105" s="10">
        <v>67.5</v>
      </c>
      <c r="CD105" s="10">
        <v>72.900000000000006</v>
      </c>
      <c r="CE105" s="10">
        <v>67.05</v>
      </c>
      <c r="CF105" s="10">
        <v>64.8</v>
      </c>
      <c r="CG105" s="10">
        <v>58.5</v>
      </c>
      <c r="CH105" s="10">
        <v>71.55</v>
      </c>
      <c r="CI105" s="10">
        <v>59.85</v>
      </c>
      <c r="CJ105" s="10">
        <v>65.7</v>
      </c>
      <c r="CK105" s="10">
        <v>60.300000000000004</v>
      </c>
      <c r="CL105" s="10">
        <v>60.75</v>
      </c>
      <c r="CM105" s="10">
        <v>62.550000000000004</v>
      </c>
      <c r="CN105" s="11">
        <v>81.900000000000006</v>
      </c>
      <c r="CO105" s="14">
        <f>CA105*0.94</f>
        <v>49.914000000000001</v>
      </c>
      <c r="CP105" s="15">
        <f t="shared" ref="CP105:DB107" si="42">CB105*0.94</f>
        <v>68.948999999999998</v>
      </c>
      <c r="CQ105" s="15">
        <f t="shared" si="42"/>
        <v>63.449999999999996</v>
      </c>
      <c r="CR105" s="15">
        <f t="shared" si="42"/>
        <v>68.525999999999996</v>
      </c>
      <c r="CS105" s="15">
        <f t="shared" si="42"/>
        <v>63.026999999999994</v>
      </c>
      <c r="CT105" s="15">
        <f t="shared" si="42"/>
        <v>60.911999999999992</v>
      </c>
      <c r="CU105" s="15">
        <f t="shared" si="42"/>
        <v>54.989999999999995</v>
      </c>
      <c r="CV105" s="15">
        <f t="shared" si="42"/>
        <v>67.256999999999991</v>
      </c>
      <c r="CW105" s="15">
        <f t="shared" si="42"/>
        <v>56.259</v>
      </c>
      <c r="CX105" s="15">
        <f t="shared" si="42"/>
        <v>61.758000000000003</v>
      </c>
      <c r="CY105" s="15">
        <f t="shared" si="42"/>
        <v>56.682000000000002</v>
      </c>
      <c r="CZ105" s="15">
        <f t="shared" si="42"/>
        <v>57.104999999999997</v>
      </c>
      <c r="DA105" s="15">
        <f t="shared" si="42"/>
        <v>58.797000000000004</v>
      </c>
      <c r="DB105" s="16">
        <f t="shared" si="42"/>
        <v>76.986000000000004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48</v>
      </c>
      <c r="G106" s="15">
        <v>93.11999999999999</v>
      </c>
      <c r="H106" s="15">
        <v>71.5</v>
      </c>
      <c r="I106" s="15">
        <v>63.98</v>
      </c>
      <c r="J106" s="15">
        <v>90.3</v>
      </c>
      <c r="K106" s="15">
        <v>86.539999999999992</v>
      </c>
      <c r="L106" s="15">
        <v>62.099999999999994</v>
      </c>
      <c r="M106" s="15">
        <v>84.66</v>
      </c>
      <c r="N106" s="15">
        <v>64.919999999999987</v>
      </c>
      <c r="O106" s="15">
        <v>78.08</v>
      </c>
      <c r="P106" s="15">
        <v>46.12</v>
      </c>
      <c r="Q106" s="15">
        <v>56.459999999999994</v>
      </c>
      <c r="R106" s="15">
        <v>75.259999999999991</v>
      </c>
      <c r="S106" s="16">
        <v>50.82</v>
      </c>
      <c r="T106" s="14">
        <f t="shared" si="26"/>
        <v>45.599999999999994</v>
      </c>
      <c r="U106" s="15">
        <f t="shared" si="26"/>
        <v>88.463999999999984</v>
      </c>
      <c r="V106" s="15">
        <f t="shared" si="26"/>
        <v>67.924999999999997</v>
      </c>
      <c r="W106" s="15">
        <f t="shared" si="27"/>
        <v>60.780999999999992</v>
      </c>
      <c r="X106" s="15">
        <f t="shared" si="27"/>
        <v>85.784999999999997</v>
      </c>
      <c r="Y106" s="15">
        <f t="shared" si="28"/>
        <v>82.212999999999994</v>
      </c>
      <c r="Z106" s="15">
        <f t="shared" si="28"/>
        <v>58.99499999999999</v>
      </c>
      <c r="AA106" s="15">
        <f t="shared" si="28"/>
        <v>80.426999999999992</v>
      </c>
      <c r="AB106" s="15">
        <f t="shared" si="28"/>
        <v>61.673999999999985</v>
      </c>
      <c r="AC106" s="15">
        <f t="shared" si="28"/>
        <v>74.176000000000002</v>
      </c>
      <c r="AD106" s="15">
        <f t="shared" si="28"/>
        <v>43.813999999999993</v>
      </c>
      <c r="AE106" s="15">
        <f t="shared" si="28"/>
        <v>53.636999999999993</v>
      </c>
      <c r="AF106" s="15">
        <f t="shared" si="28"/>
        <v>71.496999999999986</v>
      </c>
      <c r="AG106" s="16">
        <f t="shared" si="28"/>
        <v>48.278999999999996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42.239999999999995</v>
      </c>
      <c r="AQ106" s="15">
        <v>47.04</v>
      </c>
      <c r="AR106" s="15">
        <v>54.72</v>
      </c>
      <c r="AS106" s="15">
        <v>52.8</v>
      </c>
      <c r="AT106" s="15">
        <v>74.88</v>
      </c>
      <c r="AU106" s="15">
        <v>85.44</v>
      </c>
      <c r="AV106" s="15">
        <v>85.44</v>
      </c>
      <c r="AW106" s="15">
        <v>70.08</v>
      </c>
      <c r="AX106" s="15">
        <v>68.16</v>
      </c>
      <c r="AY106" s="15">
        <v>96</v>
      </c>
      <c r="AZ106" s="15">
        <v>57.599999999999994</v>
      </c>
      <c r="BA106" s="15">
        <v>53.76</v>
      </c>
      <c r="BB106" s="15">
        <v>54.72</v>
      </c>
      <c r="BC106" s="16">
        <v>64.319999999999993</v>
      </c>
      <c r="BD106" s="14">
        <f t="shared" ref="BD106:BD107" si="43">AP106*0.94</f>
        <v>39.70559999999999</v>
      </c>
      <c r="BE106" s="15">
        <f t="shared" si="41"/>
        <v>44.217599999999997</v>
      </c>
      <c r="BF106" s="15">
        <f t="shared" si="41"/>
        <v>51.436799999999998</v>
      </c>
      <c r="BG106" s="15">
        <f t="shared" si="41"/>
        <v>49.631999999999998</v>
      </c>
      <c r="BH106" s="15">
        <f t="shared" si="41"/>
        <v>70.387199999999993</v>
      </c>
      <c r="BI106" s="15">
        <f t="shared" si="41"/>
        <v>80.313599999999994</v>
      </c>
      <c r="BJ106" s="15">
        <f t="shared" si="41"/>
        <v>80.313599999999994</v>
      </c>
      <c r="BK106" s="15">
        <f t="shared" si="41"/>
        <v>65.875199999999992</v>
      </c>
      <c r="BL106" s="15">
        <f t="shared" si="41"/>
        <v>64.070399999999992</v>
      </c>
      <c r="BM106" s="15">
        <f t="shared" si="41"/>
        <v>90.24</v>
      </c>
      <c r="BN106" s="15">
        <f t="shared" si="41"/>
        <v>54.143999999999991</v>
      </c>
      <c r="BO106" s="15">
        <f t="shared" si="41"/>
        <v>50.534399999999998</v>
      </c>
      <c r="BP106" s="15">
        <f t="shared" si="41"/>
        <v>51.436799999999998</v>
      </c>
      <c r="BQ106" s="16">
        <f t="shared" si="41"/>
        <v>60.460799999999992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55.800000000000004</v>
      </c>
      <c r="CB106" s="15">
        <v>55.800000000000004</v>
      </c>
      <c r="CC106" s="15">
        <v>67.5</v>
      </c>
      <c r="CD106" s="15">
        <v>76.05</v>
      </c>
      <c r="CE106" s="15">
        <v>69.3</v>
      </c>
      <c r="CF106" s="15">
        <v>80.100000000000009</v>
      </c>
      <c r="CG106" s="15">
        <v>63.45</v>
      </c>
      <c r="CH106" s="15">
        <v>58.5</v>
      </c>
      <c r="CI106" s="15">
        <v>80.55</v>
      </c>
      <c r="CJ106" s="15">
        <v>49.5</v>
      </c>
      <c r="CK106" s="15">
        <v>63.9</v>
      </c>
      <c r="CL106" s="15">
        <v>62.1</v>
      </c>
      <c r="CM106" s="15">
        <v>47.25</v>
      </c>
      <c r="CN106" s="16">
        <v>73.8</v>
      </c>
      <c r="CO106" s="14">
        <f t="shared" ref="CO106:CO107" si="44">CA106*0.94</f>
        <v>52.451999999999998</v>
      </c>
      <c r="CP106" s="15">
        <f t="shared" si="42"/>
        <v>52.451999999999998</v>
      </c>
      <c r="CQ106" s="15">
        <f t="shared" si="42"/>
        <v>63.449999999999996</v>
      </c>
      <c r="CR106" s="15">
        <f t="shared" si="42"/>
        <v>71.486999999999995</v>
      </c>
      <c r="CS106" s="15">
        <f t="shared" si="42"/>
        <v>65.141999999999996</v>
      </c>
      <c r="CT106" s="15">
        <f t="shared" si="42"/>
        <v>75.293999999999997</v>
      </c>
      <c r="CU106" s="15">
        <f t="shared" si="42"/>
        <v>59.643000000000001</v>
      </c>
      <c r="CV106" s="15">
        <f t="shared" si="42"/>
        <v>54.989999999999995</v>
      </c>
      <c r="CW106" s="15">
        <f t="shared" si="42"/>
        <v>75.716999999999999</v>
      </c>
      <c r="CX106" s="15">
        <f t="shared" si="42"/>
        <v>46.529999999999994</v>
      </c>
      <c r="CY106" s="15">
        <f t="shared" si="42"/>
        <v>60.065999999999995</v>
      </c>
      <c r="CZ106" s="15">
        <f t="shared" si="42"/>
        <v>58.373999999999995</v>
      </c>
      <c r="DA106" s="15">
        <f t="shared" si="42"/>
        <v>44.414999999999999</v>
      </c>
      <c r="DB106" s="16">
        <f t="shared" si="42"/>
        <v>69.372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67.739999999999995</v>
      </c>
      <c r="G107" s="15">
        <v>79.02</v>
      </c>
      <c r="H107" s="15">
        <v>55.519999999999996</v>
      </c>
      <c r="I107" s="15">
        <v>92.179999999999993</v>
      </c>
      <c r="J107" s="15">
        <v>63.04</v>
      </c>
      <c r="K107" s="15">
        <v>71.5</v>
      </c>
      <c r="L107" s="15">
        <v>63.98</v>
      </c>
      <c r="M107" s="15">
        <v>43.3</v>
      </c>
      <c r="N107" s="15">
        <v>44.239999999999995</v>
      </c>
      <c r="O107" s="15">
        <v>71.5</v>
      </c>
      <c r="P107" s="15">
        <v>56.459999999999994</v>
      </c>
      <c r="Q107" s="15">
        <v>68.679999999999993</v>
      </c>
      <c r="R107" s="15">
        <v>54.58</v>
      </c>
      <c r="S107" s="16">
        <v>88.42</v>
      </c>
      <c r="T107" s="14">
        <f t="shared" si="26"/>
        <v>64.352999999999994</v>
      </c>
      <c r="U107" s="15">
        <f t="shared" si="26"/>
        <v>75.068999999999988</v>
      </c>
      <c r="V107" s="15">
        <f t="shared" si="26"/>
        <v>52.743999999999993</v>
      </c>
      <c r="W107" s="15">
        <f t="shared" si="27"/>
        <v>87.570999999999984</v>
      </c>
      <c r="X107" s="15">
        <f t="shared" si="27"/>
        <v>59.887999999999998</v>
      </c>
      <c r="Y107" s="15">
        <f t="shared" si="28"/>
        <v>67.924999999999997</v>
      </c>
      <c r="Z107" s="15">
        <f t="shared" si="28"/>
        <v>60.780999999999992</v>
      </c>
      <c r="AA107" s="15">
        <f t="shared" si="28"/>
        <v>41.134999999999998</v>
      </c>
      <c r="AB107" s="15">
        <f t="shared" si="28"/>
        <v>42.027999999999992</v>
      </c>
      <c r="AC107" s="15">
        <f t="shared" si="28"/>
        <v>67.924999999999997</v>
      </c>
      <c r="AD107" s="15">
        <f t="shared" si="28"/>
        <v>53.636999999999993</v>
      </c>
      <c r="AE107" s="15">
        <f t="shared" si="28"/>
        <v>65.245999999999995</v>
      </c>
      <c r="AF107" s="15">
        <f t="shared" si="28"/>
        <v>51.850999999999999</v>
      </c>
      <c r="AG107" s="16">
        <f t="shared" si="28"/>
        <v>83.998999999999995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81.599999999999994</v>
      </c>
      <c r="AQ107" s="15">
        <v>54.72</v>
      </c>
      <c r="AR107" s="15">
        <v>88.32</v>
      </c>
      <c r="AS107" s="15">
        <v>60.48</v>
      </c>
      <c r="AT107" s="15">
        <v>65.28</v>
      </c>
      <c r="AU107" s="15">
        <v>96</v>
      </c>
      <c r="AV107" s="15">
        <v>70.08</v>
      </c>
      <c r="AW107" s="15">
        <v>42.239999999999995</v>
      </c>
      <c r="AX107" s="15">
        <v>62.4</v>
      </c>
      <c r="AY107" s="15">
        <v>93.11999999999999</v>
      </c>
      <c r="AZ107" s="15">
        <v>66.239999999999995</v>
      </c>
      <c r="BA107" s="15">
        <v>95.039999999999992</v>
      </c>
      <c r="BB107" s="15">
        <v>83.52</v>
      </c>
      <c r="BC107" s="16">
        <v>68.16</v>
      </c>
      <c r="BD107" s="14">
        <f t="shared" si="43"/>
        <v>76.703999999999994</v>
      </c>
      <c r="BE107" s="15">
        <f t="shared" si="41"/>
        <v>51.436799999999998</v>
      </c>
      <c r="BF107" s="15">
        <f t="shared" si="41"/>
        <v>83.020799999999994</v>
      </c>
      <c r="BG107" s="15">
        <f t="shared" si="41"/>
        <v>56.851199999999992</v>
      </c>
      <c r="BH107" s="15">
        <f t="shared" si="41"/>
        <v>61.363199999999999</v>
      </c>
      <c r="BI107" s="15">
        <f t="shared" si="41"/>
        <v>90.24</v>
      </c>
      <c r="BJ107" s="15">
        <f t="shared" si="41"/>
        <v>65.875199999999992</v>
      </c>
      <c r="BK107" s="15">
        <f t="shared" si="41"/>
        <v>39.70559999999999</v>
      </c>
      <c r="BL107" s="15">
        <f t="shared" si="41"/>
        <v>58.655999999999999</v>
      </c>
      <c r="BM107" s="15">
        <f t="shared" si="41"/>
        <v>87.53279999999998</v>
      </c>
      <c r="BN107" s="15">
        <f t="shared" si="41"/>
        <v>62.265599999999992</v>
      </c>
      <c r="BO107" s="15">
        <f t="shared" si="41"/>
        <v>89.337599999999981</v>
      </c>
      <c r="BP107" s="15">
        <f t="shared" si="41"/>
        <v>78.508799999999994</v>
      </c>
      <c r="BQ107" s="16">
        <f t="shared" si="41"/>
        <v>64.070399999999992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51.75</v>
      </c>
      <c r="CB107" s="15">
        <v>85.05</v>
      </c>
      <c r="CC107" s="15">
        <v>58.050000000000004</v>
      </c>
      <c r="CD107" s="15">
        <v>64.350000000000009</v>
      </c>
      <c r="CE107" s="15">
        <v>75.150000000000006</v>
      </c>
      <c r="CF107" s="15">
        <v>53.1</v>
      </c>
      <c r="CG107" s="15">
        <v>40.5</v>
      </c>
      <c r="CH107" s="15">
        <v>61.65</v>
      </c>
      <c r="CI107" s="15">
        <v>69.3</v>
      </c>
      <c r="CJ107" s="15">
        <v>63</v>
      </c>
      <c r="CK107" s="15">
        <v>75.600000000000009</v>
      </c>
      <c r="CL107" s="15">
        <v>78.3</v>
      </c>
      <c r="CM107" s="15">
        <v>65.7</v>
      </c>
      <c r="CN107" s="16">
        <v>61.2</v>
      </c>
      <c r="CO107" s="14">
        <f t="shared" si="44"/>
        <v>48.644999999999996</v>
      </c>
      <c r="CP107" s="15">
        <f t="shared" si="42"/>
        <v>79.946999999999989</v>
      </c>
      <c r="CQ107" s="15">
        <f t="shared" si="42"/>
        <v>54.567</v>
      </c>
      <c r="CR107" s="15">
        <f t="shared" si="42"/>
        <v>60.489000000000004</v>
      </c>
      <c r="CS107" s="15">
        <f t="shared" si="42"/>
        <v>70.641000000000005</v>
      </c>
      <c r="CT107" s="15">
        <f t="shared" si="42"/>
        <v>49.914000000000001</v>
      </c>
      <c r="CU107" s="15">
        <f t="shared" si="42"/>
        <v>38.07</v>
      </c>
      <c r="CV107" s="15">
        <f t="shared" si="42"/>
        <v>57.950999999999993</v>
      </c>
      <c r="CW107" s="15">
        <f t="shared" si="42"/>
        <v>65.141999999999996</v>
      </c>
      <c r="CX107" s="15">
        <f t="shared" si="42"/>
        <v>59.22</v>
      </c>
      <c r="CY107" s="15">
        <f t="shared" si="42"/>
        <v>71.064000000000007</v>
      </c>
      <c r="CZ107" s="15">
        <f t="shared" si="42"/>
        <v>73.60199999999999</v>
      </c>
      <c r="DA107" s="15">
        <f t="shared" si="42"/>
        <v>61.758000000000003</v>
      </c>
      <c r="DB107" s="16">
        <f t="shared" si="42"/>
        <v>57.527999999999999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67.739999999999995</v>
      </c>
      <c r="G108" s="15">
        <v>49.879999999999995</v>
      </c>
      <c r="H108" s="15">
        <v>41.419999999999995</v>
      </c>
      <c r="I108" s="15">
        <v>62.099999999999994</v>
      </c>
      <c r="J108" s="15">
        <v>80.899999999999991</v>
      </c>
      <c r="K108" s="15">
        <v>66.8</v>
      </c>
      <c r="L108" s="15">
        <v>70.56</v>
      </c>
      <c r="M108" s="15">
        <v>89.36</v>
      </c>
      <c r="N108" s="15">
        <v>48.94</v>
      </c>
      <c r="O108" s="15">
        <v>52.699999999999996</v>
      </c>
      <c r="P108" s="15">
        <v>58.339999999999996</v>
      </c>
      <c r="Q108" s="15">
        <v>87.47999999999999</v>
      </c>
      <c r="R108" s="15">
        <v>76.199999999999989</v>
      </c>
      <c r="S108" s="16">
        <v>51.76</v>
      </c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56.64</v>
      </c>
      <c r="AQ108" s="15">
        <v>57.599999999999994</v>
      </c>
      <c r="AR108" s="15">
        <v>95.039999999999992</v>
      </c>
      <c r="AS108" s="15">
        <v>53.76</v>
      </c>
      <c r="AT108" s="15">
        <v>54.72</v>
      </c>
      <c r="AU108" s="15">
        <v>58.559999999999995</v>
      </c>
      <c r="AV108" s="15">
        <v>73.92</v>
      </c>
      <c r="AW108" s="15">
        <v>92.16</v>
      </c>
      <c r="AX108" s="15">
        <v>54.72</v>
      </c>
      <c r="AY108" s="15">
        <v>76.8</v>
      </c>
      <c r="AZ108" s="15">
        <v>52.8</v>
      </c>
      <c r="BA108" s="15">
        <v>76.8</v>
      </c>
      <c r="BB108" s="15">
        <v>81.599999999999994</v>
      </c>
      <c r="BC108" s="16">
        <v>67.2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46.35</v>
      </c>
      <c r="CB108" s="15">
        <v>73.8</v>
      </c>
      <c r="CC108" s="15">
        <v>63.45</v>
      </c>
      <c r="CD108" s="15">
        <v>57.15</v>
      </c>
      <c r="CE108" s="15">
        <v>60.75</v>
      </c>
      <c r="CF108" s="15">
        <v>76.95</v>
      </c>
      <c r="CG108" s="15">
        <v>66.150000000000006</v>
      </c>
      <c r="CH108" s="15">
        <v>67.05</v>
      </c>
      <c r="CI108" s="15">
        <v>72</v>
      </c>
      <c r="CJ108" s="15">
        <v>56.7</v>
      </c>
      <c r="CK108" s="15">
        <v>49.95</v>
      </c>
      <c r="CL108" s="15">
        <v>60.75</v>
      </c>
      <c r="CM108" s="15">
        <v>65.7</v>
      </c>
      <c r="CN108" s="16">
        <v>42.300000000000004</v>
      </c>
      <c r="CO108" s="14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62.099999999999994</v>
      </c>
      <c r="G109" s="15">
        <v>51.76</v>
      </c>
      <c r="H109" s="15">
        <v>71.5</v>
      </c>
      <c r="I109" s="15">
        <v>50.82</v>
      </c>
      <c r="J109" s="15">
        <v>91.24</v>
      </c>
      <c r="K109" s="15">
        <v>73.38</v>
      </c>
      <c r="L109" s="15">
        <v>86.539999999999992</v>
      </c>
      <c r="M109" s="15">
        <v>68.679999999999993</v>
      </c>
      <c r="N109" s="15">
        <v>54.58</v>
      </c>
      <c r="O109" s="15">
        <v>59.279999999999994</v>
      </c>
      <c r="P109" s="15">
        <v>84.66</v>
      </c>
      <c r="Q109" s="15">
        <v>66.8</v>
      </c>
      <c r="R109" s="15">
        <v>47.059999999999995</v>
      </c>
      <c r="S109" s="16">
        <v>80.899999999999991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83.52</v>
      </c>
      <c r="AQ109" s="15">
        <v>61.44</v>
      </c>
      <c r="AR109" s="15">
        <v>86.399999999999991</v>
      </c>
      <c r="AS109" s="15">
        <v>95.039999999999992</v>
      </c>
      <c r="AT109" s="15">
        <v>68.16</v>
      </c>
      <c r="AU109" s="15">
        <v>49.92</v>
      </c>
      <c r="AV109" s="15">
        <v>73.92</v>
      </c>
      <c r="AW109" s="15">
        <v>51.839999999999996</v>
      </c>
      <c r="AX109" s="15">
        <v>78.72</v>
      </c>
      <c r="AY109" s="15">
        <v>44.16</v>
      </c>
      <c r="AZ109" s="15">
        <v>90.24</v>
      </c>
      <c r="BA109" s="15">
        <v>78.72</v>
      </c>
      <c r="BB109" s="15">
        <v>81.599999999999994</v>
      </c>
      <c r="BC109" s="16">
        <v>48.96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62.550000000000004</v>
      </c>
      <c r="CB109" s="15">
        <v>64.350000000000009</v>
      </c>
      <c r="CC109" s="15">
        <v>87.75</v>
      </c>
      <c r="CD109" s="15">
        <v>66.600000000000009</v>
      </c>
      <c r="CE109" s="15">
        <v>64.350000000000009</v>
      </c>
      <c r="CF109" s="15">
        <v>67.05</v>
      </c>
      <c r="CG109" s="15">
        <v>49.95</v>
      </c>
      <c r="CH109" s="15">
        <v>68.400000000000006</v>
      </c>
      <c r="CI109" s="15">
        <v>42.75</v>
      </c>
      <c r="CJ109" s="15">
        <v>71.55</v>
      </c>
      <c r="CK109" s="15">
        <v>63.45</v>
      </c>
      <c r="CL109" s="15">
        <v>64.8</v>
      </c>
      <c r="CM109" s="15">
        <v>78.3</v>
      </c>
      <c r="CN109" s="16">
        <v>80.100000000000009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57.4</v>
      </c>
      <c r="G110" s="15">
        <v>71.5</v>
      </c>
      <c r="H110" s="15">
        <v>85.6</v>
      </c>
      <c r="I110" s="15">
        <v>58.339999999999996</v>
      </c>
      <c r="J110" s="15">
        <v>85.6</v>
      </c>
      <c r="K110" s="15">
        <v>42.36</v>
      </c>
      <c r="L110" s="15">
        <v>86.539999999999992</v>
      </c>
      <c r="M110" s="15">
        <v>77.14</v>
      </c>
      <c r="N110" s="15">
        <v>79.02</v>
      </c>
      <c r="O110" s="15">
        <v>79.02</v>
      </c>
      <c r="P110" s="15">
        <v>84.66</v>
      </c>
      <c r="Q110" s="15">
        <v>72.44</v>
      </c>
      <c r="R110" s="15">
        <v>82.78</v>
      </c>
      <c r="S110" s="16">
        <v>69.61999999999999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88.32</v>
      </c>
      <c r="AQ110" s="15">
        <v>76.8</v>
      </c>
      <c r="AR110" s="15">
        <v>71.039999999999992</v>
      </c>
      <c r="AS110" s="15">
        <v>66.239999999999995</v>
      </c>
      <c r="AT110" s="15">
        <v>72</v>
      </c>
      <c r="AU110" s="15">
        <v>94.08</v>
      </c>
      <c r="AV110" s="15">
        <v>94.08</v>
      </c>
      <c r="AW110" s="15">
        <v>82.56</v>
      </c>
      <c r="AX110" s="15">
        <v>66.239999999999995</v>
      </c>
      <c r="AY110" s="15">
        <v>73.92</v>
      </c>
      <c r="AZ110" s="15">
        <v>41.28</v>
      </c>
      <c r="BA110" s="15">
        <v>43.199999999999996</v>
      </c>
      <c r="BB110" s="15">
        <v>48</v>
      </c>
      <c r="BC110" s="16">
        <v>67.2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76.5</v>
      </c>
      <c r="CB110" s="15">
        <v>60.75</v>
      </c>
      <c r="CC110" s="15">
        <v>71.55</v>
      </c>
      <c r="CD110" s="15">
        <v>53.550000000000004</v>
      </c>
      <c r="CE110" s="15">
        <v>85.05</v>
      </c>
      <c r="CF110" s="15">
        <v>80.55</v>
      </c>
      <c r="CG110" s="15">
        <v>76.05</v>
      </c>
      <c r="CH110" s="15">
        <v>65.25</v>
      </c>
      <c r="CI110" s="15">
        <v>73.8</v>
      </c>
      <c r="CJ110" s="15">
        <v>46.35</v>
      </c>
      <c r="CK110" s="15">
        <v>75.150000000000006</v>
      </c>
      <c r="CL110" s="15">
        <v>57.6</v>
      </c>
      <c r="CM110" s="15">
        <v>62.550000000000004</v>
      </c>
      <c r="CN110" s="16">
        <v>76.5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46.12</v>
      </c>
      <c r="G111" s="15">
        <v>55.519999999999996</v>
      </c>
      <c r="H111" s="15">
        <v>63.04</v>
      </c>
      <c r="I111" s="15">
        <v>44.239999999999995</v>
      </c>
      <c r="J111" s="15">
        <v>92.179999999999993</v>
      </c>
      <c r="K111" s="15">
        <v>71.5</v>
      </c>
      <c r="L111" s="15">
        <v>47.059999999999995</v>
      </c>
      <c r="M111" s="15">
        <v>52.699999999999996</v>
      </c>
      <c r="N111" s="15">
        <v>58.339999999999996</v>
      </c>
      <c r="O111" s="15">
        <v>46.12</v>
      </c>
      <c r="P111" s="15">
        <v>68.679999999999993</v>
      </c>
      <c r="Q111" s="15">
        <v>80.899999999999991</v>
      </c>
      <c r="R111" s="15">
        <v>40.479999999999997</v>
      </c>
      <c r="S111" s="16">
        <v>57.4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88.32</v>
      </c>
      <c r="AQ111" s="15">
        <v>83.52</v>
      </c>
      <c r="AR111" s="15">
        <v>82.56</v>
      </c>
      <c r="AS111" s="15">
        <v>96</v>
      </c>
      <c r="AT111" s="15">
        <v>60.48</v>
      </c>
      <c r="AU111" s="15">
        <v>68.16</v>
      </c>
      <c r="AV111" s="15">
        <v>72</v>
      </c>
      <c r="AW111" s="15">
        <v>62.4</v>
      </c>
      <c r="AX111" s="15"/>
      <c r="AY111" s="15"/>
      <c r="AZ111" s="15"/>
      <c r="BA111" s="15"/>
      <c r="BB111" s="15"/>
      <c r="BC111" s="16"/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68.850000000000009</v>
      </c>
      <c r="CB111" s="15">
        <v>59.4</v>
      </c>
      <c r="CC111" s="15">
        <v>88.65</v>
      </c>
      <c r="CD111" s="15">
        <v>62.1</v>
      </c>
      <c r="CE111" s="15">
        <v>44.1</v>
      </c>
      <c r="CF111" s="15">
        <v>49.5</v>
      </c>
      <c r="CG111" s="15">
        <v>54.9</v>
      </c>
      <c r="CH111" s="15">
        <v>70.2</v>
      </c>
      <c r="CI111" s="15">
        <v>52.65</v>
      </c>
      <c r="CJ111" s="15">
        <v>50.85</v>
      </c>
      <c r="CK111" s="15">
        <v>67.5</v>
      </c>
      <c r="CL111" s="15">
        <v>43.2</v>
      </c>
      <c r="CM111" s="15">
        <v>64.8</v>
      </c>
      <c r="CN111" s="16">
        <v>69.3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56.459999999999994</v>
      </c>
      <c r="G112" s="15">
        <v>48.94</v>
      </c>
      <c r="H112" s="15">
        <v>70.56</v>
      </c>
      <c r="I112" s="15">
        <v>83.72</v>
      </c>
      <c r="J112" s="15">
        <v>44.239999999999995</v>
      </c>
      <c r="K112" s="15">
        <v>54.58</v>
      </c>
      <c r="L112" s="15">
        <v>71.5</v>
      </c>
      <c r="M112" s="15">
        <v>91.24</v>
      </c>
      <c r="N112" s="15">
        <v>48.94</v>
      </c>
      <c r="O112" s="15">
        <v>48</v>
      </c>
      <c r="P112" s="15">
        <v>58.339999999999996</v>
      </c>
      <c r="Q112" s="15">
        <v>41.419999999999995</v>
      </c>
      <c r="R112" s="15">
        <v>48</v>
      </c>
      <c r="S112" s="16">
        <v>51.76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6"/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83.7</v>
      </c>
      <c r="CB112" s="15">
        <v>83.7</v>
      </c>
      <c r="CC112" s="15">
        <v>79.2</v>
      </c>
      <c r="CD112" s="15">
        <v>81</v>
      </c>
      <c r="CE112" s="15">
        <v>69.3</v>
      </c>
      <c r="CF112" s="15">
        <v>79.2</v>
      </c>
      <c r="CG112" s="15">
        <v>78.3</v>
      </c>
      <c r="CH112" s="15">
        <v>54</v>
      </c>
      <c r="CI112" s="15">
        <v>65.7</v>
      </c>
      <c r="CJ112" s="15">
        <v>49.5</v>
      </c>
      <c r="CK112" s="15">
        <v>52.2</v>
      </c>
      <c r="CL112" s="15">
        <v>84.600000000000009</v>
      </c>
      <c r="CM112" s="15">
        <v>39.6</v>
      </c>
      <c r="CN112" s="16">
        <v>63.9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71.5</v>
      </c>
      <c r="G113" s="15">
        <v>52.699999999999996</v>
      </c>
      <c r="H113" s="15">
        <v>77.14</v>
      </c>
      <c r="I113" s="15">
        <v>63.98</v>
      </c>
      <c r="J113" s="15">
        <v>41.419999999999995</v>
      </c>
      <c r="K113" s="15">
        <v>50.82</v>
      </c>
      <c r="L113" s="15">
        <v>65.86</v>
      </c>
      <c r="M113" s="15">
        <v>62.099999999999994</v>
      </c>
      <c r="N113" s="15">
        <v>67.739999999999995</v>
      </c>
      <c r="O113" s="15">
        <v>56.459999999999994</v>
      </c>
      <c r="P113" s="15">
        <v>84.66</v>
      </c>
      <c r="Q113" s="15">
        <v>54.58</v>
      </c>
      <c r="R113" s="15">
        <v>59.279999999999994</v>
      </c>
      <c r="S113" s="16">
        <v>73.38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6"/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64.8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6"/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>
        <v>59.279999999999994</v>
      </c>
      <c r="G114" s="15">
        <v>90.3</v>
      </c>
      <c r="H114" s="15">
        <v>82.78</v>
      </c>
      <c r="I114" s="15">
        <v>76.199999999999989</v>
      </c>
      <c r="J114" s="15">
        <v>91.24</v>
      </c>
      <c r="K114" s="15">
        <v>72.44</v>
      </c>
      <c r="L114" s="15">
        <v>67.739999999999995</v>
      </c>
      <c r="M114" s="15">
        <v>60.22</v>
      </c>
      <c r="N114" s="15">
        <v>66.8</v>
      </c>
      <c r="O114" s="15"/>
      <c r="P114" s="15">
        <v>69</v>
      </c>
      <c r="Q114" s="15">
        <v>64.919999999999987</v>
      </c>
      <c r="R114" s="15">
        <v>59.279999999999994</v>
      </c>
      <c r="S114" s="16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6"/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20"/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/>
      <c r="F116" s="9">
        <v>49.879999999999995</v>
      </c>
      <c r="G116" s="10">
        <v>41.419999999999995</v>
      </c>
      <c r="H116" s="10">
        <v>85.6</v>
      </c>
      <c r="I116" s="10">
        <v>75.259999999999991</v>
      </c>
      <c r="J116" s="10">
        <v>70.56</v>
      </c>
      <c r="K116" s="10">
        <v>63.04</v>
      </c>
      <c r="L116" s="10">
        <v>57.4</v>
      </c>
      <c r="M116" s="10">
        <v>61.16</v>
      </c>
      <c r="N116" s="10">
        <v>46.12</v>
      </c>
      <c r="O116" s="10">
        <v>61.16</v>
      </c>
      <c r="P116" s="10">
        <v>48</v>
      </c>
      <c r="Q116" s="10">
        <v>58.339999999999996</v>
      </c>
      <c r="R116" s="10">
        <v>86.539999999999992</v>
      </c>
      <c r="S116" s="11">
        <v>48</v>
      </c>
      <c r="T116" s="14">
        <f>F116*1.2</f>
        <v>59.855999999999995</v>
      </c>
      <c r="U116" s="15">
        <f t="shared" ref="U116:AG118" si="45">G116*1.2</f>
        <v>49.703999999999994</v>
      </c>
      <c r="V116" s="15">
        <v>56</v>
      </c>
      <c r="W116" s="15">
        <f t="shared" si="45"/>
        <v>90.311999999999983</v>
      </c>
      <c r="X116" s="15">
        <f t="shared" si="45"/>
        <v>84.671999999999997</v>
      </c>
      <c r="Y116" s="15">
        <f t="shared" si="45"/>
        <v>75.647999999999996</v>
      </c>
      <c r="Z116" s="15">
        <f t="shared" si="45"/>
        <v>68.88</v>
      </c>
      <c r="AA116" s="15">
        <f t="shared" si="45"/>
        <v>73.391999999999996</v>
      </c>
      <c r="AB116" s="15">
        <f t="shared" si="45"/>
        <v>55.343999999999994</v>
      </c>
      <c r="AC116" s="15">
        <f t="shared" si="45"/>
        <v>73.391999999999996</v>
      </c>
      <c r="AD116" s="15">
        <f t="shared" si="45"/>
        <v>57.599999999999994</v>
      </c>
      <c r="AE116" s="15">
        <f t="shared" si="45"/>
        <v>70.007999999999996</v>
      </c>
      <c r="AF116" s="15">
        <v>90</v>
      </c>
      <c r="AG116" s="16">
        <f t="shared" si="45"/>
        <v>57.599999999999994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46.08</v>
      </c>
      <c r="AQ116" s="10">
        <v>67.2</v>
      </c>
      <c r="AR116" s="10">
        <v>75.84</v>
      </c>
      <c r="AS116" s="10">
        <v>90.24</v>
      </c>
      <c r="AT116" s="10">
        <v>76.8</v>
      </c>
      <c r="AU116" s="10">
        <v>93.11999999999999</v>
      </c>
      <c r="AV116" s="10">
        <v>72.959999999999994</v>
      </c>
      <c r="AW116" s="10">
        <v>42.239999999999995</v>
      </c>
      <c r="AX116" s="10">
        <v>68.16</v>
      </c>
      <c r="AY116" s="10">
        <v>67.2</v>
      </c>
      <c r="AZ116" s="10">
        <v>60.48</v>
      </c>
      <c r="BA116" s="10">
        <v>76.8</v>
      </c>
      <c r="BB116" s="10">
        <v>92.16</v>
      </c>
      <c r="BC116" s="11">
        <v>74.88</v>
      </c>
      <c r="BD116" s="14">
        <f>AP116*0.94</f>
        <v>43.315199999999997</v>
      </c>
      <c r="BE116" s="15">
        <f t="shared" ref="BE116:BQ118" si="46">AQ116*0.94</f>
        <v>63.167999999999999</v>
      </c>
      <c r="BF116" s="15">
        <f t="shared" si="46"/>
        <v>71.289599999999993</v>
      </c>
      <c r="BG116" s="15">
        <f t="shared" si="46"/>
        <v>84.825599999999994</v>
      </c>
      <c r="BH116" s="15">
        <f t="shared" si="46"/>
        <v>72.191999999999993</v>
      </c>
      <c r="BI116" s="15">
        <f t="shared" si="46"/>
        <v>87.53279999999998</v>
      </c>
      <c r="BJ116" s="15">
        <f t="shared" si="46"/>
        <v>68.582399999999993</v>
      </c>
      <c r="BK116" s="15">
        <f t="shared" si="46"/>
        <v>39.70559999999999</v>
      </c>
      <c r="BL116" s="15">
        <f t="shared" si="46"/>
        <v>64.070399999999992</v>
      </c>
      <c r="BM116" s="15">
        <f t="shared" si="46"/>
        <v>63.167999999999999</v>
      </c>
      <c r="BN116" s="15">
        <f t="shared" si="46"/>
        <v>56.851199999999992</v>
      </c>
      <c r="BO116" s="15">
        <f t="shared" si="46"/>
        <v>72.191999999999993</v>
      </c>
      <c r="BP116" s="15">
        <f t="shared" si="46"/>
        <v>86.630399999999995</v>
      </c>
      <c r="BQ116" s="16">
        <f t="shared" si="46"/>
        <v>70.387199999999993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91" t="s">
        <v>35</v>
      </c>
      <c r="CA116" s="9">
        <v>72</v>
      </c>
      <c r="CB116" s="10">
        <v>71.100000000000009</v>
      </c>
      <c r="CC116" s="10">
        <v>75.600000000000009</v>
      </c>
      <c r="CD116" s="10">
        <v>65.7</v>
      </c>
      <c r="CE116" s="10">
        <v>70.650000000000006</v>
      </c>
      <c r="CF116" s="10">
        <v>63</v>
      </c>
      <c r="CG116" s="10">
        <v>41.4</v>
      </c>
      <c r="CH116" s="10">
        <v>59.4</v>
      </c>
      <c r="CI116" s="10">
        <v>72.45</v>
      </c>
      <c r="CJ116" s="10">
        <v>51.75</v>
      </c>
      <c r="CK116" s="10">
        <v>40.950000000000003</v>
      </c>
      <c r="CL116" s="10">
        <v>64.8</v>
      </c>
      <c r="CM116" s="10">
        <v>65.7</v>
      </c>
      <c r="CN116" s="11">
        <v>58.5</v>
      </c>
      <c r="CO116" s="14">
        <f>CA116*0.94</f>
        <v>67.679999999999993</v>
      </c>
      <c r="CP116" s="15">
        <f t="shared" ref="CP116:DB118" si="47">CB116*0.94</f>
        <v>66.834000000000003</v>
      </c>
      <c r="CQ116" s="15">
        <f t="shared" si="47"/>
        <v>71.064000000000007</v>
      </c>
      <c r="CR116" s="15">
        <f t="shared" si="47"/>
        <v>61.758000000000003</v>
      </c>
      <c r="CS116" s="15">
        <f t="shared" si="47"/>
        <v>66.411000000000001</v>
      </c>
      <c r="CT116" s="15">
        <f t="shared" si="47"/>
        <v>59.22</v>
      </c>
      <c r="CU116" s="15">
        <f t="shared" si="47"/>
        <v>38.915999999999997</v>
      </c>
      <c r="CV116" s="15">
        <f t="shared" si="47"/>
        <v>55.835999999999999</v>
      </c>
      <c r="CW116" s="15">
        <f t="shared" si="47"/>
        <v>68.102999999999994</v>
      </c>
      <c r="CX116" s="15">
        <f t="shared" si="47"/>
        <v>48.644999999999996</v>
      </c>
      <c r="CY116" s="15">
        <f t="shared" si="47"/>
        <v>38.493000000000002</v>
      </c>
      <c r="CZ116" s="15">
        <f t="shared" si="47"/>
        <v>60.911999999999992</v>
      </c>
      <c r="DA116" s="15">
        <f t="shared" si="47"/>
        <v>61.758000000000003</v>
      </c>
      <c r="DB116" s="16">
        <f t="shared" si="47"/>
        <v>54.989999999999995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69.61999999999999</v>
      </c>
      <c r="G117" s="15">
        <v>40.479999999999997</v>
      </c>
      <c r="H117" s="15">
        <v>88.42</v>
      </c>
      <c r="I117" s="15">
        <v>86.539999999999992</v>
      </c>
      <c r="J117" s="15">
        <v>74.319999999999993</v>
      </c>
      <c r="K117" s="15">
        <v>70.56</v>
      </c>
      <c r="L117" s="15">
        <v>39.54</v>
      </c>
      <c r="M117" s="15">
        <v>71.5</v>
      </c>
      <c r="N117" s="15">
        <v>69.61999999999999</v>
      </c>
      <c r="O117" s="15">
        <v>73.38</v>
      </c>
      <c r="P117" s="15">
        <v>34.839999999999996</v>
      </c>
      <c r="Q117" s="15">
        <v>84.66</v>
      </c>
      <c r="R117" s="15">
        <v>87.47999999999999</v>
      </c>
      <c r="S117" s="16">
        <v>56.459999999999994</v>
      </c>
      <c r="T117" s="14">
        <v>76</v>
      </c>
      <c r="U117" s="15">
        <f t="shared" si="45"/>
        <v>48.575999999999993</v>
      </c>
      <c r="V117" s="15">
        <v>95</v>
      </c>
      <c r="W117" s="15">
        <v>75</v>
      </c>
      <c r="X117" s="15">
        <f t="shared" si="45"/>
        <v>89.183999999999983</v>
      </c>
      <c r="Y117" s="15">
        <f t="shared" si="45"/>
        <v>84.671999999999997</v>
      </c>
      <c r="Z117" s="15">
        <f t="shared" si="45"/>
        <v>47.448</v>
      </c>
      <c r="AA117" s="15">
        <f t="shared" si="45"/>
        <v>85.8</v>
      </c>
      <c r="AB117" s="15">
        <f t="shared" si="45"/>
        <v>83.543999999999983</v>
      </c>
      <c r="AC117" s="15">
        <v>52</v>
      </c>
      <c r="AD117" s="15">
        <f t="shared" si="45"/>
        <v>41.807999999999993</v>
      </c>
      <c r="AE117" s="15">
        <v>85</v>
      </c>
      <c r="AF117" s="15">
        <v>75</v>
      </c>
      <c r="AG117" s="16">
        <f t="shared" si="45"/>
        <v>67.751999999999995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72.959999999999994</v>
      </c>
      <c r="AQ117" s="15">
        <v>86.399999999999991</v>
      </c>
      <c r="AR117" s="15">
        <v>44.16</v>
      </c>
      <c r="AS117" s="15">
        <v>66.239999999999995</v>
      </c>
      <c r="AT117" s="15">
        <v>50.879999999999995</v>
      </c>
      <c r="AU117" s="15">
        <v>92.16</v>
      </c>
      <c r="AV117" s="15">
        <v>52.8</v>
      </c>
      <c r="AW117" s="15">
        <v>57.599999999999994</v>
      </c>
      <c r="AX117" s="15">
        <v>43.199999999999996</v>
      </c>
      <c r="AY117" s="15">
        <v>79.679999999999993</v>
      </c>
      <c r="AZ117" s="15">
        <v>43.199999999999996</v>
      </c>
      <c r="BA117" s="15">
        <v>81.599999999999994</v>
      </c>
      <c r="BB117" s="15">
        <v>57.599999999999994</v>
      </c>
      <c r="BC117" s="16">
        <v>54.72</v>
      </c>
      <c r="BD117" s="14">
        <f t="shared" ref="BD117:BD118" si="48">AP117*0.94</f>
        <v>68.582399999999993</v>
      </c>
      <c r="BE117" s="15">
        <f t="shared" si="46"/>
        <v>81.215999999999994</v>
      </c>
      <c r="BF117" s="15">
        <f t="shared" si="46"/>
        <v>41.510399999999997</v>
      </c>
      <c r="BG117" s="15">
        <f t="shared" si="46"/>
        <v>62.265599999999992</v>
      </c>
      <c r="BH117" s="15">
        <f t="shared" si="46"/>
        <v>47.827199999999991</v>
      </c>
      <c r="BI117" s="15">
        <f t="shared" si="46"/>
        <v>86.630399999999995</v>
      </c>
      <c r="BJ117" s="15">
        <f t="shared" si="46"/>
        <v>49.631999999999998</v>
      </c>
      <c r="BK117" s="15">
        <f t="shared" si="46"/>
        <v>54.143999999999991</v>
      </c>
      <c r="BL117" s="15">
        <f t="shared" si="46"/>
        <v>40.607999999999997</v>
      </c>
      <c r="BM117" s="15">
        <f t="shared" si="46"/>
        <v>74.899199999999993</v>
      </c>
      <c r="BN117" s="15">
        <f t="shared" si="46"/>
        <v>40.607999999999997</v>
      </c>
      <c r="BO117" s="15">
        <f t="shared" si="46"/>
        <v>76.703999999999994</v>
      </c>
      <c r="BP117" s="15">
        <f t="shared" si="46"/>
        <v>54.143999999999991</v>
      </c>
      <c r="BQ117" s="16">
        <f t="shared" si="46"/>
        <v>51.436799999999998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82.350000000000009</v>
      </c>
      <c r="CB117" s="15">
        <v>61.65</v>
      </c>
      <c r="CC117" s="15">
        <v>66.150000000000006</v>
      </c>
      <c r="CD117" s="15">
        <v>57.15</v>
      </c>
      <c r="CE117" s="15">
        <v>61.65</v>
      </c>
      <c r="CF117" s="15">
        <v>58.5</v>
      </c>
      <c r="CG117" s="15">
        <v>59.85</v>
      </c>
      <c r="CH117" s="15">
        <v>60.300000000000004</v>
      </c>
      <c r="CI117" s="15">
        <v>78.75</v>
      </c>
      <c r="CJ117" s="15">
        <v>53.1</v>
      </c>
      <c r="CK117" s="15">
        <v>53.1</v>
      </c>
      <c r="CL117" s="15">
        <v>72.900000000000006</v>
      </c>
      <c r="CM117" s="15">
        <v>43.2</v>
      </c>
      <c r="CN117" s="16">
        <v>81</v>
      </c>
      <c r="CO117" s="14">
        <f t="shared" ref="CO117:CO118" si="49">CA117*0.94</f>
        <v>77.409000000000006</v>
      </c>
      <c r="CP117" s="15">
        <f t="shared" si="47"/>
        <v>57.950999999999993</v>
      </c>
      <c r="CQ117" s="15">
        <f t="shared" si="47"/>
        <v>62.181000000000004</v>
      </c>
      <c r="CR117" s="15">
        <f t="shared" si="47"/>
        <v>53.720999999999997</v>
      </c>
      <c r="CS117" s="15">
        <f t="shared" si="47"/>
        <v>57.950999999999993</v>
      </c>
      <c r="CT117" s="15">
        <f t="shared" si="47"/>
        <v>54.989999999999995</v>
      </c>
      <c r="CU117" s="15">
        <f t="shared" si="47"/>
        <v>56.259</v>
      </c>
      <c r="CV117" s="15">
        <f t="shared" si="47"/>
        <v>56.682000000000002</v>
      </c>
      <c r="CW117" s="15">
        <f t="shared" si="47"/>
        <v>74.024999999999991</v>
      </c>
      <c r="CX117" s="15">
        <f t="shared" si="47"/>
        <v>49.914000000000001</v>
      </c>
      <c r="CY117" s="15">
        <f t="shared" si="47"/>
        <v>49.914000000000001</v>
      </c>
      <c r="CZ117" s="15">
        <f t="shared" si="47"/>
        <v>68.525999999999996</v>
      </c>
      <c r="DA117" s="15">
        <f t="shared" si="47"/>
        <v>40.607999999999997</v>
      </c>
      <c r="DB117" s="16">
        <f t="shared" si="47"/>
        <v>76.14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49.879999999999995</v>
      </c>
      <c r="G118" s="15">
        <v>38.599999999999994</v>
      </c>
      <c r="H118" s="15">
        <v>61.16</v>
      </c>
      <c r="I118" s="15">
        <v>49.879999999999995</v>
      </c>
      <c r="J118" s="15">
        <v>56.459999999999994</v>
      </c>
      <c r="K118" s="15">
        <v>34.839999999999996</v>
      </c>
      <c r="L118" s="15">
        <v>49.879999999999995</v>
      </c>
      <c r="M118" s="15">
        <v>79.02</v>
      </c>
      <c r="N118" s="15">
        <v>79.02</v>
      </c>
      <c r="O118" s="15">
        <v>70.56</v>
      </c>
      <c r="P118" s="15">
        <v>67.739999999999995</v>
      </c>
      <c r="Q118" s="15">
        <v>41.419999999999995</v>
      </c>
      <c r="R118" s="15">
        <v>48.94</v>
      </c>
      <c r="S118" s="16">
        <v>55.519999999999996</v>
      </c>
      <c r="T118" s="14">
        <f t="shared" ref="T118" si="50">F118*1.2</f>
        <v>59.855999999999995</v>
      </c>
      <c r="U118" s="15">
        <f t="shared" si="45"/>
        <v>46.319999999999993</v>
      </c>
      <c r="V118" s="15">
        <f t="shared" si="45"/>
        <v>73.391999999999996</v>
      </c>
      <c r="W118" s="15">
        <f t="shared" si="45"/>
        <v>59.855999999999995</v>
      </c>
      <c r="X118" s="15">
        <f t="shared" si="45"/>
        <v>67.751999999999995</v>
      </c>
      <c r="Y118" s="15">
        <f t="shared" si="45"/>
        <v>41.807999999999993</v>
      </c>
      <c r="Z118" s="15">
        <f t="shared" si="45"/>
        <v>59.855999999999995</v>
      </c>
      <c r="AA118" s="15">
        <f t="shared" si="45"/>
        <v>94.823999999999998</v>
      </c>
      <c r="AB118" s="15">
        <f t="shared" si="45"/>
        <v>94.823999999999998</v>
      </c>
      <c r="AC118" s="15">
        <f t="shared" si="45"/>
        <v>84.671999999999997</v>
      </c>
      <c r="AD118" s="15">
        <f t="shared" si="45"/>
        <v>81.287999999999997</v>
      </c>
      <c r="AE118" s="15">
        <f t="shared" si="45"/>
        <v>49.703999999999994</v>
      </c>
      <c r="AF118" s="15">
        <f t="shared" si="45"/>
        <v>58.727999999999994</v>
      </c>
      <c r="AG118" s="16">
        <f t="shared" si="45"/>
        <v>66.623999999999995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48.96</v>
      </c>
      <c r="AQ118" s="15">
        <v>61.44</v>
      </c>
      <c r="AR118" s="15">
        <v>76.8</v>
      </c>
      <c r="AS118" s="15">
        <v>51.839999999999996</v>
      </c>
      <c r="AT118" s="15">
        <v>77.759999999999991</v>
      </c>
      <c r="AU118" s="15">
        <v>62.4</v>
      </c>
      <c r="AV118" s="15">
        <v>55.68</v>
      </c>
      <c r="AW118" s="15">
        <v>77.759999999999991</v>
      </c>
      <c r="AX118" s="15">
        <v>84.47999999999999</v>
      </c>
      <c r="AY118" s="15">
        <v>47.04</v>
      </c>
      <c r="AZ118" s="15">
        <v>67.2</v>
      </c>
      <c r="BA118" s="15">
        <v>92.16</v>
      </c>
      <c r="BB118" s="15">
        <v>53.76</v>
      </c>
      <c r="BC118" s="16">
        <v>88.32</v>
      </c>
      <c r="BD118" s="14">
        <f t="shared" si="48"/>
        <v>46.022399999999998</v>
      </c>
      <c r="BE118" s="15">
        <f t="shared" si="46"/>
        <v>57.753599999999992</v>
      </c>
      <c r="BF118" s="15">
        <f t="shared" si="46"/>
        <v>72.191999999999993</v>
      </c>
      <c r="BG118" s="15">
        <f t="shared" si="46"/>
        <v>48.729599999999991</v>
      </c>
      <c r="BH118" s="15">
        <f t="shared" si="46"/>
        <v>73.094399999999993</v>
      </c>
      <c r="BI118" s="15">
        <f t="shared" si="46"/>
        <v>58.655999999999999</v>
      </c>
      <c r="BJ118" s="15">
        <f t="shared" si="46"/>
        <v>52.339199999999998</v>
      </c>
      <c r="BK118" s="15">
        <f t="shared" si="46"/>
        <v>73.094399999999993</v>
      </c>
      <c r="BL118" s="15">
        <f t="shared" si="46"/>
        <v>79.41119999999998</v>
      </c>
      <c r="BM118" s="15">
        <f t="shared" si="46"/>
        <v>44.217599999999997</v>
      </c>
      <c r="BN118" s="15">
        <f t="shared" si="46"/>
        <v>63.167999999999999</v>
      </c>
      <c r="BO118" s="15">
        <f t="shared" si="46"/>
        <v>86.630399999999995</v>
      </c>
      <c r="BP118" s="15">
        <f t="shared" si="46"/>
        <v>50.534399999999998</v>
      </c>
      <c r="BQ118" s="16">
        <f t="shared" si="46"/>
        <v>83.020799999999994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57.6</v>
      </c>
      <c r="CB118" s="15">
        <v>59.4</v>
      </c>
      <c r="CC118" s="15">
        <v>50.85</v>
      </c>
      <c r="CD118" s="15">
        <v>52.65</v>
      </c>
      <c r="CE118" s="15">
        <v>52.65</v>
      </c>
      <c r="CF118" s="15">
        <v>63.45</v>
      </c>
      <c r="CG118" s="15">
        <v>73.8</v>
      </c>
      <c r="CH118" s="15">
        <v>58.95</v>
      </c>
      <c r="CI118" s="15">
        <v>45</v>
      </c>
      <c r="CJ118" s="15">
        <v>54.9</v>
      </c>
      <c r="CK118" s="15">
        <v>40.950000000000003</v>
      </c>
      <c r="CL118" s="15">
        <v>76.5</v>
      </c>
      <c r="CM118" s="15">
        <v>57.15</v>
      </c>
      <c r="CN118" s="16">
        <v>56.7</v>
      </c>
      <c r="CO118" s="14">
        <f t="shared" si="49"/>
        <v>54.143999999999998</v>
      </c>
      <c r="CP118" s="15">
        <f t="shared" si="47"/>
        <v>55.835999999999999</v>
      </c>
      <c r="CQ118" s="15">
        <f t="shared" si="47"/>
        <v>47.798999999999999</v>
      </c>
      <c r="CR118" s="15">
        <f t="shared" si="47"/>
        <v>49.490999999999993</v>
      </c>
      <c r="CS118" s="15">
        <f t="shared" si="47"/>
        <v>49.490999999999993</v>
      </c>
      <c r="CT118" s="15">
        <f t="shared" si="47"/>
        <v>59.643000000000001</v>
      </c>
      <c r="CU118" s="15">
        <f t="shared" si="47"/>
        <v>69.372</v>
      </c>
      <c r="CV118" s="15">
        <f t="shared" si="47"/>
        <v>55.412999999999997</v>
      </c>
      <c r="CW118" s="15">
        <f t="shared" si="47"/>
        <v>42.3</v>
      </c>
      <c r="CX118" s="15">
        <f t="shared" si="47"/>
        <v>51.605999999999995</v>
      </c>
      <c r="CY118" s="15">
        <f t="shared" si="47"/>
        <v>38.493000000000002</v>
      </c>
      <c r="CZ118" s="15">
        <f t="shared" si="47"/>
        <v>71.91</v>
      </c>
      <c r="DA118" s="15">
        <f t="shared" si="47"/>
        <v>53.720999999999997</v>
      </c>
      <c r="DB118" s="16">
        <f t="shared" si="47"/>
        <v>53.298000000000002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38.599999999999994</v>
      </c>
      <c r="G119" s="15">
        <v>84.66</v>
      </c>
      <c r="H119" s="15">
        <v>79.02</v>
      </c>
      <c r="I119" s="15">
        <v>45.18</v>
      </c>
      <c r="J119" s="15">
        <v>78.08</v>
      </c>
      <c r="K119" s="15">
        <v>35.78</v>
      </c>
      <c r="L119" s="15">
        <v>58.339999999999996</v>
      </c>
      <c r="M119" s="15">
        <v>35.78</v>
      </c>
      <c r="N119" s="15">
        <v>36.72</v>
      </c>
      <c r="O119" s="15">
        <v>60.22</v>
      </c>
      <c r="P119" s="15">
        <v>57.4</v>
      </c>
      <c r="Q119" s="15">
        <v>46.12</v>
      </c>
      <c r="R119" s="15">
        <v>39.54</v>
      </c>
      <c r="S119" s="16">
        <v>38.599999999999994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79.679999999999993</v>
      </c>
      <c r="AQ119" s="15">
        <v>83.52</v>
      </c>
      <c r="AR119" s="15">
        <v>59.519999999999996</v>
      </c>
      <c r="AS119" s="15">
        <v>72</v>
      </c>
      <c r="AT119" s="15">
        <v>40.32</v>
      </c>
      <c r="AU119" s="15">
        <v>50.879999999999995</v>
      </c>
      <c r="AV119" s="15">
        <v>37.44</v>
      </c>
      <c r="AW119" s="15">
        <v>46.08</v>
      </c>
      <c r="AX119" s="15">
        <v>54.72</v>
      </c>
      <c r="AY119" s="15">
        <v>81.599999999999994</v>
      </c>
      <c r="AZ119" s="15">
        <v>70.08</v>
      </c>
      <c r="BA119" s="15">
        <v>47.04</v>
      </c>
      <c r="BB119" s="15">
        <v>69.12</v>
      </c>
      <c r="BC119" s="16">
        <v>48.96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76.5</v>
      </c>
      <c r="CB119" s="15">
        <v>49.050000000000004</v>
      </c>
      <c r="CC119" s="15">
        <v>70.650000000000006</v>
      </c>
      <c r="CD119" s="15">
        <v>35.550000000000004</v>
      </c>
      <c r="CE119" s="15">
        <v>51.300000000000004</v>
      </c>
      <c r="CF119" s="15">
        <v>34.200000000000003</v>
      </c>
      <c r="CG119" s="15">
        <v>38.700000000000003</v>
      </c>
      <c r="CH119" s="15">
        <v>47.25</v>
      </c>
      <c r="CI119" s="15">
        <v>56.7</v>
      </c>
      <c r="CJ119" s="15">
        <v>50.85</v>
      </c>
      <c r="CK119" s="15">
        <v>77.400000000000006</v>
      </c>
      <c r="CL119" s="15">
        <v>50.4</v>
      </c>
      <c r="CM119" s="15">
        <v>59.4</v>
      </c>
      <c r="CN119" s="16">
        <v>55.800000000000004</v>
      </c>
      <c r="CO119" s="14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70.56</v>
      </c>
      <c r="G120" s="15">
        <v>72.44</v>
      </c>
      <c r="H120" s="15">
        <v>70.56</v>
      </c>
      <c r="I120" s="15">
        <v>54.58</v>
      </c>
      <c r="J120" s="15">
        <v>62.099999999999994</v>
      </c>
      <c r="K120" s="15">
        <v>81.839999999999989</v>
      </c>
      <c r="L120" s="15">
        <v>74.319999999999993</v>
      </c>
      <c r="M120" s="15">
        <v>44.239999999999995</v>
      </c>
      <c r="N120" s="15">
        <v>62.099999999999994</v>
      </c>
      <c r="O120" s="15">
        <v>36.72</v>
      </c>
      <c r="P120" s="15">
        <v>80.899999999999991</v>
      </c>
      <c r="Q120" s="15">
        <v>76.199999999999989</v>
      </c>
      <c r="R120" s="15">
        <v>80.899999999999991</v>
      </c>
      <c r="S120" s="16">
        <v>37.659999999999997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88.32</v>
      </c>
      <c r="AQ120" s="15">
        <v>85.44</v>
      </c>
      <c r="AR120" s="15">
        <v>70.08</v>
      </c>
      <c r="AS120" s="15">
        <v>84.47999999999999</v>
      </c>
      <c r="AT120" s="15">
        <v>70.08</v>
      </c>
      <c r="AU120" s="15">
        <v>65.28</v>
      </c>
      <c r="AV120" s="15">
        <v>80.64</v>
      </c>
      <c r="AW120" s="15">
        <v>48</v>
      </c>
      <c r="AX120" s="15">
        <v>73.92</v>
      </c>
      <c r="AY120" s="15">
        <v>50.879999999999995</v>
      </c>
      <c r="AZ120" s="15">
        <v>93.11999999999999</v>
      </c>
      <c r="BA120" s="15">
        <v>81.599999999999994</v>
      </c>
      <c r="BB120" s="15">
        <v>36.479999999999997</v>
      </c>
      <c r="BC120" s="16">
        <v>43.199999999999996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73.350000000000009</v>
      </c>
      <c r="CB120" s="15">
        <v>58.5</v>
      </c>
      <c r="CC120" s="15">
        <v>68.850000000000009</v>
      </c>
      <c r="CD120" s="15">
        <v>71.55</v>
      </c>
      <c r="CE120" s="15">
        <v>65.7</v>
      </c>
      <c r="CF120" s="15">
        <v>58.5</v>
      </c>
      <c r="CG120" s="15">
        <v>51.75</v>
      </c>
      <c r="CH120" s="15">
        <v>70.650000000000006</v>
      </c>
      <c r="CI120" s="15">
        <v>62.1</v>
      </c>
      <c r="CJ120" s="15">
        <v>76.95</v>
      </c>
      <c r="CK120" s="15">
        <v>75.600000000000009</v>
      </c>
      <c r="CL120" s="15">
        <v>55.35</v>
      </c>
      <c r="CM120" s="15">
        <v>55.35</v>
      </c>
      <c r="CN120" s="16">
        <v>62.1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42.36</v>
      </c>
      <c r="G121" s="15">
        <v>38.599999999999994</v>
      </c>
      <c r="H121" s="15">
        <v>40.479999999999997</v>
      </c>
      <c r="I121" s="15">
        <v>63.98</v>
      </c>
      <c r="J121" s="15">
        <v>80.899999999999991</v>
      </c>
      <c r="K121" s="15">
        <v>35.78</v>
      </c>
      <c r="L121" s="15">
        <v>72.44</v>
      </c>
      <c r="M121" s="15">
        <v>51.76</v>
      </c>
      <c r="N121" s="15">
        <v>58.339999999999996</v>
      </c>
      <c r="O121" s="15">
        <v>48</v>
      </c>
      <c r="P121" s="15">
        <v>71.5</v>
      </c>
      <c r="Q121" s="15">
        <v>66.8</v>
      </c>
      <c r="R121" s="15">
        <v>85.6</v>
      </c>
      <c r="S121" s="16">
        <v>86.539999999999992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51.839999999999996</v>
      </c>
      <c r="AQ121" s="15">
        <v>44.16</v>
      </c>
      <c r="AR121" s="15">
        <v>90.24</v>
      </c>
      <c r="AS121" s="15">
        <v>61.44</v>
      </c>
      <c r="AT121" s="15">
        <v>41.28</v>
      </c>
      <c r="AU121" s="15">
        <v>38.4</v>
      </c>
      <c r="AV121" s="15">
        <v>64.319999999999993</v>
      </c>
      <c r="AW121" s="15">
        <v>48</v>
      </c>
      <c r="AX121" s="15">
        <v>88.32</v>
      </c>
      <c r="AY121" s="15">
        <v>92.16</v>
      </c>
      <c r="AZ121" s="15">
        <v>83.52</v>
      </c>
      <c r="BA121" s="15">
        <v>91.2</v>
      </c>
      <c r="BB121" s="15">
        <v>52.8</v>
      </c>
      <c r="BC121" s="16">
        <v>49.92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39.6</v>
      </c>
      <c r="CB121" s="15">
        <v>72.45</v>
      </c>
      <c r="CC121" s="15">
        <v>67.05</v>
      </c>
      <c r="CD121" s="15">
        <v>36</v>
      </c>
      <c r="CE121" s="15">
        <v>52.2</v>
      </c>
      <c r="CF121" s="15">
        <v>54.45</v>
      </c>
      <c r="CG121" s="15">
        <v>49.95</v>
      </c>
      <c r="CH121" s="15">
        <v>72.900000000000006</v>
      </c>
      <c r="CI121" s="15">
        <v>83.7</v>
      </c>
      <c r="CJ121" s="15">
        <v>58.95</v>
      </c>
      <c r="CK121" s="15">
        <v>42.300000000000004</v>
      </c>
      <c r="CL121" s="15">
        <v>65.25</v>
      </c>
      <c r="CM121" s="15">
        <v>58.5</v>
      </c>
      <c r="CN121" s="16">
        <v>48.6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48</v>
      </c>
      <c r="G122" s="15">
        <v>60.22</v>
      </c>
      <c r="H122" s="15">
        <v>79.959999999999994</v>
      </c>
      <c r="I122" s="15">
        <v>36.72</v>
      </c>
      <c r="J122" s="15">
        <v>52.699999999999996</v>
      </c>
      <c r="K122" s="15">
        <v>60.22</v>
      </c>
      <c r="L122" s="15">
        <v>65.86</v>
      </c>
      <c r="M122" s="15">
        <v>35.78</v>
      </c>
      <c r="N122" s="15">
        <v>46.12</v>
      </c>
      <c r="O122" s="15">
        <v>62.099999999999994</v>
      </c>
      <c r="P122" s="15">
        <v>88.42</v>
      </c>
      <c r="Q122" s="15">
        <v>53.64</v>
      </c>
      <c r="R122" s="15">
        <v>84.66</v>
      </c>
      <c r="S122" s="16">
        <v>67.739999999999995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49.92</v>
      </c>
      <c r="AQ122" s="15">
        <v>36.479999999999997</v>
      </c>
      <c r="AR122" s="15">
        <v>56.64</v>
      </c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6"/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75.600000000000009</v>
      </c>
      <c r="CB122" s="15">
        <v>34.200000000000003</v>
      </c>
      <c r="CC122" s="15">
        <v>49.5</v>
      </c>
      <c r="CD122" s="15">
        <v>56.7</v>
      </c>
      <c r="CE122" s="15">
        <v>62.1</v>
      </c>
      <c r="CF122" s="15">
        <v>33.300000000000004</v>
      </c>
      <c r="CG122" s="15">
        <v>43.2</v>
      </c>
      <c r="CH122" s="15">
        <v>48.6</v>
      </c>
      <c r="CI122" s="15">
        <v>57.15</v>
      </c>
      <c r="CJ122" s="15">
        <v>49.050000000000004</v>
      </c>
      <c r="CK122" s="15">
        <v>56.7</v>
      </c>
      <c r="CL122" s="15">
        <v>58.5</v>
      </c>
      <c r="CM122" s="15">
        <v>83.7</v>
      </c>
      <c r="CN122" s="16">
        <v>81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42.36</v>
      </c>
      <c r="G123" s="15">
        <v>67.739999999999995</v>
      </c>
      <c r="H123" s="15">
        <v>41.419999999999995</v>
      </c>
      <c r="I123" s="15">
        <v>54.58</v>
      </c>
      <c r="J123" s="15">
        <v>85.6</v>
      </c>
      <c r="K123" s="15">
        <v>86.539999999999992</v>
      </c>
      <c r="L123" s="15">
        <v>39.54</v>
      </c>
      <c r="M123" s="15">
        <v>46.12</v>
      </c>
      <c r="N123" s="15">
        <v>65.86</v>
      </c>
      <c r="O123" s="15">
        <v>67.739999999999995</v>
      </c>
      <c r="P123" s="15">
        <v>79.959999999999994</v>
      </c>
      <c r="Q123" s="15">
        <v>69.61999999999999</v>
      </c>
      <c r="R123" s="15">
        <v>77.14</v>
      </c>
      <c r="S123" s="16">
        <v>86.539999999999992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6"/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80.100000000000009</v>
      </c>
      <c r="CB123" s="15">
        <v>34.200000000000003</v>
      </c>
      <c r="CC123" s="15">
        <v>70.2</v>
      </c>
      <c r="CD123" s="15">
        <v>45</v>
      </c>
      <c r="CE123" s="15">
        <v>55.800000000000004</v>
      </c>
      <c r="CF123" s="15">
        <v>56.7</v>
      </c>
      <c r="CG123" s="15">
        <v>72.900000000000006</v>
      </c>
      <c r="CH123" s="15">
        <v>81</v>
      </c>
      <c r="CI123" s="15">
        <v>80.100000000000009</v>
      </c>
      <c r="CJ123" s="15">
        <v>81</v>
      </c>
      <c r="CK123" s="15">
        <v>56.7</v>
      </c>
      <c r="CL123" s="15">
        <v>35.1</v>
      </c>
      <c r="CM123" s="15">
        <v>52.2</v>
      </c>
      <c r="CN123" s="16">
        <v>84.600000000000009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82.78</v>
      </c>
      <c r="G124" s="15">
        <v>79.02</v>
      </c>
      <c r="H124" s="15">
        <v>46.12</v>
      </c>
      <c r="I124" s="15">
        <v>63.98</v>
      </c>
      <c r="J124" s="15">
        <v>59.279999999999994</v>
      </c>
      <c r="K124" s="15">
        <v>84.66</v>
      </c>
      <c r="L124" s="15">
        <v>68.679999999999993</v>
      </c>
      <c r="M124" s="15">
        <v>65.86</v>
      </c>
      <c r="N124" s="15">
        <v>89.36</v>
      </c>
      <c r="O124" s="15">
        <v>89.36</v>
      </c>
      <c r="P124" s="15">
        <v>43.3</v>
      </c>
      <c r="Q124" s="15">
        <v>72.44</v>
      </c>
      <c r="R124" s="15">
        <v>84.66</v>
      </c>
      <c r="S124" s="16">
        <v>37.659999999999997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6"/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81</v>
      </c>
      <c r="CB124" s="15">
        <v>55.800000000000004</v>
      </c>
      <c r="CC124" s="15">
        <v>76.5</v>
      </c>
      <c r="CD124" s="15"/>
      <c r="CE124" s="15"/>
      <c r="CF124" s="15"/>
      <c r="CG124" s="15"/>
      <c r="CH124" s="15"/>
      <c r="CI124" s="15"/>
      <c r="CJ124" s="15"/>
      <c r="CK124" s="15"/>
      <c r="CL124" s="15"/>
      <c r="CM124" s="15"/>
      <c r="CN124" s="16"/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>
        <v>73.38</v>
      </c>
      <c r="G125" s="15">
        <v>43.3</v>
      </c>
      <c r="H125" s="15">
        <v>73.38</v>
      </c>
      <c r="I125" s="15">
        <v>43.3</v>
      </c>
      <c r="J125" s="15">
        <v>45.18</v>
      </c>
      <c r="K125" s="15">
        <v>36.72</v>
      </c>
      <c r="L125" s="15">
        <v>85.6</v>
      </c>
      <c r="M125" s="15">
        <v>53.64</v>
      </c>
      <c r="N125" s="15">
        <v>56.459999999999994</v>
      </c>
      <c r="O125" s="15"/>
      <c r="P125" s="15">
        <v>75</v>
      </c>
      <c r="Q125" s="15">
        <v>41.419999999999995</v>
      </c>
      <c r="R125" s="15">
        <v>51.76</v>
      </c>
      <c r="S125" s="16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6"/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/>
      <c r="F127" s="9">
        <v>104.39999999999999</v>
      </c>
      <c r="G127" s="10">
        <v>74.319999999999993</v>
      </c>
      <c r="H127" s="10">
        <v>49.879999999999995</v>
      </c>
      <c r="I127" s="10">
        <v>89.36</v>
      </c>
      <c r="J127" s="10">
        <v>97.82</v>
      </c>
      <c r="K127" s="10">
        <v>92.179999999999993</v>
      </c>
      <c r="L127" s="10">
        <v>84.66</v>
      </c>
      <c r="M127" s="10">
        <v>102.52</v>
      </c>
      <c r="N127" s="10">
        <v>76.199999999999989</v>
      </c>
      <c r="O127" s="10">
        <v>75.259999999999991</v>
      </c>
      <c r="P127" s="10">
        <v>59.279999999999994</v>
      </c>
      <c r="Q127" s="10">
        <v>58.339999999999996</v>
      </c>
      <c r="R127" s="10">
        <v>58.339999999999996</v>
      </c>
      <c r="S127" s="11">
        <v>62.099999999999994</v>
      </c>
      <c r="T127" s="14">
        <f t="shared" si="26"/>
        <v>99.179999999999993</v>
      </c>
      <c r="U127" s="15">
        <f t="shared" si="26"/>
        <v>70.603999999999985</v>
      </c>
      <c r="V127" s="15">
        <f t="shared" si="26"/>
        <v>47.385999999999996</v>
      </c>
      <c r="W127" s="15">
        <f t="shared" si="27"/>
        <v>84.891999999999996</v>
      </c>
      <c r="X127" s="15">
        <f t="shared" si="27"/>
        <v>92.928999999999988</v>
      </c>
      <c r="Y127" s="15">
        <f t="shared" si="28"/>
        <v>87.570999999999984</v>
      </c>
      <c r="Z127" s="15">
        <f t="shared" si="28"/>
        <v>80.426999999999992</v>
      </c>
      <c r="AA127" s="15">
        <f t="shared" si="28"/>
        <v>97.393999999999991</v>
      </c>
      <c r="AB127" s="15">
        <f t="shared" si="28"/>
        <v>72.389999999999986</v>
      </c>
      <c r="AC127" s="15">
        <f t="shared" si="28"/>
        <v>71.496999999999986</v>
      </c>
      <c r="AD127" s="15">
        <f t="shared" si="28"/>
        <v>56.315999999999988</v>
      </c>
      <c r="AE127" s="15">
        <f t="shared" si="28"/>
        <v>55.422999999999995</v>
      </c>
      <c r="AF127" s="15">
        <f t="shared" si="28"/>
        <v>55.422999999999995</v>
      </c>
      <c r="AG127" s="16">
        <f t="shared" si="28"/>
        <v>58.99499999999999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>
        <v>93.11999999999999</v>
      </c>
      <c r="AQ127" s="10">
        <v>85.44</v>
      </c>
      <c r="AR127" s="10">
        <v>70.08</v>
      </c>
      <c r="AS127" s="10">
        <v>70.08</v>
      </c>
      <c r="AT127" s="10">
        <v>104.64</v>
      </c>
      <c r="AU127" s="10">
        <v>109.44</v>
      </c>
      <c r="AV127" s="10">
        <v>64.319999999999993</v>
      </c>
      <c r="AW127" s="10">
        <v>105.6</v>
      </c>
      <c r="AX127" s="10">
        <v>69.12</v>
      </c>
      <c r="AY127" s="10">
        <v>86.399999999999991</v>
      </c>
      <c r="AZ127" s="10">
        <v>75.84</v>
      </c>
      <c r="BA127" s="10">
        <v>65.28</v>
      </c>
      <c r="BB127" s="10">
        <v>59.519999999999996</v>
      </c>
      <c r="BC127" s="11">
        <v>64.319999999999993</v>
      </c>
      <c r="BD127" s="14">
        <f>AP127*0.94</f>
        <v>87.53279999999998</v>
      </c>
      <c r="BE127" s="15">
        <f t="shared" ref="BE127:BQ129" si="51">AQ127*0.94</f>
        <v>80.313599999999994</v>
      </c>
      <c r="BF127" s="15">
        <f t="shared" si="51"/>
        <v>65.875199999999992</v>
      </c>
      <c r="BG127" s="15">
        <f t="shared" si="51"/>
        <v>65.875199999999992</v>
      </c>
      <c r="BH127" s="15">
        <f t="shared" si="51"/>
        <v>98.361599999999996</v>
      </c>
      <c r="BI127" s="15">
        <f t="shared" si="51"/>
        <v>102.8736</v>
      </c>
      <c r="BJ127" s="15">
        <f t="shared" si="51"/>
        <v>60.460799999999992</v>
      </c>
      <c r="BK127" s="15">
        <f t="shared" si="51"/>
        <v>99.263999999999996</v>
      </c>
      <c r="BL127" s="15">
        <f t="shared" si="51"/>
        <v>64.972800000000007</v>
      </c>
      <c r="BM127" s="15">
        <f t="shared" si="51"/>
        <v>81.215999999999994</v>
      </c>
      <c r="BN127" s="15">
        <f t="shared" si="51"/>
        <v>71.289599999999993</v>
      </c>
      <c r="BO127" s="15">
        <f t="shared" si="51"/>
        <v>61.363199999999999</v>
      </c>
      <c r="BP127" s="15">
        <f t="shared" si="51"/>
        <v>55.948799999999991</v>
      </c>
      <c r="BQ127" s="16">
        <f t="shared" si="51"/>
        <v>60.460799999999992</v>
      </c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91" t="s">
        <v>38</v>
      </c>
      <c r="CA127" s="9">
        <v>63.45</v>
      </c>
      <c r="CB127" s="10">
        <v>75.150000000000006</v>
      </c>
      <c r="CC127" s="10">
        <v>79.2</v>
      </c>
      <c r="CD127" s="10">
        <v>92.7</v>
      </c>
      <c r="CE127" s="10">
        <v>91.350000000000009</v>
      </c>
      <c r="CF127" s="10">
        <v>78.75</v>
      </c>
      <c r="CG127" s="10">
        <v>85.5</v>
      </c>
      <c r="CH127" s="10">
        <v>59.85</v>
      </c>
      <c r="CI127" s="10">
        <v>67.95</v>
      </c>
      <c r="CJ127" s="10">
        <v>85.05</v>
      </c>
      <c r="CK127" s="10">
        <v>78.75</v>
      </c>
      <c r="CL127" s="10">
        <v>66.150000000000006</v>
      </c>
      <c r="CM127" s="10">
        <v>55.800000000000004</v>
      </c>
      <c r="CN127" s="11">
        <v>86.4</v>
      </c>
      <c r="CO127" s="14">
        <f>CA127*0.94</f>
        <v>59.643000000000001</v>
      </c>
      <c r="CP127" s="15">
        <f t="shared" ref="CP127:DB129" si="52">CB127*0.94</f>
        <v>70.641000000000005</v>
      </c>
      <c r="CQ127" s="15">
        <f t="shared" si="52"/>
        <v>74.447999999999993</v>
      </c>
      <c r="CR127" s="15">
        <f t="shared" si="52"/>
        <v>87.137999999999991</v>
      </c>
      <c r="CS127" s="15">
        <f t="shared" si="52"/>
        <v>85.869</v>
      </c>
      <c r="CT127" s="15">
        <f t="shared" si="52"/>
        <v>74.024999999999991</v>
      </c>
      <c r="CU127" s="15">
        <f t="shared" si="52"/>
        <v>80.36999999999999</v>
      </c>
      <c r="CV127" s="15">
        <f t="shared" si="52"/>
        <v>56.259</v>
      </c>
      <c r="CW127" s="15">
        <f t="shared" si="52"/>
        <v>63.872999999999998</v>
      </c>
      <c r="CX127" s="15">
        <f t="shared" si="52"/>
        <v>79.946999999999989</v>
      </c>
      <c r="CY127" s="15">
        <f t="shared" si="52"/>
        <v>74.024999999999991</v>
      </c>
      <c r="CZ127" s="15">
        <f t="shared" si="52"/>
        <v>62.181000000000004</v>
      </c>
      <c r="DA127" s="15">
        <f t="shared" si="52"/>
        <v>52.451999999999998</v>
      </c>
      <c r="DB127" s="16">
        <f t="shared" si="52"/>
        <v>81.215999999999994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105.33999999999999</v>
      </c>
      <c r="G128" s="15">
        <v>105.33999999999999</v>
      </c>
      <c r="H128" s="15">
        <v>81.839999999999989</v>
      </c>
      <c r="I128" s="15">
        <v>73.38</v>
      </c>
      <c r="J128" s="15">
        <v>81.839999999999989</v>
      </c>
      <c r="K128" s="15">
        <v>54.58</v>
      </c>
      <c r="L128" s="15">
        <v>95.94</v>
      </c>
      <c r="M128" s="15">
        <v>73.38</v>
      </c>
      <c r="N128" s="15">
        <v>56.459999999999994</v>
      </c>
      <c r="O128" s="15">
        <v>104.39999999999999</v>
      </c>
      <c r="P128" s="15">
        <v>81.839999999999989</v>
      </c>
      <c r="Q128" s="15">
        <v>102.52</v>
      </c>
      <c r="R128" s="15">
        <v>64.919999999999987</v>
      </c>
      <c r="S128" s="16">
        <v>96.88</v>
      </c>
      <c r="T128" s="14">
        <v>95</v>
      </c>
      <c r="U128" s="15">
        <v>75</v>
      </c>
      <c r="V128" s="15">
        <f t="shared" si="26"/>
        <v>77.74799999999999</v>
      </c>
      <c r="W128" s="15">
        <f t="shared" si="27"/>
        <v>69.710999999999999</v>
      </c>
      <c r="X128" s="15">
        <f t="shared" si="27"/>
        <v>77.74799999999999</v>
      </c>
      <c r="Y128" s="15">
        <f t="shared" si="28"/>
        <v>51.850999999999999</v>
      </c>
      <c r="Z128" s="15">
        <f t="shared" si="28"/>
        <v>91.143000000000001</v>
      </c>
      <c r="AA128" s="15">
        <f t="shared" si="28"/>
        <v>69.710999999999999</v>
      </c>
      <c r="AB128" s="15">
        <f t="shared" si="28"/>
        <v>53.636999999999993</v>
      </c>
      <c r="AC128" s="15">
        <f t="shared" si="28"/>
        <v>99.179999999999993</v>
      </c>
      <c r="AD128" s="15">
        <f t="shared" si="28"/>
        <v>77.74799999999999</v>
      </c>
      <c r="AE128" s="15">
        <f t="shared" si="28"/>
        <v>97.393999999999991</v>
      </c>
      <c r="AF128" s="15">
        <f t="shared" si="28"/>
        <v>61.673999999999985</v>
      </c>
      <c r="AG128" s="16">
        <f t="shared" si="28"/>
        <v>92.035999999999987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68.16</v>
      </c>
      <c r="AQ128" s="15">
        <v>97.92</v>
      </c>
      <c r="AR128" s="15">
        <v>63.36</v>
      </c>
      <c r="AS128" s="15">
        <v>80.64</v>
      </c>
      <c r="AT128" s="15">
        <v>107.52</v>
      </c>
      <c r="AU128" s="15">
        <v>86.399999999999991</v>
      </c>
      <c r="AV128" s="15">
        <v>73.92</v>
      </c>
      <c r="AW128" s="15">
        <v>98.88</v>
      </c>
      <c r="AX128" s="15">
        <v>104.64</v>
      </c>
      <c r="AY128" s="15">
        <v>87.36</v>
      </c>
      <c r="AZ128" s="15">
        <v>55.68</v>
      </c>
      <c r="BA128" s="15">
        <v>59.519999999999996</v>
      </c>
      <c r="BB128" s="15">
        <v>50.879999999999995</v>
      </c>
      <c r="BC128" s="16">
        <v>89.28</v>
      </c>
      <c r="BD128" s="14">
        <f t="shared" ref="BD128:BD129" si="53">AP128*0.94</f>
        <v>64.070399999999992</v>
      </c>
      <c r="BE128" s="15">
        <f t="shared" si="51"/>
        <v>92.044799999999995</v>
      </c>
      <c r="BF128" s="15">
        <f t="shared" si="51"/>
        <v>59.558399999999999</v>
      </c>
      <c r="BG128" s="15">
        <f t="shared" si="51"/>
        <v>75.801599999999993</v>
      </c>
      <c r="BH128" s="15">
        <f t="shared" si="51"/>
        <v>101.0688</v>
      </c>
      <c r="BI128" s="15">
        <f t="shared" si="51"/>
        <v>81.215999999999994</v>
      </c>
      <c r="BJ128" s="15">
        <f t="shared" si="51"/>
        <v>69.484799999999993</v>
      </c>
      <c r="BK128" s="15">
        <f t="shared" si="51"/>
        <v>92.947199999999995</v>
      </c>
      <c r="BL128" s="15">
        <f t="shared" si="51"/>
        <v>98.361599999999996</v>
      </c>
      <c r="BM128" s="15">
        <f t="shared" si="51"/>
        <v>82.118399999999994</v>
      </c>
      <c r="BN128" s="15">
        <f t="shared" si="51"/>
        <v>52.339199999999998</v>
      </c>
      <c r="BO128" s="15">
        <f t="shared" si="51"/>
        <v>55.948799999999991</v>
      </c>
      <c r="BP128" s="15">
        <f t="shared" si="51"/>
        <v>47.827199999999991</v>
      </c>
      <c r="BQ128" s="16">
        <f t="shared" si="51"/>
        <v>83.923199999999994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84.600000000000009</v>
      </c>
      <c r="CB128" s="15">
        <v>64.350000000000009</v>
      </c>
      <c r="CC128" s="15">
        <v>76.5</v>
      </c>
      <c r="CD128" s="15">
        <v>76.05</v>
      </c>
      <c r="CE128" s="15">
        <v>85.95</v>
      </c>
      <c r="CF128" s="15">
        <v>69.3</v>
      </c>
      <c r="CG128" s="15">
        <v>72.900000000000006</v>
      </c>
      <c r="CH128" s="15">
        <v>97.65</v>
      </c>
      <c r="CI128" s="15">
        <v>71.55</v>
      </c>
      <c r="CJ128" s="15">
        <v>76.05</v>
      </c>
      <c r="CK128" s="15">
        <v>81.900000000000006</v>
      </c>
      <c r="CL128" s="15">
        <v>77.400000000000006</v>
      </c>
      <c r="CM128" s="15">
        <v>62.550000000000004</v>
      </c>
      <c r="CN128" s="16">
        <v>72</v>
      </c>
      <c r="CO128" s="14">
        <f t="shared" ref="CO128:CO129" si="54">CA128*0.94</f>
        <v>79.524000000000001</v>
      </c>
      <c r="CP128" s="15">
        <f t="shared" si="52"/>
        <v>60.489000000000004</v>
      </c>
      <c r="CQ128" s="15">
        <f t="shared" si="52"/>
        <v>71.91</v>
      </c>
      <c r="CR128" s="15">
        <f t="shared" si="52"/>
        <v>71.486999999999995</v>
      </c>
      <c r="CS128" s="15">
        <f t="shared" si="52"/>
        <v>80.792999999999992</v>
      </c>
      <c r="CT128" s="15">
        <f t="shared" si="52"/>
        <v>65.141999999999996</v>
      </c>
      <c r="CU128" s="15">
        <f t="shared" si="52"/>
        <v>68.525999999999996</v>
      </c>
      <c r="CV128" s="15">
        <f t="shared" si="52"/>
        <v>91.790999999999997</v>
      </c>
      <c r="CW128" s="15">
        <f t="shared" si="52"/>
        <v>67.256999999999991</v>
      </c>
      <c r="CX128" s="15">
        <f t="shared" si="52"/>
        <v>71.486999999999995</v>
      </c>
      <c r="CY128" s="15">
        <f t="shared" si="52"/>
        <v>76.986000000000004</v>
      </c>
      <c r="CZ128" s="15">
        <f t="shared" si="52"/>
        <v>72.756</v>
      </c>
      <c r="DA128" s="15">
        <f t="shared" si="52"/>
        <v>58.797000000000004</v>
      </c>
      <c r="DB128" s="16">
        <f t="shared" si="52"/>
        <v>67.679999999999993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100.64</v>
      </c>
      <c r="G129" s="15">
        <v>102.52</v>
      </c>
      <c r="H129" s="15">
        <v>88.42</v>
      </c>
      <c r="I129" s="15">
        <v>99.699999999999989</v>
      </c>
      <c r="J129" s="15">
        <v>108.16</v>
      </c>
      <c r="K129" s="15">
        <v>79.959999999999994</v>
      </c>
      <c r="L129" s="15">
        <v>71.5</v>
      </c>
      <c r="M129" s="15">
        <v>77.14</v>
      </c>
      <c r="N129" s="15">
        <v>73.38</v>
      </c>
      <c r="O129" s="15">
        <v>108.16</v>
      </c>
      <c r="P129" s="15">
        <v>70.56</v>
      </c>
      <c r="Q129" s="15">
        <v>95.94</v>
      </c>
      <c r="R129" s="15">
        <v>90.3</v>
      </c>
      <c r="S129" s="16">
        <v>105.33999999999999</v>
      </c>
      <c r="T129" s="14">
        <f t="shared" si="26"/>
        <v>95.60799999999999</v>
      </c>
      <c r="U129" s="15">
        <f t="shared" si="26"/>
        <v>97.393999999999991</v>
      </c>
      <c r="V129" s="15">
        <f t="shared" si="26"/>
        <v>83.998999999999995</v>
      </c>
      <c r="W129" s="15">
        <f t="shared" si="27"/>
        <v>94.714999999999989</v>
      </c>
      <c r="X129" s="15">
        <v>95</v>
      </c>
      <c r="Y129" s="15">
        <f t="shared" si="28"/>
        <v>75.961999999999989</v>
      </c>
      <c r="Z129" s="15">
        <f t="shared" si="28"/>
        <v>67.924999999999997</v>
      </c>
      <c r="AA129" s="15">
        <f t="shared" si="28"/>
        <v>73.283000000000001</v>
      </c>
      <c r="AB129" s="15">
        <f t="shared" si="28"/>
        <v>69.710999999999999</v>
      </c>
      <c r="AC129" s="15">
        <v>95</v>
      </c>
      <c r="AD129" s="15">
        <f t="shared" si="28"/>
        <v>67.031999999999996</v>
      </c>
      <c r="AE129" s="15">
        <f t="shared" si="28"/>
        <v>91.143000000000001</v>
      </c>
      <c r="AF129" s="15">
        <f t="shared" si="28"/>
        <v>85.784999999999997</v>
      </c>
      <c r="AG129" s="16">
        <v>79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56.64</v>
      </c>
      <c r="AQ129" s="15">
        <v>63.36</v>
      </c>
      <c r="AR129" s="15">
        <v>105.6</v>
      </c>
      <c r="AS129" s="15">
        <v>96</v>
      </c>
      <c r="AT129" s="15">
        <v>107.52</v>
      </c>
      <c r="AU129" s="15">
        <v>58.559999999999995</v>
      </c>
      <c r="AV129" s="15">
        <v>52.8</v>
      </c>
      <c r="AW129" s="15">
        <v>95.039999999999992</v>
      </c>
      <c r="AX129" s="15">
        <v>65.28</v>
      </c>
      <c r="AY129" s="15">
        <v>78.72</v>
      </c>
      <c r="AZ129" s="15">
        <v>73.92</v>
      </c>
      <c r="BA129" s="15">
        <v>93.11999999999999</v>
      </c>
      <c r="BB129" s="15">
        <v>89.28</v>
      </c>
      <c r="BC129" s="16">
        <v>53.76</v>
      </c>
      <c r="BD129" s="14">
        <f t="shared" si="53"/>
        <v>53.241599999999998</v>
      </c>
      <c r="BE129" s="15">
        <f t="shared" si="51"/>
        <v>59.558399999999999</v>
      </c>
      <c r="BF129" s="15">
        <f t="shared" si="51"/>
        <v>99.263999999999996</v>
      </c>
      <c r="BG129" s="15">
        <f t="shared" si="51"/>
        <v>90.24</v>
      </c>
      <c r="BH129" s="15">
        <f t="shared" si="51"/>
        <v>101.0688</v>
      </c>
      <c r="BI129" s="15">
        <f t="shared" si="51"/>
        <v>55.046399999999991</v>
      </c>
      <c r="BJ129" s="15">
        <f t="shared" si="51"/>
        <v>49.631999999999998</v>
      </c>
      <c r="BK129" s="15">
        <f t="shared" si="51"/>
        <v>89.337599999999981</v>
      </c>
      <c r="BL129" s="15">
        <f t="shared" si="51"/>
        <v>61.363199999999999</v>
      </c>
      <c r="BM129" s="15">
        <f t="shared" si="51"/>
        <v>73.996799999999993</v>
      </c>
      <c r="BN129" s="15">
        <f t="shared" si="51"/>
        <v>69.484799999999993</v>
      </c>
      <c r="BO129" s="15">
        <f t="shared" si="51"/>
        <v>87.53279999999998</v>
      </c>
      <c r="BP129" s="15">
        <f t="shared" si="51"/>
        <v>83.923199999999994</v>
      </c>
      <c r="BQ129" s="16">
        <f t="shared" si="51"/>
        <v>50.534399999999998</v>
      </c>
      <c r="BR129" s="17"/>
      <c r="BS129" s="13"/>
      <c r="BT129" s="17" t="s">
        <v>60</v>
      </c>
      <c r="BW129" s="83"/>
      <c r="BX129" s="107"/>
      <c r="BY129" s="89"/>
      <c r="BZ129" s="91"/>
      <c r="CA129" s="14">
        <v>71.55</v>
      </c>
      <c r="CB129" s="15">
        <v>96.75</v>
      </c>
      <c r="CC129" s="15">
        <v>96.3</v>
      </c>
      <c r="CD129" s="15">
        <v>88.2</v>
      </c>
      <c r="CE129" s="15">
        <v>61.2</v>
      </c>
      <c r="CF129" s="15">
        <v>61.2</v>
      </c>
      <c r="CG129" s="15">
        <v>79.2</v>
      </c>
      <c r="CH129" s="15">
        <v>76.05</v>
      </c>
      <c r="CI129" s="15">
        <v>79.650000000000006</v>
      </c>
      <c r="CJ129" s="15">
        <v>82.350000000000009</v>
      </c>
      <c r="CK129" s="15">
        <v>75.150000000000006</v>
      </c>
      <c r="CL129" s="15">
        <v>94.95</v>
      </c>
      <c r="CM129" s="15">
        <v>75.150000000000006</v>
      </c>
      <c r="CN129" s="16">
        <v>70.2</v>
      </c>
      <c r="CO129" s="14">
        <f t="shared" si="54"/>
        <v>67.256999999999991</v>
      </c>
      <c r="CP129" s="15">
        <f t="shared" si="52"/>
        <v>90.944999999999993</v>
      </c>
      <c r="CQ129" s="15">
        <f t="shared" si="52"/>
        <v>90.521999999999991</v>
      </c>
      <c r="CR129" s="15">
        <f t="shared" si="52"/>
        <v>82.908000000000001</v>
      </c>
      <c r="CS129" s="15">
        <f t="shared" si="52"/>
        <v>57.527999999999999</v>
      </c>
      <c r="CT129" s="15">
        <f t="shared" si="52"/>
        <v>57.527999999999999</v>
      </c>
      <c r="CU129" s="15">
        <f t="shared" si="52"/>
        <v>74.447999999999993</v>
      </c>
      <c r="CV129" s="15">
        <f t="shared" si="52"/>
        <v>71.486999999999995</v>
      </c>
      <c r="CW129" s="15">
        <f t="shared" si="52"/>
        <v>74.870999999999995</v>
      </c>
      <c r="CX129" s="15">
        <f t="shared" si="52"/>
        <v>77.409000000000006</v>
      </c>
      <c r="CY129" s="15">
        <f t="shared" si="52"/>
        <v>70.641000000000005</v>
      </c>
      <c r="CZ129" s="15">
        <f t="shared" si="52"/>
        <v>89.253</v>
      </c>
      <c r="DA129" s="15">
        <f t="shared" si="52"/>
        <v>70.641000000000005</v>
      </c>
      <c r="DB129" s="16">
        <f t="shared" si="52"/>
        <v>65.988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105.33999999999999</v>
      </c>
      <c r="G130" s="15">
        <v>48.94</v>
      </c>
      <c r="H130" s="15">
        <v>49.879999999999995</v>
      </c>
      <c r="I130" s="15">
        <v>65.86</v>
      </c>
      <c r="J130" s="15">
        <v>71.5</v>
      </c>
      <c r="K130" s="15">
        <v>86.539999999999992</v>
      </c>
      <c r="L130" s="15">
        <v>65.86</v>
      </c>
      <c r="M130" s="15">
        <v>99.699999999999989</v>
      </c>
      <c r="N130" s="15">
        <v>91.24</v>
      </c>
      <c r="O130" s="15">
        <v>52.699999999999996</v>
      </c>
      <c r="P130" s="15">
        <v>64.919999999999987</v>
      </c>
      <c r="Q130" s="15">
        <v>102.52</v>
      </c>
      <c r="R130" s="15">
        <v>53.64</v>
      </c>
      <c r="S130" s="16">
        <v>82.78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111.36</v>
      </c>
      <c r="AQ130" s="15">
        <v>81.599999999999994</v>
      </c>
      <c r="AR130" s="15">
        <v>72</v>
      </c>
      <c r="AS130" s="15">
        <v>57.599999999999994</v>
      </c>
      <c r="AT130" s="15">
        <v>96</v>
      </c>
      <c r="AU130" s="15">
        <v>77.759999999999991</v>
      </c>
      <c r="AV130" s="15">
        <v>88.32</v>
      </c>
      <c r="AW130" s="15">
        <v>97.92</v>
      </c>
      <c r="AX130" s="15">
        <v>78.72</v>
      </c>
      <c r="AY130" s="15">
        <v>105.6</v>
      </c>
      <c r="AZ130" s="15">
        <v>89.28</v>
      </c>
      <c r="BA130" s="15">
        <v>55.68</v>
      </c>
      <c r="BB130" s="15">
        <v>77.759999999999991</v>
      </c>
      <c r="BC130" s="16">
        <v>93.11999999999999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61.65</v>
      </c>
      <c r="CB130" s="15">
        <v>64.8</v>
      </c>
      <c r="CC130" s="15">
        <v>60.75</v>
      </c>
      <c r="CD130" s="15">
        <v>85.95</v>
      </c>
      <c r="CE130" s="15">
        <v>67.5</v>
      </c>
      <c r="CF130" s="15">
        <v>88.65</v>
      </c>
      <c r="CG130" s="15">
        <v>89.100000000000009</v>
      </c>
      <c r="CH130" s="15">
        <v>85.5</v>
      </c>
      <c r="CI130" s="15">
        <v>74.7</v>
      </c>
      <c r="CJ130" s="15">
        <v>91.8</v>
      </c>
      <c r="CK130" s="15">
        <v>75.150000000000006</v>
      </c>
      <c r="CL130" s="15">
        <v>50.85</v>
      </c>
      <c r="CM130" s="15">
        <v>67.05</v>
      </c>
      <c r="CN130" s="16">
        <v>80.100000000000009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56.459999999999994</v>
      </c>
      <c r="G131" s="15">
        <v>105.33999999999999</v>
      </c>
      <c r="H131" s="15">
        <v>61.16</v>
      </c>
      <c r="I131" s="15">
        <v>51.76</v>
      </c>
      <c r="J131" s="15">
        <v>62.099999999999994</v>
      </c>
      <c r="K131" s="15">
        <v>52.699999999999996</v>
      </c>
      <c r="L131" s="15">
        <v>84.66</v>
      </c>
      <c r="M131" s="15">
        <v>86.539999999999992</v>
      </c>
      <c r="N131" s="15">
        <v>102.52</v>
      </c>
      <c r="O131" s="15">
        <v>71.5</v>
      </c>
      <c r="P131" s="15">
        <v>72.44</v>
      </c>
      <c r="Q131" s="15">
        <v>100.64</v>
      </c>
      <c r="R131" s="15">
        <v>99.699999999999989</v>
      </c>
      <c r="S131" s="16">
        <v>77.14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51.839999999999996</v>
      </c>
      <c r="AQ131" s="15">
        <v>96</v>
      </c>
      <c r="AR131" s="15">
        <v>70.08</v>
      </c>
      <c r="AS131" s="15">
        <v>84.47999999999999</v>
      </c>
      <c r="AT131" s="15">
        <v>85.44</v>
      </c>
      <c r="AU131" s="15">
        <v>72</v>
      </c>
      <c r="AV131" s="15">
        <v>61.44</v>
      </c>
      <c r="AW131" s="15">
        <v>111.36</v>
      </c>
      <c r="AX131" s="15">
        <v>52.8</v>
      </c>
      <c r="AY131" s="15">
        <v>58.559999999999995</v>
      </c>
      <c r="AZ131" s="15">
        <v>67.2</v>
      </c>
      <c r="BA131" s="15">
        <v>104.64</v>
      </c>
      <c r="BB131" s="15">
        <v>82.56</v>
      </c>
      <c r="BC131" s="16">
        <v>110.39999999999999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73.8</v>
      </c>
      <c r="CB131" s="15">
        <v>57.15</v>
      </c>
      <c r="CC131" s="15">
        <v>68.850000000000009</v>
      </c>
      <c r="CD131" s="15">
        <v>64.8</v>
      </c>
      <c r="CE131" s="15">
        <v>73.8</v>
      </c>
      <c r="CF131" s="15">
        <v>69.75</v>
      </c>
      <c r="CG131" s="15">
        <v>100.8</v>
      </c>
      <c r="CH131" s="15">
        <v>72.45</v>
      </c>
      <c r="CI131" s="15">
        <v>74.7</v>
      </c>
      <c r="CJ131" s="15">
        <v>58.050000000000004</v>
      </c>
      <c r="CK131" s="15">
        <v>74.25</v>
      </c>
      <c r="CL131" s="15">
        <v>82.8</v>
      </c>
      <c r="CM131" s="15">
        <v>72.900000000000006</v>
      </c>
      <c r="CN131" s="16">
        <v>90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97.82</v>
      </c>
      <c r="G132" s="15">
        <v>68.679999999999993</v>
      </c>
      <c r="H132" s="15">
        <v>91.24</v>
      </c>
      <c r="I132" s="15">
        <v>54.58</v>
      </c>
      <c r="J132" s="15">
        <v>62.099999999999994</v>
      </c>
      <c r="K132" s="15">
        <v>93.11999999999999</v>
      </c>
      <c r="L132" s="15">
        <v>88.42</v>
      </c>
      <c r="M132" s="15">
        <v>79.02</v>
      </c>
      <c r="N132" s="15">
        <v>75.259999999999991</v>
      </c>
      <c r="O132" s="15">
        <v>90.3</v>
      </c>
      <c r="P132" s="15">
        <v>109.1</v>
      </c>
      <c r="Q132" s="15">
        <v>97.82</v>
      </c>
      <c r="R132" s="15">
        <v>69.61999999999999</v>
      </c>
      <c r="S132" s="16">
        <v>94.059999999999988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64.319999999999993</v>
      </c>
      <c r="AQ132" s="15">
        <v>104.64</v>
      </c>
      <c r="AR132" s="15">
        <v>103.67999999999999</v>
      </c>
      <c r="AS132" s="15">
        <v>62.4</v>
      </c>
      <c r="AT132" s="15">
        <v>70.08</v>
      </c>
      <c r="AU132" s="15">
        <v>57.599999999999994</v>
      </c>
      <c r="AV132" s="15">
        <v>96.96</v>
      </c>
      <c r="AW132" s="15">
        <v>95.039999999999992</v>
      </c>
      <c r="AX132" s="15">
        <v>78.72</v>
      </c>
      <c r="AY132" s="15">
        <v>75.84</v>
      </c>
      <c r="AZ132" s="15">
        <v>61.44</v>
      </c>
      <c r="BA132" s="15">
        <v>57.599999999999994</v>
      </c>
      <c r="BB132" s="15">
        <v>83.52</v>
      </c>
      <c r="BC132" s="16">
        <v>54.72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92.25</v>
      </c>
      <c r="CB132" s="15">
        <v>74.25</v>
      </c>
      <c r="CC132" s="15">
        <v>58.5</v>
      </c>
      <c r="CD132" s="15">
        <v>76.95</v>
      </c>
      <c r="CE132" s="15">
        <v>68.850000000000009</v>
      </c>
      <c r="CF132" s="15">
        <v>82.8</v>
      </c>
      <c r="CG132" s="15">
        <v>80.100000000000009</v>
      </c>
      <c r="CH132" s="15">
        <v>83.25</v>
      </c>
      <c r="CI132" s="15">
        <v>68.400000000000006</v>
      </c>
      <c r="CJ132" s="15">
        <v>75.150000000000006</v>
      </c>
      <c r="CK132" s="15">
        <v>62.550000000000004</v>
      </c>
      <c r="CL132" s="15">
        <v>69.75</v>
      </c>
      <c r="CM132" s="15">
        <v>90.9</v>
      </c>
      <c r="CN132" s="16">
        <v>55.800000000000004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60.22</v>
      </c>
      <c r="G133" s="15">
        <v>53.64</v>
      </c>
      <c r="H133" s="15">
        <v>71.5</v>
      </c>
      <c r="I133" s="15">
        <v>84.66</v>
      </c>
      <c r="J133" s="15">
        <v>84.66</v>
      </c>
      <c r="K133" s="15">
        <v>96.88</v>
      </c>
      <c r="L133" s="15">
        <v>52.699999999999996</v>
      </c>
      <c r="M133" s="15">
        <v>56.459999999999994</v>
      </c>
      <c r="N133" s="15">
        <v>60.22</v>
      </c>
      <c r="O133" s="15">
        <v>86.539999999999992</v>
      </c>
      <c r="P133" s="15">
        <v>60.22</v>
      </c>
      <c r="Q133" s="15">
        <v>79.02</v>
      </c>
      <c r="R133" s="15">
        <v>71.5</v>
      </c>
      <c r="S133" s="16">
        <v>96.88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82.56</v>
      </c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6"/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90.9</v>
      </c>
      <c r="CB133" s="15">
        <v>53.1</v>
      </c>
      <c r="CC133" s="15">
        <v>103.5</v>
      </c>
      <c r="CD133" s="15">
        <v>76.5</v>
      </c>
      <c r="CE133" s="15">
        <v>91.8</v>
      </c>
      <c r="CF133" s="15">
        <v>79.2</v>
      </c>
      <c r="CG133" s="15">
        <v>58.5</v>
      </c>
      <c r="CH133" s="15">
        <v>72</v>
      </c>
      <c r="CI133" s="15">
        <v>57.6</v>
      </c>
      <c r="CJ133" s="15">
        <v>83.7</v>
      </c>
      <c r="CK133" s="15">
        <v>62.1</v>
      </c>
      <c r="CL133" s="15">
        <v>79.2</v>
      </c>
      <c r="CM133" s="15">
        <v>98.100000000000009</v>
      </c>
      <c r="CN133" s="16">
        <v>74.7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92.179999999999993</v>
      </c>
      <c r="G134" s="15">
        <v>71.5</v>
      </c>
      <c r="H134" s="15">
        <v>94.059999999999988</v>
      </c>
      <c r="I134" s="15">
        <v>52.699999999999996</v>
      </c>
      <c r="J134" s="15">
        <v>84.66</v>
      </c>
      <c r="K134" s="15">
        <v>68.679999999999993</v>
      </c>
      <c r="L134" s="15">
        <v>48.94</v>
      </c>
      <c r="M134" s="15">
        <v>63.98</v>
      </c>
      <c r="N134" s="15">
        <v>86.539999999999992</v>
      </c>
      <c r="O134" s="15">
        <v>67.739999999999995</v>
      </c>
      <c r="P134" s="15">
        <v>104.39999999999999</v>
      </c>
      <c r="Q134" s="15">
        <v>48.94</v>
      </c>
      <c r="R134" s="15">
        <v>63.04</v>
      </c>
      <c r="S134" s="16">
        <v>68.679999999999993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6"/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75.600000000000009</v>
      </c>
      <c r="CB134" s="15">
        <v>67.5</v>
      </c>
      <c r="CC134" s="15">
        <v>49.5</v>
      </c>
      <c r="CD134" s="15">
        <v>69.3</v>
      </c>
      <c r="CE134" s="15">
        <v>73.8</v>
      </c>
      <c r="CF134" s="15">
        <v>58.5</v>
      </c>
      <c r="CG134" s="15">
        <v>90.9</v>
      </c>
      <c r="CH134" s="15">
        <v>81</v>
      </c>
      <c r="CI134" s="15">
        <v>98.100000000000009</v>
      </c>
      <c r="CJ134" s="15">
        <v>99.9</v>
      </c>
      <c r="CK134" s="15">
        <v>72</v>
      </c>
      <c r="CL134" s="15">
        <v>92.7</v>
      </c>
      <c r="CM134" s="15"/>
      <c r="CN134" s="16"/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98.759999999999991</v>
      </c>
      <c r="G135" s="15">
        <v>66.8</v>
      </c>
      <c r="H135" s="15">
        <v>71.5</v>
      </c>
      <c r="I135" s="15">
        <v>85.6</v>
      </c>
      <c r="J135" s="15">
        <v>64.919999999999987</v>
      </c>
      <c r="K135" s="15">
        <v>77.14</v>
      </c>
      <c r="L135" s="15">
        <v>95.94</v>
      </c>
      <c r="M135" s="15">
        <v>107.22</v>
      </c>
      <c r="N135" s="15">
        <v>52.699999999999996</v>
      </c>
      <c r="O135" s="15">
        <v>101.58</v>
      </c>
      <c r="P135" s="15">
        <v>108.16</v>
      </c>
      <c r="Q135" s="15">
        <v>90.3</v>
      </c>
      <c r="R135" s="15">
        <v>86.539999999999992</v>
      </c>
      <c r="S135" s="16">
        <v>68.679999999999993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6"/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6"/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6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6"/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39</v>
      </c>
      <c r="D138" s="89"/>
      <c r="E138" s="93"/>
      <c r="F138" s="9">
        <v>78.08</v>
      </c>
      <c r="G138" s="10">
        <v>95</v>
      </c>
      <c r="H138" s="10">
        <v>82.78</v>
      </c>
      <c r="I138" s="10">
        <v>76.199999999999989</v>
      </c>
      <c r="J138" s="10">
        <v>60.22</v>
      </c>
      <c r="K138" s="10">
        <v>95.94</v>
      </c>
      <c r="L138" s="10">
        <v>54.58</v>
      </c>
      <c r="M138" s="10">
        <v>74.319999999999993</v>
      </c>
      <c r="N138" s="10">
        <v>99.699999999999989</v>
      </c>
      <c r="O138" s="10">
        <v>66.8</v>
      </c>
      <c r="P138" s="10">
        <v>84.66</v>
      </c>
      <c r="Q138" s="10">
        <v>83.72</v>
      </c>
      <c r="R138" s="10">
        <v>89.36</v>
      </c>
      <c r="S138" s="11">
        <v>73.38</v>
      </c>
      <c r="T138" s="14">
        <f t="shared" ref="T138:AG195" si="55">F138*0.95</f>
        <v>74.176000000000002</v>
      </c>
      <c r="U138" s="15">
        <f t="shared" si="55"/>
        <v>90.25</v>
      </c>
      <c r="V138" s="15">
        <f t="shared" si="55"/>
        <v>78.640999999999991</v>
      </c>
      <c r="W138" s="15">
        <f t="shared" si="55"/>
        <v>72.389999999999986</v>
      </c>
      <c r="X138" s="15">
        <f t="shared" si="55"/>
        <v>57.208999999999996</v>
      </c>
      <c r="Y138" s="15">
        <f t="shared" si="55"/>
        <v>91.143000000000001</v>
      </c>
      <c r="Z138" s="15">
        <f t="shared" si="55"/>
        <v>51.850999999999999</v>
      </c>
      <c r="AA138" s="15">
        <f t="shared" si="55"/>
        <v>70.603999999999985</v>
      </c>
      <c r="AB138" s="15">
        <f t="shared" si="55"/>
        <v>94.714999999999989</v>
      </c>
      <c r="AC138" s="15">
        <f t="shared" si="55"/>
        <v>63.459999999999994</v>
      </c>
      <c r="AD138" s="15">
        <f t="shared" si="55"/>
        <v>80.426999999999992</v>
      </c>
      <c r="AE138" s="15">
        <f t="shared" si="55"/>
        <v>79.533999999999992</v>
      </c>
      <c r="AF138" s="15">
        <f t="shared" si="55"/>
        <v>84.891999999999996</v>
      </c>
      <c r="AG138" s="16">
        <f t="shared" si="55"/>
        <v>69.710999999999999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77.759999999999991</v>
      </c>
      <c r="AQ138" s="10">
        <v>99.84</v>
      </c>
      <c r="AR138" s="10">
        <v>94.08</v>
      </c>
      <c r="AS138" s="10">
        <v>90.24</v>
      </c>
      <c r="AT138" s="10">
        <v>70.08</v>
      </c>
      <c r="AU138" s="10">
        <v>92.16</v>
      </c>
      <c r="AV138" s="10">
        <v>55.68</v>
      </c>
      <c r="AW138" s="10">
        <v>78.72</v>
      </c>
      <c r="AX138" s="10">
        <v>62.4</v>
      </c>
      <c r="AY138" s="10">
        <v>57.599999999999994</v>
      </c>
      <c r="AZ138" s="10">
        <v>75.84</v>
      </c>
      <c r="BA138" s="10">
        <v>78.72</v>
      </c>
      <c r="BB138" s="10">
        <v>102.72</v>
      </c>
      <c r="BC138" s="11">
        <v>89.28</v>
      </c>
      <c r="BD138" s="14">
        <f>AP138*0.94</f>
        <v>73.094399999999993</v>
      </c>
      <c r="BE138" s="15">
        <f t="shared" ref="BE138:BQ140" si="56">AQ138*0.94</f>
        <v>93.849599999999995</v>
      </c>
      <c r="BF138" s="15">
        <f t="shared" si="56"/>
        <v>88.435199999999995</v>
      </c>
      <c r="BG138" s="15">
        <f t="shared" si="56"/>
        <v>84.825599999999994</v>
      </c>
      <c r="BH138" s="15">
        <f t="shared" si="56"/>
        <v>65.875199999999992</v>
      </c>
      <c r="BI138" s="15">
        <f t="shared" si="56"/>
        <v>86.630399999999995</v>
      </c>
      <c r="BJ138" s="15">
        <f t="shared" si="56"/>
        <v>52.339199999999998</v>
      </c>
      <c r="BK138" s="15">
        <f t="shared" si="56"/>
        <v>73.996799999999993</v>
      </c>
      <c r="BL138" s="15">
        <f t="shared" si="56"/>
        <v>58.655999999999999</v>
      </c>
      <c r="BM138" s="15">
        <f t="shared" si="56"/>
        <v>54.143999999999991</v>
      </c>
      <c r="BN138" s="15">
        <f t="shared" si="56"/>
        <v>71.289599999999993</v>
      </c>
      <c r="BO138" s="15">
        <f t="shared" si="56"/>
        <v>73.996799999999993</v>
      </c>
      <c r="BP138" s="15">
        <f t="shared" si="56"/>
        <v>96.556799999999996</v>
      </c>
      <c r="BQ138" s="16">
        <f t="shared" si="56"/>
        <v>83.923199999999994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93"/>
      <c r="CA138" s="9">
        <v>85.95</v>
      </c>
      <c r="CB138" s="10">
        <v>80.100000000000009</v>
      </c>
      <c r="CC138" s="10">
        <v>70.650000000000006</v>
      </c>
      <c r="CD138" s="10">
        <v>78.3</v>
      </c>
      <c r="CE138" s="10">
        <v>68.850000000000009</v>
      </c>
      <c r="CF138" s="10">
        <v>61.2</v>
      </c>
      <c r="CG138" s="10">
        <v>84.15</v>
      </c>
      <c r="CH138" s="10">
        <v>68.850000000000009</v>
      </c>
      <c r="CI138" s="10">
        <v>69.3</v>
      </c>
      <c r="CJ138" s="10">
        <v>72.45</v>
      </c>
      <c r="CK138" s="10">
        <v>81.45</v>
      </c>
      <c r="CL138" s="10">
        <v>68.400000000000006</v>
      </c>
      <c r="CM138" s="10">
        <v>88.2</v>
      </c>
      <c r="CN138" s="11">
        <v>76.5</v>
      </c>
      <c r="CO138" s="14">
        <f>CA138*0.94</f>
        <v>80.792999999999992</v>
      </c>
      <c r="CP138" s="15">
        <f t="shared" ref="CP138:DB140" si="57">CB138*0.94</f>
        <v>75.293999999999997</v>
      </c>
      <c r="CQ138" s="15">
        <f t="shared" si="57"/>
        <v>66.411000000000001</v>
      </c>
      <c r="CR138" s="15">
        <f t="shared" si="57"/>
        <v>73.60199999999999</v>
      </c>
      <c r="CS138" s="15">
        <f t="shared" si="57"/>
        <v>64.719000000000008</v>
      </c>
      <c r="CT138" s="15">
        <f t="shared" si="57"/>
        <v>57.527999999999999</v>
      </c>
      <c r="CU138" s="15">
        <f t="shared" si="57"/>
        <v>79.100999999999999</v>
      </c>
      <c r="CV138" s="15">
        <f t="shared" si="57"/>
        <v>64.719000000000008</v>
      </c>
      <c r="CW138" s="15">
        <f t="shared" si="57"/>
        <v>65.141999999999996</v>
      </c>
      <c r="CX138" s="15">
        <f t="shared" si="57"/>
        <v>68.102999999999994</v>
      </c>
      <c r="CY138" s="15">
        <f t="shared" si="57"/>
        <v>76.563000000000002</v>
      </c>
      <c r="CZ138" s="15">
        <f t="shared" si="57"/>
        <v>64.296000000000006</v>
      </c>
      <c r="DA138" s="15">
        <f t="shared" si="57"/>
        <v>82.908000000000001</v>
      </c>
      <c r="DB138" s="16">
        <f t="shared" si="57"/>
        <v>71.91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73.38</v>
      </c>
      <c r="G139" s="15">
        <v>54.58</v>
      </c>
      <c r="H139" s="15">
        <v>65.86</v>
      </c>
      <c r="I139" s="15">
        <v>56.459999999999994</v>
      </c>
      <c r="J139" s="15">
        <v>77.14</v>
      </c>
      <c r="K139" s="15">
        <v>79.02</v>
      </c>
      <c r="L139" s="15">
        <v>110.97999999999999</v>
      </c>
      <c r="M139" s="15">
        <v>101.58</v>
      </c>
      <c r="N139" s="15">
        <v>66.8</v>
      </c>
      <c r="O139" s="15">
        <v>107.22</v>
      </c>
      <c r="P139" s="15">
        <v>56.459999999999994</v>
      </c>
      <c r="Q139" s="15">
        <v>95</v>
      </c>
      <c r="R139" s="15">
        <v>53.64</v>
      </c>
      <c r="S139" s="16">
        <v>74.319999999999993</v>
      </c>
      <c r="T139" s="14">
        <f t="shared" si="55"/>
        <v>69.710999999999999</v>
      </c>
      <c r="U139" s="15">
        <f t="shared" si="55"/>
        <v>51.850999999999999</v>
      </c>
      <c r="V139" s="15">
        <f t="shared" si="55"/>
        <v>62.566999999999993</v>
      </c>
      <c r="W139" s="15">
        <f t="shared" si="55"/>
        <v>53.636999999999993</v>
      </c>
      <c r="X139" s="15">
        <f t="shared" si="55"/>
        <v>73.283000000000001</v>
      </c>
      <c r="Y139" s="15">
        <f t="shared" si="55"/>
        <v>75.068999999999988</v>
      </c>
      <c r="Z139" s="15">
        <f t="shared" si="55"/>
        <v>105.43099999999998</v>
      </c>
      <c r="AA139" s="15">
        <f t="shared" si="55"/>
        <v>96.500999999999991</v>
      </c>
      <c r="AB139" s="15">
        <f t="shared" si="55"/>
        <v>63.459999999999994</v>
      </c>
      <c r="AC139" s="15">
        <f t="shared" si="55"/>
        <v>101.85899999999999</v>
      </c>
      <c r="AD139" s="15">
        <f t="shared" si="55"/>
        <v>53.636999999999993</v>
      </c>
      <c r="AE139" s="15">
        <f t="shared" si="55"/>
        <v>90.25</v>
      </c>
      <c r="AF139" s="15">
        <f t="shared" si="55"/>
        <v>50.957999999999998</v>
      </c>
      <c r="AG139" s="16">
        <f t="shared" si="55"/>
        <v>70.603999999999985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77.759999999999991</v>
      </c>
      <c r="AQ139" s="15">
        <v>108.47999999999999</v>
      </c>
      <c r="AR139" s="15">
        <v>83.52</v>
      </c>
      <c r="AS139" s="15">
        <v>93.11999999999999</v>
      </c>
      <c r="AT139" s="15">
        <v>101.75999999999999</v>
      </c>
      <c r="AU139" s="15">
        <v>60.48</v>
      </c>
      <c r="AV139" s="15">
        <v>76.8</v>
      </c>
      <c r="AW139" s="15">
        <v>60.48</v>
      </c>
      <c r="AX139" s="15">
        <v>83.52</v>
      </c>
      <c r="AY139" s="15">
        <v>79.679999999999993</v>
      </c>
      <c r="AZ139" s="15">
        <v>54.72</v>
      </c>
      <c r="BA139" s="15">
        <v>68.16</v>
      </c>
      <c r="BB139" s="15">
        <v>57.599999999999994</v>
      </c>
      <c r="BC139" s="16">
        <v>96.96</v>
      </c>
      <c r="BD139" s="14">
        <f t="shared" ref="BD139:BD140" si="58">AP139*0.94</f>
        <v>73.094399999999993</v>
      </c>
      <c r="BE139" s="15">
        <f t="shared" si="56"/>
        <v>101.97119999999998</v>
      </c>
      <c r="BF139" s="15">
        <f t="shared" si="56"/>
        <v>78.508799999999994</v>
      </c>
      <c r="BG139" s="15">
        <f t="shared" si="56"/>
        <v>87.53279999999998</v>
      </c>
      <c r="BH139" s="15">
        <f t="shared" si="56"/>
        <v>95.654399999999981</v>
      </c>
      <c r="BI139" s="15">
        <f t="shared" si="56"/>
        <v>56.851199999999992</v>
      </c>
      <c r="BJ139" s="15">
        <f t="shared" si="56"/>
        <v>72.191999999999993</v>
      </c>
      <c r="BK139" s="15">
        <f t="shared" si="56"/>
        <v>56.851199999999992</v>
      </c>
      <c r="BL139" s="15">
        <f t="shared" si="56"/>
        <v>78.508799999999994</v>
      </c>
      <c r="BM139" s="15">
        <f t="shared" si="56"/>
        <v>74.899199999999993</v>
      </c>
      <c r="BN139" s="15">
        <f t="shared" si="56"/>
        <v>51.436799999999998</v>
      </c>
      <c r="BO139" s="15">
        <f t="shared" si="56"/>
        <v>64.070399999999992</v>
      </c>
      <c r="BP139" s="15">
        <f t="shared" si="56"/>
        <v>54.143999999999991</v>
      </c>
      <c r="BQ139" s="16">
        <f t="shared" si="56"/>
        <v>91.142399999999995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81.900000000000006</v>
      </c>
      <c r="CB139" s="15">
        <v>65.7</v>
      </c>
      <c r="CC139" s="15">
        <v>80.100000000000009</v>
      </c>
      <c r="CD139" s="15">
        <v>85.05</v>
      </c>
      <c r="CE139" s="15">
        <v>81</v>
      </c>
      <c r="CF139" s="15">
        <v>84.15</v>
      </c>
      <c r="CG139" s="15">
        <v>59.85</v>
      </c>
      <c r="CH139" s="15">
        <v>84.15</v>
      </c>
      <c r="CI139" s="15">
        <v>62.550000000000004</v>
      </c>
      <c r="CJ139" s="15">
        <v>60.300000000000004</v>
      </c>
      <c r="CK139" s="15">
        <v>62.1</v>
      </c>
      <c r="CL139" s="15">
        <v>82.8</v>
      </c>
      <c r="CM139" s="15">
        <v>53.550000000000004</v>
      </c>
      <c r="CN139" s="16">
        <v>80.55</v>
      </c>
      <c r="CO139" s="14">
        <f t="shared" ref="CO139:CO140" si="59">CA139*0.94</f>
        <v>76.986000000000004</v>
      </c>
      <c r="CP139" s="15">
        <f t="shared" si="57"/>
        <v>61.758000000000003</v>
      </c>
      <c r="CQ139" s="15">
        <f t="shared" si="57"/>
        <v>75.293999999999997</v>
      </c>
      <c r="CR139" s="15">
        <f t="shared" si="57"/>
        <v>79.946999999999989</v>
      </c>
      <c r="CS139" s="15">
        <f t="shared" si="57"/>
        <v>76.14</v>
      </c>
      <c r="CT139" s="15">
        <f t="shared" si="57"/>
        <v>79.100999999999999</v>
      </c>
      <c r="CU139" s="15">
        <f t="shared" si="57"/>
        <v>56.259</v>
      </c>
      <c r="CV139" s="15">
        <f t="shared" si="57"/>
        <v>79.100999999999999</v>
      </c>
      <c r="CW139" s="15">
        <f t="shared" si="57"/>
        <v>58.797000000000004</v>
      </c>
      <c r="CX139" s="15">
        <f t="shared" si="57"/>
        <v>56.682000000000002</v>
      </c>
      <c r="CY139" s="15">
        <f t="shared" si="57"/>
        <v>58.373999999999995</v>
      </c>
      <c r="CZ139" s="15">
        <f t="shared" si="57"/>
        <v>77.831999999999994</v>
      </c>
      <c r="DA139" s="15">
        <f t="shared" si="57"/>
        <v>50.337000000000003</v>
      </c>
      <c r="DB139" s="16">
        <f t="shared" si="57"/>
        <v>75.716999999999999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77.14</v>
      </c>
      <c r="G140" s="15">
        <v>98.759999999999991</v>
      </c>
      <c r="H140" s="15">
        <v>95.94</v>
      </c>
      <c r="I140" s="15">
        <v>55.519999999999996</v>
      </c>
      <c r="J140" s="15">
        <v>109.1</v>
      </c>
      <c r="K140" s="15">
        <v>93.11999999999999</v>
      </c>
      <c r="L140" s="15">
        <v>66.8</v>
      </c>
      <c r="M140" s="15">
        <v>96.88</v>
      </c>
      <c r="N140" s="15">
        <v>111.91999999999999</v>
      </c>
      <c r="O140" s="15">
        <v>86.539999999999992</v>
      </c>
      <c r="P140" s="15">
        <v>58.339999999999996</v>
      </c>
      <c r="Q140" s="15">
        <v>60.22</v>
      </c>
      <c r="R140" s="15">
        <v>100.64</v>
      </c>
      <c r="S140" s="16">
        <v>92.179999999999993</v>
      </c>
      <c r="T140" s="14">
        <f t="shared" si="55"/>
        <v>73.283000000000001</v>
      </c>
      <c r="U140" s="15">
        <f t="shared" si="55"/>
        <v>93.821999999999989</v>
      </c>
      <c r="V140" s="15">
        <f t="shared" si="55"/>
        <v>91.143000000000001</v>
      </c>
      <c r="W140" s="15">
        <f t="shared" si="55"/>
        <v>52.743999999999993</v>
      </c>
      <c r="X140" s="15">
        <f t="shared" si="55"/>
        <v>103.645</v>
      </c>
      <c r="Y140" s="15">
        <f t="shared" si="55"/>
        <v>88.463999999999984</v>
      </c>
      <c r="Z140" s="15">
        <f t="shared" si="55"/>
        <v>63.459999999999994</v>
      </c>
      <c r="AA140" s="15">
        <f t="shared" si="55"/>
        <v>92.035999999999987</v>
      </c>
      <c r="AB140" s="15">
        <f t="shared" si="55"/>
        <v>106.32399999999998</v>
      </c>
      <c r="AC140" s="15">
        <f t="shared" si="55"/>
        <v>82.212999999999994</v>
      </c>
      <c r="AD140" s="15">
        <f t="shared" si="55"/>
        <v>55.422999999999995</v>
      </c>
      <c r="AE140" s="15">
        <f t="shared" si="55"/>
        <v>57.208999999999996</v>
      </c>
      <c r="AF140" s="15">
        <f t="shared" si="55"/>
        <v>95.60799999999999</v>
      </c>
      <c r="AG140" s="16">
        <f t="shared" si="55"/>
        <v>87.570999999999984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112.32</v>
      </c>
      <c r="AQ140" s="15">
        <v>58.559999999999995</v>
      </c>
      <c r="AR140" s="15">
        <v>87.36</v>
      </c>
      <c r="AS140" s="15">
        <v>79.679999999999993</v>
      </c>
      <c r="AT140" s="15">
        <v>90.24</v>
      </c>
      <c r="AU140" s="15">
        <v>102.72</v>
      </c>
      <c r="AV140" s="15">
        <v>107.52</v>
      </c>
      <c r="AW140" s="15">
        <v>83.52</v>
      </c>
      <c r="AX140" s="15">
        <v>74.88</v>
      </c>
      <c r="AY140" s="15">
        <v>93.11999999999999</v>
      </c>
      <c r="AZ140" s="15">
        <v>63.36</v>
      </c>
      <c r="BA140" s="15">
        <v>79.679999999999993</v>
      </c>
      <c r="BB140" s="15">
        <v>73.92</v>
      </c>
      <c r="BC140" s="16">
        <v>99.84</v>
      </c>
      <c r="BD140" s="14">
        <f t="shared" si="58"/>
        <v>105.58079999999998</v>
      </c>
      <c r="BE140" s="15">
        <f t="shared" si="56"/>
        <v>55.046399999999991</v>
      </c>
      <c r="BF140" s="15">
        <f t="shared" si="56"/>
        <v>82.118399999999994</v>
      </c>
      <c r="BG140" s="15">
        <f t="shared" si="56"/>
        <v>74.899199999999993</v>
      </c>
      <c r="BH140" s="15">
        <f t="shared" si="56"/>
        <v>84.825599999999994</v>
      </c>
      <c r="BI140" s="15">
        <f t="shared" si="56"/>
        <v>96.556799999999996</v>
      </c>
      <c r="BJ140" s="15">
        <f t="shared" si="56"/>
        <v>101.0688</v>
      </c>
      <c r="BK140" s="15">
        <f t="shared" si="56"/>
        <v>78.508799999999994</v>
      </c>
      <c r="BL140" s="15">
        <f t="shared" si="56"/>
        <v>70.387199999999993</v>
      </c>
      <c r="BM140" s="15">
        <f t="shared" si="56"/>
        <v>87.53279999999998</v>
      </c>
      <c r="BN140" s="15">
        <f t="shared" si="56"/>
        <v>59.558399999999999</v>
      </c>
      <c r="BO140" s="15">
        <f t="shared" si="56"/>
        <v>74.899199999999993</v>
      </c>
      <c r="BP140" s="15">
        <f t="shared" si="56"/>
        <v>69.484799999999993</v>
      </c>
      <c r="BQ140" s="16">
        <f t="shared" si="56"/>
        <v>93.849599999999995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72.900000000000006</v>
      </c>
      <c r="CB140" s="15">
        <v>67.05</v>
      </c>
      <c r="CC140" s="15">
        <v>89.100000000000009</v>
      </c>
      <c r="CD140" s="15">
        <v>86.4</v>
      </c>
      <c r="CE140" s="15">
        <v>79.650000000000006</v>
      </c>
      <c r="CF140" s="15">
        <v>96.3</v>
      </c>
      <c r="CG140" s="15">
        <v>92.25</v>
      </c>
      <c r="CH140" s="15">
        <v>63.45</v>
      </c>
      <c r="CI140" s="15">
        <v>91.350000000000009</v>
      </c>
      <c r="CJ140" s="15">
        <v>66.150000000000006</v>
      </c>
      <c r="CK140" s="15">
        <v>99.45</v>
      </c>
      <c r="CL140" s="15">
        <v>78.3</v>
      </c>
      <c r="CM140" s="15">
        <v>62.1</v>
      </c>
      <c r="CN140" s="16">
        <v>90.45</v>
      </c>
      <c r="CO140" s="14">
        <f t="shared" si="59"/>
        <v>68.525999999999996</v>
      </c>
      <c r="CP140" s="15">
        <f t="shared" si="57"/>
        <v>63.026999999999994</v>
      </c>
      <c r="CQ140" s="15">
        <f t="shared" si="57"/>
        <v>83.754000000000005</v>
      </c>
      <c r="CR140" s="15">
        <f t="shared" si="57"/>
        <v>81.215999999999994</v>
      </c>
      <c r="CS140" s="15">
        <f t="shared" si="57"/>
        <v>74.870999999999995</v>
      </c>
      <c r="CT140" s="15">
        <f t="shared" si="57"/>
        <v>90.521999999999991</v>
      </c>
      <c r="CU140" s="15">
        <f t="shared" si="57"/>
        <v>86.714999999999989</v>
      </c>
      <c r="CV140" s="15">
        <f t="shared" si="57"/>
        <v>59.643000000000001</v>
      </c>
      <c r="CW140" s="15">
        <f t="shared" si="57"/>
        <v>85.869</v>
      </c>
      <c r="CX140" s="15">
        <f t="shared" si="57"/>
        <v>62.181000000000004</v>
      </c>
      <c r="CY140" s="15">
        <f t="shared" si="57"/>
        <v>93.483000000000004</v>
      </c>
      <c r="CZ140" s="15">
        <f t="shared" si="57"/>
        <v>73.60199999999999</v>
      </c>
      <c r="DA140" s="15">
        <f t="shared" si="57"/>
        <v>58.373999999999995</v>
      </c>
      <c r="DB140" s="16">
        <f t="shared" si="57"/>
        <v>85.022999999999996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80.899999999999991</v>
      </c>
      <c r="G141" s="15">
        <v>72.44</v>
      </c>
      <c r="H141" s="15">
        <v>79.02</v>
      </c>
      <c r="I141" s="15">
        <v>80.899999999999991</v>
      </c>
      <c r="J141" s="15">
        <v>109.1</v>
      </c>
      <c r="K141" s="15">
        <v>64.919999999999987</v>
      </c>
      <c r="L141" s="15">
        <v>97.82</v>
      </c>
      <c r="M141" s="15">
        <v>78.08</v>
      </c>
      <c r="N141" s="15">
        <v>110.03999999999999</v>
      </c>
      <c r="O141" s="15">
        <v>79.02</v>
      </c>
      <c r="P141" s="15">
        <v>78.08</v>
      </c>
      <c r="Q141" s="15">
        <v>77.14</v>
      </c>
      <c r="R141" s="15">
        <v>92.179999999999993</v>
      </c>
      <c r="S141" s="16">
        <v>67.739999999999995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73.92</v>
      </c>
      <c r="AQ141" s="15">
        <v>105.6</v>
      </c>
      <c r="AR141" s="15">
        <v>57.599999999999994</v>
      </c>
      <c r="AS141" s="15">
        <v>69.12</v>
      </c>
      <c r="AT141" s="15">
        <v>69.12</v>
      </c>
      <c r="AU141" s="15">
        <v>95.039999999999992</v>
      </c>
      <c r="AV141" s="15">
        <v>78.72</v>
      </c>
      <c r="AW141" s="15">
        <v>101.75999999999999</v>
      </c>
      <c r="AX141" s="15">
        <v>107.52</v>
      </c>
      <c r="AY141" s="15">
        <v>102.72</v>
      </c>
      <c r="AZ141" s="15">
        <v>57.599999999999994</v>
      </c>
      <c r="BA141" s="15">
        <v>98.88</v>
      </c>
      <c r="BB141" s="15">
        <v>101.75999999999999</v>
      </c>
      <c r="BC141" s="16">
        <v>102.72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86.850000000000009</v>
      </c>
      <c r="CB141" s="15">
        <v>65.25</v>
      </c>
      <c r="CC141" s="15">
        <v>84.15</v>
      </c>
      <c r="CD141" s="15">
        <v>63</v>
      </c>
      <c r="CE141" s="15">
        <v>90.9</v>
      </c>
      <c r="CF141" s="15">
        <v>73.8</v>
      </c>
      <c r="CG141" s="15">
        <v>99.9</v>
      </c>
      <c r="CH141" s="15">
        <v>86.850000000000009</v>
      </c>
      <c r="CI141" s="15">
        <v>91.8</v>
      </c>
      <c r="CJ141" s="15">
        <v>65.25</v>
      </c>
      <c r="CK141" s="15">
        <v>68.850000000000009</v>
      </c>
      <c r="CL141" s="15">
        <v>83.7</v>
      </c>
      <c r="CM141" s="15">
        <v>84.600000000000009</v>
      </c>
      <c r="CN141" s="16">
        <v>80.100000000000009</v>
      </c>
      <c r="CO141" s="14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112.86</v>
      </c>
      <c r="G142" s="15">
        <v>110.03999999999999</v>
      </c>
      <c r="H142" s="15">
        <v>78.08</v>
      </c>
      <c r="I142" s="15">
        <v>71.5</v>
      </c>
      <c r="J142" s="15">
        <v>64.919999999999987</v>
      </c>
      <c r="K142" s="15">
        <v>61.16</v>
      </c>
      <c r="L142" s="15">
        <v>63.04</v>
      </c>
      <c r="M142" s="15">
        <v>58.339999999999996</v>
      </c>
      <c r="N142" s="15">
        <v>109.1</v>
      </c>
      <c r="O142" s="15">
        <v>64.919999999999987</v>
      </c>
      <c r="P142" s="15">
        <v>58.339999999999996</v>
      </c>
      <c r="Q142" s="15">
        <v>65.86</v>
      </c>
      <c r="R142" s="15">
        <v>68.679999999999993</v>
      </c>
      <c r="S142" s="16">
        <v>73.38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75.84</v>
      </c>
      <c r="AQ142" s="15">
        <v>107.52</v>
      </c>
      <c r="AR142" s="15">
        <v>114.24</v>
      </c>
      <c r="AS142" s="15">
        <v>54.72</v>
      </c>
      <c r="AT142" s="15">
        <v>90.24</v>
      </c>
      <c r="AU142" s="15">
        <v>81.599999999999994</v>
      </c>
      <c r="AV142" s="15">
        <v>104.64</v>
      </c>
      <c r="AW142" s="15">
        <v>67.2</v>
      </c>
      <c r="AX142" s="15">
        <v>98.88</v>
      </c>
      <c r="AY142" s="15">
        <v>68.16</v>
      </c>
      <c r="AZ142" s="15">
        <v>109.44</v>
      </c>
      <c r="BA142" s="15">
        <v>106.56</v>
      </c>
      <c r="BB142" s="15">
        <v>88.32</v>
      </c>
      <c r="BC142" s="16">
        <v>69.12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87.3</v>
      </c>
      <c r="CB142" s="15">
        <v>87.3</v>
      </c>
      <c r="CC142" s="15">
        <v>56.25</v>
      </c>
      <c r="CD142" s="15">
        <v>71.100000000000009</v>
      </c>
      <c r="CE142" s="15">
        <v>67.95</v>
      </c>
      <c r="CF142" s="15">
        <v>76.5</v>
      </c>
      <c r="CG142" s="15">
        <v>83.25</v>
      </c>
      <c r="CH142" s="15">
        <v>77.400000000000006</v>
      </c>
      <c r="CI142" s="15">
        <v>64.350000000000009</v>
      </c>
      <c r="CJ142" s="15">
        <v>104.85000000000001</v>
      </c>
      <c r="CK142" s="15">
        <v>87.75</v>
      </c>
      <c r="CL142" s="15">
        <v>80.55</v>
      </c>
      <c r="CM142" s="15">
        <v>68.850000000000009</v>
      </c>
      <c r="CN142" s="16">
        <v>67.05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72.44</v>
      </c>
      <c r="G143" s="15">
        <v>88.42</v>
      </c>
      <c r="H143" s="15">
        <v>80.899999999999991</v>
      </c>
      <c r="I143" s="15">
        <v>63.98</v>
      </c>
      <c r="J143" s="15">
        <v>83.72</v>
      </c>
      <c r="K143" s="15">
        <v>101.58</v>
      </c>
      <c r="L143" s="15">
        <v>86.539999999999992</v>
      </c>
      <c r="M143" s="15">
        <v>63.04</v>
      </c>
      <c r="N143" s="15">
        <v>108.16</v>
      </c>
      <c r="O143" s="15">
        <v>77.14</v>
      </c>
      <c r="P143" s="15">
        <v>96.88</v>
      </c>
      <c r="Q143" s="15">
        <v>63.98</v>
      </c>
      <c r="R143" s="15">
        <v>67.739999999999995</v>
      </c>
      <c r="S143" s="16">
        <v>88.42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104.64</v>
      </c>
      <c r="AQ143" s="15">
        <v>111.36</v>
      </c>
      <c r="AR143" s="15">
        <v>79.679999999999993</v>
      </c>
      <c r="AS143" s="15">
        <v>105.6</v>
      </c>
      <c r="AT143" s="15">
        <v>111.36</v>
      </c>
      <c r="AU143" s="15">
        <v>104.64</v>
      </c>
      <c r="AV143" s="15">
        <v>100.8</v>
      </c>
      <c r="AW143" s="15">
        <v>100.8</v>
      </c>
      <c r="AX143" s="15">
        <v>76.8</v>
      </c>
      <c r="AY143" s="15">
        <v>68.16</v>
      </c>
      <c r="AZ143" s="15">
        <v>106.56</v>
      </c>
      <c r="BA143" s="15">
        <v>87.36</v>
      </c>
      <c r="BB143" s="15">
        <v>75.84</v>
      </c>
      <c r="BC143" s="16">
        <v>59.519999999999996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90.45</v>
      </c>
      <c r="CB143" s="15">
        <v>67.5</v>
      </c>
      <c r="CC143" s="15">
        <v>89.100000000000009</v>
      </c>
      <c r="CD143" s="15">
        <v>100.35000000000001</v>
      </c>
      <c r="CE143" s="15">
        <v>90</v>
      </c>
      <c r="CF143" s="15">
        <v>76.95</v>
      </c>
      <c r="CG143" s="15">
        <v>98.55</v>
      </c>
      <c r="CH143" s="15">
        <v>66.150000000000006</v>
      </c>
      <c r="CI143" s="15">
        <v>63.9</v>
      </c>
      <c r="CJ143" s="15">
        <v>84.15</v>
      </c>
      <c r="CK143" s="15">
        <v>90.9</v>
      </c>
      <c r="CL143" s="15">
        <v>77.400000000000006</v>
      </c>
      <c r="CM143" s="15">
        <v>81.45</v>
      </c>
      <c r="CN143" s="16">
        <v>69.75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84.66</v>
      </c>
      <c r="G144" s="15">
        <v>110.03999999999999</v>
      </c>
      <c r="H144" s="15">
        <v>75.259999999999991</v>
      </c>
      <c r="I144" s="15">
        <v>84.66</v>
      </c>
      <c r="J144" s="15">
        <v>96.88</v>
      </c>
      <c r="K144" s="15">
        <v>53.64</v>
      </c>
      <c r="L144" s="15">
        <v>71.5</v>
      </c>
      <c r="M144" s="15">
        <v>73.38</v>
      </c>
      <c r="N144" s="15">
        <v>65.86</v>
      </c>
      <c r="O144" s="15">
        <v>99.699999999999989</v>
      </c>
      <c r="P144" s="15">
        <v>92.179999999999993</v>
      </c>
      <c r="Q144" s="15">
        <v>107.22</v>
      </c>
      <c r="R144" s="15">
        <v>76.199999999999989</v>
      </c>
      <c r="S144" s="16">
        <v>112.86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71.039999999999992</v>
      </c>
      <c r="AQ144" s="15">
        <v>54.72</v>
      </c>
      <c r="AR144" s="15">
        <v>102.72</v>
      </c>
      <c r="AS144" s="15">
        <v>106.56</v>
      </c>
      <c r="AT144" s="15">
        <v>90.24</v>
      </c>
      <c r="AU144" s="15">
        <v>91.2</v>
      </c>
      <c r="AV144" s="15">
        <v>113.28</v>
      </c>
      <c r="AW144" s="15">
        <v>114.24</v>
      </c>
      <c r="AX144" s="15">
        <v>68.16</v>
      </c>
      <c r="AY144" s="15">
        <v>89.28</v>
      </c>
      <c r="AZ144" s="15"/>
      <c r="BA144" s="15"/>
      <c r="BB144" s="15"/>
      <c r="BC144" s="16"/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103.5</v>
      </c>
      <c r="CB144" s="15">
        <v>66.600000000000009</v>
      </c>
      <c r="CC144" s="15">
        <v>89.100000000000009</v>
      </c>
      <c r="CD144" s="15">
        <v>89.100000000000009</v>
      </c>
      <c r="CE144" s="15">
        <v>103.5</v>
      </c>
      <c r="CF144" s="15">
        <v>75.600000000000009</v>
      </c>
      <c r="CG144" s="15">
        <v>82.8</v>
      </c>
      <c r="CH144" s="15">
        <v>107.10000000000001</v>
      </c>
      <c r="CI144" s="15">
        <v>54.9</v>
      </c>
      <c r="CJ144" s="15">
        <v>70.2</v>
      </c>
      <c r="CK144" s="15">
        <v>54</v>
      </c>
      <c r="CL144" s="15">
        <v>98.100000000000009</v>
      </c>
      <c r="CM144" s="15">
        <v>93.600000000000009</v>
      </c>
      <c r="CN144" s="16">
        <v>85.5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84.66</v>
      </c>
      <c r="G145" s="15">
        <v>108.16</v>
      </c>
      <c r="H145" s="15">
        <v>110.97999999999999</v>
      </c>
      <c r="I145" s="15">
        <v>84.66</v>
      </c>
      <c r="J145" s="15">
        <v>60.22</v>
      </c>
      <c r="K145" s="15">
        <v>106.28</v>
      </c>
      <c r="L145" s="15">
        <v>110.97999999999999</v>
      </c>
      <c r="M145" s="15">
        <v>99.699999999999989</v>
      </c>
      <c r="N145" s="15">
        <v>57.4</v>
      </c>
      <c r="O145" s="15">
        <v>72.44</v>
      </c>
      <c r="P145" s="15">
        <v>62.099999999999994</v>
      </c>
      <c r="Q145" s="15">
        <v>82.78</v>
      </c>
      <c r="R145" s="15">
        <v>103.46</v>
      </c>
      <c r="S145" s="16">
        <v>108.16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6"/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57.6</v>
      </c>
      <c r="CB145" s="15">
        <v>57.6</v>
      </c>
      <c r="CC145" s="15">
        <v>64.8</v>
      </c>
      <c r="CD145" s="15">
        <v>88.2</v>
      </c>
      <c r="CE145" s="15">
        <v>91.8</v>
      </c>
      <c r="CF145" s="15">
        <v>95.4</v>
      </c>
      <c r="CG145" s="15">
        <v>96.3</v>
      </c>
      <c r="CH145" s="15"/>
      <c r="CI145" s="15"/>
      <c r="CJ145" s="15"/>
      <c r="CK145" s="15"/>
      <c r="CL145" s="15"/>
      <c r="CM145" s="15"/>
      <c r="CN145" s="16"/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81.839999999999989</v>
      </c>
      <c r="G146" s="15">
        <v>79.02</v>
      </c>
      <c r="H146" s="15">
        <v>90.3</v>
      </c>
      <c r="I146" s="15">
        <v>53.64</v>
      </c>
      <c r="J146" s="15">
        <v>64.919999999999987</v>
      </c>
      <c r="K146" s="15">
        <v>90.3</v>
      </c>
      <c r="L146" s="15">
        <v>99.699999999999989</v>
      </c>
      <c r="M146" s="15">
        <v>82.78</v>
      </c>
      <c r="N146" s="15">
        <v>55.519999999999996</v>
      </c>
      <c r="O146" s="15">
        <v>56.459999999999994</v>
      </c>
      <c r="P146" s="15">
        <v>95</v>
      </c>
      <c r="Q146" s="15">
        <v>55.519999999999996</v>
      </c>
      <c r="R146" s="15">
        <v>84.66</v>
      </c>
      <c r="S146" s="16">
        <v>64.919999999999987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6"/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6"/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>
        <v>96.88</v>
      </c>
      <c r="G147" s="15">
        <v>109</v>
      </c>
      <c r="H147" s="15">
        <v>67</v>
      </c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6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6"/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20"/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40</v>
      </c>
      <c r="D149" s="88"/>
      <c r="E149" s="91"/>
      <c r="F149" s="9">
        <v>64.919999999999987</v>
      </c>
      <c r="G149" s="10">
        <v>75.259999999999991</v>
      </c>
      <c r="H149" s="10">
        <v>93.11999999999999</v>
      </c>
      <c r="I149" s="10">
        <v>63.98</v>
      </c>
      <c r="J149" s="10">
        <v>65.86</v>
      </c>
      <c r="K149" s="10">
        <v>71.5</v>
      </c>
      <c r="L149" s="10">
        <v>112.86</v>
      </c>
      <c r="M149" s="10">
        <v>79.959999999999994</v>
      </c>
      <c r="N149" s="10">
        <v>82.78</v>
      </c>
      <c r="O149" s="10">
        <v>66.8</v>
      </c>
      <c r="P149" s="10">
        <v>54.58</v>
      </c>
      <c r="Q149" s="10">
        <v>103.46</v>
      </c>
      <c r="R149" s="10">
        <v>112.86</v>
      </c>
      <c r="S149" s="11">
        <v>92.179999999999993</v>
      </c>
      <c r="T149" s="14">
        <f t="shared" si="55"/>
        <v>61.673999999999985</v>
      </c>
      <c r="U149" s="15">
        <f t="shared" si="55"/>
        <v>71.496999999999986</v>
      </c>
      <c r="V149" s="15">
        <f t="shared" si="55"/>
        <v>88.463999999999984</v>
      </c>
      <c r="W149" s="15">
        <f t="shared" si="55"/>
        <v>60.780999999999992</v>
      </c>
      <c r="X149" s="15">
        <f t="shared" si="55"/>
        <v>62.566999999999993</v>
      </c>
      <c r="Y149" s="15">
        <f t="shared" si="55"/>
        <v>67.924999999999997</v>
      </c>
      <c r="Z149" s="15">
        <f t="shared" si="55"/>
        <v>107.217</v>
      </c>
      <c r="AA149" s="15">
        <f t="shared" si="55"/>
        <v>75.961999999999989</v>
      </c>
      <c r="AB149" s="15">
        <f t="shared" si="55"/>
        <v>78.640999999999991</v>
      </c>
      <c r="AC149" s="15">
        <f t="shared" si="55"/>
        <v>63.459999999999994</v>
      </c>
      <c r="AD149" s="15">
        <f t="shared" si="55"/>
        <v>51.850999999999999</v>
      </c>
      <c r="AE149" s="15">
        <f t="shared" si="55"/>
        <v>98.286999999999992</v>
      </c>
      <c r="AF149" s="15">
        <f t="shared" si="55"/>
        <v>107.217</v>
      </c>
      <c r="AG149" s="16">
        <f t="shared" si="55"/>
        <v>87.570999999999984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61.44</v>
      </c>
      <c r="AQ149" s="10">
        <v>112.32</v>
      </c>
      <c r="AR149" s="10">
        <v>62.4</v>
      </c>
      <c r="AS149" s="10">
        <v>89.28</v>
      </c>
      <c r="AT149" s="10">
        <v>76.8</v>
      </c>
      <c r="AU149" s="10">
        <v>62.4</v>
      </c>
      <c r="AV149" s="10">
        <v>62.4</v>
      </c>
      <c r="AW149" s="10">
        <v>53.76</v>
      </c>
      <c r="AX149" s="10">
        <v>86.399999999999991</v>
      </c>
      <c r="AY149" s="10">
        <v>68.16</v>
      </c>
      <c r="AZ149" s="10">
        <v>41.28</v>
      </c>
      <c r="BA149" s="10">
        <v>57.599999999999994</v>
      </c>
      <c r="BB149" s="10">
        <v>90.24</v>
      </c>
      <c r="BC149" s="11">
        <v>107.52</v>
      </c>
      <c r="BD149" s="14">
        <f>AP149*0.94</f>
        <v>57.753599999999992</v>
      </c>
      <c r="BE149" s="15">
        <f t="shared" ref="BE149:BQ151" si="60">AQ149*0.94</f>
        <v>105.58079999999998</v>
      </c>
      <c r="BF149" s="15">
        <f t="shared" si="60"/>
        <v>58.655999999999999</v>
      </c>
      <c r="BG149" s="15">
        <f t="shared" si="60"/>
        <v>83.923199999999994</v>
      </c>
      <c r="BH149" s="15">
        <f t="shared" si="60"/>
        <v>72.191999999999993</v>
      </c>
      <c r="BI149" s="15">
        <f t="shared" si="60"/>
        <v>58.655999999999999</v>
      </c>
      <c r="BJ149" s="15">
        <f t="shared" si="60"/>
        <v>58.655999999999999</v>
      </c>
      <c r="BK149" s="15">
        <f t="shared" si="60"/>
        <v>50.534399999999998</v>
      </c>
      <c r="BL149" s="15">
        <f t="shared" si="60"/>
        <v>81.215999999999994</v>
      </c>
      <c r="BM149" s="15">
        <f t="shared" si="60"/>
        <v>64.070399999999992</v>
      </c>
      <c r="BN149" s="15">
        <f t="shared" si="60"/>
        <v>38.803199999999997</v>
      </c>
      <c r="BO149" s="15">
        <f t="shared" si="60"/>
        <v>54.143999999999991</v>
      </c>
      <c r="BP149" s="15">
        <f t="shared" si="60"/>
        <v>84.825599999999994</v>
      </c>
      <c r="BQ149" s="16">
        <f t="shared" si="60"/>
        <v>101.0688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91"/>
      <c r="CA149" s="9">
        <v>96.75</v>
      </c>
      <c r="CB149" s="10">
        <v>59.4</v>
      </c>
      <c r="CC149" s="10">
        <v>72.900000000000006</v>
      </c>
      <c r="CD149" s="10">
        <v>69.75</v>
      </c>
      <c r="CE149" s="10">
        <v>82.8</v>
      </c>
      <c r="CF149" s="10">
        <v>67.05</v>
      </c>
      <c r="CG149" s="10">
        <v>64.350000000000009</v>
      </c>
      <c r="CH149" s="10">
        <v>89.55</v>
      </c>
      <c r="CI149" s="10">
        <v>85.5</v>
      </c>
      <c r="CJ149" s="10">
        <v>49.95</v>
      </c>
      <c r="CK149" s="10">
        <v>64.350000000000009</v>
      </c>
      <c r="CL149" s="10">
        <v>58.5</v>
      </c>
      <c r="CM149" s="10">
        <v>84.600000000000009</v>
      </c>
      <c r="CN149" s="11">
        <v>91.8</v>
      </c>
      <c r="CO149" s="14">
        <f>CA149*0.94</f>
        <v>90.944999999999993</v>
      </c>
      <c r="CP149" s="15">
        <f t="shared" ref="CP149:DB151" si="61">CB149*0.94</f>
        <v>55.835999999999999</v>
      </c>
      <c r="CQ149" s="15">
        <f t="shared" si="61"/>
        <v>68.525999999999996</v>
      </c>
      <c r="CR149" s="15">
        <f t="shared" si="61"/>
        <v>65.564999999999998</v>
      </c>
      <c r="CS149" s="15">
        <f t="shared" si="61"/>
        <v>77.831999999999994</v>
      </c>
      <c r="CT149" s="15">
        <f t="shared" si="61"/>
        <v>63.026999999999994</v>
      </c>
      <c r="CU149" s="15">
        <f t="shared" si="61"/>
        <v>60.489000000000004</v>
      </c>
      <c r="CV149" s="15">
        <f t="shared" si="61"/>
        <v>84.176999999999992</v>
      </c>
      <c r="CW149" s="15">
        <f t="shared" si="61"/>
        <v>80.36999999999999</v>
      </c>
      <c r="CX149" s="15">
        <f t="shared" si="61"/>
        <v>46.953000000000003</v>
      </c>
      <c r="CY149" s="15">
        <f t="shared" si="61"/>
        <v>60.489000000000004</v>
      </c>
      <c r="CZ149" s="15">
        <f t="shared" si="61"/>
        <v>54.989999999999995</v>
      </c>
      <c r="DA149" s="15">
        <f t="shared" si="61"/>
        <v>79.524000000000001</v>
      </c>
      <c r="DB149" s="16">
        <f t="shared" si="61"/>
        <v>86.291999999999987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70.56</v>
      </c>
      <c r="G150" s="15">
        <v>94.059999999999988</v>
      </c>
      <c r="H150" s="15">
        <v>110.97999999999999</v>
      </c>
      <c r="I150" s="15">
        <v>86.539999999999992</v>
      </c>
      <c r="J150" s="15">
        <v>75.259999999999991</v>
      </c>
      <c r="K150" s="15">
        <v>80.899999999999991</v>
      </c>
      <c r="L150" s="15">
        <v>93.11999999999999</v>
      </c>
      <c r="M150" s="15">
        <v>99.699999999999989</v>
      </c>
      <c r="N150" s="15">
        <v>84.66</v>
      </c>
      <c r="O150" s="15">
        <v>92.179999999999993</v>
      </c>
      <c r="P150" s="15">
        <v>73.38</v>
      </c>
      <c r="Q150" s="15">
        <v>82.78</v>
      </c>
      <c r="R150" s="15">
        <v>91.24</v>
      </c>
      <c r="S150" s="16">
        <v>80.899999999999991</v>
      </c>
      <c r="T150" s="14">
        <f t="shared" si="55"/>
        <v>67.031999999999996</v>
      </c>
      <c r="U150" s="15">
        <f t="shared" si="55"/>
        <v>89.356999999999985</v>
      </c>
      <c r="V150" s="15">
        <f t="shared" si="55"/>
        <v>105.43099999999998</v>
      </c>
      <c r="W150" s="15">
        <f t="shared" si="55"/>
        <v>82.212999999999994</v>
      </c>
      <c r="X150" s="15">
        <f t="shared" si="55"/>
        <v>71.496999999999986</v>
      </c>
      <c r="Y150" s="15">
        <f t="shared" si="55"/>
        <v>76.85499999999999</v>
      </c>
      <c r="Z150" s="15">
        <f t="shared" si="55"/>
        <v>88.463999999999984</v>
      </c>
      <c r="AA150" s="15">
        <f t="shared" si="55"/>
        <v>94.714999999999989</v>
      </c>
      <c r="AB150" s="15">
        <f t="shared" si="55"/>
        <v>80.426999999999992</v>
      </c>
      <c r="AC150" s="15">
        <f t="shared" si="55"/>
        <v>87.570999999999984</v>
      </c>
      <c r="AD150" s="15">
        <f t="shared" si="55"/>
        <v>69.710999999999999</v>
      </c>
      <c r="AE150" s="15">
        <f t="shared" si="55"/>
        <v>78.640999999999991</v>
      </c>
      <c r="AF150" s="15">
        <f t="shared" si="55"/>
        <v>86.677999999999997</v>
      </c>
      <c r="AG150" s="16">
        <f t="shared" si="55"/>
        <v>76.85499999999999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90.24</v>
      </c>
      <c r="AQ150" s="15">
        <v>104.64</v>
      </c>
      <c r="AR150" s="15">
        <v>111.36</v>
      </c>
      <c r="AS150" s="15">
        <v>93.11999999999999</v>
      </c>
      <c r="AT150" s="15">
        <v>95.039999999999992</v>
      </c>
      <c r="AU150" s="15">
        <v>107.52</v>
      </c>
      <c r="AV150" s="15">
        <v>93.11999999999999</v>
      </c>
      <c r="AW150" s="15">
        <v>84.47999999999999</v>
      </c>
      <c r="AX150" s="15">
        <v>108.47999999999999</v>
      </c>
      <c r="AY150" s="15">
        <v>72.959999999999994</v>
      </c>
      <c r="AZ150" s="15">
        <v>117.11999999999999</v>
      </c>
      <c r="BA150" s="15">
        <v>60.48</v>
      </c>
      <c r="BB150" s="15">
        <v>85.44</v>
      </c>
      <c r="BC150" s="16">
        <v>71.039999999999992</v>
      </c>
      <c r="BD150" s="14">
        <f t="shared" ref="BD150:BD151" si="62">AP150*0.94</f>
        <v>84.825599999999994</v>
      </c>
      <c r="BE150" s="15">
        <f t="shared" si="60"/>
        <v>98.361599999999996</v>
      </c>
      <c r="BF150" s="15">
        <f t="shared" si="60"/>
        <v>104.6784</v>
      </c>
      <c r="BG150" s="15">
        <f t="shared" si="60"/>
        <v>87.53279999999998</v>
      </c>
      <c r="BH150" s="15">
        <f t="shared" si="60"/>
        <v>89.337599999999981</v>
      </c>
      <c r="BI150" s="15">
        <f t="shared" si="60"/>
        <v>101.0688</v>
      </c>
      <c r="BJ150" s="15">
        <f t="shared" si="60"/>
        <v>87.53279999999998</v>
      </c>
      <c r="BK150" s="15">
        <f t="shared" si="60"/>
        <v>79.41119999999998</v>
      </c>
      <c r="BL150" s="15">
        <f t="shared" si="60"/>
        <v>101.97119999999998</v>
      </c>
      <c r="BM150" s="15">
        <f t="shared" si="60"/>
        <v>68.582399999999993</v>
      </c>
      <c r="BN150" s="15">
        <f t="shared" si="60"/>
        <v>110.09279999999998</v>
      </c>
      <c r="BO150" s="15">
        <f t="shared" si="60"/>
        <v>56.851199999999992</v>
      </c>
      <c r="BP150" s="15">
        <f t="shared" si="60"/>
        <v>80.313599999999994</v>
      </c>
      <c r="BQ150" s="16">
        <f t="shared" si="60"/>
        <v>66.777599999999993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101.7</v>
      </c>
      <c r="CB150" s="15">
        <v>93.15</v>
      </c>
      <c r="CC150" s="15">
        <v>79.2</v>
      </c>
      <c r="CD150" s="15">
        <v>82.8</v>
      </c>
      <c r="CE150" s="15">
        <v>94.5</v>
      </c>
      <c r="CF150" s="15">
        <v>90.9</v>
      </c>
      <c r="CG150" s="15">
        <v>79.650000000000006</v>
      </c>
      <c r="CH150" s="15">
        <v>90</v>
      </c>
      <c r="CI150" s="15">
        <v>77.400000000000006</v>
      </c>
      <c r="CJ150" s="15">
        <v>88.2</v>
      </c>
      <c r="CK150" s="15">
        <v>86.850000000000009</v>
      </c>
      <c r="CL150" s="15">
        <v>72</v>
      </c>
      <c r="CM150" s="15">
        <v>50.4</v>
      </c>
      <c r="CN150" s="16">
        <v>97.2</v>
      </c>
      <c r="CO150" s="14">
        <f t="shared" ref="CO150:CO151" si="63">CA150*0.94</f>
        <v>95.597999999999999</v>
      </c>
      <c r="CP150" s="15">
        <f t="shared" si="61"/>
        <v>87.561000000000007</v>
      </c>
      <c r="CQ150" s="15">
        <f t="shared" si="61"/>
        <v>74.447999999999993</v>
      </c>
      <c r="CR150" s="15">
        <f t="shared" si="61"/>
        <v>77.831999999999994</v>
      </c>
      <c r="CS150" s="15">
        <f t="shared" si="61"/>
        <v>88.83</v>
      </c>
      <c r="CT150" s="15">
        <f t="shared" si="61"/>
        <v>85.445999999999998</v>
      </c>
      <c r="CU150" s="15">
        <f t="shared" si="61"/>
        <v>74.870999999999995</v>
      </c>
      <c r="CV150" s="15">
        <f t="shared" si="61"/>
        <v>84.6</v>
      </c>
      <c r="CW150" s="15">
        <f t="shared" si="61"/>
        <v>72.756</v>
      </c>
      <c r="CX150" s="15">
        <f t="shared" si="61"/>
        <v>82.908000000000001</v>
      </c>
      <c r="CY150" s="15">
        <f t="shared" si="61"/>
        <v>81.63900000000001</v>
      </c>
      <c r="CZ150" s="15">
        <f t="shared" si="61"/>
        <v>67.679999999999993</v>
      </c>
      <c r="DA150" s="15">
        <f t="shared" si="61"/>
        <v>47.375999999999998</v>
      </c>
      <c r="DB150" s="16">
        <f t="shared" si="61"/>
        <v>91.367999999999995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79.02</v>
      </c>
      <c r="G151" s="15">
        <v>107.22</v>
      </c>
      <c r="H151" s="15">
        <v>102.52</v>
      </c>
      <c r="I151" s="15">
        <v>89.36</v>
      </c>
      <c r="J151" s="15">
        <v>53.64</v>
      </c>
      <c r="K151" s="15">
        <v>53.64</v>
      </c>
      <c r="L151" s="15">
        <v>56.459999999999994</v>
      </c>
      <c r="M151" s="15">
        <v>70.56</v>
      </c>
      <c r="N151" s="15">
        <v>110.03999999999999</v>
      </c>
      <c r="O151" s="15">
        <v>89.36</v>
      </c>
      <c r="P151" s="15">
        <v>55.519999999999996</v>
      </c>
      <c r="Q151" s="15">
        <v>101.58</v>
      </c>
      <c r="R151" s="15">
        <v>90.3</v>
      </c>
      <c r="S151" s="16">
        <v>71.5</v>
      </c>
      <c r="T151" s="14">
        <f t="shared" si="55"/>
        <v>75.068999999999988</v>
      </c>
      <c r="U151" s="15">
        <f t="shared" si="55"/>
        <v>101.85899999999999</v>
      </c>
      <c r="V151" s="15">
        <f t="shared" si="55"/>
        <v>97.393999999999991</v>
      </c>
      <c r="W151" s="15">
        <f t="shared" si="55"/>
        <v>84.891999999999996</v>
      </c>
      <c r="X151" s="15">
        <f t="shared" si="55"/>
        <v>50.957999999999998</v>
      </c>
      <c r="Y151" s="15">
        <f t="shared" si="55"/>
        <v>50.957999999999998</v>
      </c>
      <c r="Z151" s="15">
        <f t="shared" si="55"/>
        <v>53.636999999999993</v>
      </c>
      <c r="AA151" s="15">
        <f t="shared" si="55"/>
        <v>67.031999999999996</v>
      </c>
      <c r="AB151" s="15">
        <f t="shared" si="55"/>
        <v>104.53799999999998</v>
      </c>
      <c r="AC151" s="15">
        <f t="shared" si="55"/>
        <v>84.891999999999996</v>
      </c>
      <c r="AD151" s="15">
        <f t="shared" si="55"/>
        <v>52.743999999999993</v>
      </c>
      <c r="AE151" s="15">
        <f t="shared" si="55"/>
        <v>96.500999999999991</v>
      </c>
      <c r="AF151" s="15">
        <f t="shared" si="55"/>
        <v>85.784999999999997</v>
      </c>
      <c r="AG151" s="16">
        <f t="shared" si="55"/>
        <v>67.924999999999997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103.67999999999999</v>
      </c>
      <c r="AQ151" s="15">
        <v>90.24</v>
      </c>
      <c r="AR151" s="15">
        <v>73.92</v>
      </c>
      <c r="AS151" s="15">
        <v>69.12</v>
      </c>
      <c r="AT151" s="15">
        <v>83.52</v>
      </c>
      <c r="AU151" s="15">
        <v>93.11999999999999</v>
      </c>
      <c r="AV151" s="15">
        <v>57.599999999999994</v>
      </c>
      <c r="AW151" s="15">
        <v>88.32</v>
      </c>
      <c r="AX151" s="15">
        <v>71.039999999999992</v>
      </c>
      <c r="AY151" s="15">
        <v>102.72</v>
      </c>
      <c r="AZ151" s="15">
        <v>69.12</v>
      </c>
      <c r="BA151" s="15">
        <v>113.28</v>
      </c>
      <c r="BB151" s="15">
        <v>60.48</v>
      </c>
      <c r="BC151" s="16">
        <v>53.76</v>
      </c>
      <c r="BD151" s="14">
        <f t="shared" si="62"/>
        <v>97.459199999999981</v>
      </c>
      <c r="BE151" s="15">
        <f t="shared" si="60"/>
        <v>84.825599999999994</v>
      </c>
      <c r="BF151" s="15">
        <f t="shared" si="60"/>
        <v>69.484799999999993</v>
      </c>
      <c r="BG151" s="15">
        <f t="shared" si="60"/>
        <v>64.972800000000007</v>
      </c>
      <c r="BH151" s="15">
        <f t="shared" si="60"/>
        <v>78.508799999999994</v>
      </c>
      <c r="BI151" s="15">
        <f t="shared" si="60"/>
        <v>87.53279999999998</v>
      </c>
      <c r="BJ151" s="15">
        <f t="shared" si="60"/>
        <v>54.143999999999991</v>
      </c>
      <c r="BK151" s="15">
        <f t="shared" si="60"/>
        <v>83.020799999999994</v>
      </c>
      <c r="BL151" s="15">
        <f t="shared" si="60"/>
        <v>66.777599999999993</v>
      </c>
      <c r="BM151" s="15">
        <f t="shared" si="60"/>
        <v>96.556799999999996</v>
      </c>
      <c r="BN151" s="15">
        <f t="shared" si="60"/>
        <v>64.972800000000007</v>
      </c>
      <c r="BO151" s="15">
        <f t="shared" si="60"/>
        <v>106.4832</v>
      </c>
      <c r="BP151" s="15">
        <f t="shared" si="60"/>
        <v>56.851199999999992</v>
      </c>
      <c r="BQ151" s="16">
        <f t="shared" si="60"/>
        <v>50.534399999999998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90.9</v>
      </c>
      <c r="CB151" s="15">
        <v>76.95</v>
      </c>
      <c r="CC151" s="15">
        <v>57.6</v>
      </c>
      <c r="CD151" s="15">
        <v>64.350000000000009</v>
      </c>
      <c r="CE151" s="15">
        <v>70.2</v>
      </c>
      <c r="CF151" s="15">
        <v>60.300000000000004</v>
      </c>
      <c r="CG151" s="15">
        <v>93.600000000000009</v>
      </c>
      <c r="CH151" s="15">
        <v>81.45</v>
      </c>
      <c r="CI151" s="15">
        <v>90.9</v>
      </c>
      <c r="CJ151" s="15">
        <v>69.75</v>
      </c>
      <c r="CK151" s="15">
        <v>99.45</v>
      </c>
      <c r="CL151" s="15">
        <v>95.4</v>
      </c>
      <c r="CM151" s="15">
        <v>106.2</v>
      </c>
      <c r="CN151" s="16">
        <v>103.5</v>
      </c>
      <c r="CO151" s="14">
        <f t="shared" si="63"/>
        <v>85.445999999999998</v>
      </c>
      <c r="CP151" s="15">
        <f t="shared" si="61"/>
        <v>72.332999999999998</v>
      </c>
      <c r="CQ151" s="15">
        <f t="shared" si="61"/>
        <v>54.143999999999998</v>
      </c>
      <c r="CR151" s="15">
        <f t="shared" si="61"/>
        <v>60.489000000000004</v>
      </c>
      <c r="CS151" s="15">
        <f t="shared" si="61"/>
        <v>65.988</v>
      </c>
      <c r="CT151" s="15">
        <f t="shared" si="61"/>
        <v>56.682000000000002</v>
      </c>
      <c r="CU151" s="15">
        <f t="shared" si="61"/>
        <v>87.984000000000009</v>
      </c>
      <c r="CV151" s="15">
        <f t="shared" si="61"/>
        <v>76.563000000000002</v>
      </c>
      <c r="CW151" s="15">
        <f t="shared" si="61"/>
        <v>85.445999999999998</v>
      </c>
      <c r="CX151" s="15">
        <f t="shared" si="61"/>
        <v>65.564999999999998</v>
      </c>
      <c r="CY151" s="15">
        <f t="shared" si="61"/>
        <v>93.483000000000004</v>
      </c>
      <c r="CZ151" s="15">
        <f t="shared" si="61"/>
        <v>89.676000000000002</v>
      </c>
      <c r="DA151" s="15">
        <f t="shared" si="61"/>
        <v>99.828000000000003</v>
      </c>
      <c r="DB151" s="16">
        <f t="shared" si="61"/>
        <v>97.289999999999992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63.04</v>
      </c>
      <c r="G152" s="15">
        <v>63.98</v>
      </c>
      <c r="H152" s="15">
        <v>92.179999999999993</v>
      </c>
      <c r="I152" s="15">
        <v>110.97999999999999</v>
      </c>
      <c r="J152" s="15">
        <v>59.279999999999994</v>
      </c>
      <c r="K152" s="15">
        <v>94.059999999999988</v>
      </c>
      <c r="L152" s="15">
        <v>53.64</v>
      </c>
      <c r="M152" s="15">
        <v>113.8</v>
      </c>
      <c r="N152" s="15">
        <v>52.699999999999996</v>
      </c>
      <c r="O152" s="15">
        <v>72.44</v>
      </c>
      <c r="P152" s="15">
        <v>79.959999999999994</v>
      </c>
      <c r="Q152" s="15">
        <v>85.6</v>
      </c>
      <c r="R152" s="15">
        <v>93.11999999999999</v>
      </c>
      <c r="S152" s="16">
        <v>78.08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84.47999999999999</v>
      </c>
      <c r="AQ152" s="15">
        <v>78.72</v>
      </c>
      <c r="AR152" s="15">
        <v>72.959999999999994</v>
      </c>
      <c r="AS152" s="15">
        <v>53.76</v>
      </c>
      <c r="AT152" s="15">
        <v>75.84</v>
      </c>
      <c r="AU152" s="15">
        <v>96.96</v>
      </c>
      <c r="AV152" s="15">
        <v>111.36</v>
      </c>
      <c r="AW152" s="15">
        <v>69.12</v>
      </c>
      <c r="AX152" s="15">
        <v>87.36</v>
      </c>
      <c r="AY152" s="15">
        <v>65.28</v>
      </c>
      <c r="AZ152" s="15">
        <v>78.72</v>
      </c>
      <c r="BA152" s="15">
        <v>100.8</v>
      </c>
      <c r="BB152" s="15">
        <v>85.44</v>
      </c>
      <c r="BC152" s="16">
        <v>74.88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80.55</v>
      </c>
      <c r="CB152" s="15">
        <v>86.850000000000009</v>
      </c>
      <c r="CC152" s="15">
        <v>53.1</v>
      </c>
      <c r="CD152" s="15">
        <v>80.100000000000009</v>
      </c>
      <c r="CE152" s="15">
        <v>70.650000000000006</v>
      </c>
      <c r="CF152" s="15">
        <v>106.2</v>
      </c>
      <c r="CG152" s="15">
        <v>57.15</v>
      </c>
      <c r="CH152" s="15">
        <v>81.45</v>
      </c>
      <c r="CI152" s="15">
        <v>74.7</v>
      </c>
      <c r="CJ152" s="15">
        <v>66.600000000000009</v>
      </c>
      <c r="CK152" s="15">
        <v>69.75</v>
      </c>
      <c r="CL152" s="15">
        <v>81.45</v>
      </c>
      <c r="CM152" s="15">
        <v>69.3</v>
      </c>
      <c r="CN152" s="16">
        <v>99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109.1</v>
      </c>
      <c r="G153" s="15">
        <v>67.739999999999995</v>
      </c>
      <c r="H153" s="15">
        <v>99.699999999999989</v>
      </c>
      <c r="I153" s="15">
        <v>70.56</v>
      </c>
      <c r="J153" s="15">
        <v>63.04</v>
      </c>
      <c r="K153" s="15">
        <v>89.36</v>
      </c>
      <c r="L153" s="15">
        <v>82.78</v>
      </c>
      <c r="M153" s="15">
        <v>71.5</v>
      </c>
      <c r="N153" s="15">
        <v>79.959999999999994</v>
      </c>
      <c r="O153" s="15">
        <v>111.91999999999999</v>
      </c>
      <c r="P153" s="15">
        <v>59.279999999999994</v>
      </c>
      <c r="Q153" s="15">
        <v>92.179999999999993</v>
      </c>
      <c r="R153" s="15">
        <v>106.28</v>
      </c>
      <c r="S153" s="16">
        <v>68.679999999999993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81.599999999999994</v>
      </c>
      <c r="AQ153" s="15">
        <v>60.48</v>
      </c>
      <c r="AR153" s="15">
        <v>94.08</v>
      </c>
      <c r="AS153" s="15">
        <v>71.039999999999992</v>
      </c>
      <c r="AT153" s="15">
        <v>80.64</v>
      </c>
      <c r="AU153" s="15">
        <v>72.959999999999994</v>
      </c>
      <c r="AV153" s="15">
        <v>78.72</v>
      </c>
      <c r="AW153" s="15">
        <v>97.92</v>
      </c>
      <c r="AX153" s="15">
        <v>78.72</v>
      </c>
      <c r="AY153" s="15">
        <v>66.239999999999995</v>
      </c>
      <c r="AZ153" s="15">
        <v>77.759999999999991</v>
      </c>
      <c r="BA153" s="15">
        <v>93.11999999999999</v>
      </c>
      <c r="BB153" s="15">
        <v>82.56</v>
      </c>
      <c r="BC153" s="16">
        <v>95.039999999999992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75.600000000000009</v>
      </c>
      <c r="CB153" s="15">
        <v>77.400000000000006</v>
      </c>
      <c r="CC153" s="15">
        <v>63</v>
      </c>
      <c r="CD153" s="15">
        <v>80.100000000000009</v>
      </c>
      <c r="CE153" s="15">
        <v>73.350000000000009</v>
      </c>
      <c r="CF153" s="15">
        <v>70.650000000000006</v>
      </c>
      <c r="CG153" s="15">
        <v>83.7</v>
      </c>
      <c r="CH153" s="15">
        <v>80.55</v>
      </c>
      <c r="CI153" s="15">
        <v>81.45</v>
      </c>
      <c r="CJ153" s="15">
        <v>88.2</v>
      </c>
      <c r="CK153" s="15">
        <v>70.2</v>
      </c>
      <c r="CL153" s="15">
        <v>96.75</v>
      </c>
      <c r="CM153" s="15">
        <v>71.100000000000009</v>
      </c>
      <c r="CN153" s="16">
        <v>63.9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111.91999999999999</v>
      </c>
      <c r="G154" s="15">
        <v>93.11999999999999</v>
      </c>
      <c r="H154" s="15">
        <v>62.099999999999994</v>
      </c>
      <c r="I154" s="15">
        <v>77.14</v>
      </c>
      <c r="J154" s="15">
        <v>100.64</v>
      </c>
      <c r="K154" s="15">
        <v>56.459999999999994</v>
      </c>
      <c r="L154" s="15">
        <v>61.16</v>
      </c>
      <c r="M154" s="15">
        <v>63.98</v>
      </c>
      <c r="N154" s="15">
        <v>103.46</v>
      </c>
      <c r="O154" s="15">
        <v>100.64</v>
      </c>
      <c r="P154" s="15">
        <v>89.36</v>
      </c>
      <c r="Q154" s="15">
        <v>68.679999999999993</v>
      </c>
      <c r="R154" s="15">
        <v>94.059999999999988</v>
      </c>
      <c r="S154" s="16">
        <v>112.86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79.679999999999993</v>
      </c>
      <c r="AQ154" s="15">
        <v>80.64</v>
      </c>
      <c r="AR154" s="15">
        <v>115.19999999999999</v>
      </c>
      <c r="AS154" s="15">
        <v>116.16</v>
      </c>
      <c r="AT154" s="15">
        <v>54.72</v>
      </c>
      <c r="AU154" s="15">
        <v>91.2</v>
      </c>
      <c r="AV154" s="15">
        <v>91.2</v>
      </c>
      <c r="AW154" s="15">
        <v>71.039999999999992</v>
      </c>
      <c r="AX154" s="15">
        <v>86.399999999999991</v>
      </c>
      <c r="AY154" s="15">
        <v>76.8</v>
      </c>
      <c r="AZ154" s="15">
        <v>69.12</v>
      </c>
      <c r="BA154" s="15">
        <v>106.56</v>
      </c>
      <c r="BB154" s="15">
        <v>67.2</v>
      </c>
      <c r="BC154" s="16">
        <v>113.28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67.05</v>
      </c>
      <c r="CB154" s="15">
        <v>90.45</v>
      </c>
      <c r="CC154" s="15">
        <v>102.15</v>
      </c>
      <c r="CD154" s="15">
        <v>52.2</v>
      </c>
      <c r="CE154" s="15">
        <v>71.55</v>
      </c>
      <c r="CF154" s="15">
        <v>72.900000000000006</v>
      </c>
      <c r="CG154" s="15">
        <v>82.350000000000009</v>
      </c>
      <c r="CH154" s="15">
        <v>72.900000000000006</v>
      </c>
      <c r="CI154" s="15">
        <v>80.55</v>
      </c>
      <c r="CJ154" s="15">
        <v>85.5</v>
      </c>
      <c r="CK154" s="15">
        <v>81.45</v>
      </c>
      <c r="CL154" s="15">
        <v>97.65</v>
      </c>
      <c r="CM154" s="15">
        <v>74.7</v>
      </c>
      <c r="CN154" s="16">
        <v>83.7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67.739999999999995</v>
      </c>
      <c r="G155" s="15">
        <v>112.86</v>
      </c>
      <c r="H155" s="15">
        <v>113.8</v>
      </c>
      <c r="I155" s="15">
        <v>70.56</v>
      </c>
      <c r="J155" s="15">
        <v>102.52</v>
      </c>
      <c r="K155" s="15">
        <v>110.03999999999999</v>
      </c>
      <c r="L155" s="15">
        <v>109.1</v>
      </c>
      <c r="M155" s="15">
        <v>63.04</v>
      </c>
      <c r="N155" s="15">
        <v>63.98</v>
      </c>
      <c r="O155" s="15">
        <v>105.33999999999999</v>
      </c>
      <c r="P155" s="15">
        <v>74.319999999999993</v>
      </c>
      <c r="Q155" s="15">
        <v>84.66</v>
      </c>
      <c r="R155" s="15">
        <v>94.059999999999988</v>
      </c>
      <c r="S155" s="16">
        <v>62.099999999999994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87.36</v>
      </c>
      <c r="AQ155" s="15">
        <v>80.64</v>
      </c>
      <c r="AR155" s="15">
        <v>74.88</v>
      </c>
      <c r="AS155" s="15">
        <v>48.96</v>
      </c>
      <c r="AT155" s="15">
        <v>87.36</v>
      </c>
      <c r="AU155" s="15">
        <v>96</v>
      </c>
      <c r="AV155" s="15">
        <v>83.52</v>
      </c>
      <c r="AW155" s="15">
        <v>83.52</v>
      </c>
      <c r="AX155" s="15">
        <v>72.959999999999994</v>
      </c>
      <c r="AY155" s="15">
        <v>53.76</v>
      </c>
      <c r="AZ155" s="15">
        <v>106.56</v>
      </c>
      <c r="BA155" s="15">
        <v>101.75999999999999</v>
      </c>
      <c r="BB155" s="15">
        <v>95.039999999999992</v>
      </c>
      <c r="BC155" s="16">
        <v>94.08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91.8</v>
      </c>
      <c r="CB155" s="15">
        <v>68.400000000000006</v>
      </c>
      <c r="CC155" s="15">
        <v>71.55</v>
      </c>
      <c r="CD155" s="15">
        <v>93.15</v>
      </c>
      <c r="CE155" s="15">
        <v>96.75</v>
      </c>
      <c r="CF155" s="15">
        <v>68.850000000000009</v>
      </c>
      <c r="CG155" s="15">
        <v>69.3</v>
      </c>
      <c r="CH155" s="15">
        <v>74.25</v>
      </c>
      <c r="CI155" s="15">
        <v>69.75</v>
      </c>
      <c r="CJ155" s="15">
        <v>81.900000000000006</v>
      </c>
      <c r="CK155" s="15">
        <v>94.5</v>
      </c>
      <c r="CL155" s="15">
        <v>97.65</v>
      </c>
      <c r="CM155" s="15">
        <v>56.7</v>
      </c>
      <c r="CN155" s="16">
        <v>49.5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54.58</v>
      </c>
      <c r="G156" s="15">
        <v>105.33999999999999</v>
      </c>
      <c r="H156" s="15">
        <v>87.47999999999999</v>
      </c>
      <c r="I156" s="15">
        <v>103.46</v>
      </c>
      <c r="J156" s="15">
        <v>67.739999999999995</v>
      </c>
      <c r="K156" s="15">
        <v>95.94</v>
      </c>
      <c r="L156" s="15">
        <v>79.02</v>
      </c>
      <c r="M156" s="15">
        <v>69.61999999999999</v>
      </c>
      <c r="N156" s="15">
        <v>85.6</v>
      </c>
      <c r="O156" s="15">
        <v>63.98</v>
      </c>
      <c r="P156" s="15">
        <v>82.78</v>
      </c>
      <c r="Q156" s="15">
        <v>93.11999999999999</v>
      </c>
      <c r="R156" s="15">
        <v>101.58</v>
      </c>
      <c r="S156" s="16">
        <v>63.98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6"/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58.5</v>
      </c>
      <c r="CB156" s="15">
        <v>107.10000000000001</v>
      </c>
      <c r="CC156" s="15">
        <v>106.2</v>
      </c>
      <c r="CD156" s="15">
        <v>80.100000000000009</v>
      </c>
      <c r="CE156" s="15">
        <v>60.300000000000004</v>
      </c>
      <c r="CF156" s="15">
        <v>54.9</v>
      </c>
      <c r="CG156" s="15">
        <v>76.5</v>
      </c>
      <c r="CH156" s="15">
        <v>51.300000000000004</v>
      </c>
      <c r="CI156" s="15">
        <v>90</v>
      </c>
      <c r="CJ156" s="15">
        <v>81</v>
      </c>
      <c r="CK156" s="15">
        <v>77.400000000000006</v>
      </c>
      <c r="CL156" s="15">
        <v>72.900000000000006</v>
      </c>
      <c r="CM156" s="15">
        <v>99</v>
      </c>
      <c r="CN156" s="16">
        <v>69.3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97.82</v>
      </c>
      <c r="G157" s="15">
        <v>89.36</v>
      </c>
      <c r="H157" s="15">
        <v>61.16</v>
      </c>
      <c r="I157" s="15">
        <v>76.199999999999989</v>
      </c>
      <c r="J157" s="15">
        <v>81.839999999999989</v>
      </c>
      <c r="K157" s="15">
        <v>102.52</v>
      </c>
      <c r="L157" s="15">
        <v>83.72</v>
      </c>
      <c r="M157" s="15">
        <v>108.16</v>
      </c>
      <c r="N157" s="15">
        <v>79.02</v>
      </c>
      <c r="O157" s="15">
        <v>80.899999999999991</v>
      </c>
      <c r="P157" s="15">
        <v>66.8</v>
      </c>
      <c r="Q157" s="15">
        <v>79.959999999999994</v>
      </c>
      <c r="R157" s="15">
        <v>112.86</v>
      </c>
      <c r="S157" s="16">
        <v>66.8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6"/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64.8</v>
      </c>
      <c r="CB157" s="15">
        <v>54.9</v>
      </c>
      <c r="CC157" s="15">
        <v>99.9</v>
      </c>
      <c r="CD157" s="15">
        <v>75.600000000000009</v>
      </c>
      <c r="CE157" s="15">
        <v>70.2</v>
      </c>
      <c r="CF157" s="15"/>
      <c r="CG157" s="15"/>
      <c r="CH157" s="15"/>
      <c r="CI157" s="15"/>
      <c r="CJ157" s="15"/>
      <c r="CK157" s="15"/>
      <c r="CL157" s="15"/>
      <c r="CM157" s="15"/>
      <c r="CN157" s="16"/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>
        <v>93.11999999999999</v>
      </c>
      <c r="G158" s="15">
        <v>112.86</v>
      </c>
      <c r="H158" s="15">
        <v>58.339999999999996</v>
      </c>
      <c r="I158" s="15">
        <v>64.919999999999987</v>
      </c>
      <c r="J158" s="15">
        <v>51.76</v>
      </c>
      <c r="K158" s="15">
        <v>111.91999999999999</v>
      </c>
      <c r="L158" s="15">
        <v>83.72</v>
      </c>
      <c r="M158" s="15">
        <v>97.82</v>
      </c>
      <c r="N158" s="15">
        <v>62.099999999999994</v>
      </c>
      <c r="O158" s="15">
        <v>78.08</v>
      </c>
      <c r="P158" s="15"/>
      <c r="Q158" s="15"/>
      <c r="R158" s="15"/>
      <c r="S158" s="16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6"/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20"/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41</v>
      </c>
      <c r="D160" s="89"/>
      <c r="E160" s="91"/>
      <c r="F160" s="9">
        <v>53.64</v>
      </c>
      <c r="G160" s="10">
        <v>86.539999999999992</v>
      </c>
      <c r="H160" s="10">
        <v>75.259999999999991</v>
      </c>
      <c r="I160" s="10">
        <v>62.099999999999994</v>
      </c>
      <c r="J160" s="10">
        <v>93.11999999999999</v>
      </c>
      <c r="K160" s="10">
        <v>81.839999999999989</v>
      </c>
      <c r="L160" s="10">
        <v>99.699999999999989</v>
      </c>
      <c r="M160" s="10">
        <v>71.5</v>
      </c>
      <c r="N160" s="10">
        <v>93.11999999999999</v>
      </c>
      <c r="O160" s="10">
        <v>90.3</v>
      </c>
      <c r="P160" s="10">
        <v>101.58</v>
      </c>
      <c r="Q160" s="10">
        <v>84.66</v>
      </c>
      <c r="R160" s="10">
        <v>94.059999999999988</v>
      </c>
      <c r="S160" s="11">
        <v>95</v>
      </c>
      <c r="T160" s="14">
        <f t="shared" si="55"/>
        <v>50.957999999999998</v>
      </c>
      <c r="U160" s="15">
        <f t="shared" si="55"/>
        <v>82.212999999999994</v>
      </c>
      <c r="V160" s="15">
        <f t="shared" si="55"/>
        <v>71.496999999999986</v>
      </c>
      <c r="W160" s="15">
        <f t="shared" si="55"/>
        <v>58.99499999999999</v>
      </c>
      <c r="X160" s="15">
        <f t="shared" si="55"/>
        <v>88.463999999999984</v>
      </c>
      <c r="Y160" s="15">
        <f t="shared" si="55"/>
        <v>77.74799999999999</v>
      </c>
      <c r="Z160" s="15">
        <f t="shared" si="55"/>
        <v>94.714999999999989</v>
      </c>
      <c r="AA160" s="15">
        <f t="shared" si="55"/>
        <v>67.924999999999997</v>
      </c>
      <c r="AB160" s="15">
        <f t="shared" si="55"/>
        <v>88.463999999999984</v>
      </c>
      <c r="AC160" s="15">
        <f t="shared" si="55"/>
        <v>85.784999999999997</v>
      </c>
      <c r="AD160" s="15">
        <f t="shared" si="55"/>
        <v>96.500999999999991</v>
      </c>
      <c r="AE160" s="15">
        <f t="shared" si="55"/>
        <v>80.426999999999992</v>
      </c>
      <c r="AF160" s="15">
        <f t="shared" si="55"/>
        <v>89.356999999999985</v>
      </c>
      <c r="AG160" s="16">
        <f t="shared" si="55"/>
        <v>90.25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 t="s">
        <v>42</v>
      </c>
      <c r="AP160" s="9">
        <v>58.559999999999995</v>
      </c>
      <c r="AQ160" s="10">
        <v>89.28</v>
      </c>
      <c r="AR160" s="10">
        <v>60.48</v>
      </c>
      <c r="AS160" s="10">
        <v>98.88</v>
      </c>
      <c r="AT160" s="10">
        <v>110.39999999999999</v>
      </c>
      <c r="AU160" s="10">
        <v>89.28</v>
      </c>
      <c r="AV160" s="10">
        <v>93.11999999999999</v>
      </c>
      <c r="AW160" s="10">
        <v>82.56</v>
      </c>
      <c r="AX160" s="10">
        <v>108.47999999999999</v>
      </c>
      <c r="AY160" s="10">
        <v>70.08</v>
      </c>
      <c r="AZ160" s="10">
        <v>88.32</v>
      </c>
      <c r="BA160" s="10">
        <v>107.52</v>
      </c>
      <c r="BB160" s="10">
        <v>71.039999999999992</v>
      </c>
      <c r="BC160" s="11">
        <v>108.47999999999999</v>
      </c>
      <c r="BD160" s="14">
        <f>AP160*0.94</f>
        <v>55.046399999999991</v>
      </c>
      <c r="BE160" s="15">
        <f t="shared" ref="BE160:BQ162" si="64">AQ160*0.94</f>
        <v>83.923199999999994</v>
      </c>
      <c r="BF160" s="15">
        <f t="shared" si="64"/>
        <v>56.851199999999992</v>
      </c>
      <c r="BG160" s="15">
        <f t="shared" si="64"/>
        <v>92.947199999999995</v>
      </c>
      <c r="BH160" s="15">
        <f t="shared" si="64"/>
        <v>103.77599999999998</v>
      </c>
      <c r="BI160" s="15">
        <f t="shared" si="64"/>
        <v>83.923199999999994</v>
      </c>
      <c r="BJ160" s="15">
        <f t="shared" si="64"/>
        <v>87.53279999999998</v>
      </c>
      <c r="BK160" s="15">
        <f t="shared" si="64"/>
        <v>77.606399999999994</v>
      </c>
      <c r="BL160" s="15">
        <f t="shared" si="64"/>
        <v>101.97119999999998</v>
      </c>
      <c r="BM160" s="15">
        <f t="shared" si="64"/>
        <v>65.875199999999992</v>
      </c>
      <c r="BN160" s="15">
        <f t="shared" si="64"/>
        <v>83.020799999999994</v>
      </c>
      <c r="BO160" s="15">
        <f t="shared" si="64"/>
        <v>101.0688</v>
      </c>
      <c r="BP160" s="15">
        <f t="shared" si="64"/>
        <v>66.777599999999993</v>
      </c>
      <c r="BQ160" s="16">
        <f t="shared" si="64"/>
        <v>101.97119999999998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91" t="s">
        <v>43</v>
      </c>
      <c r="CA160" s="9">
        <v>77.400000000000006</v>
      </c>
      <c r="CB160" s="10">
        <v>57.6</v>
      </c>
      <c r="CC160" s="10">
        <v>90.45</v>
      </c>
      <c r="CD160" s="10">
        <v>90.45</v>
      </c>
      <c r="CE160" s="10">
        <v>89.100000000000009</v>
      </c>
      <c r="CF160" s="10">
        <v>77.400000000000006</v>
      </c>
      <c r="CG160" s="10">
        <v>82.8</v>
      </c>
      <c r="CH160" s="10">
        <v>90.9</v>
      </c>
      <c r="CI160" s="10">
        <v>77.400000000000006</v>
      </c>
      <c r="CJ160" s="10">
        <v>66.600000000000009</v>
      </c>
      <c r="CK160" s="10">
        <v>68.400000000000006</v>
      </c>
      <c r="CL160" s="10">
        <v>93.15</v>
      </c>
      <c r="CM160" s="10">
        <v>81.45</v>
      </c>
      <c r="CN160" s="11">
        <v>95.4</v>
      </c>
      <c r="CO160" s="14">
        <f>CA160*0.94</f>
        <v>72.756</v>
      </c>
      <c r="CP160" s="15">
        <f t="shared" ref="CP160:DB162" si="65">CB160*0.94</f>
        <v>54.143999999999998</v>
      </c>
      <c r="CQ160" s="15">
        <f t="shared" si="65"/>
        <v>85.022999999999996</v>
      </c>
      <c r="CR160" s="15">
        <f t="shared" si="65"/>
        <v>85.022999999999996</v>
      </c>
      <c r="CS160" s="15">
        <f t="shared" si="65"/>
        <v>83.754000000000005</v>
      </c>
      <c r="CT160" s="15">
        <f t="shared" si="65"/>
        <v>72.756</v>
      </c>
      <c r="CU160" s="15">
        <f t="shared" si="65"/>
        <v>77.831999999999994</v>
      </c>
      <c r="CV160" s="15">
        <f t="shared" si="65"/>
        <v>85.445999999999998</v>
      </c>
      <c r="CW160" s="15">
        <f t="shared" si="65"/>
        <v>72.756</v>
      </c>
      <c r="CX160" s="15">
        <f t="shared" si="65"/>
        <v>62.604000000000006</v>
      </c>
      <c r="CY160" s="15">
        <f t="shared" si="65"/>
        <v>64.296000000000006</v>
      </c>
      <c r="CZ160" s="15">
        <f t="shared" si="65"/>
        <v>87.561000000000007</v>
      </c>
      <c r="DA160" s="15">
        <f t="shared" si="65"/>
        <v>76.563000000000002</v>
      </c>
      <c r="DB160" s="16">
        <f t="shared" si="65"/>
        <v>89.676000000000002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61.16</v>
      </c>
      <c r="G161" s="15">
        <v>63.98</v>
      </c>
      <c r="H161" s="15">
        <v>63.98</v>
      </c>
      <c r="I161" s="15">
        <v>101.58</v>
      </c>
      <c r="J161" s="15">
        <v>54.58</v>
      </c>
      <c r="K161" s="15">
        <v>77.14</v>
      </c>
      <c r="L161" s="15">
        <v>78.08</v>
      </c>
      <c r="M161" s="15">
        <v>104.39999999999999</v>
      </c>
      <c r="N161" s="15">
        <v>93.11999999999999</v>
      </c>
      <c r="O161" s="15">
        <v>61.16</v>
      </c>
      <c r="P161" s="15">
        <v>100.64</v>
      </c>
      <c r="Q161" s="15">
        <v>85.6</v>
      </c>
      <c r="R161" s="15">
        <v>66.8</v>
      </c>
      <c r="S161" s="16">
        <v>97.82</v>
      </c>
      <c r="T161" s="14">
        <f t="shared" si="55"/>
        <v>58.101999999999997</v>
      </c>
      <c r="U161" s="15">
        <f t="shared" si="55"/>
        <v>60.780999999999992</v>
      </c>
      <c r="V161" s="15">
        <f t="shared" si="55"/>
        <v>60.780999999999992</v>
      </c>
      <c r="W161" s="15">
        <f t="shared" si="55"/>
        <v>96.500999999999991</v>
      </c>
      <c r="X161" s="15">
        <f t="shared" si="55"/>
        <v>51.850999999999999</v>
      </c>
      <c r="Y161" s="15">
        <f t="shared" si="55"/>
        <v>73.283000000000001</v>
      </c>
      <c r="Z161" s="15">
        <f t="shared" si="55"/>
        <v>74.176000000000002</v>
      </c>
      <c r="AA161" s="15">
        <f t="shared" si="55"/>
        <v>99.179999999999993</v>
      </c>
      <c r="AB161" s="15">
        <f t="shared" si="55"/>
        <v>88.463999999999984</v>
      </c>
      <c r="AC161" s="15">
        <f t="shared" si="55"/>
        <v>58.101999999999997</v>
      </c>
      <c r="AD161" s="15">
        <f t="shared" si="55"/>
        <v>95.60799999999999</v>
      </c>
      <c r="AE161" s="15">
        <f t="shared" si="55"/>
        <v>81.319999999999993</v>
      </c>
      <c r="AF161" s="15">
        <f t="shared" si="55"/>
        <v>63.459999999999994</v>
      </c>
      <c r="AG161" s="16">
        <f t="shared" si="55"/>
        <v>92.928999999999988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79.679999999999993</v>
      </c>
      <c r="AQ161" s="15">
        <v>57.599999999999994</v>
      </c>
      <c r="AR161" s="15">
        <v>61.44</v>
      </c>
      <c r="AS161" s="15">
        <v>86.399999999999991</v>
      </c>
      <c r="AT161" s="15">
        <v>116.16</v>
      </c>
      <c r="AU161" s="15">
        <v>110.39999999999999</v>
      </c>
      <c r="AV161" s="15">
        <v>92.16</v>
      </c>
      <c r="AW161" s="15">
        <v>84.47999999999999</v>
      </c>
      <c r="AX161" s="15">
        <v>83.52</v>
      </c>
      <c r="AY161" s="15">
        <v>88.32</v>
      </c>
      <c r="AZ161" s="15">
        <v>84.47999999999999</v>
      </c>
      <c r="BA161" s="15">
        <v>71.039999999999992</v>
      </c>
      <c r="BB161" s="15">
        <v>92.16</v>
      </c>
      <c r="BC161" s="16">
        <v>107.52</v>
      </c>
      <c r="BD161" s="14">
        <f t="shared" ref="BD161:BD162" si="66">AP161*0.94</f>
        <v>74.899199999999993</v>
      </c>
      <c r="BE161" s="15">
        <f t="shared" si="64"/>
        <v>54.143999999999991</v>
      </c>
      <c r="BF161" s="15">
        <f t="shared" si="64"/>
        <v>57.753599999999992</v>
      </c>
      <c r="BG161" s="15">
        <f t="shared" si="64"/>
        <v>81.215999999999994</v>
      </c>
      <c r="BH161" s="15">
        <f t="shared" si="64"/>
        <v>109.1904</v>
      </c>
      <c r="BI161" s="15">
        <f t="shared" si="64"/>
        <v>103.77599999999998</v>
      </c>
      <c r="BJ161" s="15">
        <f t="shared" si="64"/>
        <v>86.630399999999995</v>
      </c>
      <c r="BK161" s="15">
        <f t="shared" si="64"/>
        <v>79.41119999999998</v>
      </c>
      <c r="BL161" s="15">
        <f t="shared" si="64"/>
        <v>78.508799999999994</v>
      </c>
      <c r="BM161" s="15">
        <f t="shared" si="64"/>
        <v>83.020799999999994</v>
      </c>
      <c r="BN161" s="15">
        <f t="shared" si="64"/>
        <v>79.41119999999998</v>
      </c>
      <c r="BO161" s="15">
        <f t="shared" si="64"/>
        <v>66.777599999999993</v>
      </c>
      <c r="BP161" s="15">
        <f t="shared" si="64"/>
        <v>86.630399999999995</v>
      </c>
      <c r="BQ161" s="16">
        <f t="shared" si="64"/>
        <v>101.0688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57.15</v>
      </c>
      <c r="CB161" s="15">
        <v>76.95</v>
      </c>
      <c r="CC161" s="15">
        <v>66.150000000000006</v>
      </c>
      <c r="CD161" s="15">
        <v>90.9</v>
      </c>
      <c r="CE161" s="15">
        <v>88.65</v>
      </c>
      <c r="CF161" s="15">
        <v>92.7</v>
      </c>
      <c r="CG161" s="15">
        <v>83.7</v>
      </c>
      <c r="CH161" s="15">
        <v>79.650000000000006</v>
      </c>
      <c r="CI161" s="15">
        <v>72.900000000000006</v>
      </c>
      <c r="CJ161" s="15">
        <v>68.400000000000006</v>
      </c>
      <c r="CK161" s="15">
        <v>67.5</v>
      </c>
      <c r="CL161" s="15">
        <v>62.1</v>
      </c>
      <c r="CM161" s="15">
        <v>90.9</v>
      </c>
      <c r="CN161" s="16">
        <v>96.3</v>
      </c>
      <c r="CO161" s="14">
        <f t="shared" ref="CO161:CO162" si="67">CA161*0.94</f>
        <v>53.720999999999997</v>
      </c>
      <c r="CP161" s="15">
        <f t="shared" si="65"/>
        <v>72.332999999999998</v>
      </c>
      <c r="CQ161" s="15">
        <f t="shared" si="65"/>
        <v>62.181000000000004</v>
      </c>
      <c r="CR161" s="15">
        <f t="shared" si="65"/>
        <v>85.445999999999998</v>
      </c>
      <c r="CS161" s="15">
        <f t="shared" si="65"/>
        <v>83.331000000000003</v>
      </c>
      <c r="CT161" s="15">
        <f t="shared" si="65"/>
        <v>87.137999999999991</v>
      </c>
      <c r="CU161" s="15">
        <f t="shared" si="65"/>
        <v>78.677999999999997</v>
      </c>
      <c r="CV161" s="15">
        <f t="shared" si="65"/>
        <v>74.870999999999995</v>
      </c>
      <c r="CW161" s="15">
        <f t="shared" si="65"/>
        <v>68.525999999999996</v>
      </c>
      <c r="CX161" s="15">
        <f t="shared" si="65"/>
        <v>64.296000000000006</v>
      </c>
      <c r="CY161" s="15">
        <f t="shared" si="65"/>
        <v>63.449999999999996</v>
      </c>
      <c r="CZ161" s="15">
        <f t="shared" si="65"/>
        <v>58.373999999999995</v>
      </c>
      <c r="DA161" s="15">
        <f t="shared" si="65"/>
        <v>85.445999999999998</v>
      </c>
      <c r="DB161" s="16">
        <f t="shared" si="65"/>
        <v>90.521999999999991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59.279999999999994</v>
      </c>
      <c r="G162" s="15">
        <v>96.88</v>
      </c>
      <c r="H162" s="15">
        <v>95</v>
      </c>
      <c r="I162" s="15">
        <v>82.78</v>
      </c>
      <c r="J162" s="15">
        <v>79.02</v>
      </c>
      <c r="K162" s="15">
        <v>85.6</v>
      </c>
      <c r="L162" s="15">
        <v>54.58</v>
      </c>
      <c r="M162" s="15">
        <v>71.5</v>
      </c>
      <c r="N162" s="15">
        <v>74.319999999999993</v>
      </c>
      <c r="O162" s="15">
        <v>81.839999999999989</v>
      </c>
      <c r="P162" s="15">
        <v>100.64</v>
      </c>
      <c r="Q162" s="15">
        <v>100.64</v>
      </c>
      <c r="R162" s="15">
        <v>64.919999999999987</v>
      </c>
      <c r="S162" s="16">
        <v>63.98</v>
      </c>
      <c r="T162" s="14">
        <f t="shared" si="55"/>
        <v>56.315999999999988</v>
      </c>
      <c r="U162" s="15">
        <f t="shared" si="55"/>
        <v>92.035999999999987</v>
      </c>
      <c r="V162" s="15">
        <f t="shared" si="55"/>
        <v>90.25</v>
      </c>
      <c r="W162" s="15">
        <f t="shared" si="55"/>
        <v>78.640999999999991</v>
      </c>
      <c r="X162" s="15">
        <f t="shared" si="55"/>
        <v>75.068999999999988</v>
      </c>
      <c r="Y162" s="15">
        <f t="shared" si="55"/>
        <v>81.319999999999993</v>
      </c>
      <c r="Z162" s="15">
        <f t="shared" si="55"/>
        <v>51.850999999999999</v>
      </c>
      <c r="AA162" s="15">
        <f t="shared" si="55"/>
        <v>67.924999999999997</v>
      </c>
      <c r="AB162" s="15">
        <f t="shared" si="55"/>
        <v>70.603999999999985</v>
      </c>
      <c r="AC162" s="15">
        <f t="shared" si="55"/>
        <v>77.74799999999999</v>
      </c>
      <c r="AD162" s="15">
        <f t="shared" si="55"/>
        <v>95.60799999999999</v>
      </c>
      <c r="AE162" s="15">
        <f t="shared" si="55"/>
        <v>95.60799999999999</v>
      </c>
      <c r="AF162" s="15">
        <f t="shared" si="55"/>
        <v>61.673999999999985</v>
      </c>
      <c r="AG162" s="16">
        <f t="shared" si="55"/>
        <v>60.780999999999992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83.52</v>
      </c>
      <c r="AQ162" s="15">
        <v>80.64</v>
      </c>
      <c r="AR162" s="15">
        <v>84.47999999999999</v>
      </c>
      <c r="AS162" s="15">
        <v>79.679999999999993</v>
      </c>
      <c r="AT162" s="15">
        <v>78.72</v>
      </c>
      <c r="AU162" s="15">
        <v>109.44</v>
      </c>
      <c r="AV162" s="15">
        <v>72</v>
      </c>
      <c r="AW162" s="15">
        <v>66.239999999999995</v>
      </c>
      <c r="AX162" s="15">
        <v>116.16</v>
      </c>
      <c r="AY162" s="15">
        <v>109.44</v>
      </c>
      <c r="AZ162" s="15">
        <v>57.599999999999994</v>
      </c>
      <c r="BA162" s="15">
        <v>65.28</v>
      </c>
      <c r="BB162" s="15">
        <v>78.72</v>
      </c>
      <c r="BC162" s="16">
        <v>72</v>
      </c>
      <c r="BD162" s="14">
        <f t="shared" si="66"/>
        <v>78.508799999999994</v>
      </c>
      <c r="BE162" s="15">
        <f t="shared" si="64"/>
        <v>75.801599999999993</v>
      </c>
      <c r="BF162" s="15">
        <f t="shared" si="64"/>
        <v>79.41119999999998</v>
      </c>
      <c r="BG162" s="15">
        <f t="shared" si="64"/>
        <v>74.899199999999993</v>
      </c>
      <c r="BH162" s="15">
        <f t="shared" si="64"/>
        <v>73.996799999999993</v>
      </c>
      <c r="BI162" s="15">
        <f t="shared" si="64"/>
        <v>102.8736</v>
      </c>
      <c r="BJ162" s="15">
        <f t="shared" si="64"/>
        <v>67.679999999999993</v>
      </c>
      <c r="BK162" s="15">
        <f t="shared" si="64"/>
        <v>62.265599999999992</v>
      </c>
      <c r="BL162" s="15">
        <f t="shared" si="64"/>
        <v>109.1904</v>
      </c>
      <c r="BM162" s="15">
        <f t="shared" si="64"/>
        <v>102.8736</v>
      </c>
      <c r="BN162" s="15">
        <f t="shared" si="64"/>
        <v>54.143999999999991</v>
      </c>
      <c r="BO162" s="15">
        <f t="shared" si="64"/>
        <v>61.363199999999999</v>
      </c>
      <c r="BP162" s="15">
        <f t="shared" si="64"/>
        <v>73.996799999999993</v>
      </c>
      <c r="BQ162" s="16">
        <f t="shared" si="64"/>
        <v>67.679999999999993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82.8</v>
      </c>
      <c r="CB162" s="15">
        <v>78.75</v>
      </c>
      <c r="CC162" s="15">
        <v>74.7</v>
      </c>
      <c r="CD162" s="15">
        <v>77.400000000000006</v>
      </c>
      <c r="CE162" s="15">
        <v>76.95</v>
      </c>
      <c r="CF162" s="15">
        <v>67.5</v>
      </c>
      <c r="CG162" s="15">
        <v>66.150000000000006</v>
      </c>
      <c r="CH162" s="15">
        <v>102.15</v>
      </c>
      <c r="CI162" s="15">
        <v>81.900000000000006</v>
      </c>
      <c r="CJ162" s="15">
        <v>54.9</v>
      </c>
      <c r="CK162" s="15">
        <v>85.05</v>
      </c>
      <c r="CL162" s="15">
        <v>69.3</v>
      </c>
      <c r="CM162" s="15">
        <v>84.600000000000009</v>
      </c>
      <c r="CN162" s="16">
        <v>75.600000000000009</v>
      </c>
      <c r="CO162" s="14">
        <f t="shared" si="67"/>
        <v>77.831999999999994</v>
      </c>
      <c r="CP162" s="15">
        <f t="shared" si="65"/>
        <v>74.024999999999991</v>
      </c>
      <c r="CQ162" s="15">
        <f t="shared" si="65"/>
        <v>70.218000000000004</v>
      </c>
      <c r="CR162" s="15">
        <f t="shared" si="65"/>
        <v>72.756</v>
      </c>
      <c r="CS162" s="15">
        <f t="shared" si="65"/>
        <v>72.332999999999998</v>
      </c>
      <c r="CT162" s="15">
        <f t="shared" si="65"/>
        <v>63.449999999999996</v>
      </c>
      <c r="CU162" s="15">
        <f t="shared" si="65"/>
        <v>62.181000000000004</v>
      </c>
      <c r="CV162" s="15">
        <f t="shared" si="65"/>
        <v>96.021000000000001</v>
      </c>
      <c r="CW162" s="15">
        <f t="shared" si="65"/>
        <v>76.986000000000004</v>
      </c>
      <c r="CX162" s="15">
        <f t="shared" si="65"/>
        <v>51.605999999999995</v>
      </c>
      <c r="CY162" s="15">
        <f t="shared" si="65"/>
        <v>79.946999999999989</v>
      </c>
      <c r="CZ162" s="15">
        <f t="shared" si="65"/>
        <v>65.141999999999996</v>
      </c>
      <c r="DA162" s="15">
        <f t="shared" si="65"/>
        <v>79.524000000000001</v>
      </c>
      <c r="DB162" s="16">
        <f t="shared" si="65"/>
        <v>71.064000000000007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52.699999999999996</v>
      </c>
      <c r="G163" s="15">
        <v>77.14</v>
      </c>
      <c r="H163" s="15">
        <v>77.14</v>
      </c>
      <c r="I163" s="15">
        <v>103.46</v>
      </c>
      <c r="J163" s="15">
        <v>104.39999999999999</v>
      </c>
      <c r="K163" s="15">
        <v>80.899999999999991</v>
      </c>
      <c r="L163" s="15">
        <v>89.36</v>
      </c>
      <c r="M163" s="15">
        <v>88.42</v>
      </c>
      <c r="N163" s="15">
        <v>73.38</v>
      </c>
      <c r="O163" s="15">
        <v>61.16</v>
      </c>
      <c r="P163" s="15">
        <v>55.519999999999996</v>
      </c>
      <c r="Q163" s="15">
        <v>57.4</v>
      </c>
      <c r="R163" s="15">
        <v>96.88</v>
      </c>
      <c r="S163" s="16">
        <v>102.52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96</v>
      </c>
      <c r="AQ163" s="15">
        <v>59.519999999999996</v>
      </c>
      <c r="AR163" s="15">
        <v>60.48</v>
      </c>
      <c r="AS163" s="15">
        <v>73.92</v>
      </c>
      <c r="AT163" s="15">
        <v>103.67999999999999</v>
      </c>
      <c r="AU163" s="15">
        <v>93.11999999999999</v>
      </c>
      <c r="AV163" s="15">
        <v>114.24</v>
      </c>
      <c r="AW163" s="15">
        <v>78.72</v>
      </c>
      <c r="AX163" s="15">
        <v>65.28</v>
      </c>
      <c r="AY163" s="15">
        <v>67.2</v>
      </c>
      <c r="AZ163" s="15">
        <v>69.12</v>
      </c>
      <c r="BA163" s="15">
        <v>77.759999999999991</v>
      </c>
      <c r="BB163" s="15">
        <v>63.36</v>
      </c>
      <c r="BC163" s="16">
        <v>98.88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64.350000000000009</v>
      </c>
      <c r="CB163" s="15">
        <v>77.400000000000006</v>
      </c>
      <c r="CC163" s="15">
        <v>84.15</v>
      </c>
      <c r="CD163" s="15">
        <v>86.850000000000009</v>
      </c>
      <c r="CE163" s="15">
        <v>85.95</v>
      </c>
      <c r="CF163" s="15">
        <v>95.4</v>
      </c>
      <c r="CG163" s="15">
        <v>71.55</v>
      </c>
      <c r="CH163" s="15">
        <v>57.6</v>
      </c>
      <c r="CI163" s="15">
        <v>77.400000000000006</v>
      </c>
      <c r="CJ163" s="15">
        <v>57.15</v>
      </c>
      <c r="CK163" s="15">
        <v>81.45</v>
      </c>
      <c r="CL163" s="15">
        <v>65.25</v>
      </c>
      <c r="CM163" s="15">
        <v>55.800000000000004</v>
      </c>
      <c r="CN163" s="16">
        <v>106.2</v>
      </c>
      <c r="CO163" s="14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69.61999999999999</v>
      </c>
      <c r="G164" s="15">
        <v>94.059999999999988</v>
      </c>
      <c r="H164" s="15">
        <v>63.04</v>
      </c>
      <c r="I164" s="15">
        <v>72.44</v>
      </c>
      <c r="J164" s="15">
        <v>77.14</v>
      </c>
      <c r="K164" s="15">
        <v>66.8</v>
      </c>
      <c r="L164" s="15">
        <v>79.02</v>
      </c>
      <c r="M164" s="15">
        <v>82.78</v>
      </c>
      <c r="N164" s="15">
        <v>72.44</v>
      </c>
      <c r="O164" s="15">
        <v>102.52</v>
      </c>
      <c r="P164" s="15">
        <v>79.02</v>
      </c>
      <c r="Q164" s="15">
        <v>77.14</v>
      </c>
      <c r="R164" s="15">
        <v>85.6</v>
      </c>
      <c r="S164" s="16">
        <v>58.339999999999996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61.44</v>
      </c>
      <c r="AQ164" s="15">
        <v>67.2</v>
      </c>
      <c r="AR164" s="15">
        <v>84.47999999999999</v>
      </c>
      <c r="AS164" s="15">
        <v>96</v>
      </c>
      <c r="AT164" s="15">
        <v>91.2</v>
      </c>
      <c r="AU164" s="15">
        <v>90.24</v>
      </c>
      <c r="AV164" s="15">
        <v>108.47999999999999</v>
      </c>
      <c r="AW164" s="15">
        <v>66.239999999999995</v>
      </c>
      <c r="AX164" s="15">
        <v>111.36</v>
      </c>
      <c r="AY164" s="15">
        <v>112.32</v>
      </c>
      <c r="AZ164" s="15">
        <v>61.44</v>
      </c>
      <c r="BA164" s="15">
        <v>116.16</v>
      </c>
      <c r="BB164" s="15">
        <v>96.96</v>
      </c>
      <c r="BC164" s="16">
        <v>62.4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61.2</v>
      </c>
      <c r="CB164" s="15">
        <v>73.8</v>
      </c>
      <c r="CC164" s="15">
        <v>81.45</v>
      </c>
      <c r="CD164" s="15">
        <v>74.25</v>
      </c>
      <c r="CE164" s="15">
        <v>79.650000000000006</v>
      </c>
      <c r="CF164" s="15">
        <v>90</v>
      </c>
      <c r="CG164" s="15">
        <v>65.25</v>
      </c>
      <c r="CH164" s="15">
        <v>88.65</v>
      </c>
      <c r="CI164" s="15">
        <v>93.15</v>
      </c>
      <c r="CJ164" s="15">
        <v>61.65</v>
      </c>
      <c r="CK164" s="15">
        <v>73.350000000000009</v>
      </c>
      <c r="CL164" s="15">
        <v>103.05</v>
      </c>
      <c r="CM164" s="15">
        <v>82.8</v>
      </c>
      <c r="CN164" s="16">
        <v>69.3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62.099999999999994</v>
      </c>
      <c r="G165" s="15">
        <v>63.04</v>
      </c>
      <c r="H165" s="15">
        <v>74.319999999999993</v>
      </c>
      <c r="I165" s="15">
        <v>79.02</v>
      </c>
      <c r="J165" s="15">
        <v>72.44</v>
      </c>
      <c r="K165" s="15">
        <v>79.959999999999994</v>
      </c>
      <c r="L165" s="15">
        <v>86.539999999999992</v>
      </c>
      <c r="M165" s="15">
        <v>95.94</v>
      </c>
      <c r="N165" s="15">
        <v>95</v>
      </c>
      <c r="O165" s="15">
        <v>67.739999999999995</v>
      </c>
      <c r="P165" s="15">
        <v>76.199999999999989</v>
      </c>
      <c r="Q165" s="15">
        <v>52.699999999999996</v>
      </c>
      <c r="R165" s="15">
        <v>96.88</v>
      </c>
      <c r="S165" s="16">
        <v>95.94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61.44</v>
      </c>
      <c r="AQ165" s="15">
        <v>104.64</v>
      </c>
      <c r="AR165" s="15">
        <v>68.16</v>
      </c>
      <c r="AS165" s="15">
        <v>76.8</v>
      </c>
      <c r="AT165" s="15">
        <v>62.4</v>
      </c>
      <c r="AU165" s="15">
        <v>77.759999999999991</v>
      </c>
      <c r="AV165" s="15">
        <v>113.28</v>
      </c>
      <c r="AW165" s="15">
        <v>68.16</v>
      </c>
      <c r="AX165" s="15">
        <v>70.08</v>
      </c>
      <c r="AY165" s="15">
        <v>64.319999999999993</v>
      </c>
      <c r="AZ165" s="15">
        <v>66.239999999999995</v>
      </c>
      <c r="BA165" s="15">
        <v>113.28</v>
      </c>
      <c r="BB165" s="15">
        <v>84.47999999999999</v>
      </c>
      <c r="BC165" s="16">
        <v>85.44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84.15</v>
      </c>
      <c r="CB165" s="15">
        <v>69.3</v>
      </c>
      <c r="CC165" s="15">
        <v>70.2</v>
      </c>
      <c r="CD165" s="15">
        <v>67.05</v>
      </c>
      <c r="CE165" s="15">
        <v>77.400000000000006</v>
      </c>
      <c r="CF165" s="15">
        <v>98.55</v>
      </c>
      <c r="CG165" s="15">
        <v>76.95</v>
      </c>
      <c r="CH165" s="15">
        <v>57.6</v>
      </c>
      <c r="CI165" s="15">
        <v>76.05</v>
      </c>
      <c r="CJ165" s="15">
        <v>60.300000000000004</v>
      </c>
      <c r="CK165" s="15">
        <v>58.5</v>
      </c>
      <c r="CL165" s="15">
        <v>85.05</v>
      </c>
      <c r="CM165" s="15">
        <v>75.600000000000009</v>
      </c>
      <c r="CN165" s="16">
        <v>107.10000000000001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65.86</v>
      </c>
      <c r="G166" s="15">
        <v>95.94</v>
      </c>
      <c r="H166" s="15">
        <v>90.3</v>
      </c>
      <c r="I166" s="15">
        <v>77.14</v>
      </c>
      <c r="J166" s="15">
        <v>78.08</v>
      </c>
      <c r="K166" s="15">
        <v>77.14</v>
      </c>
      <c r="L166" s="15">
        <v>79.02</v>
      </c>
      <c r="M166" s="15">
        <v>74.319999999999993</v>
      </c>
      <c r="N166" s="15">
        <v>82.78</v>
      </c>
      <c r="O166" s="15">
        <v>62.099999999999994</v>
      </c>
      <c r="P166" s="15">
        <v>82.78</v>
      </c>
      <c r="Q166" s="15">
        <v>62.099999999999994</v>
      </c>
      <c r="R166" s="15">
        <v>103.46</v>
      </c>
      <c r="S166" s="16">
        <v>75.259999999999991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71.039999999999992</v>
      </c>
      <c r="AQ166" s="15">
        <v>53.76</v>
      </c>
      <c r="AR166" s="15">
        <v>112.32</v>
      </c>
      <c r="AS166" s="15">
        <v>76.8</v>
      </c>
      <c r="AT166" s="15">
        <v>65.28</v>
      </c>
      <c r="AU166" s="15">
        <v>93.11999999999999</v>
      </c>
      <c r="AV166" s="15"/>
      <c r="AW166" s="15"/>
      <c r="AX166" s="15"/>
      <c r="AY166" s="15"/>
      <c r="AZ166" s="15"/>
      <c r="BA166" s="15"/>
      <c r="BB166" s="15"/>
      <c r="BC166" s="16"/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67.95</v>
      </c>
      <c r="CB166" s="15">
        <v>89.100000000000009</v>
      </c>
      <c r="CC166" s="15">
        <v>73.8</v>
      </c>
      <c r="CD166" s="15">
        <v>72.900000000000006</v>
      </c>
      <c r="CE166" s="15">
        <v>74.7</v>
      </c>
      <c r="CF166" s="15">
        <v>70.2</v>
      </c>
      <c r="CG166" s="15">
        <v>78.3</v>
      </c>
      <c r="CH166" s="15">
        <v>65.25</v>
      </c>
      <c r="CI166" s="15">
        <v>79.650000000000006</v>
      </c>
      <c r="CJ166" s="15">
        <v>74.7</v>
      </c>
      <c r="CK166" s="15">
        <v>78.75</v>
      </c>
      <c r="CL166" s="15">
        <v>58.5</v>
      </c>
      <c r="CM166" s="15">
        <v>78.3</v>
      </c>
      <c r="CN166" s="16">
        <v>66.600000000000009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73.38</v>
      </c>
      <c r="G167" s="15">
        <v>59.279999999999994</v>
      </c>
      <c r="H167" s="15">
        <v>102.52</v>
      </c>
      <c r="I167" s="15">
        <v>84.66</v>
      </c>
      <c r="J167" s="15">
        <v>62.099999999999994</v>
      </c>
      <c r="K167" s="15">
        <v>71.5</v>
      </c>
      <c r="L167" s="15">
        <v>75.259999999999991</v>
      </c>
      <c r="M167" s="15">
        <v>72.44</v>
      </c>
      <c r="N167" s="15">
        <v>63.04</v>
      </c>
      <c r="O167" s="15">
        <v>88.42</v>
      </c>
      <c r="P167" s="15">
        <v>60.22</v>
      </c>
      <c r="Q167" s="15">
        <v>92.179999999999993</v>
      </c>
      <c r="R167" s="15">
        <v>65.86</v>
      </c>
      <c r="S167" s="16">
        <v>95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6"/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62.1</v>
      </c>
      <c r="CB167" s="15">
        <v>62.1</v>
      </c>
      <c r="CC167" s="15">
        <v>108.9</v>
      </c>
      <c r="CD167" s="15">
        <v>100.8</v>
      </c>
      <c r="CE167" s="15">
        <v>106.2</v>
      </c>
      <c r="CF167" s="15">
        <v>62.1</v>
      </c>
      <c r="CG167" s="15">
        <v>105.3</v>
      </c>
      <c r="CH167" s="15">
        <v>64.8</v>
      </c>
      <c r="CI167" s="15">
        <v>80.100000000000009</v>
      </c>
      <c r="CJ167" s="15">
        <v>109.8</v>
      </c>
      <c r="CK167" s="15">
        <v>90.9</v>
      </c>
      <c r="CL167" s="15"/>
      <c r="CM167" s="15"/>
      <c r="CN167" s="16"/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94.059999999999988</v>
      </c>
      <c r="G168" s="15">
        <v>88.42</v>
      </c>
      <c r="H168" s="15">
        <v>96.88</v>
      </c>
      <c r="I168" s="15">
        <v>61.16</v>
      </c>
      <c r="J168" s="15">
        <v>73.38</v>
      </c>
      <c r="K168" s="15">
        <v>103.46</v>
      </c>
      <c r="L168" s="15">
        <v>103.46</v>
      </c>
      <c r="M168" s="15">
        <v>67.739999999999995</v>
      </c>
      <c r="N168" s="15">
        <v>67.739999999999995</v>
      </c>
      <c r="O168" s="15">
        <v>78.08</v>
      </c>
      <c r="P168" s="15">
        <v>95.94</v>
      </c>
      <c r="Q168" s="15">
        <v>78.08</v>
      </c>
      <c r="R168" s="15">
        <v>100.64</v>
      </c>
      <c r="S168" s="16">
        <v>74.319999999999993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6"/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6"/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>
        <v>78.08</v>
      </c>
      <c r="G169" s="15">
        <v>106.28</v>
      </c>
      <c r="H169" s="15">
        <v>102.52</v>
      </c>
      <c r="I169" s="15">
        <v>114.74</v>
      </c>
      <c r="J169" s="15">
        <v>63.98</v>
      </c>
      <c r="K169" s="15">
        <v>105.33999999999999</v>
      </c>
      <c r="L169" s="15">
        <v>82.78</v>
      </c>
      <c r="M169" s="15">
        <v>98.759999999999991</v>
      </c>
      <c r="N169" s="15">
        <v>100.64</v>
      </c>
      <c r="O169" s="15"/>
      <c r="P169" s="15">
        <v>79.959999999999994</v>
      </c>
      <c r="Q169" s="15">
        <v>83.72</v>
      </c>
      <c r="R169" s="15"/>
      <c r="S169" s="16"/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6"/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6"/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20"/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44</v>
      </c>
      <c r="D171" s="88"/>
      <c r="E171" s="91"/>
      <c r="F171" s="9">
        <v>70.56</v>
      </c>
      <c r="G171" s="10">
        <v>84.66</v>
      </c>
      <c r="H171" s="10">
        <v>90.3</v>
      </c>
      <c r="I171" s="10">
        <v>97.82</v>
      </c>
      <c r="J171" s="10">
        <v>83.72</v>
      </c>
      <c r="K171" s="10">
        <v>99.699999999999989</v>
      </c>
      <c r="L171" s="10">
        <v>100.64</v>
      </c>
      <c r="M171" s="10">
        <v>81.839999999999989</v>
      </c>
      <c r="N171" s="10">
        <v>78.08</v>
      </c>
      <c r="O171" s="10">
        <v>80.899999999999991</v>
      </c>
      <c r="P171" s="10">
        <v>85.6</v>
      </c>
      <c r="Q171" s="10">
        <v>94.059999999999988</v>
      </c>
      <c r="R171" s="10">
        <v>102.52</v>
      </c>
      <c r="S171" s="11">
        <v>99.699999999999989</v>
      </c>
      <c r="T171" s="14">
        <f t="shared" si="55"/>
        <v>67.031999999999996</v>
      </c>
      <c r="U171" s="15">
        <f t="shared" si="55"/>
        <v>80.426999999999992</v>
      </c>
      <c r="V171" s="15">
        <f t="shared" si="55"/>
        <v>85.784999999999997</v>
      </c>
      <c r="W171" s="15">
        <f t="shared" si="55"/>
        <v>92.928999999999988</v>
      </c>
      <c r="X171" s="15">
        <f t="shared" si="55"/>
        <v>79.533999999999992</v>
      </c>
      <c r="Y171" s="15">
        <f t="shared" si="55"/>
        <v>94.714999999999989</v>
      </c>
      <c r="Z171" s="15">
        <f t="shared" si="55"/>
        <v>95.60799999999999</v>
      </c>
      <c r="AA171" s="15">
        <f t="shared" si="55"/>
        <v>77.74799999999999</v>
      </c>
      <c r="AB171" s="15">
        <f t="shared" si="55"/>
        <v>74.176000000000002</v>
      </c>
      <c r="AC171" s="15">
        <f t="shared" si="55"/>
        <v>76.85499999999999</v>
      </c>
      <c r="AD171" s="15">
        <f t="shared" si="55"/>
        <v>81.319999999999993</v>
      </c>
      <c r="AE171" s="15">
        <f t="shared" si="55"/>
        <v>89.356999999999985</v>
      </c>
      <c r="AF171" s="15">
        <f t="shared" si="55"/>
        <v>97.393999999999991</v>
      </c>
      <c r="AG171" s="16">
        <f t="shared" si="55"/>
        <v>94.714999999999989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109.44</v>
      </c>
      <c r="AQ171" s="10">
        <v>64.319999999999993</v>
      </c>
      <c r="AR171" s="10">
        <v>62.4</v>
      </c>
      <c r="AS171" s="10">
        <v>99.84</v>
      </c>
      <c r="AT171" s="10">
        <v>101.75999999999999</v>
      </c>
      <c r="AU171" s="10">
        <v>88.32</v>
      </c>
      <c r="AV171" s="10">
        <v>70.08</v>
      </c>
      <c r="AW171" s="10">
        <v>95.039999999999992</v>
      </c>
      <c r="AX171" s="10">
        <v>72.959999999999994</v>
      </c>
      <c r="AY171" s="10">
        <v>110.39999999999999</v>
      </c>
      <c r="AZ171" s="10">
        <v>72.959999999999994</v>
      </c>
      <c r="BA171" s="10">
        <v>70.08</v>
      </c>
      <c r="BB171" s="10">
        <v>63.36</v>
      </c>
      <c r="BC171" s="11">
        <v>98.88</v>
      </c>
      <c r="BD171" s="14">
        <f>AP171*0.94</f>
        <v>102.8736</v>
      </c>
      <c r="BE171" s="15">
        <f t="shared" ref="BE171:BQ173" si="68">AQ171*0.94</f>
        <v>60.460799999999992</v>
      </c>
      <c r="BF171" s="15">
        <f t="shared" si="68"/>
        <v>58.655999999999999</v>
      </c>
      <c r="BG171" s="15">
        <f t="shared" si="68"/>
        <v>93.849599999999995</v>
      </c>
      <c r="BH171" s="15">
        <f t="shared" si="68"/>
        <v>95.654399999999981</v>
      </c>
      <c r="BI171" s="15">
        <f t="shared" si="68"/>
        <v>83.020799999999994</v>
      </c>
      <c r="BJ171" s="15">
        <f t="shared" si="68"/>
        <v>65.875199999999992</v>
      </c>
      <c r="BK171" s="15">
        <f t="shared" si="68"/>
        <v>89.337599999999981</v>
      </c>
      <c r="BL171" s="15">
        <f t="shared" si="68"/>
        <v>68.582399999999993</v>
      </c>
      <c r="BM171" s="15">
        <f t="shared" si="68"/>
        <v>103.77599999999998</v>
      </c>
      <c r="BN171" s="15">
        <f t="shared" si="68"/>
        <v>68.582399999999993</v>
      </c>
      <c r="BO171" s="15">
        <f t="shared" si="68"/>
        <v>65.875199999999992</v>
      </c>
      <c r="BP171" s="15">
        <f t="shared" si="68"/>
        <v>59.558399999999999</v>
      </c>
      <c r="BQ171" s="16">
        <f t="shared" si="68"/>
        <v>92.947199999999995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91"/>
      <c r="CA171" s="9">
        <v>72.900000000000006</v>
      </c>
      <c r="CB171" s="10">
        <v>75.600000000000009</v>
      </c>
      <c r="CC171" s="10">
        <v>86.4</v>
      </c>
      <c r="CD171" s="10">
        <v>94.95</v>
      </c>
      <c r="CE171" s="10">
        <v>89.100000000000009</v>
      </c>
      <c r="CF171" s="10">
        <v>71.55</v>
      </c>
      <c r="CG171" s="10">
        <v>81.45</v>
      </c>
      <c r="CH171" s="10">
        <v>78.75</v>
      </c>
      <c r="CI171" s="10">
        <v>100.35000000000001</v>
      </c>
      <c r="CJ171" s="10">
        <v>67.5</v>
      </c>
      <c r="CK171" s="10">
        <v>91.350000000000009</v>
      </c>
      <c r="CL171" s="10">
        <v>71.100000000000009</v>
      </c>
      <c r="CM171" s="10">
        <v>70.2</v>
      </c>
      <c r="CN171" s="11">
        <v>108</v>
      </c>
      <c r="CO171" s="14">
        <f>CA171*0.94</f>
        <v>68.525999999999996</v>
      </c>
      <c r="CP171" s="15">
        <f t="shared" ref="CP171:DB173" si="69">CB171*0.94</f>
        <v>71.064000000000007</v>
      </c>
      <c r="CQ171" s="15">
        <f t="shared" si="69"/>
        <v>81.215999999999994</v>
      </c>
      <c r="CR171" s="15">
        <f t="shared" si="69"/>
        <v>89.253</v>
      </c>
      <c r="CS171" s="15">
        <f t="shared" si="69"/>
        <v>83.754000000000005</v>
      </c>
      <c r="CT171" s="15">
        <f t="shared" si="69"/>
        <v>67.256999999999991</v>
      </c>
      <c r="CU171" s="15">
        <f t="shared" si="69"/>
        <v>76.563000000000002</v>
      </c>
      <c r="CV171" s="15">
        <f t="shared" si="69"/>
        <v>74.024999999999991</v>
      </c>
      <c r="CW171" s="15">
        <f t="shared" si="69"/>
        <v>94.329000000000008</v>
      </c>
      <c r="CX171" s="15">
        <f t="shared" si="69"/>
        <v>63.449999999999996</v>
      </c>
      <c r="CY171" s="15">
        <f t="shared" si="69"/>
        <v>85.869</v>
      </c>
      <c r="CZ171" s="15">
        <f t="shared" si="69"/>
        <v>66.834000000000003</v>
      </c>
      <c r="DA171" s="15">
        <f t="shared" si="69"/>
        <v>65.988</v>
      </c>
      <c r="DB171" s="16">
        <f t="shared" si="69"/>
        <v>101.52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81.839999999999989</v>
      </c>
      <c r="G172" s="15">
        <v>81.839999999999989</v>
      </c>
      <c r="H172" s="15">
        <v>75.259999999999991</v>
      </c>
      <c r="I172" s="15">
        <v>70.56</v>
      </c>
      <c r="J172" s="15">
        <v>85.6</v>
      </c>
      <c r="K172" s="15">
        <v>100.64</v>
      </c>
      <c r="L172" s="15">
        <v>71.5</v>
      </c>
      <c r="M172" s="15">
        <v>99.699999999999989</v>
      </c>
      <c r="N172" s="15">
        <v>94.059999999999988</v>
      </c>
      <c r="O172" s="15">
        <v>90.3</v>
      </c>
      <c r="P172" s="15">
        <v>69.61999999999999</v>
      </c>
      <c r="Q172" s="15">
        <v>101.58</v>
      </c>
      <c r="R172" s="15">
        <v>63.98</v>
      </c>
      <c r="S172" s="16">
        <v>61.16</v>
      </c>
      <c r="T172" s="14">
        <f t="shared" si="55"/>
        <v>77.74799999999999</v>
      </c>
      <c r="U172" s="15">
        <f t="shared" si="55"/>
        <v>77.74799999999999</v>
      </c>
      <c r="V172" s="15">
        <f t="shared" si="55"/>
        <v>71.496999999999986</v>
      </c>
      <c r="W172" s="15">
        <f t="shared" si="55"/>
        <v>67.031999999999996</v>
      </c>
      <c r="X172" s="15">
        <f t="shared" si="55"/>
        <v>81.319999999999993</v>
      </c>
      <c r="Y172" s="15">
        <f t="shared" si="55"/>
        <v>95.60799999999999</v>
      </c>
      <c r="Z172" s="15">
        <f t="shared" si="55"/>
        <v>67.924999999999997</v>
      </c>
      <c r="AA172" s="15">
        <f t="shared" si="55"/>
        <v>94.714999999999989</v>
      </c>
      <c r="AB172" s="15">
        <f t="shared" si="55"/>
        <v>89.356999999999985</v>
      </c>
      <c r="AC172" s="15">
        <f t="shared" si="55"/>
        <v>85.784999999999997</v>
      </c>
      <c r="AD172" s="15">
        <f t="shared" si="55"/>
        <v>66.138999999999982</v>
      </c>
      <c r="AE172" s="15">
        <f t="shared" si="55"/>
        <v>96.500999999999991</v>
      </c>
      <c r="AF172" s="15">
        <f t="shared" si="55"/>
        <v>60.780999999999992</v>
      </c>
      <c r="AG172" s="16">
        <f t="shared" si="55"/>
        <v>58.101999999999997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74.88</v>
      </c>
      <c r="AQ172" s="15">
        <v>85.44</v>
      </c>
      <c r="AR172" s="15">
        <v>77.759999999999991</v>
      </c>
      <c r="AS172" s="15">
        <v>82.56</v>
      </c>
      <c r="AT172" s="15">
        <v>98.88</v>
      </c>
      <c r="AU172" s="15">
        <v>88.32</v>
      </c>
      <c r="AV172" s="15">
        <v>63.36</v>
      </c>
      <c r="AW172" s="15">
        <v>94.08</v>
      </c>
      <c r="AX172" s="15">
        <v>101.75999999999999</v>
      </c>
      <c r="AY172" s="15">
        <v>96</v>
      </c>
      <c r="AZ172" s="15">
        <v>78.72</v>
      </c>
      <c r="BA172" s="15">
        <v>88.32</v>
      </c>
      <c r="BB172" s="15">
        <v>111.36</v>
      </c>
      <c r="BC172" s="16">
        <v>88.32</v>
      </c>
      <c r="BD172" s="14">
        <f t="shared" ref="BD172:BD173" si="70">AP172*0.94</f>
        <v>70.387199999999993</v>
      </c>
      <c r="BE172" s="15">
        <f t="shared" si="68"/>
        <v>80.313599999999994</v>
      </c>
      <c r="BF172" s="15">
        <f t="shared" si="68"/>
        <v>73.094399999999993</v>
      </c>
      <c r="BG172" s="15">
        <f t="shared" si="68"/>
        <v>77.606399999999994</v>
      </c>
      <c r="BH172" s="15">
        <f t="shared" si="68"/>
        <v>92.947199999999995</v>
      </c>
      <c r="BI172" s="15">
        <f t="shared" si="68"/>
        <v>83.020799999999994</v>
      </c>
      <c r="BJ172" s="15">
        <f t="shared" si="68"/>
        <v>59.558399999999999</v>
      </c>
      <c r="BK172" s="15">
        <f t="shared" si="68"/>
        <v>88.435199999999995</v>
      </c>
      <c r="BL172" s="15">
        <f t="shared" si="68"/>
        <v>95.654399999999981</v>
      </c>
      <c r="BM172" s="15">
        <f t="shared" si="68"/>
        <v>90.24</v>
      </c>
      <c r="BN172" s="15">
        <f t="shared" si="68"/>
        <v>73.996799999999993</v>
      </c>
      <c r="BO172" s="15">
        <f t="shared" si="68"/>
        <v>83.020799999999994</v>
      </c>
      <c r="BP172" s="15">
        <f t="shared" si="68"/>
        <v>104.6784</v>
      </c>
      <c r="BQ172" s="16">
        <f t="shared" si="68"/>
        <v>83.020799999999994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75.600000000000009</v>
      </c>
      <c r="CB172" s="15">
        <v>69.75</v>
      </c>
      <c r="CC172" s="15">
        <v>79.2</v>
      </c>
      <c r="CD172" s="15">
        <v>94.05</v>
      </c>
      <c r="CE172" s="15">
        <v>75.150000000000006</v>
      </c>
      <c r="CF172" s="15">
        <v>76.95</v>
      </c>
      <c r="CG172" s="15">
        <v>88.65</v>
      </c>
      <c r="CH172" s="15">
        <v>95.850000000000009</v>
      </c>
      <c r="CI172" s="15">
        <v>75.150000000000006</v>
      </c>
      <c r="CJ172" s="15">
        <v>75.600000000000009</v>
      </c>
      <c r="CK172" s="15">
        <v>73.8</v>
      </c>
      <c r="CL172" s="15">
        <v>84.15</v>
      </c>
      <c r="CM172" s="15">
        <v>85.05</v>
      </c>
      <c r="CN172" s="16">
        <v>94.5</v>
      </c>
      <c r="CO172" s="14">
        <f t="shared" ref="CO172:CO173" si="71">CA172*0.94</f>
        <v>71.064000000000007</v>
      </c>
      <c r="CP172" s="15">
        <f t="shared" si="69"/>
        <v>65.564999999999998</v>
      </c>
      <c r="CQ172" s="15">
        <f t="shared" si="69"/>
        <v>74.447999999999993</v>
      </c>
      <c r="CR172" s="15">
        <f t="shared" si="69"/>
        <v>88.406999999999996</v>
      </c>
      <c r="CS172" s="15">
        <f t="shared" si="69"/>
        <v>70.641000000000005</v>
      </c>
      <c r="CT172" s="15">
        <f t="shared" si="69"/>
        <v>72.332999999999998</v>
      </c>
      <c r="CU172" s="15">
        <f t="shared" si="69"/>
        <v>83.331000000000003</v>
      </c>
      <c r="CV172" s="15">
        <f t="shared" si="69"/>
        <v>90.099000000000004</v>
      </c>
      <c r="CW172" s="15">
        <f t="shared" si="69"/>
        <v>70.641000000000005</v>
      </c>
      <c r="CX172" s="15">
        <f t="shared" si="69"/>
        <v>71.064000000000007</v>
      </c>
      <c r="CY172" s="15">
        <f t="shared" si="69"/>
        <v>69.372</v>
      </c>
      <c r="CZ172" s="15">
        <f t="shared" si="69"/>
        <v>79.100999999999999</v>
      </c>
      <c r="DA172" s="15">
        <f t="shared" si="69"/>
        <v>79.946999999999989</v>
      </c>
      <c r="DB172" s="16">
        <f t="shared" si="69"/>
        <v>88.83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73.38</v>
      </c>
      <c r="G173" s="15">
        <v>83.72</v>
      </c>
      <c r="H173" s="15">
        <v>82.78</v>
      </c>
      <c r="I173" s="15">
        <v>97.82</v>
      </c>
      <c r="J173" s="15">
        <v>79.959999999999994</v>
      </c>
      <c r="K173" s="15">
        <v>83.72</v>
      </c>
      <c r="L173" s="15">
        <v>97.82</v>
      </c>
      <c r="M173" s="15">
        <v>66.8</v>
      </c>
      <c r="N173" s="15">
        <v>95.94</v>
      </c>
      <c r="O173" s="15">
        <v>86.539999999999992</v>
      </c>
      <c r="P173" s="15">
        <v>90.3</v>
      </c>
      <c r="Q173" s="15">
        <v>86.539999999999992</v>
      </c>
      <c r="R173" s="15">
        <v>75.259999999999991</v>
      </c>
      <c r="S173" s="16">
        <v>96.88</v>
      </c>
      <c r="T173" s="14">
        <f t="shared" si="55"/>
        <v>69.710999999999999</v>
      </c>
      <c r="U173" s="15">
        <f t="shared" si="55"/>
        <v>79.533999999999992</v>
      </c>
      <c r="V173" s="15">
        <f t="shared" si="55"/>
        <v>78.640999999999991</v>
      </c>
      <c r="W173" s="15">
        <f t="shared" si="55"/>
        <v>92.928999999999988</v>
      </c>
      <c r="X173" s="15">
        <f t="shared" si="55"/>
        <v>75.961999999999989</v>
      </c>
      <c r="Y173" s="15">
        <f t="shared" si="55"/>
        <v>79.533999999999992</v>
      </c>
      <c r="Z173" s="15">
        <f t="shared" si="55"/>
        <v>92.928999999999988</v>
      </c>
      <c r="AA173" s="15">
        <f t="shared" si="55"/>
        <v>63.459999999999994</v>
      </c>
      <c r="AB173" s="15">
        <f t="shared" si="55"/>
        <v>91.143000000000001</v>
      </c>
      <c r="AC173" s="15">
        <f t="shared" si="55"/>
        <v>82.212999999999994</v>
      </c>
      <c r="AD173" s="15">
        <f t="shared" si="55"/>
        <v>85.784999999999997</v>
      </c>
      <c r="AE173" s="15">
        <f t="shared" si="55"/>
        <v>82.212999999999994</v>
      </c>
      <c r="AF173" s="15">
        <f t="shared" si="55"/>
        <v>71.496999999999986</v>
      </c>
      <c r="AG173" s="16">
        <f t="shared" si="55"/>
        <v>92.035999999999987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72.959999999999994</v>
      </c>
      <c r="AQ173" s="15">
        <v>69.12</v>
      </c>
      <c r="AR173" s="15">
        <v>76.8</v>
      </c>
      <c r="AS173" s="15">
        <v>74.88</v>
      </c>
      <c r="AT173" s="15">
        <v>104.64</v>
      </c>
      <c r="AU173" s="15">
        <v>98.88</v>
      </c>
      <c r="AV173" s="15">
        <v>71.039999999999992</v>
      </c>
      <c r="AW173" s="15">
        <v>109.44</v>
      </c>
      <c r="AX173" s="15">
        <v>102.72</v>
      </c>
      <c r="AY173" s="15">
        <v>89.28</v>
      </c>
      <c r="AZ173" s="15">
        <v>71.039999999999992</v>
      </c>
      <c r="BA173" s="15">
        <v>77.759999999999991</v>
      </c>
      <c r="BB173" s="15">
        <v>63.36</v>
      </c>
      <c r="BC173" s="16">
        <v>75.84</v>
      </c>
      <c r="BD173" s="14">
        <f t="shared" si="70"/>
        <v>68.582399999999993</v>
      </c>
      <c r="BE173" s="15">
        <f t="shared" si="68"/>
        <v>64.972800000000007</v>
      </c>
      <c r="BF173" s="15">
        <f t="shared" si="68"/>
        <v>72.191999999999993</v>
      </c>
      <c r="BG173" s="15">
        <f t="shared" si="68"/>
        <v>70.387199999999993</v>
      </c>
      <c r="BH173" s="15">
        <f t="shared" si="68"/>
        <v>98.361599999999996</v>
      </c>
      <c r="BI173" s="15">
        <f t="shared" si="68"/>
        <v>92.947199999999995</v>
      </c>
      <c r="BJ173" s="15">
        <f t="shared" si="68"/>
        <v>66.777599999999993</v>
      </c>
      <c r="BK173" s="15">
        <f t="shared" si="68"/>
        <v>102.8736</v>
      </c>
      <c r="BL173" s="15">
        <f t="shared" si="68"/>
        <v>96.556799999999996</v>
      </c>
      <c r="BM173" s="15">
        <f t="shared" si="68"/>
        <v>83.923199999999994</v>
      </c>
      <c r="BN173" s="15">
        <f t="shared" si="68"/>
        <v>66.777599999999993</v>
      </c>
      <c r="BO173" s="15">
        <f t="shared" si="68"/>
        <v>73.094399999999993</v>
      </c>
      <c r="BP173" s="15">
        <f t="shared" si="68"/>
        <v>59.558399999999999</v>
      </c>
      <c r="BQ173" s="16">
        <f t="shared" si="68"/>
        <v>71.289599999999993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71.55</v>
      </c>
      <c r="CB173" s="15">
        <v>82.350000000000009</v>
      </c>
      <c r="CC173" s="15">
        <v>72.900000000000006</v>
      </c>
      <c r="CD173" s="15">
        <v>88.65</v>
      </c>
      <c r="CE173" s="15">
        <v>92.7</v>
      </c>
      <c r="CF173" s="15">
        <v>64.8</v>
      </c>
      <c r="CG173" s="15">
        <v>96.75</v>
      </c>
      <c r="CH173" s="15">
        <v>89.100000000000009</v>
      </c>
      <c r="CI173" s="15">
        <v>77.400000000000006</v>
      </c>
      <c r="CJ173" s="15">
        <v>67.95</v>
      </c>
      <c r="CK173" s="15">
        <v>73.8</v>
      </c>
      <c r="CL173" s="15">
        <v>77.400000000000006</v>
      </c>
      <c r="CM173" s="15">
        <v>72.45</v>
      </c>
      <c r="CN173" s="16">
        <v>81.900000000000006</v>
      </c>
      <c r="CO173" s="14">
        <f t="shared" si="71"/>
        <v>67.256999999999991</v>
      </c>
      <c r="CP173" s="15">
        <f t="shared" si="69"/>
        <v>77.409000000000006</v>
      </c>
      <c r="CQ173" s="15">
        <f t="shared" si="69"/>
        <v>68.525999999999996</v>
      </c>
      <c r="CR173" s="15">
        <f t="shared" si="69"/>
        <v>83.331000000000003</v>
      </c>
      <c r="CS173" s="15">
        <f t="shared" si="69"/>
        <v>87.137999999999991</v>
      </c>
      <c r="CT173" s="15">
        <f t="shared" si="69"/>
        <v>60.911999999999992</v>
      </c>
      <c r="CU173" s="15">
        <f t="shared" si="69"/>
        <v>90.944999999999993</v>
      </c>
      <c r="CV173" s="15">
        <f t="shared" si="69"/>
        <v>83.754000000000005</v>
      </c>
      <c r="CW173" s="15">
        <f t="shared" si="69"/>
        <v>72.756</v>
      </c>
      <c r="CX173" s="15">
        <f t="shared" si="69"/>
        <v>63.872999999999998</v>
      </c>
      <c r="CY173" s="15">
        <f t="shared" si="69"/>
        <v>69.372</v>
      </c>
      <c r="CZ173" s="15">
        <f t="shared" si="69"/>
        <v>72.756</v>
      </c>
      <c r="DA173" s="15">
        <f t="shared" si="69"/>
        <v>68.102999999999994</v>
      </c>
      <c r="DB173" s="16">
        <f t="shared" si="69"/>
        <v>76.986000000000004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67.739999999999995</v>
      </c>
      <c r="G174" s="15">
        <v>70.56</v>
      </c>
      <c r="H174" s="15">
        <v>74.319999999999993</v>
      </c>
      <c r="I174" s="15">
        <v>62.099999999999994</v>
      </c>
      <c r="J174" s="15">
        <v>71.5</v>
      </c>
      <c r="K174" s="15">
        <v>63.98</v>
      </c>
      <c r="L174" s="15">
        <v>81.839999999999989</v>
      </c>
      <c r="M174" s="15">
        <v>97.82</v>
      </c>
      <c r="N174" s="15">
        <v>66.8</v>
      </c>
      <c r="O174" s="15">
        <v>104.39999999999999</v>
      </c>
      <c r="P174" s="15">
        <v>63.04</v>
      </c>
      <c r="Q174" s="15">
        <v>65.86</v>
      </c>
      <c r="R174" s="15">
        <v>94.059999999999988</v>
      </c>
      <c r="S174" s="16">
        <v>66.8</v>
      </c>
      <c r="T174" s="1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96</v>
      </c>
      <c r="AQ174" s="15">
        <v>110.39999999999999</v>
      </c>
      <c r="AR174" s="15">
        <v>102.72</v>
      </c>
      <c r="AS174" s="15">
        <v>75.84</v>
      </c>
      <c r="AT174" s="15">
        <v>105.6</v>
      </c>
      <c r="AU174" s="15">
        <v>84.47999999999999</v>
      </c>
      <c r="AV174" s="15">
        <v>83.52</v>
      </c>
      <c r="AW174" s="15">
        <v>97.92</v>
      </c>
      <c r="AX174" s="15">
        <v>83.52</v>
      </c>
      <c r="AY174" s="15">
        <v>104.64</v>
      </c>
      <c r="AZ174" s="15">
        <v>85.44</v>
      </c>
      <c r="BA174" s="15">
        <v>103.67999999999999</v>
      </c>
      <c r="BB174" s="15">
        <v>93.11999999999999</v>
      </c>
      <c r="BC174" s="16">
        <v>113.28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86.850000000000009</v>
      </c>
      <c r="CB174" s="15">
        <v>77.400000000000006</v>
      </c>
      <c r="CC174" s="15">
        <v>69.3</v>
      </c>
      <c r="CD174" s="15">
        <v>79.650000000000006</v>
      </c>
      <c r="CE174" s="15">
        <v>78.3</v>
      </c>
      <c r="CF174" s="15">
        <v>85.5</v>
      </c>
      <c r="CG174" s="15">
        <v>77.400000000000006</v>
      </c>
      <c r="CH174" s="15">
        <v>70.2</v>
      </c>
      <c r="CI174" s="15">
        <v>93.600000000000009</v>
      </c>
      <c r="CJ174" s="15">
        <v>72</v>
      </c>
      <c r="CK174" s="15">
        <v>78.3</v>
      </c>
      <c r="CL174" s="15">
        <v>98.100000000000009</v>
      </c>
      <c r="CM174" s="15">
        <v>73.350000000000009</v>
      </c>
      <c r="CN174" s="16">
        <v>77.400000000000006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95</v>
      </c>
      <c r="G175" s="15">
        <v>95</v>
      </c>
      <c r="H175" s="15">
        <v>98.759999999999991</v>
      </c>
      <c r="I175" s="15">
        <v>86.539999999999992</v>
      </c>
      <c r="J175" s="15">
        <v>80.899999999999991</v>
      </c>
      <c r="K175" s="15">
        <v>69.61999999999999</v>
      </c>
      <c r="L175" s="15">
        <v>84.66</v>
      </c>
      <c r="M175" s="15">
        <v>89.36</v>
      </c>
      <c r="N175" s="15">
        <v>72.44</v>
      </c>
      <c r="O175" s="15">
        <v>67.739999999999995</v>
      </c>
      <c r="P175" s="15">
        <v>92.179999999999993</v>
      </c>
      <c r="Q175" s="15">
        <v>80.899999999999991</v>
      </c>
      <c r="R175" s="15">
        <v>85.6</v>
      </c>
      <c r="S175" s="16">
        <v>79.959999999999994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75.84</v>
      </c>
      <c r="AQ175" s="15">
        <v>91.2</v>
      </c>
      <c r="AR175" s="15">
        <v>70.08</v>
      </c>
      <c r="AS175" s="15">
        <v>66.239999999999995</v>
      </c>
      <c r="AT175" s="15">
        <v>81.599999999999994</v>
      </c>
      <c r="AU175" s="15">
        <v>111.36</v>
      </c>
      <c r="AV175" s="15">
        <v>64.319999999999993</v>
      </c>
      <c r="AW175" s="15">
        <v>87.36</v>
      </c>
      <c r="AX175" s="15">
        <v>79.679999999999993</v>
      </c>
      <c r="AY175" s="15">
        <v>97.92</v>
      </c>
      <c r="AZ175" s="15">
        <v>85.44</v>
      </c>
      <c r="BA175" s="15">
        <v>65.28</v>
      </c>
      <c r="BB175" s="15">
        <v>63.36</v>
      </c>
      <c r="BC175" s="16">
        <v>101.75999999999999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89.55</v>
      </c>
      <c r="CB175" s="15">
        <v>73.8</v>
      </c>
      <c r="CC175" s="15">
        <v>69.3</v>
      </c>
      <c r="CD175" s="15">
        <v>71.100000000000009</v>
      </c>
      <c r="CE175" s="15">
        <v>92.25</v>
      </c>
      <c r="CF175" s="15">
        <v>72.45</v>
      </c>
      <c r="CG175" s="15">
        <v>75.150000000000006</v>
      </c>
      <c r="CH175" s="15">
        <v>75.600000000000009</v>
      </c>
      <c r="CI175" s="15">
        <v>86.4</v>
      </c>
      <c r="CJ175" s="15">
        <v>85.05</v>
      </c>
      <c r="CK175" s="15">
        <v>80.55</v>
      </c>
      <c r="CL175" s="15">
        <v>62.550000000000004</v>
      </c>
      <c r="CM175" s="15">
        <v>73.350000000000009</v>
      </c>
      <c r="CN175" s="16">
        <v>107.10000000000001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94.059999999999988</v>
      </c>
      <c r="G176" s="15">
        <v>92.179999999999993</v>
      </c>
      <c r="H176" s="15">
        <v>66.8</v>
      </c>
      <c r="I176" s="15">
        <v>85.6</v>
      </c>
      <c r="J176" s="15">
        <v>101.58</v>
      </c>
      <c r="K176" s="15">
        <v>78.08</v>
      </c>
      <c r="L176" s="15">
        <v>77.14</v>
      </c>
      <c r="M176" s="15">
        <v>75.259999999999991</v>
      </c>
      <c r="N176" s="15">
        <v>99.699999999999989</v>
      </c>
      <c r="O176" s="15">
        <v>75.259999999999991</v>
      </c>
      <c r="P176" s="15">
        <v>96.88</v>
      </c>
      <c r="Q176" s="15">
        <v>92.179999999999993</v>
      </c>
      <c r="R176" s="15">
        <v>95</v>
      </c>
      <c r="S176" s="16">
        <v>99.699999999999989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67.2</v>
      </c>
      <c r="AQ176" s="15">
        <v>97.92</v>
      </c>
      <c r="AR176" s="15">
        <v>81.599999999999994</v>
      </c>
      <c r="AS176" s="15">
        <v>96</v>
      </c>
      <c r="AT176" s="15">
        <v>85.44</v>
      </c>
      <c r="AU176" s="15">
        <v>67.2</v>
      </c>
      <c r="AV176" s="15">
        <v>62.4</v>
      </c>
      <c r="AW176" s="15">
        <v>85.44</v>
      </c>
      <c r="AX176" s="15">
        <v>69.12</v>
      </c>
      <c r="AY176" s="15">
        <v>73.92</v>
      </c>
      <c r="AZ176" s="15">
        <v>106.56</v>
      </c>
      <c r="BA176" s="15">
        <v>81.599999999999994</v>
      </c>
      <c r="BB176" s="15">
        <v>99.84</v>
      </c>
      <c r="BC176" s="16">
        <v>79.679999999999993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77.400000000000006</v>
      </c>
      <c r="CB176" s="15">
        <v>78.75</v>
      </c>
      <c r="CC176" s="15">
        <v>93.15</v>
      </c>
      <c r="CD176" s="15">
        <v>76.95</v>
      </c>
      <c r="CE176" s="15">
        <v>67.95</v>
      </c>
      <c r="CF176" s="15">
        <v>64.8</v>
      </c>
      <c r="CG176" s="15">
        <v>87.3</v>
      </c>
      <c r="CH176" s="15">
        <v>76.05</v>
      </c>
      <c r="CI176" s="15">
        <v>79.650000000000006</v>
      </c>
      <c r="CJ176" s="15">
        <v>94.5</v>
      </c>
      <c r="CK176" s="15">
        <v>75.150000000000006</v>
      </c>
      <c r="CL176" s="15">
        <v>73.8</v>
      </c>
      <c r="CM176" s="15">
        <v>92.7</v>
      </c>
      <c r="CN176" s="16">
        <v>73.8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81.839999999999989</v>
      </c>
      <c r="G177" s="15">
        <v>73.38</v>
      </c>
      <c r="H177" s="15">
        <v>78.08</v>
      </c>
      <c r="I177" s="15">
        <v>61.16</v>
      </c>
      <c r="J177" s="15">
        <v>84.66</v>
      </c>
      <c r="K177" s="15">
        <v>97.82</v>
      </c>
      <c r="L177" s="15">
        <v>76.199999999999989</v>
      </c>
      <c r="M177" s="15">
        <v>81.839999999999989</v>
      </c>
      <c r="N177" s="15">
        <v>92.179999999999993</v>
      </c>
      <c r="O177" s="15">
        <v>74.319999999999993</v>
      </c>
      <c r="P177" s="15">
        <v>91.24</v>
      </c>
      <c r="Q177" s="15">
        <v>72.44</v>
      </c>
      <c r="R177" s="15">
        <v>96.88</v>
      </c>
      <c r="S177" s="16">
        <v>96.88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63.36</v>
      </c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6"/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73.8</v>
      </c>
      <c r="CB177" s="15">
        <v>57.6</v>
      </c>
      <c r="CC177" s="15">
        <v>80.100000000000009</v>
      </c>
      <c r="CD177" s="15">
        <v>92.7</v>
      </c>
      <c r="CE177" s="15">
        <v>72</v>
      </c>
      <c r="CF177" s="15">
        <v>77.400000000000006</v>
      </c>
      <c r="CG177" s="15">
        <v>87.3</v>
      </c>
      <c r="CH177" s="15">
        <v>63.9</v>
      </c>
      <c r="CI177" s="15">
        <v>91.8</v>
      </c>
      <c r="CJ177" s="15">
        <v>77.400000000000006</v>
      </c>
      <c r="CK177" s="15">
        <v>69.3</v>
      </c>
      <c r="CL177" s="15">
        <v>70.2</v>
      </c>
      <c r="CM177" s="15">
        <v>86.4</v>
      </c>
      <c r="CN177" s="16">
        <v>61.2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93.11999999999999</v>
      </c>
      <c r="G178" s="15">
        <v>90.3</v>
      </c>
      <c r="H178" s="15">
        <v>78.08</v>
      </c>
      <c r="I178" s="15">
        <v>94.059999999999988</v>
      </c>
      <c r="J178" s="15">
        <v>66.8</v>
      </c>
      <c r="K178" s="15">
        <v>63.04</v>
      </c>
      <c r="L178" s="15">
        <v>78.08</v>
      </c>
      <c r="M178" s="15">
        <v>77.14</v>
      </c>
      <c r="N178" s="15">
        <v>61.16</v>
      </c>
      <c r="O178" s="15">
        <v>63.98</v>
      </c>
      <c r="P178" s="15">
        <v>102.52</v>
      </c>
      <c r="Q178" s="15">
        <v>85.6</v>
      </c>
      <c r="R178" s="15">
        <v>65.86</v>
      </c>
      <c r="S178" s="16">
        <v>63.98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6"/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73.8</v>
      </c>
      <c r="CB178" s="15">
        <v>89.100000000000009</v>
      </c>
      <c r="CC178" s="15">
        <v>63</v>
      </c>
      <c r="CD178" s="15">
        <v>59.4</v>
      </c>
      <c r="CE178" s="15">
        <v>73.8</v>
      </c>
      <c r="CF178" s="15">
        <v>72.900000000000006</v>
      </c>
      <c r="CG178" s="15">
        <v>57.6</v>
      </c>
      <c r="CH178" s="15">
        <v>81</v>
      </c>
      <c r="CI178" s="15">
        <v>62.1</v>
      </c>
      <c r="CJ178" s="15">
        <v>88.2</v>
      </c>
      <c r="CK178" s="15">
        <v>85.5</v>
      </c>
      <c r="CL178" s="15">
        <v>60.300000000000004</v>
      </c>
      <c r="CM178" s="15">
        <v>97.2</v>
      </c>
      <c r="CN178" s="16">
        <v>90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111.91999999999999</v>
      </c>
      <c r="G179" s="15">
        <v>77.14</v>
      </c>
      <c r="H179" s="15">
        <v>97.82</v>
      </c>
      <c r="I179" s="15">
        <v>102.52</v>
      </c>
      <c r="J179" s="15">
        <v>91.24</v>
      </c>
      <c r="K179" s="15">
        <v>104.39999999999999</v>
      </c>
      <c r="L179" s="15">
        <v>83.72</v>
      </c>
      <c r="M179" s="15">
        <v>64.919999999999987</v>
      </c>
      <c r="N179" s="15">
        <v>96.88</v>
      </c>
      <c r="O179" s="15"/>
      <c r="P179" s="15">
        <v>100.64</v>
      </c>
      <c r="Q179" s="15">
        <v>102.52</v>
      </c>
      <c r="R179" s="15"/>
      <c r="S179" s="16"/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6"/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73.8</v>
      </c>
      <c r="CB179" s="15">
        <v>91.8</v>
      </c>
      <c r="CC179" s="15">
        <v>78.3</v>
      </c>
      <c r="CD179" s="15">
        <v>104.4</v>
      </c>
      <c r="CE179" s="15"/>
      <c r="CF179" s="15"/>
      <c r="CG179" s="15"/>
      <c r="CH179" s="15"/>
      <c r="CI179" s="15"/>
      <c r="CJ179" s="15"/>
      <c r="CK179" s="15"/>
      <c r="CL179" s="15"/>
      <c r="CM179" s="15"/>
      <c r="CN179" s="16"/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6"/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6"/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6"/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20"/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45</v>
      </c>
      <c r="D182" s="89"/>
      <c r="E182" s="91"/>
      <c r="F182" s="9">
        <v>96.88</v>
      </c>
      <c r="G182" s="10">
        <v>98.759999999999991</v>
      </c>
      <c r="H182" s="10">
        <v>77.14</v>
      </c>
      <c r="I182" s="10">
        <v>87.47999999999999</v>
      </c>
      <c r="J182" s="10">
        <v>107.22</v>
      </c>
      <c r="K182" s="10">
        <v>110.97999999999999</v>
      </c>
      <c r="L182" s="10">
        <v>104.39999999999999</v>
      </c>
      <c r="M182" s="10">
        <v>101.58</v>
      </c>
      <c r="N182" s="10">
        <v>105.33999999999999</v>
      </c>
      <c r="O182" s="10">
        <v>69.61999999999999</v>
      </c>
      <c r="P182" s="10">
        <v>102.52</v>
      </c>
      <c r="Q182" s="10">
        <v>100.64</v>
      </c>
      <c r="R182" s="10">
        <v>78.08</v>
      </c>
      <c r="S182" s="11">
        <v>75.259999999999991</v>
      </c>
      <c r="T182" s="14">
        <f t="shared" si="55"/>
        <v>92.035999999999987</v>
      </c>
      <c r="U182" s="15">
        <f t="shared" si="55"/>
        <v>93.821999999999989</v>
      </c>
      <c r="V182" s="15">
        <f t="shared" si="55"/>
        <v>73.283000000000001</v>
      </c>
      <c r="W182" s="15">
        <f t="shared" si="55"/>
        <v>83.10599999999998</v>
      </c>
      <c r="X182" s="15">
        <f t="shared" si="55"/>
        <v>101.85899999999999</v>
      </c>
      <c r="Y182" s="15">
        <f t="shared" si="55"/>
        <v>105.43099999999998</v>
      </c>
      <c r="Z182" s="15">
        <f t="shared" si="55"/>
        <v>99.179999999999993</v>
      </c>
      <c r="AA182" s="15">
        <f t="shared" si="55"/>
        <v>96.500999999999991</v>
      </c>
      <c r="AB182" s="15">
        <f t="shared" si="55"/>
        <v>100.07299999999998</v>
      </c>
      <c r="AC182" s="15">
        <f t="shared" si="55"/>
        <v>66.138999999999982</v>
      </c>
      <c r="AD182" s="15">
        <f t="shared" si="55"/>
        <v>97.393999999999991</v>
      </c>
      <c r="AE182" s="15">
        <f t="shared" si="55"/>
        <v>95.60799999999999</v>
      </c>
      <c r="AF182" s="15">
        <f t="shared" si="55"/>
        <v>74.176000000000002</v>
      </c>
      <c r="AG182" s="16">
        <f t="shared" si="55"/>
        <v>71.496999999999986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 t="s">
        <v>46</v>
      </c>
      <c r="AP182" s="9">
        <v>57.599999999999994</v>
      </c>
      <c r="AQ182" s="10">
        <v>70.08</v>
      </c>
      <c r="AR182" s="10">
        <v>63.36</v>
      </c>
      <c r="AS182" s="10">
        <v>71.039999999999992</v>
      </c>
      <c r="AT182" s="10">
        <v>87.36</v>
      </c>
      <c r="AU182" s="10">
        <v>72</v>
      </c>
      <c r="AV182" s="10">
        <v>72</v>
      </c>
      <c r="AW182" s="10">
        <v>74.88</v>
      </c>
      <c r="AX182" s="10">
        <v>65.28</v>
      </c>
      <c r="AY182" s="10">
        <v>71.039999999999992</v>
      </c>
      <c r="AZ182" s="10">
        <v>102.72</v>
      </c>
      <c r="BA182" s="10">
        <v>82.56</v>
      </c>
      <c r="BB182" s="10">
        <v>108.47999999999999</v>
      </c>
      <c r="BC182" s="11">
        <v>109.44</v>
      </c>
      <c r="BD182" s="14">
        <f>AP182*0.94</f>
        <v>54.143999999999991</v>
      </c>
      <c r="BE182" s="15">
        <f t="shared" ref="BE182:BQ184" si="72">AQ182*0.94</f>
        <v>65.875199999999992</v>
      </c>
      <c r="BF182" s="15">
        <f t="shared" si="72"/>
        <v>59.558399999999999</v>
      </c>
      <c r="BG182" s="15">
        <f t="shared" si="72"/>
        <v>66.777599999999993</v>
      </c>
      <c r="BH182" s="15">
        <f t="shared" si="72"/>
        <v>82.118399999999994</v>
      </c>
      <c r="BI182" s="15">
        <f t="shared" si="72"/>
        <v>67.679999999999993</v>
      </c>
      <c r="BJ182" s="15">
        <f t="shared" si="72"/>
        <v>67.679999999999993</v>
      </c>
      <c r="BK182" s="15">
        <f t="shared" si="72"/>
        <v>70.387199999999993</v>
      </c>
      <c r="BL182" s="15">
        <f t="shared" si="72"/>
        <v>61.363199999999999</v>
      </c>
      <c r="BM182" s="15">
        <f t="shared" si="72"/>
        <v>66.777599999999993</v>
      </c>
      <c r="BN182" s="15">
        <f t="shared" si="72"/>
        <v>96.556799999999996</v>
      </c>
      <c r="BO182" s="15">
        <f t="shared" si="72"/>
        <v>77.606399999999994</v>
      </c>
      <c r="BP182" s="15">
        <f t="shared" si="72"/>
        <v>101.97119999999998</v>
      </c>
      <c r="BQ182" s="16">
        <f t="shared" si="72"/>
        <v>102.8736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91" t="s">
        <v>47</v>
      </c>
      <c r="CA182" s="9">
        <v>69.3</v>
      </c>
      <c r="CB182" s="10">
        <v>71.100000000000009</v>
      </c>
      <c r="CC182" s="10">
        <v>84.15</v>
      </c>
      <c r="CD182" s="10">
        <v>93.600000000000009</v>
      </c>
      <c r="CE182" s="10">
        <v>83.25</v>
      </c>
      <c r="CF182" s="10">
        <v>81.900000000000006</v>
      </c>
      <c r="CG182" s="10">
        <v>85.05</v>
      </c>
      <c r="CH182" s="10">
        <v>78.3</v>
      </c>
      <c r="CI182" s="10">
        <v>70.2</v>
      </c>
      <c r="CJ182" s="10">
        <v>94.05</v>
      </c>
      <c r="CK182" s="10">
        <v>73.8</v>
      </c>
      <c r="CL182" s="10">
        <v>71.55</v>
      </c>
      <c r="CM182" s="10">
        <v>99.45</v>
      </c>
      <c r="CN182" s="11">
        <v>99.9</v>
      </c>
      <c r="CO182" s="14">
        <f>CA182*0.94</f>
        <v>65.141999999999996</v>
      </c>
      <c r="CP182" s="15">
        <f t="shared" ref="CP182:DB184" si="73">CB182*0.94</f>
        <v>66.834000000000003</v>
      </c>
      <c r="CQ182" s="15">
        <f t="shared" si="73"/>
        <v>79.100999999999999</v>
      </c>
      <c r="CR182" s="15">
        <f t="shared" si="73"/>
        <v>87.984000000000009</v>
      </c>
      <c r="CS182" s="15">
        <f t="shared" si="73"/>
        <v>78.254999999999995</v>
      </c>
      <c r="CT182" s="15">
        <f t="shared" si="73"/>
        <v>76.986000000000004</v>
      </c>
      <c r="CU182" s="15">
        <f t="shared" si="73"/>
        <v>79.946999999999989</v>
      </c>
      <c r="CV182" s="15">
        <f t="shared" si="73"/>
        <v>73.60199999999999</v>
      </c>
      <c r="CW182" s="15">
        <f t="shared" si="73"/>
        <v>65.988</v>
      </c>
      <c r="CX182" s="15">
        <f t="shared" si="73"/>
        <v>88.406999999999996</v>
      </c>
      <c r="CY182" s="15">
        <f t="shared" si="73"/>
        <v>69.372</v>
      </c>
      <c r="CZ182" s="15">
        <f t="shared" si="73"/>
        <v>67.256999999999991</v>
      </c>
      <c r="DA182" s="15">
        <f t="shared" si="73"/>
        <v>93.483000000000004</v>
      </c>
      <c r="DB182" s="16">
        <f t="shared" si="73"/>
        <v>93.906000000000006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86.539999999999992</v>
      </c>
      <c r="G183" s="15">
        <v>93.11999999999999</v>
      </c>
      <c r="H183" s="15">
        <v>78.08</v>
      </c>
      <c r="I183" s="15">
        <v>76.199999999999989</v>
      </c>
      <c r="J183" s="15">
        <v>60.22</v>
      </c>
      <c r="K183" s="15">
        <v>66.8</v>
      </c>
      <c r="L183" s="15">
        <v>102.52</v>
      </c>
      <c r="M183" s="15">
        <v>81.839999999999989</v>
      </c>
      <c r="N183" s="15">
        <v>95</v>
      </c>
      <c r="O183" s="15">
        <v>102.52</v>
      </c>
      <c r="P183" s="15">
        <v>108.16</v>
      </c>
      <c r="Q183" s="15">
        <v>77.14</v>
      </c>
      <c r="R183" s="15">
        <v>110.97999999999999</v>
      </c>
      <c r="S183" s="16">
        <v>67.739999999999995</v>
      </c>
      <c r="T183" s="14">
        <f t="shared" si="55"/>
        <v>82.212999999999994</v>
      </c>
      <c r="U183" s="15">
        <f t="shared" si="55"/>
        <v>88.463999999999984</v>
      </c>
      <c r="V183" s="15">
        <f t="shared" si="55"/>
        <v>74.176000000000002</v>
      </c>
      <c r="W183" s="15">
        <f t="shared" si="55"/>
        <v>72.389999999999986</v>
      </c>
      <c r="X183" s="15">
        <f t="shared" si="55"/>
        <v>57.208999999999996</v>
      </c>
      <c r="Y183" s="15">
        <f t="shared" si="55"/>
        <v>63.459999999999994</v>
      </c>
      <c r="Z183" s="15">
        <f t="shared" si="55"/>
        <v>97.393999999999991</v>
      </c>
      <c r="AA183" s="15">
        <f t="shared" si="55"/>
        <v>77.74799999999999</v>
      </c>
      <c r="AB183" s="15">
        <f t="shared" si="55"/>
        <v>90.25</v>
      </c>
      <c r="AC183" s="15">
        <f t="shared" si="55"/>
        <v>97.393999999999991</v>
      </c>
      <c r="AD183" s="15">
        <f t="shared" si="55"/>
        <v>102.752</v>
      </c>
      <c r="AE183" s="15">
        <f t="shared" si="55"/>
        <v>73.283000000000001</v>
      </c>
      <c r="AF183" s="15">
        <f t="shared" si="55"/>
        <v>105.43099999999998</v>
      </c>
      <c r="AG183" s="16">
        <f t="shared" si="55"/>
        <v>64.352999999999994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69.12</v>
      </c>
      <c r="AQ183" s="15">
        <v>78.72</v>
      </c>
      <c r="AR183" s="15">
        <v>84.47999999999999</v>
      </c>
      <c r="AS183" s="15">
        <v>66.239999999999995</v>
      </c>
      <c r="AT183" s="15">
        <v>79.679999999999993</v>
      </c>
      <c r="AU183" s="15">
        <v>66.239999999999995</v>
      </c>
      <c r="AV183" s="15">
        <v>86.399999999999991</v>
      </c>
      <c r="AW183" s="15">
        <v>97.92</v>
      </c>
      <c r="AX183" s="15">
        <v>88.32</v>
      </c>
      <c r="AY183" s="15">
        <v>72.959999999999994</v>
      </c>
      <c r="AZ183" s="15">
        <v>80.64</v>
      </c>
      <c r="BA183" s="15">
        <v>101.75999999999999</v>
      </c>
      <c r="BB183" s="15">
        <v>99.84</v>
      </c>
      <c r="BC183" s="16">
        <v>89.28</v>
      </c>
      <c r="BD183" s="14">
        <f t="shared" ref="BD183:BD184" si="74">AP183*0.94</f>
        <v>64.972800000000007</v>
      </c>
      <c r="BE183" s="15">
        <f t="shared" si="72"/>
        <v>73.996799999999993</v>
      </c>
      <c r="BF183" s="15">
        <f t="shared" si="72"/>
        <v>79.41119999999998</v>
      </c>
      <c r="BG183" s="15">
        <f t="shared" si="72"/>
        <v>62.265599999999992</v>
      </c>
      <c r="BH183" s="15">
        <f t="shared" si="72"/>
        <v>74.899199999999993</v>
      </c>
      <c r="BI183" s="15">
        <f t="shared" si="72"/>
        <v>62.265599999999992</v>
      </c>
      <c r="BJ183" s="15">
        <f t="shared" si="72"/>
        <v>81.215999999999994</v>
      </c>
      <c r="BK183" s="15">
        <f t="shared" si="72"/>
        <v>92.044799999999995</v>
      </c>
      <c r="BL183" s="15">
        <f t="shared" si="72"/>
        <v>83.020799999999994</v>
      </c>
      <c r="BM183" s="15">
        <f t="shared" si="72"/>
        <v>68.582399999999993</v>
      </c>
      <c r="BN183" s="15">
        <f t="shared" si="72"/>
        <v>75.801599999999993</v>
      </c>
      <c r="BO183" s="15">
        <f t="shared" si="72"/>
        <v>95.654399999999981</v>
      </c>
      <c r="BP183" s="15">
        <f t="shared" si="72"/>
        <v>93.849599999999995</v>
      </c>
      <c r="BQ183" s="16">
        <f t="shared" si="72"/>
        <v>83.923199999999994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73.8</v>
      </c>
      <c r="CB183" s="15">
        <v>75.600000000000009</v>
      </c>
      <c r="CC183" s="15">
        <v>59.4</v>
      </c>
      <c r="CD183" s="15">
        <v>68.850000000000009</v>
      </c>
      <c r="CE183" s="15">
        <v>79.650000000000006</v>
      </c>
      <c r="CF183" s="15">
        <v>79.2</v>
      </c>
      <c r="CG183" s="15">
        <v>90.9</v>
      </c>
      <c r="CH183" s="15">
        <v>77.850000000000009</v>
      </c>
      <c r="CI183" s="15">
        <v>86.850000000000009</v>
      </c>
      <c r="CJ183" s="15">
        <v>78.75</v>
      </c>
      <c r="CK183" s="15">
        <v>76.5</v>
      </c>
      <c r="CL183" s="15">
        <v>96.3</v>
      </c>
      <c r="CM183" s="15">
        <v>98.100000000000009</v>
      </c>
      <c r="CN183" s="16">
        <v>82.8</v>
      </c>
      <c r="CO183" s="14">
        <f t="shared" ref="CO183:CO184" si="75">CA183*0.94</f>
        <v>69.372</v>
      </c>
      <c r="CP183" s="15">
        <f t="shared" si="73"/>
        <v>71.064000000000007</v>
      </c>
      <c r="CQ183" s="15">
        <f t="shared" si="73"/>
        <v>55.835999999999999</v>
      </c>
      <c r="CR183" s="15">
        <f t="shared" si="73"/>
        <v>64.719000000000008</v>
      </c>
      <c r="CS183" s="15">
        <f t="shared" si="73"/>
        <v>74.870999999999995</v>
      </c>
      <c r="CT183" s="15">
        <f t="shared" si="73"/>
        <v>74.447999999999993</v>
      </c>
      <c r="CU183" s="15">
        <f t="shared" si="73"/>
        <v>85.445999999999998</v>
      </c>
      <c r="CV183" s="15">
        <f t="shared" si="73"/>
        <v>73.179000000000002</v>
      </c>
      <c r="CW183" s="15">
        <f t="shared" si="73"/>
        <v>81.63900000000001</v>
      </c>
      <c r="CX183" s="15">
        <f t="shared" si="73"/>
        <v>74.024999999999991</v>
      </c>
      <c r="CY183" s="15">
        <f t="shared" si="73"/>
        <v>71.91</v>
      </c>
      <c r="CZ183" s="15">
        <f t="shared" si="73"/>
        <v>90.521999999999991</v>
      </c>
      <c r="DA183" s="15">
        <f t="shared" si="73"/>
        <v>92.213999999999999</v>
      </c>
      <c r="DB183" s="16">
        <f t="shared" si="73"/>
        <v>77.831999999999994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71.5</v>
      </c>
      <c r="G184" s="15">
        <v>108.16</v>
      </c>
      <c r="H184" s="15">
        <v>67.739999999999995</v>
      </c>
      <c r="I184" s="15">
        <v>72.44</v>
      </c>
      <c r="J184" s="15">
        <v>70.56</v>
      </c>
      <c r="K184" s="15">
        <v>91.24</v>
      </c>
      <c r="L184" s="15">
        <v>63.04</v>
      </c>
      <c r="M184" s="15">
        <v>109.1</v>
      </c>
      <c r="N184" s="15">
        <v>83.72</v>
      </c>
      <c r="O184" s="15">
        <v>103.46</v>
      </c>
      <c r="P184" s="15">
        <v>101.58</v>
      </c>
      <c r="Q184" s="15">
        <v>92.179999999999993</v>
      </c>
      <c r="R184" s="15">
        <v>61.16</v>
      </c>
      <c r="S184" s="16">
        <v>62.099999999999994</v>
      </c>
      <c r="T184" s="14">
        <f t="shared" si="55"/>
        <v>67.924999999999997</v>
      </c>
      <c r="U184" s="15">
        <f t="shared" si="55"/>
        <v>102.752</v>
      </c>
      <c r="V184" s="15">
        <f t="shared" si="55"/>
        <v>64.352999999999994</v>
      </c>
      <c r="W184" s="15">
        <f t="shared" si="55"/>
        <v>68.817999999999998</v>
      </c>
      <c r="X184" s="15">
        <f t="shared" si="55"/>
        <v>67.031999999999996</v>
      </c>
      <c r="Y184" s="15">
        <f t="shared" si="55"/>
        <v>86.677999999999997</v>
      </c>
      <c r="Z184" s="15">
        <f t="shared" si="55"/>
        <v>59.887999999999998</v>
      </c>
      <c r="AA184" s="15">
        <f t="shared" si="55"/>
        <v>103.645</v>
      </c>
      <c r="AB184" s="15">
        <f t="shared" si="55"/>
        <v>79.533999999999992</v>
      </c>
      <c r="AC184" s="15">
        <f t="shared" si="55"/>
        <v>98.286999999999992</v>
      </c>
      <c r="AD184" s="15">
        <f t="shared" si="55"/>
        <v>96.500999999999991</v>
      </c>
      <c r="AE184" s="15">
        <f t="shared" si="55"/>
        <v>87.570999999999984</v>
      </c>
      <c r="AF184" s="15">
        <f t="shared" si="55"/>
        <v>58.101999999999997</v>
      </c>
      <c r="AG184" s="16">
        <f t="shared" si="55"/>
        <v>58.99499999999999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108.47999999999999</v>
      </c>
      <c r="AQ184" s="15">
        <v>57.599999999999994</v>
      </c>
      <c r="AR184" s="15">
        <v>96</v>
      </c>
      <c r="AS184" s="15">
        <v>96.96</v>
      </c>
      <c r="AT184" s="15">
        <v>110.39999999999999</v>
      </c>
      <c r="AU184" s="15">
        <v>95.039999999999992</v>
      </c>
      <c r="AV184" s="15">
        <v>66.239999999999995</v>
      </c>
      <c r="AW184" s="15">
        <v>59.519999999999996</v>
      </c>
      <c r="AX184" s="15">
        <v>77.759999999999991</v>
      </c>
      <c r="AY184" s="15">
        <v>110.39999999999999</v>
      </c>
      <c r="AZ184" s="15">
        <v>111.36</v>
      </c>
      <c r="BA184" s="15">
        <v>111.36</v>
      </c>
      <c r="BB184" s="15">
        <v>105.6</v>
      </c>
      <c r="BC184" s="16">
        <v>83.52</v>
      </c>
      <c r="BD184" s="14">
        <f t="shared" si="74"/>
        <v>101.97119999999998</v>
      </c>
      <c r="BE184" s="15">
        <f t="shared" si="72"/>
        <v>54.143999999999991</v>
      </c>
      <c r="BF184" s="15">
        <f t="shared" si="72"/>
        <v>90.24</v>
      </c>
      <c r="BG184" s="15">
        <f t="shared" si="72"/>
        <v>91.142399999999995</v>
      </c>
      <c r="BH184" s="15">
        <f t="shared" si="72"/>
        <v>103.77599999999998</v>
      </c>
      <c r="BI184" s="15">
        <f t="shared" si="72"/>
        <v>89.337599999999981</v>
      </c>
      <c r="BJ184" s="15">
        <f t="shared" si="72"/>
        <v>62.265599999999992</v>
      </c>
      <c r="BK184" s="15">
        <f t="shared" si="72"/>
        <v>55.948799999999991</v>
      </c>
      <c r="BL184" s="15">
        <f t="shared" si="72"/>
        <v>73.094399999999993</v>
      </c>
      <c r="BM184" s="15">
        <f t="shared" si="72"/>
        <v>103.77599999999998</v>
      </c>
      <c r="BN184" s="15">
        <f t="shared" si="72"/>
        <v>104.6784</v>
      </c>
      <c r="BO184" s="15">
        <f t="shared" si="72"/>
        <v>104.6784</v>
      </c>
      <c r="BP184" s="15">
        <f t="shared" si="72"/>
        <v>99.263999999999996</v>
      </c>
      <c r="BQ184" s="16">
        <f t="shared" si="72"/>
        <v>78.508799999999994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58.95</v>
      </c>
      <c r="CB184" s="15">
        <v>79.2</v>
      </c>
      <c r="CC184" s="15">
        <v>78.75</v>
      </c>
      <c r="CD184" s="15">
        <v>94.95</v>
      </c>
      <c r="CE184" s="15">
        <v>74.25</v>
      </c>
      <c r="CF184" s="15">
        <v>82.8</v>
      </c>
      <c r="CG184" s="15">
        <v>67.5</v>
      </c>
      <c r="CH184" s="15">
        <v>80.100000000000009</v>
      </c>
      <c r="CI184" s="15">
        <v>80.55</v>
      </c>
      <c r="CJ184" s="15">
        <v>85.95</v>
      </c>
      <c r="CK184" s="15">
        <v>102.15</v>
      </c>
      <c r="CL184" s="15">
        <v>101.25</v>
      </c>
      <c r="CM184" s="15">
        <v>97.65</v>
      </c>
      <c r="CN184" s="16">
        <v>68.400000000000006</v>
      </c>
      <c r="CO184" s="14">
        <f t="shared" si="75"/>
        <v>55.412999999999997</v>
      </c>
      <c r="CP184" s="15">
        <f t="shared" si="73"/>
        <v>74.447999999999993</v>
      </c>
      <c r="CQ184" s="15">
        <f t="shared" si="73"/>
        <v>74.024999999999991</v>
      </c>
      <c r="CR184" s="15">
        <f t="shared" si="73"/>
        <v>89.253</v>
      </c>
      <c r="CS184" s="15">
        <f t="shared" si="73"/>
        <v>69.795000000000002</v>
      </c>
      <c r="CT184" s="15">
        <f t="shared" si="73"/>
        <v>77.831999999999994</v>
      </c>
      <c r="CU184" s="15">
        <f t="shared" si="73"/>
        <v>63.449999999999996</v>
      </c>
      <c r="CV184" s="15">
        <f t="shared" si="73"/>
        <v>75.293999999999997</v>
      </c>
      <c r="CW184" s="15">
        <f t="shared" si="73"/>
        <v>75.716999999999999</v>
      </c>
      <c r="CX184" s="15">
        <f t="shared" si="73"/>
        <v>80.792999999999992</v>
      </c>
      <c r="CY184" s="15">
        <f t="shared" si="73"/>
        <v>96.021000000000001</v>
      </c>
      <c r="CZ184" s="15">
        <f t="shared" si="73"/>
        <v>95.174999999999997</v>
      </c>
      <c r="DA184" s="15">
        <f t="shared" si="73"/>
        <v>91.790999999999997</v>
      </c>
      <c r="DB184" s="16">
        <f t="shared" si="73"/>
        <v>64.296000000000006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94.059999999999988</v>
      </c>
      <c r="G185" s="15">
        <v>84.66</v>
      </c>
      <c r="H185" s="15">
        <v>110.03999999999999</v>
      </c>
      <c r="I185" s="15">
        <v>110.03999999999999</v>
      </c>
      <c r="J185" s="15">
        <v>100.64</v>
      </c>
      <c r="K185" s="15">
        <v>109.1</v>
      </c>
      <c r="L185" s="15">
        <v>83.72</v>
      </c>
      <c r="M185" s="15">
        <v>76.199999999999989</v>
      </c>
      <c r="N185" s="15">
        <v>63.04</v>
      </c>
      <c r="O185" s="15">
        <v>107.22</v>
      </c>
      <c r="P185" s="15">
        <v>83.72</v>
      </c>
      <c r="Q185" s="15">
        <v>63.98</v>
      </c>
      <c r="R185" s="15">
        <v>79.02</v>
      </c>
      <c r="S185" s="16">
        <v>73.38</v>
      </c>
      <c r="T185" s="1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87.36</v>
      </c>
      <c r="AQ185" s="15">
        <v>57.599999999999994</v>
      </c>
      <c r="AR185" s="15">
        <v>103.67999999999999</v>
      </c>
      <c r="AS185" s="15">
        <v>108.47999999999999</v>
      </c>
      <c r="AT185" s="15">
        <v>54.72</v>
      </c>
      <c r="AU185" s="15">
        <v>105.6</v>
      </c>
      <c r="AV185" s="15">
        <v>102.72</v>
      </c>
      <c r="AW185" s="15">
        <v>57.599999999999994</v>
      </c>
      <c r="AX185" s="15">
        <v>86.399999999999991</v>
      </c>
      <c r="AY185" s="15">
        <v>90.24</v>
      </c>
      <c r="AZ185" s="15">
        <v>102.72</v>
      </c>
      <c r="BA185" s="15">
        <v>79.679999999999993</v>
      </c>
      <c r="BB185" s="15">
        <v>105.6</v>
      </c>
      <c r="BC185" s="16">
        <v>92.16</v>
      </c>
      <c r="BD185" s="14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79.2</v>
      </c>
      <c r="CB185" s="15">
        <v>100.8</v>
      </c>
      <c r="CC185" s="15">
        <v>98.55</v>
      </c>
      <c r="CD185" s="15">
        <v>77.400000000000006</v>
      </c>
      <c r="CE185" s="15">
        <v>89.100000000000009</v>
      </c>
      <c r="CF185" s="15">
        <v>84.15</v>
      </c>
      <c r="CG185" s="15">
        <v>56.7</v>
      </c>
      <c r="CH185" s="15">
        <v>70.650000000000006</v>
      </c>
      <c r="CI185" s="15">
        <v>79.650000000000006</v>
      </c>
      <c r="CJ185" s="15">
        <v>92.7</v>
      </c>
      <c r="CK185" s="15">
        <v>81</v>
      </c>
      <c r="CL185" s="15">
        <v>88.2</v>
      </c>
      <c r="CM185" s="15">
        <v>89.100000000000009</v>
      </c>
      <c r="CN185" s="16">
        <v>76.5</v>
      </c>
      <c r="CO185" s="14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63.98</v>
      </c>
      <c r="G186" s="15">
        <v>65.86</v>
      </c>
      <c r="H186" s="15">
        <v>103.46</v>
      </c>
      <c r="I186" s="15">
        <v>107.22</v>
      </c>
      <c r="J186" s="15">
        <v>95</v>
      </c>
      <c r="K186" s="15">
        <v>96.88</v>
      </c>
      <c r="L186" s="15">
        <v>65.86</v>
      </c>
      <c r="M186" s="15">
        <v>76.199999999999989</v>
      </c>
      <c r="N186" s="15">
        <v>90.3</v>
      </c>
      <c r="O186" s="15">
        <v>106.28</v>
      </c>
      <c r="P186" s="15">
        <v>88.42</v>
      </c>
      <c r="Q186" s="15">
        <v>106.28</v>
      </c>
      <c r="R186" s="15">
        <v>72.44</v>
      </c>
      <c r="S186" s="16">
        <v>88.42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99.84</v>
      </c>
      <c r="AQ186" s="15">
        <v>76.8</v>
      </c>
      <c r="AR186" s="15">
        <v>69.12</v>
      </c>
      <c r="AS186" s="15">
        <v>109.44</v>
      </c>
      <c r="AT186" s="15">
        <v>63.36</v>
      </c>
      <c r="AU186" s="15">
        <v>78.72</v>
      </c>
      <c r="AV186" s="15">
        <v>95.039999999999992</v>
      </c>
      <c r="AW186" s="15">
        <v>96.96</v>
      </c>
      <c r="AX186" s="15">
        <v>76.8</v>
      </c>
      <c r="AY186" s="15">
        <v>75.84</v>
      </c>
      <c r="AZ186" s="15">
        <v>104.64</v>
      </c>
      <c r="BA186" s="15">
        <v>77.759999999999991</v>
      </c>
      <c r="BB186" s="15">
        <v>72.959999999999994</v>
      </c>
      <c r="BC186" s="16">
        <v>85.44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85.05</v>
      </c>
      <c r="CB186" s="15">
        <v>83.25</v>
      </c>
      <c r="CC186" s="15">
        <v>96.3</v>
      </c>
      <c r="CD186" s="15">
        <v>75.600000000000009</v>
      </c>
      <c r="CE186" s="15">
        <v>67.95</v>
      </c>
      <c r="CF186" s="15">
        <v>80.55</v>
      </c>
      <c r="CG186" s="15">
        <v>88.2</v>
      </c>
      <c r="CH186" s="15">
        <v>86.4</v>
      </c>
      <c r="CI186" s="15">
        <v>69.75</v>
      </c>
      <c r="CJ186" s="15">
        <v>79.2</v>
      </c>
      <c r="CK186" s="15">
        <v>77.850000000000009</v>
      </c>
      <c r="CL186" s="15">
        <v>86.850000000000009</v>
      </c>
      <c r="CM186" s="15">
        <v>76.05</v>
      </c>
      <c r="CN186" s="16">
        <v>90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71.5</v>
      </c>
      <c r="G187" s="15">
        <v>79.959999999999994</v>
      </c>
      <c r="H187" s="15">
        <v>84.66</v>
      </c>
      <c r="I187" s="15">
        <v>93.11999999999999</v>
      </c>
      <c r="J187" s="15">
        <v>103.46</v>
      </c>
      <c r="K187" s="15">
        <v>78.08</v>
      </c>
      <c r="L187" s="15">
        <v>86.539999999999992</v>
      </c>
      <c r="M187" s="15">
        <v>99.699999999999989</v>
      </c>
      <c r="N187" s="15">
        <v>67.739999999999995</v>
      </c>
      <c r="O187" s="15">
        <v>93.11999999999999</v>
      </c>
      <c r="P187" s="15">
        <v>86.539999999999992</v>
      </c>
      <c r="Q187" s="15">
        <v>108.16</v>
      </c>
      <c r="R187" s="15">
        <v>84.66</v>
      </c>
      <c r="S187" s="16">
        <v>91.24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71.039999999999992</v>
      </c>
      <c r="AQ187" s="15">
        <v>73.92</v>
      </c>
      <c r="AR187" s="15">
        <v>118.08</v>
      </c>
      <c r="AS187" s="15">
        <v>84.47999999999999</v>
      </c>
      <c r="AT187" s="15">
        <v>117.11999999999999</v>
      </c>
      <c r="AU187" s="15">
        <v>86.399999999999991</v>
      </c>
      <c r="AV187" s="15">
        <v>71.039999999999992</v>
      </c>
      <c r="AW187" s="15">
        <v>76.8</v>
      </c>
      <c r="AX187" s="15">
        <v>107.52</v>
      </c>
      <c r="AY187" s="15">
        <v>116.16</v>
      </c>
      <c r="AZ187" s="15">
        <v>108.47999999999999</v>
      </c>
      <c r="BA187" s="15"/>
      <c r="BB187" s="15"/>
      <c r="BC187" s="16"/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74.7</v>
      </c>
      <c r="CB187" s="15">
        <v>99.45</v>
      </c>
      <c r="CC187" s="15">
        <v>88.65</v>
      </c>
      <c r="CD187" s="15">
        <v>91.8</v>
      </c>
      <c r="CE187" s="15">
        <v>81.45</v>
      </c>
      <c r="CF187" s="15">
        <v>80.55</v>
      </c>
      <c r="CG187" s="15">
        <v>67.95</v>
      </c>
      <c r="CH187" s="15">
        <v>101.7</v>
      </c>
      <c r="CI187" s="15">
        <v>94.5</v>
      </c>
      <c r="CJ187" s="15">
        <v>84.600000000000009</v>
      </c>
      <c r="CK187" s="15">
        <v>71.100000000000009</v>
      </c>
      <c r="CL187" s="15">
        <v>88.2</v>
      </c>
      <c r="CM187" s="15">
        <v>81.900000000000006</v>
      </c>
      <c r="CN187" s="16">
        <v>63.9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103.46</v>
      </c>
      <c r="G188" s="15">
        <v>103.46</v>
      </c>
      <c r="H188" s="15">
        <v>108.16</v>
      </c>
      <c r="I188" s="15">
        <v>105.33999999999999</v>
      </c>
      <c r="J188" s="15">
        <v>80.899999999999991</v>
      </c>
      <c r="K188" s="15">
        <v>78.08</v>
      </c>
      <c r="L188" s="15">
        <v>94.059999999999988</v>
      </c>
      <c r="M188" s="15">
        <v>88.42</v>
      </c>
      <c r="N188" s="15">
        <v>110.03999999999999</v>
      </c>
      <c r="O188" s="15">
        <v>79.02</v>
      </c>
      <c r="P188" s="15">
        <v>79.959999999999994</v>
      </c>
      <c r="Q188" s="15">
        <v>110.03999999999999</v>
      </c>
      <c r="R188" s="15">
        <v>71.5</v>
      </c>
      <c r="S188" s="16">
        <v>92.179999999999993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6"/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102.60000000000001</v>
      </c>
      <c r="CB188" s="15">
        <v>99.9</v>
      </c>
      <c r="CC188" s="15">
        <v>76.5</v>
      </c>
      <c r="CD188" s="15">
        <v>73.8</v>
      </c>
      <c r="CE188" s="15">
        <v>89.100000000000009</v>
      </c>
      <c r="CF188" s="15">
        <v>83.7</v>
      </c>
      <c r="CG188" s="15">
        <v>104.4</v>
      </c>
      <c r="CH188" s="15">
        <v>104.4</v>
      </c>
      <c r="CI188" s="15">
        <v>67.5</v>
      </c>
      <c r="CJ188" s="15">
        <v>98.100000000000009</v>
      </c>
      <c r="CK188" s="15">
        <v>98.100000000000009</v>
      </c>
      <c r="CL188" s="15">
        <v>74.7</v>
      </c>
      <c r="CM188" s="15">
        <v>75.600000000000009</v>
      </c>
      <c r="CN188" s="16">
        <v>75.600000000000009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76.199999999999989</v>
      </c>
      <c r="G189" s="15">
        <v>99.699999999999989</v>
      </c>
      <c r="H189" s="15">
        <v>60.22</v>
      </c>
      <c r="I189" s="15">
        <v>77.14</v>
      </c>
      <c r="J189" s="15">
        <v>102.52</v>
      </c>
      <c r="K189" s="15">
        <v>94.059999999999988</v>
      </c>
      <c r="L189" s="15">
        <v>97.82</v>
      </c>
      <c r="M189" s="15">
        <v>104.39999999999999</v>
      </c>
      <c r="N189" s="15">
        <v>74.319999999999993</v>
      </c>
      <c r="O189" s="15">
        <v>94.059999999999988</v>
      </c>
      <c r="P189" s="15">
        <v>60.22</v>
      </c>
      <c r="Q189" s="15">
        <v>81.839999999999989</v>
      </c>
      <c r="R189" s="15">
        <v>79.959999999999994</v>
      </c>
      <c r="S189" s="16">
        <v>66.8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6"/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56.7</v>
      </c>
      <c r="CB189" s="15">
        <v>72.900000000000006</v>
      </c>
      <c r="CC189" s="15">
        <v>97.2</v>
      </c>
      <c r="CD189" s="15">
        <v>89.100000000000009</v>
      </c>
      <c r="CE189" s="15">
        <v>92.7</v>
      </c>
      <c r="CF189" s="15">
        <v>99</v>
      </c>
      <c r="CG189" s="15">
        <v>70.2</v>
      </c>
      <c r="CH189" s="15">
        <v>77.400000000000006</v>
      </c>
      <c r="CI189" s="15">
        <v>75.600000000000009</v>
      </c>
      <c r="CJ189" s="15">
        <v>72</v>
      </c>
      <c r="CK189" s="15">
        <v>94.5</v>
      </c>
      <c r="CL189" s="15">
        <v>89.100000000000009</v>
      </c>
      <c r="CM189" s="15">
        <v>56.7</v>
      </c>
      <c r="CN189" s="16">
        <v>66.600000000000009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67.739999999999995</v>
      </c>
      <c r="G190" s="15">
        <v>101.58</v>
      </c>
      <c r="H190" s="15">
        <v>89.36</v>
      </c>
      <c r="I190" s="15">
        <v>79.959999999999994</v>
      </c>
      <c r="J190" s="15">
        <v>89.36</v>
      </c>
      <c r="K190" s="15">
        <v>70.56</v>
      </c>
      <c r="L190" s="15">
        <v>63.04</v>
      </c>
      <c r="M190" s="15">
        <v>62.099999999999994</v>
      </c>
      <c r="N190" s="15">
        <v>95.94</v>
      </c>
      <c r="O190" s="15">
        <v>63.98</v>
      </c>
      <c r="P190" s="15">
        <v>62.099999999999994</v>
      </c>
      <c r="Q190" s="15">
        <v>86.539999999999992</v>
      </c>
      <c r="R190" s="15">
        <v>104.39999999999999</v>
      </c>
      <c r="S190" s="16">
        <v>86.539999999999992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6"/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94.5</v>
      </c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6"/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79.02</v>
      </c>
      <c r="G191" s="15">
        <v>95.94</v>
      </c>
      <c r="H191" s="15">
        <v>67.739999999999995</v>
      </c>
      <c r="I191" s="15">
        <v>64.919999999999987</v>
      </c>
      <c r="J191" s="15">
        <v>76.199999999999989</v>
      </c>
      <c r="K191" s="15"/>
      <c r="L191" s="15"/>
      <c r="M191" s="15"/>
      <c r="N191" s="15"/>
      <c r="O191" s="15"/>
      <c r="P191" s="15"/>
      <c r="Q191" s="15"/>
      <c r="R191" s="15"/>
      <c r="S191" s="16"/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6"/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6"/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48</v>
      </c>
      <c r="D193" s="27"/>
      <c r="E193" s="91"/>
      <c r="F193" s="9">
        <v>85.6</v>
      </c>
      <c r="G193" s="10">
        <v>72.44</v>
      </c>
      <c r="H193" s="10">
        <v>65.86</v>
      </c>
      <c r="I193" s="10">
        <v>68.679999999999993</v>
      </c>
      <c r="J193" s="10">
        <v>93.11999999999999</v>
      </c>
      <c r="K193" s="10">
        <v>65.86</v>
      </c>
      <c r="L193" s="10">
        <v>93.11999999999999</v>
      </c>
      <c r="M193" s="10">
        <v>102.52</v>
      </c>
      <c r="N193" s="10">
        <v>102.52</v>
      </c>
      <c r="O193" s="10">
        <v>63.04</v>
      </c>
      <c r="P193" s="10">
        <v>85.6</v>
      </c>
      <c r="Q193" s="10">
        <v>86.539999999999992</v>
      </c>
      <c r="R193" s="10">
        <v>84.66</v>
      </c>
      <c r="S193" s="11">
        <v>95</v>
      </c>
      <c r="T193" s="14">
        <f t="shared" si="55"/>
        <v>81.319999999999993</v>
      </c>
      <c r="U193" s="15">
        <f t="shared" si="55"/>
        <v>68.817999999999998</v>
      </c>
      <c r="V193" s="15">
        <f t="shared" si="55"/>
        <v>62.566999999999993</v>
      </c>
      <c r="W193" s="15">
        <f t="shared" si="55"/>
        <v>65.245999999999995</v>
      </c>
      <c r="X193" s="15">
        <f t="shared" si="55"/>
        <v>88.463999999999984</v>
      </c>
      <c r="Y193" s="15">
        <f t="shared" si="55"/>
        <v>62.566999999999993</v>
      </c>
      <c r="Z193" s="15">
        <f t="shared" si="55"/>
        <v>88.463999999999984</v>
      </c>
      <c r="AA193" s="15">
        <f t="shared" si="55"/>
        <v>97.393999999999991</v>
      </c>
      <c r="AB193" s="15">
        <f t="shared" si="55"/>
        <v>97.393999999999991</v>
      </c>
      <c r="AC193" s="15">
        <f t="shared" si="55"/>
        <v>59.887999999999998</v>
      </c>
      <c r="AD193" s="15">
        <f t="shared" si="55"/>
        <v>81.319999999999993</v>
      </c>
      <c r="AE193" s="15">
        <f t="shared" si="55"/>
        <v>82.212999999999994</v>
      </c>
      <c r="AF193" s="15">
        <f t="shared" si="55"/>
        <v>80.426999999999992</v>
      </c>
      <c r="AG193" s="16">
        <f t="shared" si="55"/>
        <v>90.25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 t="s">
        <v>49</v>
      </c>
      <c r="AP193" s="9">
        <v>71.039999999999992</v>
      </c>
      <c r="AQ193" s="10">
        <v>79.679999999999993</v>
      </c>
      <c r="AR193" s="10">
        <v>67.2</v>
      </c>
      <c r="AS193" s="10">
        <v>75.84</v>
      </c>
      <c r="AT193" s="10">
        <v>103.67999999999999</v>
      </c>
      <c r="AU193" s="10">
        <v>104.64</v>
      </c>
      <c r="AV193" s="10">
        <v>91.2</v>
      </c>
      <c r="AW193" s="10">
        <v>60.48</v>
      </c>
      <c r="AX193" s="10">
        <v>83.52</v>
      </c>
      <c r="AY193" s="10">
        <v>69.12</v>
      </c>
      <c r="AZ193" s="10">
        <v>81.599999999999994</v>
      </c>
      <c r="BA193" s="10">
        <v>56.64</v>
      </c>
      <c r="BB193" s="10">
        <v>82.56</v>
      </c>
      <c r="BC193" s="11">
        <v>97.92</v>
      </c>
      <c r="BD193" s="14">
        <f>AP193*0.94</f>
        <v>66.777599999999993</v>
      </c>
      <c r="BE193" s="15">
        <f t="shared" ref="BE193:BQ195" si="76">AQ193*0.94</f>
        <v>74.899199999999993</v>
      </c>
      <c r="BF193" s="15">
        <f t="shared" si="76"/>
        <v>63.167999999999999</v>
      </c>
      <c r="BG193" s="15">
        <f t="shared" si="76"/>
        <v>71.289599999999993</v>
      </c>
      <c r="BH193" s="15">
        <f t="shared" si="76"/>
        <v>97.459199999999981</v>
      </c>
      <c r="BI193" s="15">
        <f t="shared" si="76"/>
        <v>98.361599999999996</v>
      </c>
      <c r="BJ193" s="15">
        <f t="shared" si="76"/>
        <v>85.727999999999994</v>
      </c>
      <c r="BK193" s="15">
        <f t="shared" si="76"/>
        <v>56.851199999999992</v>
      </c>
      <c r="BL193" s="15">
        <f t="shared" si="76"/>
        <v>78.508799999999994</v>
      </c>
      <c r="BM193" s="15">
        <f t="shared" si="76"/>
        <v>64.972800000000007</v>
      </c>
      <c r="BN193" s="15">
        <f t="shared" si="76"/>
        <v>76.703999999999994</v>
      </c>
      <c r="BO193" s="15">
        <f t="shared" si="76"/>
        <v>53.241599999999998</v>
      </c>
      <c r="BP193" s="15">
        <f t="shared" si="76"/>
        <v>77.606399999999994</v>
      </c>
      <c r="BQ193" s="16">
        <f t="shared" si="76"/>
        <v>92.044799999999995</v>
      </c>
      <c r="BR193" s="12"/>
      <c r="BS193" s="13"/>
      <c r="BT193" s="12" t="s">
        <v>60</v>
      </c>
      <c r="BW193" s="82">
        <v>18</v>
      </c>
      <c r="BX193" s="112" t="s">
        <v>48</v>
      </c>
      <c r="BY193" s="27"/>
      <c r="BZ193" s="91" t="s">
        <v>50</v>
      </c>
      <c r="CA193" s="9">
        <v>68.400000000000006</v>
      </c>
      <c r="CB193" s="10">
        <v>63.9</v>
      </c>
      <c r="CC193" s="10">
        <v>79.650000000000006</v>
      </c>
      <c r="CD193" s="10">
        <v>79.650000000000006</v>
      </c>
      <c r="CE193" s="10">
        <v>93.15</v>
      </c>
      <c r="CF193" s="10">
        <v>91.350000000000009</v>
      </c>
      <c r="CG193" s="10">
        <v>76.95</v>
      </c>
      <c r="CH193" s="10">
        <v>80.100000000000009</v>
      </c>
      <c r="CI193" s="10">
        <v>72.45</v>
      </c>
      <c r="CJ193" s="10">
        <v>78.75</v>
      </c>
      <c r="CK193" s="10">
        <v>67.5</v>
      </c>
      <c r="CL193" s="10">
        <v>56.25</v>
      </c>
      <c r="CM193" s="10">
        <v>79.2</v>
      </c>
      <c r="CN193" s="11">
        <v>90.9</v>
      </c>
      <c r="CO193" s="14">
        <f>CA193*0.94</f>
        <v>64.296000000000006</v>
      </c>
      <c r="CP193" s="15">
        <f t="shared" ref="CP193:DB195" si="77">CB193*0.94</f>
        <v>60.065999999999995</v>
      </c>
      <c r="CQ193" s="15">
        <f t="shared" si="77"/>
        <v>74.870999999999995</v>
      </c>
      <c r="CR193" s="15">
        <f t="shared" si="77"/>
        <v>74.870999999999995</v>
      </c>
      <c r="CS193" s="15">
        <f t="shared" si="77"/>
        <v>87.561000000000007</v>
      </c>
      <c r="CT193" s="15">
        <f t="shared" si="77"/>
        <v>85.869</v>
      </c>
      <c r="CU193" s="15">
        <f t="shared" si="77"/>
        <v>72.332999999999998</v>
      </c>
      <c r="CV193" s="15">
        <f t="shared" si="77"/>
        <v>75.293999999999997</v>
      </c>
      <c r="CW193" s="15">
        <f t="shared" si="77"/>
        <v>68.102999999999994</v>
      </c>
      <c r="CX193" s="15">
        <f t="shared" si="77"/>
        <v>74.024999999999991</v>
      </c>
      <c r="CY193" s="15">
        <f t="shared" si="77"/>
        <v>63.449999999999996</v>
      </c>
      <c r="CZ193" s="15">
        <f t="shared" si="77"/>
        <v>52.875</v>
      </c>
      <c r="DA193" s="15">
        <f t="shared" si="77"/>
        <v>74.447999999999993</v>
      </c>
      <c r="DB193" s="16">
        <f t="shared" si="77"/>
        <v>85.445999999999998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86.539999999999992</v>
      </c>
      <c r="G194" s="15">
        <v>78.08</v>
      </c>
      <c r="H194" s="15">
        <v>77.14</v>
      </c>
      <c r="I194" s="15">
        <v>67.739999999999995</v>
      </c>
      <c r="J194" s="15">
        <v>89.36</v>
      </c>
      <c r="K194" s="15">
        <v>87.47999999999999</v>
      </c>
      <c r="L194" s="15">
        <v>97.82</v>
      </c>
      <c r="M194" s="15">
        <v>82.78</v>
      </c>
      <c r="N194" s="15">
        <v>81.839999999999989</v>
      </c>
      <c r="O194" s="15">
        <v>98.759999999999991</v>
      </c>
      <c r="P194" s="15">
        <v>99.699999999999989</v>
      </c>
      <c r="Q194" s="15">
        <v>75.259999999999991</v>
      </c>
      <c r="R194" s="15">
        <v>79.959999999999994</v>
      </c>
      <c r="S194" s="16">
        <v>66.8</v>
      </c>
      <c r="T194" s="14">
        <f t="shared" si="55"/>
        <v>82.212999999999994</v>
      </c>
      <c r="U194" s="15">
        <f t="shared" si="55"/>
        <v>74.176000000000002</v>
      </c>
      <c r="V194" s="15">
        <f t="shared" si="55"/>
        <v>73.283000000000001</v>
      </c>
      <c r="W194" s="15">
        <f t="shared" si="55"/>
        <v>64.352999999999994</v>
      </c>
      <c r="X194" s="15">
        <f t="shared" si="55"/>
        <v>84.891999999999996</v>
      </c>
      <c r="Y194" s="15">
        <f t="shared" si="55"/>
        <v>83.10599999999998</v>
      </c>
      <c r="Z194" s="15">
        <f t="shared" si="55"/>
        <v>92.928999999999988</v>
      </c>
      <c r="AA194" s="15">
        <f t="shared" si="55"/>
        <v>78.640999999999991</v>
      </c>
      <c r="AB194" s="15">
        <f t="shared" si="55"/>
        <v>77.74799999999999</v>
      </c>
      <c r="AC194" s="15">
        <f t="shared" si="55"/>
        <v>93.821999999999989</v>
      </c>
      <c r="AD194" s="15">
        <f t="shared" si="55"/>
        <v>94.714999999999989</v>
      </c>
      <c r="AE194" s="15">
        <f t="shared" si="55"/>
        <v>71.496999999999986</v>
      </c>
      <c r="AF194" s="15">
        <f t="shared" si="55"/>
        <v>75.961999999999989</v>
      </c>
      <c r="AG194" s="16">
        <f t="shared" si="55"/>
        <v>63.459999999999994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72</v>
      </c>
      <c r="AQ194" s="15">
        <v>72</v>
      </c>
      <c r="AR194" s="15">
        <v>93.11999999999999</v>
      </c>
      <c r="AS194" s="15">
        <v>106.56</v>
      </c>
      <c r="AT194" s="15">
        <v>72.959999999999994</v>
      </c>
      <c r="AU194" s="15">
        <v>68.16</v>
      </c>
      <c r="AV194" s="15">
        <v>75.84</v>
      </c>
      <c r="AW194" s="15">
        <v>55.68</v>
      </c>
      <c r="AX194" s="15">
        <v>92.16</v>
      </c>
      <c r="AY194" s="15">
        <v>57.599999999999994</v>
      </c>
      <c r="AZ194" s="15">
        <v>77.759999999999991</v>
      </c>
      <c r="BA194" s="15">
        <v>95.039999999999992</v>
      </c>
      <c r="BB194" s="15">
        <v>79.679999999999993</v>
      </c>
      <c r="BC194" s="16">
        <v>110.39999999999999</v>
      </c>
      <c r="BD194" s="14">
        <f t="shared" ref="BD194:BD195" si="78">AP194*0.94</f>
        <v>67.679999999999993</v>
      </c>
      <c r="BE194" s="15">
        <f t="shared" si="76"/>
        <v>67.679999999999993</v>
      </c>
      <c r="BF194" s="15">
        <f t="shared" si="76"/>
        <v>87.53279999999998</v>
      </c>
      <c r="BG194" s="15">
        <f t="shared" si="76"/>
        <v>100.1664</v>
      </c>
      <c r="BH194" s="15">
        <f t="shared" si="76"/>
        <v>68.582399999999993</v>
      </c>
      <c r="BI194" s="15">
        <f t="shared" si="76"/>
        <v>64.070399999999992</v>
      </c>
      <c r="BJ194" s="15">
        <f t="shared" si="76"/>
        <v>71.289599999999993</v>
      </c>
      <c r="BK194" s="15">
        <f t="shared" si="76"/>
        <v>52.339199999999998</v>
      </c>
      <c r="BL194" s="15">
        <f t="shared" si="76"/>
        <v>86.630399999999995</v>
      </c>
      <c r="BM194" s="15">
        <f t="shared" si="76"/>
        <v>54.143999999999991</v>
      </c>
      <c r="BN194" s="15">
        <f t="shared" si="76"/>
        <v>73.094399999999993</v>
      </c>
      <c r="BO194" s="15">
        <f t="shared" si="76"/>
        <v>89.337599999999981</v>
      </c>
      <c r="BP194" s="15">
        <f t="shared" si="76"/>
        <v>74.899199999999993</v>
      </c>
      <c r="BQ194" s="16">
        <f t="shared" si="76"/>
        <v>103.77599999999998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70.2</v>
      </c>
      <c r="CB194" s="15">
        <v>75.600000000000009</v>
      </c>
      <c r="CC194" s="15">
        <v>92.25</v>
      </c>
      <c r="CD194" s="15">
        <v>75.600000000000009</v>
      </c>
      <c r="CE194" s="15">
        <v>78.3</v>
      </c>
      <c r="CF194" s="15">
        <v>74.7</v>
      </c>
      <c r="CG194" s="15">
        <v>64.8</v>
      </c>
      <c r="CH194" s="15">
        <v>78.75</v>
      </c>
      <c r="CI194" s="15">
        <v>64.8</v>
      </c>
      <c r="CJ194" s="15">
        <v>77.400000000000006</v>
      </c>
      <c r="CK194" s="15">
        <v>70.650000000000006</v>
      </c>
      <c r="CL194" s="15">
        <v>91.350000000000009</v>
      </c>
      <c r="CM194" s="15">
        <v>84.600000000000009</v>
      </c>
      <c r="CN194" s="16">
        <v>83.25</v>
      </c>
      <c r="CO194" s="14">
        <f t="shared" ref="CO194:CO195" si="79">CA194*0.94</f>
        <v>65.988</v>
      </c>
      <c r="CP194" s="15">
        <f t="shared" si="77"/>
        <v>71.064000000000007</v>
      </c>
      <c r="CQ194" s="15">
        <f t="shared" si="77"/>
        <v>86.714999999999989</v>
      </c>
      <c r="CR194" s="15">
        <f t="shared" si="77"/>
        <v>71.064000000000007</v>
      </c>
      <c r="CS194" s="15">
        <f t="shared" si="77"/>
        <v>73.60199999999999</v>
      </c>
      <c r="CT194" s="15">
        <f t="shared" si="77"/>
        <v>70.218000000000004</v>
      </c>
      <c r="CU194" s="15">
        <f t="shared" si="77"/>
        <v>60.911999999999992</v>
      </c>
      <c r="CV194" s="15">
        <f t="shared" si="77"/>
        <v>74.024999999999991</v>
      </c>
      <c r="CW194" s="15">
        <f t="shared" si="77"/>
        <v>60.911999999999992</v>
      </c>
      <c r="CX194" s="15">
        <f t="shared" si="77"/>
        <v>72.756</v>
      </c>
      <c r="CY194" s="15">
        <f t="shared" si="77"/>
        <v>66.411000000000001</v>
      </c>
      <c r="CZ194" s="15">
        <f t="shared" si="77"/>
        <v>85.869</v>
      </c>
      <c r="DA194" s="15">
        <f t="shared" si="77"/>
        <v>79.524000000000001</v>
      </c>
      <c r="DB194" s="16">
        <f t="shared" si="77"/>
        <v>78.254999999999995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78.08</v>
      </c>
      <c r="G195" s="15">
        <v>90.3</v>
      </c>
      <c r="H195" s="15">
        <v>79.959999999999994</v>
      </c>
      <c r="I195" s="15">
        <v>81.839999999999989</v>
      </c>
      <c r="J195" s="15">
        <v>97.82</v>
      </c>
      <c r="K195" s="15">
        <v>64.919999999999987</v>
      </c>
      <c r="L195" s="15">
        <v>67.739999999999995</v>
      </c>
      <c r="M195" s="15">
        <v>89.36</v>
      </c>
      <c r="N195" s="15">
        <v>65.86</v>
      </c>
      <c r="O195" s="15">
        <v>70.56</v>
      </c>
      <c r="P195" s="15">
        <v>101.58</v>
      </c>
      <c r="Q195" s="15">
        <v>93.11999999999999</v>
      </c>
      <c r="R195" s="15">
        <v>69.61999999999999</v>
      </c>
      <c r="S195" s="16">
        <v>93.11999999999999</v>
      </c>
      <c r="T195" s="14">
        <f t="shared" si="55"/>
        <v>74.176000000000002</v>
      </c>
      <c r="U195" s="15">
        <f t="shared" si="55"/>
        <v>85.784999999999997</v>
      </c>
      <c r="V195" s="15">
        <f t="shared" si="55"/>
        <v>75.961999999999989</v>
      </c>
      <c r="W195" s="15">
        <f t="shared" si="55"/>
        <v>77.74799999999999</v>
      </c>
      <c r="X195" s="15">
        <f t="shared" si="55"/>
        <v>92.928999999999988</v>
      </c>
      <c r="Y195" s="15">
        <f t="shared" si="55"/>
        <v>61.673999999999985</v>
      </c>
      <c r="Z195" s="15">
        <f t="shared" si="55"/>
        <v>64.352999999999994</v>
      </c>
      <c r="AA195" s="15">
        <f t="shared" si="55"/>
        <v>84.891999999999996</v>
      </c>
      <c r="AB195" s="15">
        <f t="shared" si="55"/>
        <v>62.566999999999993</v>
      </c>
      <c r="AC195" s="15">
        <f t="shared" si="55"/>
        <v>67.031999999999996</v>
      </c>
      <c r="AD195" s="15">
        <f t="shared" si="55"/>
        <v>96.500999999999991</v>
      </c>
      <c r="AE195" s="15">
        <f t="shared" si="55"/>
        <v>88.463999999999984</v>
      </c>
      <c r="AF195" s="15">
        <f t="shared" si="55"/>
        <v>66.138999999999982</v>
      </c>
      <c r="AG195" s="16">
        <f t="shared" si="55"/>
        <v>88.463999999999984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89.28</v>
      </c>
      <c r="AQ195" s="15">
        <v>68.16</v>
      </c>
      <c r="AR195" s="15">
        <v>79.679999999999993</v>
      </c>
      <c r="AS195" s="15">
        <v>106.56</v>
      </c>
      <c r="AT195" s="15">
        <v>95.039999999999992</v>
      </c>
      <c r="AU195" s="15">
        <v>100.8</v>
      </c>
      <c r="AV195" s="15">
        <v>56.64</v>
      </c>
      <c r="AW195" s="15">
        <v>72.959999999999994</v>
      </c>
      <c r="AX195" s="15">
        <v>96</v>
      </c>
      <c r="AY195" s="15">
        <v>91.2</v>
      </c>
      <c r="AZ195" s="15">
        <v>72.959999999999994</v>
      </c>
      <c r="BA195" s="15">
        <v>68.16</v>
      </c>
      <c r="BB195" s="15">
        <v>98.88</v>
      </c>
      <c r="BC195" s="16">
        <v>67.2</v>
      </c>
      <c r="BD195" s="14">
        <f t="shared" si="78"/>
        <v>83.923199999999994</v>
      </c>
      <c r="BE195" s="15">
        <f t="shared" si="76"/>
        <v>64.070399999999992</v>
      </c>
      <c r="BF195" s="15">
        <f t="shared" si="76"/>
        <v>74.899199999999993</v>
      </c>
      <c r="BG195" s="15">
        <f t="shared" si="76"/>
        <v>100.1664</v>
      </c>
      <c r="BH195" s="15">
        <f t="shared" si="76"/>
        <v>89.337599999999981</v>
      </c>
      <c r="BI195" s="15">
        <f t="shared" si="76"/>
        <v>94.751999999999995</v>
      </c>
      <c r="BJ195" s="15">
        <f t="shared" si="76"/>
        <v>53.241599999999998</v>
      </c>
      <c r="BK195" s="15">
        <f t="shared" si="76"/>
        <v>68.582399999999993</v>
      </c>
      <c r="BL195" s="15">
        <f t="shared" si="76"/>
        <v>90.24</v>
      </c>
      <c r="BM195" s="15">
        <f t="shared" si="76"/>
        <v>85.727999999999994</v>
      </c>
      <c r="BN195" s="15">
        <f t="shared" si="76"/>
        <v>68.582399999999993</v>
      </c>
      <c r="BO195" s="15">
        <f t="shared" si="76"/>
        <v>64.070399999999992</v>
      </c>
      <c r="BP195" s="15">
        <f t="shared" si="76"/>
        <v>92.947199999999995</v>
      </c>
      <c r="BQ195" s="16">
        <f t="shared" si="76"/>
        <v>63.167999999999999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69.75</v>
      </c>
      <c r="CB195" s="15">
        <v>76.05</v>
      </c>
      <c r="CC195" s="15">
        <v>96.3</v>
      </c>
      <c r="CD195" s="15">
        <v>75.150000000000006</v>
      </c>
      <c r="CE195" s="15">
        <v>79.2</v>
      </c>
      <c r="CF195" s="15">
        <v>68.850000000000009</v>
      </c>
      <c r="CG195" s="15">
        <v>65.25</v>
      </c>
      <c r="CH195" s="15">
        <v>89.100000000000009</v>
      </c>
      <c r="CI195" s="15">
        <v>75.600000000000009</v>
      </c>
      <c r="CJ195" s="15">
        <v>71.100000000000009</v>
      </c>
      <c r="CK195" s="15">
        <v>84.600000000000009</v>
      </c>
      <c r="CL195" s="15">
        <v>65.25</v>
      </c>
      <c r="CM195" s="15">
        <v>94.5</v>
      </c>
      <c r="CN195" s="16">
        <v>75.600000000000009</v>
      </c>
      <c r="CO195" s="14">
        <f t="shared" si="79"/>
        <v>65.564999999999998</v>
      </c>
      <c r="CP195" s="15">
        <f t="shared" si="77"/>
        <v>71.486999999999995</v>
      </c>
      <c r="CQ195" s="15">
        <f t="shared" si="77"/>
        <v>90.521999999999991</v>
      </c>
      <c r="CR195" s="15">
        <f t="shared" si="77"/>
        <v>70.641000000000005</v>
      </c>
      <c r="CS195" s="15">
        <f t="shared" si="77"/>
        <v>74.447999999999993</v>
      </c>
      <c r="CT195" s="15">
        <f t="shared" si="77"/>
        <v>64.719000000000008</v>
      </c>
      <c r="CU195" s="15">
        <f t="shared" si="77"/>
        <v>61.334999999999994</v>
      </c>
      <c r="CV195" s="15">
        <f t="shared" si="77"/>
        <v>83.754000000000005</v>
      </c>
      <c r="CW195" s="15">
        <f t="shared" si="77"/>
        <v>71.064000000000007</v>
      </c>
      <c r="CX195" s="15">
        <f t="shared" si="77"/>
        <v>66.834000000000003</v>
      </c>
      <c r="CY195" s="15">
        <f t="shared" si="77"/>
        <v>79.524000000000001</v>
      </c>
      <c r="CZ195" s="15">
        <f t="shared" si="77"/>
        <v>61.334999999999994</v>
      </c>
      <c r="DA195" s="15">
        <f t="shared" si="77"/>
        <v>88.83</v>
      </c>
      <c r="DB195" s="16">
        <f t="shared" si="77"/>
        <v>71.064000000000007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91.24</v>
      </c>
      <c r="G196" s="15">
        <v>63.04</v>
      </c>
      <c r="H196" s="15">
        <v>95</v>
      </c>
      <c r="I196" s="15">
        <v>66.8</v>
      </c>
      <c r="J196" s="15">
        <v>78.08</v>
      </c>
      <c r="K196" s="15">
        <v>77.14</v>
      </c>
      <c r="L196" s="15">
        <v>84.66</v>
      </c>
      <c r="M196" s="15">
        <v>81.839999999999989</v>
      </c>
      <c r="N196" s="15">
        <v>95</v>
      </c>
      <c r="O196" s="15">
        <v>83.72</v>
      </c>
      <c r="P196" s="15">
        <v>88.42</v>
      </c>
      <c r="Q196" s="15">
        <v>97.82</v>
      </c>
      <c r="R196" s="15">
        <v>98.759999999999991</v>
      </c>
      <c r="S196" s="16">
        <v>69.61999999999999</v>
      </c>
      <c r="T196" s="1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76.8</v>
      </c>
      <c r="AQ196" s="15">
        <v>73.92</v>
      </c>
      <c r="AR196" s="15">
        <v>80.64</v>
      </c>
      <c r="AS196" s="15">
        <v>61.44</v>
      </c>
      <c r="AT196" s="15">
        <v>57.599999999999994</v>
      </c>
      <c r="AU196" s="15">
        <v>65.28</v>
      </c>
      <c r="AV196" s="15">
        <v>81.599999999999994</v>
      </c>
      <c r="AW196" s="15">
        <v>72.959999999999994</v>
      </c>
      <c r="AX196" s="15">
        <v>62.4</v>
      </c>
      <c r="AY196" s="15">
        <v>86.399999999999991</v>
      </c>
      <c r="AZ196" s="15">
        <v>81.599999999999994</v>
      </c>
      <c r="BA196" s="15">
        <v>107.52</v>
      </c>
      <c r="BB196" s="15">
        <v>66.239999999999995</v>
      </c>
      <c r="BC196" s="16">
        <v>101.75999999999999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79.650000000000006</v>
      </c>
      <c r="CB196" s="15">
        <v>69.3</v>
      </c>
      <c r="CC196" s="15">
        <v>65.7</v>
      </c>
      <c r="CD196" s="15">
        <v>63.45</v>
      </c>
      <c r="CE196" s="15">
        <v>70.650000000000006</v>
      </c>
      <c r="CF196" s="15">
        <v>76.95</v>
      </c>
      <c r="CG196" s="15">
        <v>79.2</v>
      </c>
      <c r="CH196" s="15">
        <v>75.600000000000009</v>
      </c>
      <c r="CI196" s="15">
        <v>87.3</v>
      </c>
      <c r="CJ196" s="15">
        <v>81.45</v>
      </c>
      <c r="CK196" s="15">
        <v>65.7</v>
      </c>
      <c r="CL196" s="15">
        <v>90</v>
      </c>
      <c r="CM196" s="15">
        <v>72.900000000000006</v>
      </c>
      <c r="CN196" s="16">
        <v>80.55</v>
      </c>
      <c r="CO196" s="14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95</v>
      </c>
      <c r="G197" s="15">
        <v>63.98</v>
      </c>
      <c r="H197" s="15">
        <v>83.72</v>
      </c>
      <c r="I197" s="15">
        <v>96.88</v>
      </c>
      <c r="J197" s="15">
        <v>95.94</v>
      </c>
      <c r="K197" s="15">
        <v>87.47999999999999</v>
      </c>
      <c r="L197" s="15">
        <v>100.64</v>
      </c>
      <c r="M197" s="15">
        <v>101.58</v>
      </c>
      <c r="N197" s="15">
        <v>92.179999999999993</v>
      </c>
      <c r="O197" s="15">
        <v>78.08</v>
      </c>
      <c r="P197" s="15">
        <v>87.47999999999999</v>
      </c>
      <c r="Q197" s="15">
        <v>77.14</v>
      </c>
      <c r="R197" s="15">
        <v>69.61999999999999</v>
      </c>
      <c r="S197" s="16">
        <v>101.58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66.239999999999995</v>
      </c>
      <c r="AQ197" s="15">
        <v>102.72</v>
      </c>
      <c r="AR197" s="15">
        <v>107.52</v>
      </c>
      <c r="AS197" s="15">
        <v>98.88</v>
      </c>
      <c r="AT197" s="15">
        <v>111.36</v>
      </c>
      <c r="AU197" s="15">
        <v>115.19999999999999</v>
      </c>
      <c r="AV197" s="15">
        <v>92.16</v>
      </c>
      <c r="AW197" s="15">
        <v>101.75999999999999</v>
      </c>
      <c r="AX197" s="15">
        <v>77.759999999999991</v>
      </c>
      <c r="AY197" s="15">
        <v>70.08</v>
      </c>
      <c r="AZ197" s="15">
        <v>94.08</v>
      </c>
      <c r="BA197" s="15">
        <v>102.72</v>
      </c>
      <c r="BB197" s="15">
        <v>116.16</v>
      </c>
      <c r="BC197" s="16">
        <v>65.28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87.75</v>
      </c>
      <c r="CB197" s="15">
        <v>96.3</v>
      </c>
      <c r="CC197" s="15">
        <v>91.8</v>
      </c>
      <c r="CD197" s="15">
        <v>93.600000000000009</v>
      </c>
      <c r="CE197" s="15">
        <v>101.7</v>
      </c>
      <c r="CF197" s="15">
        <v>91.350000000000009</v>
      </c>
      <c r="CG197" s="15">
        <v>91.350000000000009</v>
      </c>
      <c r="CH197" s="15">
        <v>72.900000000000006</v>
      </c>
      <c r="CI197" s="15">
        <v>65.7</v>
      </c>
      <c r="CJ197" s="15">
        <v>89.100000000000009</v>
      </c>
      <c r="CK197" s="15">
        <v>61.2</v>
      </c>
      <c r="CL197" s="15">
        <v>85.05</v>
      </c>
      <c r="CM197" s="15">
        <v>95.850000000000009</v>
      </c>
      <c r="CN197" s="16">
        <v>78.75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76.199999999999989</v>
      </c>
      <c r="G198" s="15">
        <v>88.42</v>
      </c>
      <c r="H198" s="15">
        <v>89.36</v>
      </c>
      <c r="I198" s="15">
        <v>90.3</v>
      </c>
      <c r="J198" s="15">
        <v>102.52</v>
      </c>
      <c r="K198" s="15">
        <v>92.179999999999993</v>
      </c>
      <c r="L198" s="15">
        <v>89.36</v>
      </c>
      <c r="M198" s="15">
        <v>95</v>
      </c>
      <c r="N198" s="15">
        <v>74.319999999999993</v>
      </c>
      <c r="O198" s="15">
        <v>80.899999999999991</v>
      </c>
      <c r="P198" s="15">
        <v>97.82</v>
      </c>
      <c r="Q198" s="15">
        <v>96.88</v>
      </c>
      <c r="R198" s="15">
        <v>86.539999999999992</v>
      </c>
      <c r="S198" s="16">
        <v>65.86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65.28</v>
      </c>
      <c r="AQ198" s="15">
        <v>89.28</v>
      </c>
      <c r="AR198" s="15">
        <v>66.239999999999995</v>
      </c>
      <c r="AS198" s="15">
        <v>66.239999999999995</v>
      </c>
      <c r="AT198" s="15">
        <v>72.959999999999994</v>
      </c>
      <c r="AU198" s="15">
        <v>108.47999999999999</v>
      </c>
      <c r="AV198" s="15">
        <v>70.08</v>
      </c>
      <c r="AW198" s="15">
        <v>72.959999999999994</v>
      </c>
      <c r="AX198" s="15">
        <v>111.36</v>
      </c>
      <c r="AY198" s="15">
        <v>82.56</v>
      </c>
      <c r="AZ198" s="15">
        <v>83.52</v>
      </c>
      <c r="BA198" s="15">
        <v>100.8</v>
      </c>
      <c r="BB198" s="15">
        <v>96.96</v>
      </c>
      <c r="BC198" s="16">
        <v>105.6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84.15</v>
      </c>
      <c r="CB198" s="15">
        <v>73.8</v>
      </c>
      <c r="CC198" s="15">
        <v>79.650000000000006</v>
      </c>
      <c r="CD198" s="15">
        <v>77.850000000000009</v>
      </c>
      <c r="CE198" s="15">
        <v>93.15</v>
      </c>
      <c r="CF198" s="15">
        <v>77.850000000000009</v>
      </c>
      <c r="CG198" s="15">
        <v>69.3</v>
      </c>
      <c r="CH198" s="15">
        <v>98.100000000000009</v>
      </c>
      <c r="CI198" s="15">
        <v>79.650000000000006</v>
      </c>
      <c r="CJ198" s="15">
        <v>75.150000000000006</v>
      </c>
      <c r="CK198" s="15">
        <v>72.45</v>
      </c>
      <c r="CL198" s="15">
        <v>85.5</v>
      </c>
      <c r="CM198" s="15">
        <v>91.8</v>
      </c>
      <c r="CN198" s="16">
        <v>80.55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68.679999999999993</v>
      </c>
      <c r="G199" s="15">
        <v>99.699999999999989</v>
      </c>
      <c r="H199" s="15">
        <v>94.059999999999988</v>
      </c>
      <c r="I199" s="15">
        <v>77.14</v>
      </c>
      <c r="J199" s="15">
        <v>99.699999999999989</v>
      </c>
      <c r="K199" s="15">
        <v>97.82</v>
      </c>
      <c r="L199" s="15">
        <v>67.739999999999995</v>
      </c>
      <c r="M199" s="15">
        <v>64.919999999999987</v>
      </c>
      <c r="N199" s="15">
        <v>85.6</v>
      </c>
      <c r="O199" s="15">
        <v>80.899999999999991</v>
      </c>
      <c r="P199" s="15">
        <v>98.759999999999991</v>
      </c>
      <c r="Q199" s="15">
        <v>86.539999999999992</v>
      </c>
      <c r="R199" s="15">
        <v>64.919999999999987</v>
      </c>
      <c r="S199" s="16">
        <v>76.199999999999989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106.56</v>
      </c>
      <c r="AQ199" s="15">
        <v>98.88</v>
      </c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6"/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89.100000000000009</v>
      </c>
      <c r="CB199" s="15">
        <v>72.900000000000006</v>
      </c>
      <c r="CC199" s="15">
        <v>94.5</v>
      </c>
      <c r="CD199" s="15">
        <v>92.7</v>
      </c>
      <c r="CE199" s="15">
        <v>63.9</v>
      </c>
      <c r="CF199" s="15">
        <v>61.2</v>
      </c>
      <c r="CG199" s="15">
        <v>81</v>
      </c>
      <c r="CH199" s="15">
        <v>90.9</v>
      </c>
      <c r="CI199" s="15">
        <v>76.95</v>
      </c>
      <c r="CJ199" s="15">
        <v>64.8</v>
      </c>
      <c r="CK199" s="15">
        <v>94.5</v>
      </c>
      <c r="CL199" s="15">
        <v>76.5</v>
      </c>
      <c r="CM199" s="15">
        <v>93.600000000000009</v>
      </c>
      <c r="CN199" s="16">
        <v>72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96.88</v>
      </c>
      <c r="G200" s="15">
        <v>95</v>
      </c>
      <c r="H200" s="15">
        <v>71.5</v>
      </c>
      <c r="I200" s="15">
        <v>74.319999999999993</v>
      </c>
      <c r="J200" s="15">
        <v>95.94</v>
      </c>
      <c r="K200" s="15">
        <v>67.739999999999995</v>
      </c>
      <c r="L200" s="15">
        <v>71.5</v>
      </c>
      <c r="M200" s="15">
        <v>94.059999999999988</v>
      </c>
      <c r="N200" s="15">
        <v>100.64</v>
      </c>
      <c r="O200" s="15">
        <v>97.82</v>
      </c>
      <c r="P200" s="15">
        <v>94.059999999999988</v>
      </c>
      <c r="Q200" s="15">
        <v>77.14</v>
      </c>
      <c r="R200" s="15">
        <v>78.08</v>
      </c>
      <c r="S200" s="16">
        <v>88.42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6"/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69.3</v>
      </c>
      <c r="CB200" s="15">
        <v>65.7</v>
      </c>
      <c r="CC200" s="15">
        <v>81.900000000000006</v>
      </c>
      <c r="CD200" s="15">
        <v>103.5</v>
      </c>
      <c r="CE200" s="15">
        <v>82.8</v>
      </c>
      <c r="CF200" s="15">
        <v>64.8</v>
      </c>
      <c r="CG200" s="15">
        <v>84.600000000000009</v>
      </c>
      <c r="CH200" s="15">
        <v>85.5</v>
      </c>
      <c r="CI200" s="15">
        <v>62.1</v>
      </c>
      <c r="CJ200" s="15">
        <v>69.3</v>
      </c>
      <c r="CK200" s="15">
        <v>62.1</v>
      </c>
      <c r="CL200" s="15">
        <v>83.7</v>
      </c>
      <c r="CM200" s="15"/>
      <c r="CN200" s="16"/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79.02</v>
      </c>
      <c r="G201" s="15">
        <v>78.08</v>
      </c>
      <c r="H201" s="15">
        <v>71.5</v>
      </c>
      <c r="I201" s="15">
        <v>89.36</v>
      </c>
      <c r="J201" s="15">
        <v>95.94</v>
      </c>
      <c r="K201" s="15">
        <v>63.04</v>
      </c>
      <c r="L201" s="15">
        <v>74.319999999999993</v>
      </c>
      <c r="M201" s="15">
        <v>71.5</v>
      </c>
      <c r="N201" s="15">
        <v>76.199999999999989</v>
      </c>
      <c r="O201" s="15">
        <v>84.66</v>
      </c>
      <c r="P201" s="15">
        <v>87.47999999999999</v>
      </c>
      <c r="Q201" s="15">
        <v>87.47999999999999</v>
      </c>
      <c r="R201" s="15">
        <v>74.319999999999993</v>
      </c>
      <c r="S201" s="16">
        <v>63.98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6"/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6"/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6"/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6"/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6"/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20"/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51</v>
      </c>
      <c r="D204" s="88"/>
      <c r="E204" s="91"/>
      <c r="F204" s="9">
        <v>90.3</v>
      </c>
      <c r="G204" s="10">
        <v>109.1</v>
      </c>
      <c r="H204" s="10">
        <v>60.22</v>
      </c>
      <c r="I204" s="10">
        <v>54.58</v>
      </c>
      <c r="J204" s="10">
        <v>100.64</v>
      </c>
      <c r="K204" s="10">
        <v>58.339999999999996</v>
      </c>
      <c r="L204" s="10">
        <v>78.08</v>
      </c>
      <c r="M204" s="10">
        <v>97.82</v>
      </c>
      <c r="N204" s="10">
        <v>52.699999999999996</v>
      </c>
      <c r="O204" s="10">
        <v>103.46</v>
      </c>
      <c r="P204" s="10">
        <v>54.58</v>
      </c>
      <c r="Q204" s="10">
        <v>105.33999999999999</v>
      </c>
      <c r="R204" s="10">
        <v>77.14</v>
      </c>
      <c r="S204" s="11">
        <v>57.4</v>
      </c>
      <c r="T204" s="14">
        <f t="shared" ref="T204:AG228" si="80">F204*0.95</f>
        <v>85.784999999999997</v>
      </c>
      <c r="U204" s="15">
        <f t="shared" si="80"/>
        <v>103.645</v>
      </c>
      <c r="V204" s="15">
        <f t="shared" si="80"/>
        <v>57.208999999999996</v>
      </c>
      <c r="W204" s="15">
        <f t="shared" si="80"/>
        <v>51.850999999999999</v>
      </c>
      <c r="X204" s="15">
        <f t="shared" si="80"/>
        <v>95.60799999999999</v>
      </c>
      <c r="Y204" s="15">
        <f t="shared" si="80"/>
        <v>55.422999999999995</v>
      </c>
      <c r="Z204" s="15">
        <f t="shared" si="80"/>
        <v>74.176000000000002</v>
      </c>
      <c r="AA204" s="15">
        <f t="shared" si="80"/>
        <v>92.928999999999988</v>
      </c>
      <c r="AB204" s="15">
        <f t="shared" si="80"/>
        <v>50.064999999999991</v>
      </c>
      <c r="AC204" s="15">
        <f t="shared" si="80"/>
        <v>98.286999999999992</v>
      </c>
      <c r="AD204" s="15">
        <f t="shared" si="80"/>
        <v>51.850999999999999</v>
      </c>
      <c r="AE204" s="15">
        <f t="shared" si="80"/>
        <v>100.07299999999998</v>
      </c>
      <c r="AF204" s="15">
        <f t="shared" si="80"/>
        <v>73.283000000000001</v>
      </c>
      <c r="AG204" s="16">
        <f t="shared" si="80"/>
        <v>54.529999999999994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96.96</v>
      </c>
      <c r="AQ204" s="10">
        <v>79.679999999999993</v>
      </c>
      <c r="AR204" s="10">
        <v>91.2</v>
      </c>
      <c r="AS204" s="10">
        <v>69.12</v>
      </c>
      <c r="AT204" s="10">
        <v>78.72</v>
      </c>
      <c r="AU204" s="10">
        <v>82.56</v>
      </c>
      <c r="AV204" s="10">
        <v>81.599999999999994</v>
      </c>
      <c r="AW204" s="10">
        <v>60.48</v>
      </c>
      <c r="AX204" s="10">
        <v>72</v>
      </c>
      <c r="AY204" s="10">
        <v>72.959999999999994</v>
      </c>
      <c r="AZ204" s="10">
        <v>66.239999999999995</v>
      </c>
      <c r="BA204" s="10">
        <v>79.679999999999993</v>
      </c>
      <c r="BB204" s="10">
        <v>77.759999999999991</v>
      </c>
      <c r="BC204" s="11">
        <v>63.36</v>
      </c>
      <c r="BD204" s="14">
        <f>AP204*0.94</f>
        <v>91.142399999999995</v>
      </c>
      <c r="BE204" s="15">
        <f t="shared" ref="BE204:BQ206" si="81">AQ204*0.94</f>
        <v>74.899199999999993</v>
      </c>
      <c r="BF204" s="15">
        <f t="shared" si="81"/>
        <v>85.727999999999994</v>
      </c>
      <c r="BG204" s="15">
        <f t="shared" si="81"/>
        <v>64.972800000000007</v>
      </c>
      <c r="BH204" s="15">
        <f t="shared" si="81"/>
        <v>73.996799999999993</v>
      </c>
      <c r="BI204" s="15">
        <f t="shared" si="81"/>
        <v>77.606399999999994</v>
      </c>
      <c r="BJ204" s="15">
        <f t="shared" si="81"/>
        <v>76.703999999999994</v>
      </c>
      <c r="BK204" s="15">
        <f t="shared" si="81"/>
        <v>56.851199999999992</v>
      </c>
      <c r="BL204" s="15">
        <f t="shared" si="81"/>
        <v>67.679999999999993</v>
      </c>
      <c r="BM204" s="15">
        <f t="shared" si="81"/>
        <v>68.582399999999993</v>
      </c>
      <c r="BN204" s="15">
        <f t="shared" si="81"/>
        <v>62.265599999999992</v>
      </c>
      <c r="BO204" s="15">
        <f t="shared" si="81"/>
        <v>74.899199999999993</v>
      </c>
      <c r="BP204" s="15">
        <f t="shared" si="81"/>
        <v>73.094399999999993</v>
      </c>
      <c r="BQ204" s="16">
        <f t="shared" si="81"/>
        <v>59.558399999999999</v>
      </c>
      <c r="BR204" s="12"/>
      <c r="BS204" s="13"/>
      <c r="BT204" s="12" t="s">
        <v>60</v>
      </c>
      <c r="BW204" s="83">
        <v>19</v>
      </c>
      <c r="BX204" s="112" t="s">
        <v>51</v>
      </c>
      <c r="BY204" s="88"/>
      <c r="BZ204" s="91"/>
      <c r="CA204" s="9">
        <v>65.7</v>
      </c>
      <c r="CB204" s="10">
        <v>68.400000000000006</v>
      </c>
      <c r="CC204" s="10">
        <v>80.100000000000009</v>
      </c>
      <c r="CD204" s="10">
        <v>64.350000000000009</v>
      </c>
      <c r="CE204" s="10">
        <v>75.600000000000009</v>
      </c>
      <c r="CF204" s="10">
        <v>84.600000000000009</v>
      </c>
      <c r="CG204" s="10">
        <v>53.1</v>
      </c>
      <c r="CH204" s="10">
        <v>83.7</v>
      </c>
      <c r="CI204" s="10">
        <v>70.650000000000006</v>
      </c>
      <c r="CJ204" s="10">
        <v>73.8</v>
      </c>
      <c r="CK204" s="10">
        <v>97.2</v>
      </c>
      <c r="CL204" s="10">
        <v>86.4</v>
      </c>
      <c r="CM204" s="10">
        <v>62.1</v>
      </c>
      <c r="CN204" s="11">
        <v>66.600000000000009</v>
      </c>
      <c r="CO204" s="14">
        <f>CA204*0.94</f>
        <v>61.758000000000003</v>
      </c>
      <c r="CP204" s="15">
        <f t="shared" ref="CP204:DB206" si="82">CB204*0.94</f>
        <v>64.296000000000006</v>
      </c>
      <c r="CQ204" s="15">
        <f t="shared" si="82"/>
        <v>75.293999999999997</v>
      </c>
      <c r="CR204" s="15">
        <f t="shared" si="82"/>
        <v>60.489000000000004</v>
      </c>
      <c r="CS204" s="15">
        <f t="shared" si="82"/>
        <v>71.064000000000007</v>
      </c>
      <c r="CT204" s="15">
        <f t="shared" si="82"/>
        <v>79.524000000000001</v>
      </c>
      <c r="CU204" s="15">
        <f t="shared" si="82"/>
        <v>49.914000000000001</v>
      </c>
      <c r="CV204" s="15">
        <f t="shared" si="82"/>
        <v>78.677999999999997</v>
      </c>
      <c r="CW204" s="15">
        <f t="shared" si="82"/>
        <v>66.411000000000001</v>
      </c>
      <c r="CX204" s="15">
        <f t="shared" si="82"/>
        <v>69.372</v>
      </c>
      <c r="CY204" s="15">
        <f t="shared" si="82"/>
        <v>91.367999999999995</v>
      </c>
      <c r="CZ204" s="15">
        <f t="shared" si="82"/>
        <v>81.215999999999994</v>
      </c>
      <c r="DA204" s="15">
        <f t="shared" si="82"/>
        <v>58.373999999999995</v>
      </c>
      <c r="DB204" s="16">
        <f t="shared" si="82"/>
        <v>62.604000000000006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84.66</v>
      </c>
      <c r="G205" s="15">
        <v>63.04</v>
      </c>
      <c r="H205" s="15">
        <v>57.4</v>
      </c>
      <c r="I205" s="15">
        <v>92.179999999999993</v>
      </c>
      <c r="J205" s="15">
        <v>65.86</v>
      </c>
      <c r="K205" s="15">
        <v>69.61999999999999</v>
      </c>
      <c r="L205" s="15">
        <v>68.679999999999993</v>
      </c>
      <c r="M205" s="15">
        <v>65.86</v>
      </c>
      <c r="N205" s="15">
        <v>61.16</v>
      </c>
      <c r="O205" s="15">
        <v>104.39999999999999</v>
      </c>
      <c r="P205" s="15">
        <v>70.56</v>
      </c>
      <c r="Q205" s="15">
        <v>85.6</v>
      </c>
      <c r="R205" s="15">
        <v>80.899999999999991</v>
      </c>
      <c r="S205" s="16">
        <v>68.679999999999993</v>
      </c>
      <c r="T205" s="14">
        <f t="shared" si="80"/>
        <v>80.426999999999992</v>
      </c>
      <c r="U205" s="15">
        <f t="shared" si="80"/>
        <v>59.887999999999998</v>
      </c>
      <c r="V205" s="15">
        <f t="shared" si="80"/>
        <v>54.529999999999994</v>
      </c>
      <c r="W205" s="15">
        <f t="shared" si="80"/>
        <v>87.570999999999984</v>
      </c>
      <c r="X205" s="15">
        <f t="shared" si="80"/>
        <v>62.566999999999993</v>
      </c>
      <c r="Y205" s="15">
        <f t="shared" si="80"/>
        <v>66.138999999999982</v>
      </c>
      <c r="Z205" s="15">
        <f t="shared" si="80"/>
        <v>65.245999999999995</v>
      </c>
      <c r="AA205" s="15">
        <f t="shared" si="80"/>
        <v>62.566999999999993</v>
      </c>
      <c r="AB205" s="15">
        <f t="shared" si="80"/>
        <v>58.101999999999997</v>
      </c>
      <c r="AC205" s="15">
        <f t="shared" si="80"/>
        <v>99.179999999999993</v>
      </c>
      <c r="AD205" s="15">
        <f t="shared" si="80"/>
        <v>67.031999999999996</v>
      </c>
      <c r="AE205" s="15">
        <f t="shared" si="80"/>
        <v>81.319999999999993</v>
      </c>
      <c r="AF205" s="15">
        <f t="shared" si="80"/>
        <v>76.85499999999999</v>
      </c>
      <c r="AG205" s="16">
        <f t="shared" si="80"/>
        <v>65.245999999999995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88.32</v>
      </c>
      <c r="AQ205" s="15">
        <v>70.08</v>
      </c>
      <c r="AR205" s="15">
        <v>71.039999999999992</v>
      </c>
      <c r="AS205" s="15">
        <v>96.96</v>
      </c>
      <c r="AT205" s="15">
        <v>62.4</v>
      </c>
      <c r="AU205" s="15">
        <v>73.92</v>
      </c>
      <c r="AV205" s="15">
        <v>96</v>
      </c>
      <c r="AW205" s="15">
        <v>69.12</v>
      </c>
      <c r="AX205" s="15">
        <v>73.92</v>
      </c>
      <c r="AY205" s="15">
        <v>98.88</v>
      </c>
      <c r="AZ205" s="15">
        <v>103.67999999999999</v>
      </c>
      <c r="BA205" s="15">
        <v>74.88</v>
      </c>
      <c r="BB205" s="15">
        <v>107.52</v>
      </c>
      <c r="BC205" s="16">
        <v>98.88</v>
      </c>
      <c r="BD205" s="14">
        <f t="shared" ref="BD205:BD206" si="83">AP205*0.94</f>
        <v>83.020799999999994</v>
      </c>
      <c r="BE205" s="15">
        <f t="shared" si="81"/>
        <v>65.875199999999992</v>
      </c>
      <c r="BF205" s="15">
        <f t="shared" si="81"/>
        <v>66.777599999999993</v>
      </c>
      <c r="BG205" s="15">
        <f t="shared" si="81"/>
        <v>91.142399999999995</v>
      </c>
      <c r="BH205" s="15">
        <f t="shared" si="81"/>
        <v>58.655999999999999</v>
      </c>
      <c r="BI205" s="15">
        <f t="shared" si="81"/>
        <v>69.484799999999993</v>
      </c>
      <c r="BJ205" s="15">
        <f t="shared" si="81"/>
        <v>90.24</v>
      </c>
      <c r="BK205" s="15">
        <f t="shared" si="81"/>
        <v>64.972800000000007</v>
      </c>
      <c r="BL205" s="15">
        <f t="shared" si="81"/>
        <v>69.484799999999993</v>
      </c>
      <c r="BM205" s="15">
        <f t="shared" si="81"/>
        <v>92.947199999999995</v>
      </c>
      <c r="BN205" s="15">
        <f t="shared" si="81"/>
        <v>97.459199999999981</v>
      </c>
      <c r="BO205" s="15">
        <f t="shared" si="81"/>
        <v>70.387199999999993</v>
      </c>
      <c r="BP205" s="15">
        <f t="shared" si="81"/>
        <v>101.0688</v>
      </c>
      <c r="BQ205" s="16">
        <f t="shared" si="81"/>
        <v>92.947199999999995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59.85</v>
      </c>
      <c r="CB205" s="15">
        <v>76.95</v>
      </c>
      <c r="CC205" s="15">
        <v>76.5</v>
      </c>
      <c r="CD205" s="15">
        <v>62.1</v>
      </c>
      <c r="CE205" s="15">
        <v>67.05</v>
      </c>
      <c r="CF205" s="15">
        <v>76.05</v>
      </c>
      <c r="CG205" s="15">
        <v>61.2</v>
      </c>
      <c r="CH205" s="15">
        <v>75.150000000000006</v>
      </c>
      <c r="CI205" s="15">
        <v>84.600000000000009</v>
      </c>
      <c r="CJ205" s="15">
        <v>88.65</v>
      </c>
      <c r="CK205" s="15">
        <v>71.100000000000009</v>
      </c>
      <c r="CL205" s="15">
        <v>84.600000000000009</v>
      </c>
      <c r="CM205" s="15">
        <v>83.7</v>
      </c>
      <c r="CN205" s="16">
        <v>99</v>
      </c>
      <c r="CO205" s="14">
        <f t="shared" ref="CO205:CO206" si="84">CA205*0.94</f>
        <v>56.259</v>
      </c>
      <c r="CP205" s="15">
        <f t="shared" si="82"/>
        <v>72.332999999999998</v>
      </c>
      <c r="CQ205" s="15">
        <f t="shared" si="82"/>
        <v>71.91</v>
      </c>
      <c r="CR205" s="15">
        <f t="shared" si="82"/>
        <v>58.373999999999995</v>
      </c>
      <c r="CS205" s="15">
        <f t="shared" si="82"/>
        <v>63.026999999999994</v>
      </c>
      <c r="CT205" s="15">
        <f t="shared" si="82"/>
        <v>71.486999999999995</v>
      </c>
      <c r="CU205" s="15">
        <f t="shared" si="82"/>
        <v>57.527999999999999</v>
      </c>
      <c r="CV205" s="15">
        <f t="shared" si="82"/>
        <v>70.641000000000005</v>
      </c>
      <c r="CW205" s="15">
        <f t="shared" si="82"/>
        <v>79.524000000000001</v>
      </c>
      <c r="CX205" s="15">
        <f t="shared" si="82"/>
        <v>83.331000000000003</v>
      </c>
      <c r="CY205" s="15">
        <f t="shared" si="82"/>
        <v>66.834000000000003</v>
      </c>
      <c r="CZ205" s="15">
        <f t="shared" si="82"/>
        <v>79.524000000000001</v>
      </c>
      <c r="DA205" s="15">
        <f t="shared" si="82"/>
        <v>78.677999999999997</v>
      </c>
      <c r="DB205" s="16">
        <f t="shared" si="82"/>
        <v>93.059999999999988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81.839999999999989</v>
      </c>
      <c r="G206" s="15">
        <v>87.47999999999999</v>
      </c>
      <c r="H206" s="15">
        <v>70.56</v>
      </c>
      <c r="I206" s="15">
        <v>63.04</v>
      </c>
      <c r="J206" s="15">
        <v>63.04</v>
      </c>
      <c r="K206" s="15">
        <v>63.04</v>
      </c>
      <c r="L206" s="15">
        <v>62.099999999999994</v>
      </c>
      <c r="M206" s="15">
        <v>78.08</v>
      </c>
      <c r="N206" s="15">
        <v>78.08</v>
      </c>
      <c r="O206" s="15">
        <v>98.759999999999991</v>
      </c>
      <c r="P206" s="15">
        <v>66.8</v>
      </c>
      <c r="Q206" s="15">
        <v>99.699999999999989</v>
      </c>
      <c r="R206" s="15">
        <v>84.66</v>
      </c>
      <c r="S206" s="16">
        <v>75.259999999999991</v>
      </c>
      <c r="T206" s="14">
        <f t="shared" si="80"/>
        <v>77.74799999999999</v>
      </c>
      <c r="U206" s="15">
        <f t="shared" si="80"/>
        <v>83.10599999999998</v>
      </c>
      <c r="V206" s="15">
        <f t="shared" si="80"/>
        <v>67.031999999999996</v>
      </c>
      <c r="W206" s="15">
        <f t="shared" si="80"/>
        <v>59.887999999999998</v>
      </c>
      <c r="X206" s="15">
        <f t="shared" si="80"/>
        <v>59.887999999999998</v>
      </c>
      <c r="Y206" s="15">
        <f t="shared" si="80"/>
        <v>59.887999999999998</v>
      </c>
      <c r="Z206" s="15">
        <f t="shared" si="80"/>
        <v>58.99499999999999</v>
      </c>
      <c r="AA206" s="15">
        <f t="shared" si="80"/>
        <v>74.176000000000002</v>
      </c>
      <c r="AB206" s="15">
        <f t="shared" si="80"/>
        <v>74.176000000000002</v>
      </c>
      <c r="AC206" s="15">
        <f t="shared" si="80"/>
        <v>93.821999999999989</v>
      </c>
      <c r="AD206" s="15">
        <f t="shared" si="80"/>
        <v>63.459999999999994</v>
      </c>
      <c r="AE206" s="15">
        <f t="shared" si="80"/>
        <v>94.714999999999989</v>
      </c>
      <c r="AF206" s="15">
        <f t="shared" si="80"/>
        <v>80.426999999999992</v>
      </c>
      <c r="AG206" s="16">
        <f t="shared" si="80"/>
        <v>71.496999999999986</v>
      </c>
      <c r="AH206" s="17"/>
      <c r="AI206" s="13"/>
      <c r="AJ206" s="17" t="s">
        <v>60</v>
      </c>
      <c r="AL206" s="83"/>
      <c r="AM206" s="113"/>
      <c r="AN206" s="89"/>
      <c r="AO206" s="91"/>
      <c r="AP206" s="14">
        <v>96</v>
      </c>
      <c r="AQ206" s="15">
        <v>76.8</v>
      </c>
      <c r="AR206" s="15">
        <v>61.44</v>
      </c>
      <c r="AS206" s="15">
        <v>92.16</v>
      </c>
      <c r="AT206" s="15">
        <v>96</v>
      </c>
      <c r="AU206" s="15">
        <v>84.47999999999999</v>
      </c>
      <c r="AV206" s="15">
        <v>81.599999999999994</v>
      </c>
      <c r="AW206" s="15">
        <v>95.039999999999992</v>
      </c>
      <c r="AX206" s="15">
        <v>104.64</v>
      </c>
      <c r="AY206" s="15">
        <v>94.08</v>
      </c>
      <c r="AZ206" s="15">
        <v>74.88</v>
      </c>
      <c r="BA206" s="15">
        <v>106.56</v>
      </c>
      <c r="BB206" s="15">
        <v>78.72</v>
      </c>
      <c r="BC206" s="16">
        <v>72</v>
      </c>
      <c r="BD206" s="14">
        <f t="shared" si="83"/>
        <v>90.24</v>
      </c>
      <c r="BE206" s="15">
        <f t="shared" si="81"/>
        <v>72.191999999999993</v>
      </c>
      <c r="BF206" s="15">
        <f t="shared" si="81"/>
        <v>57.753599999999992</v>
      </c>
      <c r="BG206" s="15">
        <f t="shared" si="81"/>
        <v>86.630399999999995</v>
      </c>
      <c r="BH206" s="15">
        <f t="shared" si="81"/>
        <v>90.24</v>
      </c>
      <c r="BI206" s="15">
        <f t="shared" si="81"/>
        <v>79.41119999999998</v>
      </c>
      <c r="BJ206" s="15">
        <f t="shared" si="81"/>
        <v>76.703999999999994</v>
      </c>
      <c r="BK206" s="15">
        <f t="shared" si="81"/>
        <v>89.337599999999981</v>
      </c>
      <c r="BL206" s="15">
        <f t="shared" si="81"/>
        <v>98.361599999999996</v>
      </c>
      <c r="BM206" s="15">
        <f t="shared" si="81"/>
        <v>88.435199999999995</v>
      </c>
      <c r="BN206" s="15">
        <f t="shared" si="81"/>
        <v>70.387199999999993</v>
      </c>
      <c r="BO206" s="15">
        <f t="shared" si="81"/>
        <v>100.1664</v>
      </c>
      <c r="BP206" s="15">
        <f t="shared" si="81"/>
        <v>73.996799999999993</v>
      </c>
      <c r="BQ206" s="16">
        <f t="shared" si="81"/>
        <v>67.679999999999993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v>69.3</v>
      </c>
      <c r="CB206" s="15">
        <v>58.5</v>
      </c>
      <c r="CC206" s="15">
        <v>72.900000000000006</v>
      </c>
      <c r="CD206" s="15">
        <v>74.7</v>
      </c>
      <c r="CE206" s="15">
        <v>68.850000000000009</v>
      </c>
      <c r="CF206" s="15">
        <v>75.150000000000006</v>
      </c>
      <c r="CG206" s="15">
        <v>81.45</v>
      </c>
      <c r="CH206" s="15">
        <v>96.3</v>
      </c>
      <c r="CI206" s="15">
        <v>84.15</v>
      </c>
      <c r="CJ206" s="15">
        <v>73.8</v>
      </c>
      <c r="CK206" s="15">
        <v>86.4</v>
      </c>
      <c r="CL206" s="15">
        <v>96.75</v>
      </c>
      <c r="CM206" s="15">
        <v>68.400000000000006</v>
      </c>
      <c r="CN206" s="16">
        <v>56.7</v>
      </c>
      <c r="CO206" s="14">
        <f t="shared" si="84"/>
        <v>65.141999999999996</v>
      </c>
      <c r="CP206" s="15">
        <f t="shared" si="82"/>
        <v>54.989999999999995</v>
      </c>
      <c r="CQ206" s="15">
        <f t="shared" si="82"/>
        <v>68.525999999999996</v>
      </c>
      <c r="CR206" s="15">
        <f t="shared" si="82"/>
        <v>70.218000000000004</v>
      </c>
      <c r="CS206" s="15">
        <f t="shared" si="82"/>
        <v>64.719000000000008</v>
      </c>
      <c r="CT206" s="15">
        <f t="shared" si="82"/>
        <v>70.641000000000005</v>
      </c>
      <c r="CU206" s="15">
        <f t="shared" si="82"/>
        <v>76.563000000000002</v>
      </c>
      <c r="CV206" s="15">
        <f t="shared" si="82"/>
        <v>90.521999999999991</v>
      </c>
      <c r="CW206" s="15">
        <f t="shared" si="82"/>
        <v>79.100999999999999</v>
      </c>
      <c r="CX206" s="15">
        <f t="shared" si="82"/>
        <v>69.372</v>
      </c>
      <c r="CY206" s="15">
        <f t="shared" si="82"/>
        <v>81.215999999999994</v>
      </c>
      <c r="CZ206" s="15">
        <f t="shared" si="82"/>
        <v>90.944999999999993</v>
      </c>
      <c r="DA206" s="15">
        <f t="shared" si="82"/>
        <v>64.296000000000006</v>
      </c>
      <c r="DB206" s="16">
        <f t="shared" si="82"/>
        <v>53.298000000000002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100.64</v>
      </c>
      <c r="G207" s="15">
        <v>95</v>
      </c>
      <c r="H207" s="15">
        <v>105.33999999999999</v>
      </c>
      <c r="I207" s="15">
        <v>69.61999999999999</v>
      </c>
      <c r="J207" s="15">
        <v>63.98</v>
      </c>
      <c r="K207" s="15">
        <v>98.759999999999991</v>
      </c>
      <c r="L207" s="15">
        <v>61.16</v>
      </c>
      <c r="M207" s="15">
        <v>69.61999999999999</v>
      </c>
      <c r="N207" s="15">
        <v>51.76</v>
      </c>
      <c r="O207" s="15">
        <v>84.66</v>
      </c>
      <c r="P207" s="15">
        <v>90.3</v>
      </c>
      <c r="Q207" s="15">
        <v>83.72</v>
      </c>
      <c r="R207" s="15">
        <v>101.58</v>
      </c>
      <c r="S207" s="16">
        <v>83.72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82.56</v>
      </c>
      <c r="AQ207" s="15">
        <v>65.28</v>
      </c>
      <c r="AR207" s="15">
        <v>105.6</v>
      </c>
      <c r="AS207" s="15">
        <v>90.24</v>
      </c>
      <c r="AT207" s="15">
        <v>88.32</v>
      </c>
      <c r="AU207" s="15">
        <v>55.68</v>
      </c>
      <c r="AV207" s="15">
        <v>75.84</v>
      </c>
      <c r="AW207" s="15">
        <v>64.319999999999993</v>
      </c>
      <c r="AX207" s="15">
        <v>89.28</v>
      </c>
      <c r="AY207" s="15">
        <v>74.88</v>
      </c>
      <c r="AZ207" s="15">
        <v>63.36</v>
      </c>
      <c r="BA207" s="15">
        <v>79.679999999999993</v>
      </c>
      <c r="BB207" s="15">
        <v>69.12</v>
      </c>
      <c r="BC207" s="16">
        <v>64.319999999999993</v>
      </c>
      <c r="BD207" s="14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v>80.55</v>
      </c>
      <c r="CB207" s="15">
        <v>82.350000000000009</v>
      </c>
      <c r="CC207" s="15">
        <v>72.45</v>
      </c>
      <c r="CD207" s="15">
        <v>88.2</v>
      </c>
      <c r="CE207" s="15">
        <v>54.9</v>
      </c>
      <c r="CF207" s="15">
        <v>68.400000000000006</v>
      </c>
      <c r="CG207" s="15">
        <v>54.45</v>
      </c>
      <c r="CH207" s="15">
        <v>81.45</v>
      </c>
      <c r="CI207" s="15">
        <v>83.25</v>
      </c>
      <c r="CJ207" s="15">
        <v>77.400000000000006</v>
      </c>
      <c r="CK207" s="15">
        <v>83.7</v>
      </c>
      <c r="CL207" s="15">
        <v>77.400000000000006</v>
      </c>
      <c r="CM207" s="15">
        <v>75.150000000000006</v>
      </c>
      <c r="CN207" s="16">
        <v>56.7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84.66</v>
      </c>
      <c r="G208" s="15">
        <v>94.059999999999988</v>
      </c>
      <c r="H208" s="15">
        <v>75.259999999999991</v>
      </c>
      <c r="I208" s="15">
        <v>95.94</v>
      </c>
      <c r="J208" s="15">
        <v>82.78</v>
      </c>
      <c r="K208" s="15">
        <v>79.02</v>
      </c>
      <c r="L208" s="15">
        <v>71.5</v>
      </c>
      <c r="M208" s="15">
        <v>65.86</v>
      </c>
      <c r="N208" s="15">
        <v>99.699999999999989</v>
      </c>
      <c r="O208" s="15">
        <v>52.699999999999996</v>
      </c>
      <c r="P208" s="15">
        <v>102.52</v>
      </c>
      <c r="Q208" s="15">
        <v>95</v>
      </c>
      <c r="R208" s="15">
        <v>76.199999999999989</v>
      </c>
      <c r="S208" s="16">
        <v>92.179999999999993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62.4</v>
      </c>
      <c r="AQ208" s="15">
        <v>73.92</v>
      </c>
      <c r="AR208" s="15">
        <v>65.28</v>
      </c>
      <c r="AS208" s="15">
        <v>70.08</v>
      </c>
      <c r="AT208" s="15">
        <v>74.88</v>
      </c>
      <c r="AU208" s="15">
        <v>80.64</v>
      </c>
      <c r="AV208" s="15">
        <v>61.44</v>
      </c>
      <c r="AW208" s="15">
        <v>88.32</v>
      </c>
      <c r="AX208" s="15">
        <v>100.8</v>
      </c>
      <c r="AY208" s="15">
        <v>83.52</v>
      </c>
      <c r="AZ208" s="15">
        <v>99.84</v>
      </c>
      <c r="BA208" s="15">
        <v>68.16</v>
      </c>
      <c r="BB208" s="15">
        <v>69.12</v>
      </c>
      <c r="BC208" s="16">
        <v>100.8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70.2</v>
      </c>
      <c r="CB208" s="15">
        <v>76.05</v>
      </c>
      <c r="CC208" s="15">
        <v>72</v>
      </c>
      <c r="CD208" s="15">
        <v>72.45</v>
      </c>
      <c r="CE208" s="15">
        <v>71.55</v>
      </c>
      <c r="CF208" s="15">
        <v>59.85</v>
      </c>
      <c r="CG208" s="15">
        <v>88.65</v>
      </c>
      <c r="CH208" s="15">
        <v>92.25</v>
      </c>
      <c r="CI208" s="15">
        <v>75.150000000000006</v>
      </c>
      <c r="CJ208" s="15">
        <v>86.850000000000009</v>
      </c>
      <c r="CK208" s="15">
        <v>73.8</v>
      </c>
      <c r="CL208" s="15">
        <v>56.7</v>
      </c>
      <c r="CM208" s="15">
        <v>81</v>
      </c>
      <c r="CN208" s="16">
        <v>88.2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56.459999999999994</v>
      </c>
      <c r="G209" s="15">
        <v>67.739999999999995</v>
      </c>
      <c r="H209" s="15">
        <v>55.519999999999996</v>
      </c>
      <c r="I209" s="15">
        <v>92.179999999999993</v>
      </c>
      <c r="J209" s="15">
        <v>67.739999999999995</v>
      </c>
      <c r="K209" s="15">
        <v>92.179999999999993</v>
      </c>
      <c r="L209" s="15">
        <v>63.04</v>
      </c>
      <c r="M209" s="15">
        <v>97.82</v>
      </c>
      <c r="N209" s="15">
        <v>85.6</v>
      </c>
      <c r="O209" s="15">
        <v>104.39999999999999</v>
      </c>
      <c r="P209" s="15">
        <v>106.28</v>
      </c>
      <c r="Q209" s="15">
        <v>76.199999999999989</v>
      </c>
      <c r="R209" s="15">
        <v>101.58</v>
      </c>
      <c r="S209" s="16">
        <v>89.36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78.72</v>
      </c>
      <c r="AQ209" s="15">
        <v>92.16</v>
      </c>
      <c r="AR209" s="15">
        <v>106.56</v>
      </c>
      <c r="AS209" s="15">
        <v>80.64</v>
      </c>
      <c r="AT209" s="15">
        <v>95.039999999999992</v>
      </c>
      <c r="AU209" s="15">
        <v>73.92</v>
      </c>
      <c r="AV209" s="15">
        <v>111.36</v>
      </c>
      <c r="AW209" s="15">
        <v>96.96</v>
      </c>
      <c r="AX209" s="15">
        <v>73.92</v>
      </c>
      <c r="AY209" s="15">
        <v>81.599999999999994</v>
      </c>
      <c r="AZ209" s="15">
        <v>86.399999999999991</v>
      </c>
      <c r="BA209" s="15">
        <v>59.519999999999996</v>
      </c>
      <c r="BB209" s="15">
        <v>87.36</v>
      </c>
      <c r="BC209" s="16">
        <v>71.039999999999992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69.3</v>
      </c>
      <c r="CB209" s="15">
        <v>93.600000000000009</v>
      </c>
      <c r="CC209" s="15">
        <v>69.75</v>
      </c>
      <c r="CD209" s="15">
        <v>88.2</v>
      </c>
      <c r="CE209" s="15">
        <v>64.350000000000009</v>
      </c>
      <c r="CF209" s="15">
        <v>98.55</v>
      </c>
      <c r="CG209" s="15">
        <v>85.95</v>
      </c>
      <c r="CH209" s="15">
        <v>70.650000000000006</v>
      </c>
      <c r="CI209" s="15">
        <v>86.4</v>
      </c>
      <c r="CJ209" s="15">
        <v>67.05</v>
      </c>
      <c r="CK209" s="15">
        <v>68.850000000000009</v>
      </c>
      <c r="CL209" s="15">
        <v>77.400000000000006</v>
      </c>
      <c r="CM209" s="15">
        <v>91.350000000000009</v>
      </c>
      <c r="CN209" s="16">
        <v>76.5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68.679999999999993</v>
      </c>
      <c r="G210" s="15">
        <v>80.899999999999991</v>
      </c>
      <c r="H210" s="15">
        <v>81.839999999999989</v>
      </c>
      <c r="I210" s="15">
        <v>57.4</v>
      </c>
      <c r="J210" s="15">
        <v>79.959999999999994</v>
      </c>
      <c r="K210" s="15">
        <v>63.98</v>
      </c>
      <c r="L210" s="15">
        <v>94.059999999999988</v>
      </c>
      <c r="M210" s="15">
        <v>63.04</v>
      </c>
      <c r="N210" s="15">
        <v>54.58</v>
      </c>
      <c r="O210" s="15">
        <v>71.5</v>
      </c>
      <c r="P210" s="15">
        <v>65.86</v>
      </c>
      <c r="Q210" s="15">
        <v>80.899999999999991</v>
      </c>
      <c r="R210" s="15">
        <v>57.4</v>
      </c>
      <c r="S210" s="16">
        <v>107.22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104.64</v>
      </c>
      <c r="AQ210" s="15">
        <v>88.32</v>
      </c>
      <c r="AR210" s="15">
        <v>104.64</v>
      </c>
      <c r="AS210" s="15">
        <v>89.28</v>
      </c>
      <c r="AT210" s="15">
        <v>101.75999999999999</v>
      </c>
      <c r="AU210" s="15">
        <v>50</v>
      </c>
      <c r="AV210" s="15">
        <v>0</v>
      </c>
      <c r="AW210" s="15">
        <v>70</v>
      </c>
      <c r="AX210" s="15">
        <v>106.56</v>
      </c>
      <c r="AY210" s="15">
        <v>110.39999999999999</v>
      </c>
      <c r="AZ210" s="15">
        <v>72.959999999999994</v>
      </c>
      <c r="BA210" s="15"/>
      <c r="BB210" s="15"/>
      <c r="BC210" s="16"/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80.100000000000009</v>
      </c>
      <c r="CB210" s="15">
        <v>76.05</v>
      </c>
      <c r="CC210" s="15">
        <v>79.650000000000006</v>
      </c>
      <c r="CD210" s="15">
        <v>77.850000000000009</v>
      </c>
      <c r="CE210" s="15">
        <v>89.100000000000009</v>
      </c>
      <c r="CF210" s="15">
        <v>59.4</v>
      </c>
      <c r="CG210" s="15">
        <v>51.300000000000004</v>
      </c>
      <c r="CH210" s="15">
        <v>88.2</v>
      </c>
      <c r="CI210" s="15">
        <v>78.75</v>
      </c>
      <c r="CJ210" s="15">
        <v>66.600000000000009</v>
      </c>
      <c r="CK210" s="15">
        <v>87.3</v>
      </c>
      <c r="CL210" s="15">
        <v>67.5</v>
      </c>
      <c r="CM210" s="15">
        <v>62.1</v>
      </c>
      <c r="CN210" s="16">
        <v>54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87.47999999999999</v>
      </c>
      <c r="G211" s="15">
        <v>106.28</v>
      </c>
      <c r="H211" s="15">
        <v>70.56</v>
      </c>
      <c r="I211" s="15">
        <v>92.179999999999993</v>
      </c>
      <c r="J211" s="15">
        <v>56.459999999999994</v>
      </c>
      <c r="K211" s="15">
        <v>54.58</v>
      </c>
      <c r="L211" s="15">
        <v>58.339999999999996</v>
      </c>
      <c r="M211" s="15">
        <v>51.76</v>
      </c>
      <c r="N211" s="15">
        <v>57.4</v>
      </c>
      <c r="O211" s="15">
        <v>57.4</v>
      </c>
      <c r="P211" s="15">
        <v>65.86</v>
      </c>
      <c r="Q211" s="15">
        <v>101.58</v>
      </c>
      <c r="R211" s="15">
        <v>60.22</v>
      </c>
      <c r="S211" s="16">
        <v>79.959999999999994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6"/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54</v>
      </c>
      <c r="CB211" s="15">
        <v>81</v>
      </c>
      <c r="CC211" s="15">
        <v>88.2</v>
      </c>
      <c r="CD211" s="15">
        <v>67.5</v>
      </c>
      <c r="CE211" s="15">
        <v>99.9</v>
      </c>
      <c r="CF211" s="15">
        <v>81</v>
      </c>
      <c r="CG211" s="15">
        <v>80</v>
      </c>
      <c r="CH211" s="15">
        <v>80.100000000000009</v>
      </c>
      <c r="CI211" s="15">
        <v>97.2</v>
      </c>
      <c r="CJ211" s="15">
        <v>54</v>
      </c>
      <c r="CK211" s="15">
        <v>106.2</v>
      </c>
      <c r="CL211" s="15"/>
      <c r="CM211" s="15"/>
      <c r="CN211" s="16"/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60.22</v>
      </c>
      <c r="G212" s="15">
        <v>74.319999999999993</v>
      </c>
      <c r="H212" s="15">
        <v>114.74</v>
      </c>
      <c r="I212" s="15">
        <v>73.38</v>
      </c>
      <c r="J212" s="15">
        <v>66.8</v>
      </c>
      <c r="K212" s="15">
        <v>92.179999999999993</v>
      </c>
      <c r="L212" s="15">
        <v>93.11999999999999</v>
      </c>
      <c r="M212" s="15">
        <v>99.699999999999989</v>
      </c>
      <c r="N212" s="15">
        <v>68.679999999999993</v>
      </c>
      <c r="O212" s="15">
        <v>65.86</v>
      </c>
      <c r="P212" s="15">
        <v>112.86</v>
      </c>
      <c r="Q212" s="15">
        <v>94.059999999999988</v>
      </c>
      <c r="R212" s="15">
        <v>107.22</v>
      </c>
      <c r="S212" s="16">
        <v>88.42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6"/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6"/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>
        <v>71.5</v>
      </c>
      <c r="G213" s="15">
        <v>56.459999999999994</v>
      </c>
      <c r="H213" s="15">
        <v>95.94</v>
      </c>
      <c r="I213" s="15">
        <v>72.44</v>
      </c>
      <c r="J213" s="15">
        <v>83.72</v>
      </c>
      <c r="K213" s="15">
        <v>109.1</v>
      </c>
      <c r="L213" s="15">
        <v>95.94</v>
      </c>
      <c r="M213" s="15"/>
      <c r="N213" s="15"/>
      <c r="O213" s="15"/>
      <c r="P213" s="15"/>
      <c r="Q213" s="15"/>
      <c r="R213" s="15"/>
      <c r="S213" s="16"/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6"/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20"/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52</v>
      </c>
      <c r="D215" s="89"/>
      <c r="E215" s="91"/>
      <c r="F215" s="9">
        <v>72.44</v>
      </c>
      <c r="G215" s="10">
        <v>55.519999999999996</v>
      </c>
      <c r="H215" s="10">
        <v>79.959999999999994</v>
      </c>
      <c r="I215" s="10">
        <v>89.36</v>
      </c>
      <c r="J215" s="10">
        <v>68.679999999999993</v>
      </c>
      <c r="K215" s="10">
        <v>95</v>
      </c>
      <c r="L215" s="10">
        <v>73.38</v>
      </c>
      <c r="M215" s="10">
        <v>85.6</v>
      </c>
      <c r="N215" s="10">
        <v>58.339999999999996</v>
      </c>
      <c r="O215" s="10">
        <v>56.459999999999994</v>
      </c>
      <c r="P215" s="10">
        <v>92.179999999999993</v>
      </c>
      <c r="Q215" s="10">
        <v>65.86</v>
      </c>
      <c r="R215" s="10">
        <v>71.5</v>
      </c>
      <c r="S215" s="11">
        <v>52.699999999999996</v>
      </c>
      <c r="T215" s="14">
        <f t="shared" si="80"/>
        <v>68.817999999999998</v>
      </c>
      <c r="U215" s="15">
        <f t="shared" si="80"/>
        <v>52.743999999999993</v>
      </c>
      <c r="V215" s="15">
        <f t="shared" si="80"/>
        <v>75.961999999999989</v>
      </c>
      <c r="W215" s="15">
        <f t="shared" si="80"/>
        <v>84.891999999999996</v>
      </c>
      <c r="X215" s="15">
        <f t="shared" si="80"/>
        <v>65.245999999999995</v>
      </c>
      <c r="Y215" s="15">
        <f t="shared" si="80"/>
        <v>90.25</v>
      </c>
      <c r="Z215" s="15">
        <f t="shared" si="80"/>
        <v>69.710999999999999</v>
      </c>
      <c r="AA215" s="15">
        <f t="shared" si="80"/>
        <v>81.319999999999993</v>
      </c>
      <c r="AB215" s="15">
        <f t="shared" si="80"/>
        <v>55.422999999999995</v>
      </c>
      <c r="AC215" s="15">
        <f t="shared" si="80"/>
        <v>53.636999999999993</v>
      </c>
      <c r="AD215" s="15">
        <f t="shared" si="80"/>
        <v>87.570999999999984</v>
      </c>
      <c r="AE215" s="15">
        <f t="shared" si="80"/>
        <v>62.566999999999993</v>
      </c>
      <c r="AF215" s="15">
        <f t="shared" si="80"/>
        <v>67.924999999999997</v>
      </c>
      <c r="AG215" s="16">
        <f t="shared" si="80"/>
        <v>50.064999999999991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 t="s">
        <v>53</v>
      </c>
      <c r="AP215" s="9">
        <v>58.559999999999995</v>
      </c>
      <c r="AQ215" s="10">
        <v>85.44</v>
      </c>
      <c r="AR215" s="10">
        <v>83.52</v>
      </c>
      <c r="AS215" s="10">
        <v>64.319999999999993</v>
      </c>
      <c r="AT215" s="10">
        <v>80.64</v>
      </c>
      <c r="AU215" s="10">
        <v>66.239999999999995</v>
      </c>
      <c r="AV215" s="10">
        <v>78.72</v>
      </c>
      <c r="AW215" s="10">
        <v>106.56</v>
      </c>
      <c r="AX215" s="10">
        <v>98.88</v>
      </c>
      <c r="AY215" s="10">
        <v>58.559999999999995</v>
      </c>
      <c r="AZ215" s="10">
        <v>58.559999999999995</v>
      </c>
      <c r="BA215" s="10">
        <v>66.239999999999995</v>
      </c>
      <c r="BB215" s="10">
        <v>79.679999999999993</v>
      </c>
      <c r="BC215" s="11">
        <v>72</v>
      </c>
      <c r="BD215" s="14">
        <f>AP215*0.94</f>
        <v>55.046399999999991</v>
      </c>
      <c r="BE215" s="15">
        <f t="shared" ref="BE215:BK217" si="85">AQ215*0.94</f>
        <v>80.313599999999994</v>
      </c>
      <c r="BF215" s="15">
        <f t="shared" si="85"/>
        <v>78.508799999999994</v>
      </c>
      <c r="BG215" s="15">
        <f t="shared" si="85"/>
        <v>60.460799999999992</v>
      </c>
      <c r="BH215" s="15">
        <f t="shared" si="85"/>
        <v>75.801599999999993</v>
      </c>
      <c r="BI215" s="15">
        <f t="shared" si="85"/>
        <v>62.265599999999992</v>
      </c>
      <c r="BJ215" s="15">
        <f t="shared" si="85"/>
        <v>73.996799999999993</v>
      </c>
      <c r="BK215" s="15">
        <v>70</v>
      </c>
      <c r="BL215" s="15">
        <f t="shared" ref="BL215:BQ217" si="86">AX215*0.94</f>
        <v>92.947199999999995</v>
      </c>
      <c r="BM215" s="15">
        <f t="shared" si="86"/>
        <v>55.046399999999991</v>
      </c>
      <c r="BN215" s="15">
        <f t="shared" si="86"/>
        <v>55.046399999999991</v>
      </c>
      <c r="BO215" s="15">
        <f t="shared" si="86"/>
        <v>62.265599999999992</v>
      </c>
      <c r="BP215" s="15">
        <f t="shared" si="86"/>
        <v>74.899199999999993</v>
      </c>
      <c r="BQ215" s="16">
        <f t="shared" si="86"/>
        <v>67.679999999999993</v>
      </c>
      <c r="BR215" s="12"/>
      <c r="BS215" s="13"/>
      <c r="BT215" s="12" t="s">
        <v>60</v>
      </c>
      <c r="BW215" s="83">
        <v>20</v>
      </c>
      <c r="BX215" s="112" t="s">
        <v>52</v>
      </c>
      <c r="BY215" s="89"/>
      <c r="BZ215" s="91" t="s">
        <v>54</v>
      </c>
      <c r="CA215" s="9">
        <v>77.850000000000009</v>
      </c>
      <c r="CB215" s="10">
        <v>81.45</v>
      </c>
      <c r="CC215" s="10">
        <v>62.550000000000004</v>
      </c>
      <c r="CD215" s="10">
        <v>82.8</v>
      </c>
      <c r="CE215" s="10">
        <v>65.7</v>
      </c>
      <c r="CF215" s="10">
        <v>77.400000000000006</v>
      </c>
      <c r="CG215" s="10">
        <v>77.400000000000006</v>
      </c>
      <c r="CH215" s="10">
        <v>77.400000000000006</v>
      </c>
      <c r="CI215" s="10">
        <v>61.2</v>
      </c>
      <c r="CJ215" s="10">
        <v>61.65</v>
      </c>
      <c r="CK215" s="10">
        <v>53.550000000000004</v>
      </c>
      <c r="CL215" s="10">
        <v>57.6</v>
      </c>
      <c r="CM215" s="10">
        <v>81</v>
      </c>
      <c r="CN215" s="11">
        <v>63.9</v>
      </c>
      <c r="CO215" s="14">
        <f>CA215*0.94</f>
        <v>73.179000000000002</v>
      </c>
      <c r="CP215" s="15">
        <f t="shared" ref="CP215:DB217" si="87">CB215*0.94</f>
        <v>76.563000000000002</v>
      </c>
      <c r="CQ215" s="15">
        <f t="shared" si="87"/>
        <v>58.797000000000004</v>
      </c>
      <c r="CR215" s="15">
        <f t="shared" si="87"/>
        <v>77.831999999999994</v>
      </c>
      <c r="CS215" s="15">
        <f t="shared" si="87"/>
        <v>61.758000000000003</v>
      </c>
      <c r="CT215" s="15">
        <f t="shared" si="87"/>
        <v>72.756</v>
      </c>
      <c r="CU215" s="15">
        <f t="shared" si="87"/>
        <v>72.756</v>
      </c>
      <c r="CV215" s="15">
        <f t="shared" si="87"/>
        <v>72.756</v>
      </c>
      <c r="CW215" s="15">
        <f t="shared" si="87"/>
        <v>57.527999999999999</v>
      </c>
      <c r="CX215" s="15">
        <f t="shared" si="87"/>
        <v>57.950999999999993</v>
      </c>
      <c r="CY215" s="15">
        <f t="shared" si="87"/>
        <v>50.337000000000003</v>
      </c>
      <c r="CZ215" s="15">
        <f t="shared" si="87"/>
        <v>54.143999999999998</v>
      </c>
      <c r="DA215" s="15">
        <f t="shared" si="87"/>
        <v>76.14</v>
      </c>
      <c r="DB215" s="16">
        <f t="shared" si="87"/>
        <v>60.065999999999995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74.319999999999993</v>
      </c>
      <c r="G216" s="15">
        <v>82.78</v>
      </c>
      <c r="H216" s="15">
        <v>58.339999999999996</v>
      </c>
      <c r="I216" s="15">
        <v>72.44</v>
      </c>
      <c r="J216" s="15">
        <v>55.519999999999996</v>
      </c>
      <c r="K216" s="15">
        <v>52.699999999999996</v>
      </c>
      <c r="L216" s="15">
        <v>68.679999999999993</v>
      </c>
      <c r="M216" s="15">
        <v>59.279999999999994</v>
      </c>
      <c r="N216" s="15">
        <v>68.679999999999993</v>
      </c>
      <c r="O216" s="15">
        <v>81.839999999999989</v>
      </c>
      <c r="P216" s="15">
        <v>77.14</v>
      </c>
      <c r="Q216" s="15">
        <v>50.82</v>
      </c>
      <c r="R216" s="15">
        <v>59.279999999999994</v>
      </c>
      <c r="S216" s="16">
        <v>94.059999999999988</v>
      </c>
      <c r="T216" s="14">
        <f t="shared" si="80"/>
        <v>70.603999999999985</v>
      </c>
      <c r="U216" s="15">
        <f t="shared" si="80"/>
        <v>78.640999999999991</v>
      </c>
      <c r="V216" s="15">
        <f t="shared" si="80"/>
        <v>55.422999999999995</v>
      </c>
      <c r="W216" s="15">
        <f t="shared" si="80"/>
        <v>68.817999999999998</v>
      </c>
      <c r="X216" s="15">
        <f t="shared" si="80"/>
        <v>52.743999999999993</v>
      </c>
      <c r="Y216" s="15">
        <f t="shared" si="80"/>
        <v>50.064999999999991</v>
      </c>
      <c r="Z216" s="15">
        <f t="shared" si="80"/>
        <v>65.245999999999995</v>
      </c>
      <c r="AA216" s="15">
        <f t="shared" si="80"/>
        <v>56.315999999999988</v>
      </c>
      <c r="AB216" s="15">
        <f t="shared" si="80"/>
        <v>65.245999999999995</v>
      </c>
      <c r="AC216" s="15">
        <f t="shared" si="80"/>
        <v>77.74799999999999</v>
      </c>
      <c r="AD216" s="15">
        <f t="shared" si="80"/>
        <v>73.283000000000001</v>
      </c>
      <c r="AE216" s="15">
        <f t="shared" si="80"/>
        <v>48.278999999999996</v>
      </c>
      <c r="AF216" s="15">
        <f t="shared" si="80"/>
        <v>56.315999999999988</v>
      </c>
      <c r="AG216" s="16">
        <f t="shared" si="80"/>
        <v>89.356999999999985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93.11999999999999</v>
      </c>
      <c r="AQ216" s="15">
        <v>106.56</v>
      </c>
      <c r="AR216" s="15">
        <v>56.64</v>
      </c>
      <c r="AS216" s="15">
        <v>69.12</v>
      </c>
      <c r="AT216" s="15">
        <v>71.039999999999992</v>
      </c>
      <c r="AU216" s="15">
        <v>96</v>
      </c>
      <c r="AV216" s="15">
        <v>86.399999999999991</v>
      </c>
      <c r="AW216" s="15">
        <v>75.84</v>
      </c>
      <c r="AX216" s="15">
        <v>66.239999999999995</v>
      </c>
      <c r="AY216" s="15">
        <v>88.32</v>
      </c>
      <c r="AZ216" s="15">
        <v>57.599999999999994</v>
      </c>
      <c r="BA216" s="15">
        <v>67.2</v>
      </c>
      <c r="BB216" s="15">
        <v>77.759999999999991</v>
      </c>
      <c r="BC216" s="16">
        <v>101.75999999999999</v>
      </c>
      <c r="BD216" s="14">
        <f t="shared" ref="BD216:BD217" si="88">AP216*0.94</f>
        <v>87.53279999999998</v>
      </c>
      <c r="BE216" s="15">
        <f t="shared" si="85"/>
        <v>100.1664</v>
      </c>
      <c r="BF216" s="15">
        <f t="shared" si="85"/>
        <v>53.241599999999998</v>
      </c>
      <c r="BG216" s="15">
        <f t="shared" si="85"/>
        <v>64.972800000000007</v>
      </c>
      <c r="BH216" s="15">
        <f t="shared" si="85"/>
        <v>66.777599999999993</v>
      </c>
      <c r="BI216" s="15">
        <f t="shared" si="85"/>
        <v>90.24</v>
      </c>
      <c r="BJ216" s="15">
        <f t="shared" si="85"/>
        <v>81.215999999999994</v>
      </c>
      <c r="BK216" s="15">
        <f t="shared" si="85"/>
        <v>71.289599999999993</v>
      </c>
      <c r="BL216" s="15">
        <f t="shared" si="86"/>
        <v>62.265599999999992</v>
      </c>
      <c r="BM216" s="15">
        <f t="shared" si="86"/>
        <v>83.020799999999994</v>
      </c>
      <c r="BN216" s="15">
        <f t="shared" si="86"/>
        <v>54.143999999999991</v>
      </c>
      <c r="BO216" s="15">
        <f t="shared" si="86"/>
        <v>63.167999999999999</v>
      </c>
      <c r="BP216" s="15">
        <f t="shared" si="86"/>
        <v>73.094399999999993</v>
      </c>
      <c r="BQ216" s="16">
        <f t="shared" si="86"/>
        <v>95.654399999999981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77.400000000000006</v>
      </c>
      <c r="CB216" s="15">
        <v>60.75</v>
      </c>
      <c r="CC216" s="15">
        <v>58.5</v>
      </c>
      <c r="CD216" s="15">
        <v>58.050000000000004</v>
      </c>
      <c r="CE216" s="15">
        <v>77.400000000000006</v>
      </c>
      <c r="CF216" s="15">
        <v>68.400000000000006</v>
      </c>
      <c r="CG216" s="15">
        <v>67.95</v>
      </c>
      <c r="CH216" s="15">
        <v>54.9</v>
      </c>
      <c r="CI216" s="15">
        <v>69.3</v>
      </c>
      <c r="CJ216" s="15">
        <v>62.1</v>
      </c>
      <c r="CK216" s="15">
        <v>82.8</v>
      </c>
      <c r="CL216" s="15">
        <v>70.2</v>
      </c>
      <c r="CM216" s="15">
        <v>72.900000000000006</v>
      </c>
      <c r="CN216" s="16">
        <v>94.5</v>
      </c>
      <c r="CO216" s="14">
        <f t="shared" ref="CO216:CO217" si="89">CA216*0.94</f>
        <v>72.756</v>
      </c>
      <c r="CP216" s="15">
        <f t="shared" si="87"/>
        <v>57.104999999999997</v>
      </c>
      <c r="CQ216" s="15">
        <f t="shared" si="87"/>
        <v>54.989999999999995</v>
      </c>
      <c r="CR216" s="15">
        <f t="shared" si="87"/>
        <v>54.567</v>
      </c>
      <c r="CS216" s="15">
        <f t="shared" si="87"/>
        <v>72.756</v>
      </c>
      <c r="CT216" s="15">
        <f t="shared" si="87"/>
        <v>64.296000000000006</v>
      </c>
      <c r="CU216" s="15">
        <f t="shared" si="87"/>
        <v>63.872999999999998</v>
      </c>
      <c r="CV216" s="15">
        <f t="shared" si="87"/>
        <v>51.605999999999995</v>
      </c>
      <c r="CW216" s="15">
        <f t="shared" si="87"/>
        <v>65.141999999999996</v>
      </c>
      <c r="CX216" s="15">
        <f t="shared" si="87"/>
        <v>58.373999999999995</v>
      </c>
      <c r="CY216" s="15">
        <f t="shared" si="87"/>
        <v>77.831999999999994</v>
      </c>
      <c r="CZ216" s="15">
        <f t="shared" si="87"/>
        <v>65.988</v>
      </c>
      <c r="DA216" s="15">
        <f t="shared" si="87"/>
        <v>68.525999999999996</v>
      </c>
      <c r="DB216" s="16">
        <f t="shared" si="87"/>
        <v>88.83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82.78</v>
      </c>
      <c r="G217" s="15">
        <v>68.679999999999993</v>
      </c>
      <c r="H217" s="15">
        <v>67.739999999999995</v>
      </c>
      <c r="I217" s="15">
        <v>57.4</v>
      </c>
      <c r="J217" s="15">
        <v>79.02</v>
      </c>
      <c r="K217" s="15">
        <v>76.199999999999989</v>
      </c>
      <c r="L217" s="15">
        <v>51.76</v>
      </c>
      <c r="M217" s="15">
        <v>51.76</v>
      </c>
      <c r="N217" s="15">
        <v>79.959999999999994</v>
      </c>
      <c r="O217" s="15">
        <v>49.879999999999995</v>
      </c>
      <c r="P217" s="15">
        <v>69.61999999999999</v>
      </c>
      <c r="Q217" s="15">
        <v>92.179999999999993</v>
      </c>
      <c r="R217" s="15">
        <v>91.24</v>
      </c>
      <c r="S217" s="16">
        <v>85.6</v>
      </c>
      <c r="T217" s="14">
        <f t="shared" si="80"/>
        <v>78.640999999999991</v>
      </c>
      <c r="U217" s="15">
        <f t="shared" si="80"/>
        <v>65.245999999999995</v>
      </c>
      <c r="V217" s="15">
        <f t="shared" si="80"/>
        <v>64.352999999999994</v>
      </c>
      <c r="W217" s="15">
        <f t="shared" si="80"/>
        <v>54.529999999999994</v>
      </c>
      <c r="X217" s="15">
        <f t="shared" si="80"/>
        <v>75.068999999999988</v>
      </c>
      <c r="Y217" s="15">
        <f t="shared" si="80"/>
        <v>72.389999999999986</v>
      </c>
      <c r="Z217" s="15">
        <f t="shared" si="80"/>
        <v>49.171999999999997</v>
      </c>
      <c r="AA217" s="15">
        <f t="shared" si="80"/>
        <v>49.171999999999997</v>
      </c>
      <c r="AB217" s="15">
        <f t="shared" si="80"/>
        <v>75.961999999999989</v>
      </c>
      <c r="AC217" s="15">
        <f t="shared" si="80"/>
        <v>47.385999999999996</v>
      </c>
      <c r="AD217" s="15">
        <f t="shared" si="80"/>
        <v>66.138999999999982</v>
      </c>
      <c r="AE217" s="15">
        <f t="shared" si="80"/>
        <v>87.570999999999984</v>
      </c>
      <c r="AF217" s="15">
        <f t="shared" si="80"/>
        <v>86.677999999999997</v>
      </c>
      <c r="AG217" s="16">
        <f t="shared" si="80"/>
        <v>81.319999999999993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78.72</v>
      </c>
      <c r="AQ217" s="15">
        <v>66.239999999999995</v>
      </c>
      <c r="AR217" s="15">
        <v>108.47999999999999</v>
      </c>
      <c r="AS217" s="15">
        <v>72.959999999999994</v>
      </c>
      <c r="AT217" s="15">
        <v>101.75999999999999</v>
      </c>
      <c r="AU217" s="15">
        <v>60.48</v>
      </c>
      <c r="AV217" s="15">
        <v>103.67999999999999</v>
      </c>
      <c r="AW217" s="15">
        <v>93.11999999999999</v>
      </c>
      <c r="AX217" s="15">
        <v>61.44</v>
      </c>
      <c r="AY217" s="15">
        <v>107.52</v>
      </c>
      <c r="AZ217" s="15">
        <v>87.36</v>
      </c>
      <c r="BA217" s="15">
        <v>73.92</v>
      </c>
      <c r="BB217" s="15">
        <v>92.16</v>
      </c>
      <c r="BC217" s="16">
        <v>74.88</v>
      </c>
      <c r="BD217" s="14">
        <f t="shared" si="88"/>
        <v>73.996799999999993</v>
      </c>
      <c r="BE217" s="15">
        <f t="shared" si="85"/>
        <v>62.265599999999992</v>
      </c>
      <c r="BF217" s="15">
        <f t="shared" si="85"/>
        <v>101.97119999999998</v>
      </c>
      <c r="BG217" s="15">
        <f t="shared" si="85"/>
        <v>68.582399999999993</v>
      </c>
      <c r="BH217" s="15">
        <f t="shared" si="85"/>
        <v>95.654399999999981</v>
      </c>
      <c r="BI217" s="15">
        <f t="shared" si="85"/>
        <v>56.851199999999992</v>
      </c>
      <c r="BJ217" s="15">
        <f t="shared" si="85"/>
        <v>97.459199999999981</v>
      </c>
      <c r="BK217" s="15">
        <f t="shared" si="85"/>
        <v>87.53279999999998</v>
      </c>
      <c r="BL217" s="15">
        <f t="shared" si="86"/>
        <v>57.753599999999992</v>
      </c>
      <c r="BM217" s="15">
        <v>98</v>
      </c>
      <c r="BN217" s="15">
        <f t="shared" si="86"/>
        <v>82.118399999999994</v>
      </c>
      <c r="BO217" s="15">
        <f t="shared" si="86"/>
        <v>69.484799999999993</v>
      </c>
      <c r="BP217" s="15">
        <f t="shared" si="86"/>
        <v>86.630399999999995</v>
      </c>
      <c r="BQ217" s="16">
        <f t="shared" si="86"/>
        <v>70.387199999999993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63</v>
      </c>
      <c r="CB217" s="15">
        <v>77.850000000000009</v>
      </c>
      <c r="CC217" s="15">
        <v>71.55</v>
      </c>
      <c r="CD217" s="15">
        <v>83.7</v>
      </c>
      <c r="CE217" s="15">
        <v>52.65</v>
      </c>
      <c r="CF217" s="15">
        <v>72.900000000000006</v>
      </c>
      <c r="CG217" s="15">
        <v>81.45</v>
      </c>
      <c r="CH217" s="15">
        <v>72.45</v>
      </c>
      <c r="CI217" s="15">
        <v>93.600000000000009</v>
      </c>
      <c r="CJ217" s="15">
        <v>80.100000000000009</v>
      </c>
      <c r="CK217" s="15">
        <v>69.3</v>
      </c>
      <c r="CL217" s="15">
        <v>58.050000000000004</v>
      </c>
      <c r="CM217" s="15">
        <v>76.05</v>
      </c>
      <c r="CN217" s="16">
        <v>75.600000000000009</v>
      </c>
      <c r="CO217" s="14">
        <f t="shared" si="89"/>
        <v>59.22</v>
      </c>
      <c r="CP217" s="15">
        <f t="shared" si="87"/>
        <v>73.179000000000002</v>
      </c>
      <c r="CQ217" s="15">
        <f t="shared" si="87"/>
        <v>67.256999999999991</v>
      </c>
      <c r="CR217" s="15">
        <f t="shared" si="87"/>
        <v>78.677999999999997</v>
      </c>
      <c r="CS217" s="15">
        <f t="shared" si="87"/>
        <v>49.490999999999993</v>
      </c>
      <c r="CT217" s="15">
        <f t="shared" si="87"/>
        <v>68.525999999999996</v>
      </c>
      <c r="CU217" s="15">
        <f t="shared" si="87"/>
        <v>76.563000000000002</v>
      </c>
      <c r="CV217" s="15">
        <f t="shared" si="87"/>
        <v>68.102999999999994</v>
      </c>
      <c r="CW217" s="15">
        <f t="shared" si="87"/>
        <v>87.984000000000009</v>
      </c>
      <c r="CX217" s="15">
        <f t="shared" si="87"/>
        <v>75.293999999999997</v>
      </c>
      <c r="CY217" s="15">
        <f t="shared" si="87"/>
        <v>65.141999999999996</v>
      </c>
      <c r="CZ217" s="15">
        <f t="shared" si="87"/>
        <v>54.567</v>
      </c>
      <c r="DA217" s="15">
        <f t="shared" si="87"/>
        <v>71.486999999999995</v>
      </c>
      <c r="DB217" s="16">
        <f t="shared" si="87"/>
        <v>71.064000000000007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87.47999999999999</v>
      </c>
      <c r="G218" s="15">
        <v>52.699999999999996</v>
      </c>
      <c r="H218" s="15">
        <v>63.98</v>
      </c>
      <c r="I218" s="15">
        <v>84.66</v>
      </c>
      <c r="J218" s="15">
        <v>58.339999999999996</v>
      </c>
      <c r="K218" s="15">
        <v>95</v>
      </c>
      <c r="L218" s="15">
        <v>86.539999999999992</v>
      </c>
      <c r="M218" s="15">
        <v>86.539999999999992</v>
      </c>
      <c r="N218" s="15">
        <v>90.3</v>
      </c>
      <c r="O218" s="15">
        <v>79.959999999999994</v>
      </c>
      <c r="P218" s="15">
        <v>64.919999999999987</v>
      </c>
      <c r="Q218" s="15">
        <v>73.38</v>
      </c>
      <c r="R218" s="15">
        <v>67.739999999999995</v>
      </c>
      <c r="S218" s="16">
        <v>66.8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62.4</v>
      </c>
      <c r="AQ218" s="15">
        <v>80.64</v>
      </c>
      <c r="AR218" s="15">
        <v>71.039999999999992</v>
      </c>
      <c r="AS218" s="15">
        <v>63.36</v>
      </c>
      <c r="AT218" s="15">
        <v>62.4</v>
      </c>
      <c r="AU218" s="15">
        <v>80.64</v>
      </c>
      <c r="AV218" s="15">
        <v>76.8</v>
      </c>
      <c r="AW218" s="15">
        <v>70.08</v>
      </c>
      <c r="AX218" s="15">
        <v>70.08</v>
      </c>
      <c r="AY218" s="15">
        <v>95.039999999999992</v>
      </c>
      <c r="AZ218" s="15">
        <v>57.599999999999994</v>
      </c>
      <c r="BA218" s="15">
        <v>61.44</v>
      </c>
      <c r="BB218" s="15">
        <v>56.64</v>
      </c>
      <c r="BC218" s="16">
        <v>91.2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67.95</v>
      </c>
      <c r="CB218" s="15">
        <v>73.350000000000009</v>
      </c>
      <c r="CC218" s="15">
        <v>57.15</v>
      </c>
      <c r="CD218" s="15">
        <v>74.25</v>
      </c>
      <c r="CE218" s="15">
        <v>78.75</v>
      </c>
      <c r="CF218" s="15">
        <v>76.95</v>
      </c>
      <c r="CG218" s="15">
        <v>75.600000000000009</v>
      </c>
      <c r="CH218" s="15">
        <v>67.5</v>
      </c>
      <c r="CI218" s="15">
        <v>76.5</v>
      </c>
      <c r="CJ218" s="15">
        <v>68.400000000000006</v>
      </c>
      <c r="CK218" s="15">
        <v>54</v>
      </c>
      <c r="CL218" s="15">
        <v>66.600000000000009</v>
      </c>
      <c r="CM218" s="15">
        <v>57.15</v>
      </c>
      <c r="CN218" s="16">
        <v>93.600000000000009</v>
      </c>
      <c r="CO218" s="14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72.44</v>
      </c>
      <c r="G219" s="15">
        <v>95</v>
      </c>
      <c r="H219" s="15">
        <v>84.66</v>
      </c>
      <c r="I219" s="15">
        <v>55.519999999999996</v>
      </c>
      <c r="J219" s="15">
        <v>97.82</v>
      </c>
      <c r="K219" s="15">
        <v>85.6</v>
      </c>
      <c r="L219" s="15">
        <v>96.88</v>
      </c>
      <c r="M219" s="15">
        <v>76.199999999999989</v>
      </c>
      <c r="N219" s="15">
        <v>92.179999999999993</v>
      </c>
      <c r="O219" s="15">
        <v>83.72</v>
      </c>
      <c r="P219" s="15">
        <v>66.8</v>
      </c>
      <c r="Q219" s="15">
        <v>64.919999999999987</v>
      </c>
      <c r="R219" s="15">
        <v>79.959999999999994</v>
      </c>
      <c r="S219" s="16">
        <v>62.099999999999994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77.759999999999991</v>
      </c>
      <c r="AQ219" s="15">
        <v>71.039999999999992</v>
      </c>
      <c r="AR219" s="15">
        <v>85.44</v>
      </c>
      <c r="AS219" s="15">
        <v>66.239999999999995</v>
      </c>
      <c r="AT219" s="15">
        <v>81.599999999999994</v>
      </c>
      <c r="AU219" s="15">
        <v>79.679999999999993</v>
      </c>
      <c r="AV219" s="15">
        <v>84.47999999999999</v>
      </c>
      <c r="AW219" s="15">
        <v>78.72</v>
      </c>
      <c r="AX219" s="15">
        <v>77.759999999999991</v>
      </c>
      <c r="AY219" s="15">
        <v>86.399999999999991</v>
      </c>
      <c r="AZ219" s="15">
        <v>90.24</v>
      </c>
      <c r="BA219" s="15">
        <v>57.599999999999994</v>
      </c>
      <c r="BB219" s="15">
        <v>62.4</v>
      </c>
      <c r="BC219" s="16">
        <v>89.28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73.350000000000009</v>
      </c>
      <c r="CB219" s="15">
        <v>66.150000000000006</v>
      </c>
      <c r="CC219" s="15">
        <v>77.400000000000006</v>
      </c>
      <c r="CD219" s="15">
        <v>78.75</v>
      </c>
      <c r="CE219" s="15">
        <v>83.25</v>
      </c>
      <c r="CF219" s="15">
        <v>75.600000000000009</v>
      </c>
      <c r="CG219" s="15">
        <v>80.55</v>
      </c>
      <c r="CH219" s="15">
        <v>67.05</v>
      </c>
      <c r="CI219" s="15">
        <v>78.3</v>
      </c>
      <c r="CJ219" s="15">
        <v>76.5</v>
      </c>
      <c r="CK219" s="15">
        <v>81.45</v>
      </c>
      <c r="CL219" s="15">
        <v>66.600000000000009</v>
      </c>
      <c r="CM219" s="15">
        <v>60.75</v>
      </c>
      <c r="CN219" s="16">
        <v>54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71.5</v>
      </c>
      <c r="G220" s="15">
        <v>72.44</v>
      </c>
      <c r="H220" s="15">
        <v>70.56</v>
      </c>
      <c r="I220" s="15">
        <v>79.959999999999994</v>
      </c>
      <c r="J220" s="15">
        <v>72.44</v>
      </c>
      <c r="K220" s="15">
        <v>55.519999999999996</v>
      </c>
      <c r="L220" s="15">
        <v>55.519999999999996</v>
      </c>
      <c r="M220" s="15">
        <v>55.519999999999996</v>
      </c>
      <c r="N220" s="15">
        <v>82.78</v>
      </c>
      <c r="O220" s="15">
        <v>48</v>
      </c>
      <c r="P220" s="15">
        <v>71.5</v>
      </c>
      <c r="Q220" s="15">
        <v>80.899999999999991</v>
      </c>
      <c r="R220" s="15">
        <v>49.879999999999995</v>
      </c>
      <c r="S220" s="16">
        <v>70.56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84.47999999999999</v>
      </c>
      <c r="AQ220" s="15">
        <v>91.2</v>
      </c>
      <c r="AR220" s="15">
        <v>89.28</v>
      </c>
      <c r="AS220" s="15">
        <v>58.559999999999995</v>
      </c>
      <c r="AT220" s="15">
        <v>66.239999999999995</v>
      </c>
      <c r="AU220" s="15">
        <v>58.559999999999995</v>
      </c>
      <c r="AV220" s="15">
        <v>64.319999999999993</v>
      </c>
      <c r="AW220" s="15">
        <v>108.47999999999999</v>
      </c>
      <c r="AX220" s="15">
        <v>100.8</v>
      </c>
      <c r="AY220" s="15">
        <v>96</v>
      </c>
      <c r="AZ220" s="15">
        <v>69.12</v>
      </c>
      <c r="BA220" s="15">
        <v>93.11999999999999</v>
      </c>
      <c r="BB220" s="15">
        <v>106.56</v>
      </c>
      <c r="BC220" s="16">
        <v>70.08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76.05</v>
      </c>
      <c r="CB220" s="15">
        <v>79.650000000000006</v>
      </c>
      <c r="CC220" s="15">
        <v>61.65</v>
      </c>
      <c r="CD220" s="15">
        <v>57.15</v>
      </c>
      <c r="CE220" s="15">
        <v>53.550000000000004</v>
      </c>
      <c r="CF220" s="15">
        <v>56.25</v>
      </c>
      <c r="CG220" s="15">
        <v>90</v>
      </c>
      <c r="CH220" s="15">
        <v>85.5</v>
      </c>
      <c r="CI220" s="15">
        <v>68.400000000000006</v>
      </c>
      <c r="CJ220" s="15">
        <v>66.150000000000006</v>
      </c>
      <c r="CK220" s="15">
        <v>73.8</v>
      </c>
      <c r="CL220" s="15">
        <v>66.150000000000006</v>
      </c>
      <c r="CM220" s="15">
        <v>83.7</v>
      </c>
      <c r="CN220" s="16">
        <v>65.7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64.919999999999987</v>
      </c>
      <c r="G221" s="15">
        <v>77.14</v>
      </c>
      <c r="H221" s="15">
        <v>61.16</v>
      </c>
      <c r="I221" s="15">
        <v>66.8</v>
      </c>
      <c r="J221" s="15">
        <v>48</v>
      </c>
      <c r="K221" s="15">
        <v>78.08</v>
      </c>
      <c r="L221" s="15">
        <v>84.66</v>
      </c>
      <c r="M221" s="15">
        <v>77.14</v>
      </c>
      <c r="N221" s="15">
        <v>48</v>
      </c>
      <c r="O221" s="15">
        <v>79.02</v>
      </c>
      <c r="P221" s="15">
        <v>70.56</v>
      </c>
      <c r="Q221" s="15">
        <v>57.4</v>
      </c>
      <c r="R221" s="15">
        <v>80.899999999999991</v>
      </c>
      <c r="S221" s="16">
        <v>97.82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72</v>
      </c>
      <c r="AQ221" s="15">
        <v>71.039999999999992</v>
      </c>
      <c r="AR221" s="15">
        <v>77.759999999999991</v>
      </c>
      <c r="AS221" s="15">
        <v>74.88</v>
      </c>
      <c r="AT221" s="15">
        <v>59.519999999999996</v>
      </c>
      <c r="AU221" s="15">
        <v>59.519999999999996</v>
      </c>
      <c r="AV221" s="15"/>
      <c r="AW221" s="15"/>
      <c r="AX221" s="15"/>
      <c r="AY221" s="15"/>
      <c r="AZ221" s="15"/>
      <c r="BA221" s="15"/>
      <c r="BB221" s="15"/>
      <c r="BC221" s="16"/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62.1</v>
      </c>
      <c r="CB221" s="15">
        <v>67.95</v>
      </c>
      <c r="CC221" s="15">
        <v>45</v>
      </c>
      <c r="CD221" s="15">
        <v>73.8</v>
      </c>
      <c r="CE221" s="15">
        <v>80.100000000000009</v>
      </c>
      <c r="CF221" s="15">
        <v>72.900000000000006</v>
      </c>
      <c r="CG221" s="15">
        <v>45</v>
      </c>
      <c r="CH221" s="15">
        <v>62.1</v>
      </c>
      <c r="CI221" s="15">
        <v>66.150000000000006</v>
      </c>
      <c r="CJ221" s="15">
        <v>58.5</v>
      </c>
      <c r="CK221" s="15">
        <v>70.2</v>
      </c>
      <c r="CL221" s="15">
        <v>74.7</v>
      </c>
      <c r="CM221" s="15">
        <v>66.600000000000009</v>
      </c>
      <c r="CN221" s="16">
        <v>78.3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82.78</v>
      </c>
      <c r="G222" s="15">
        <v>66.8</v>
      </c>
      <c r="H222" s="15">
        <v>84.66</v>
      </c>
      <c r="I222" s="15">
        <v>85.6</v>
      </c>
      <c r="J222" s="15">
        <v>78.08</v>
      </c>
      <c r="K222" s="15">
        <v>54.58</v>
      </c>
      <c r="L222" s="15">
        <v>59.279999999999994</v>
      </c>
      <c r="M222" s="15">
        <v>48.94</v>
      </c>
      <c r="N222" s="15">
        <v>52.699999999999996</v>
      </c>
      <c r="O222" s="15">
        <v>58.339999999999996</v>
      </c>
      <c r="P222" s="15">
        <v>67.739999999999995</v>
      </c>
      <c r="Q222" s="15">
        <v>63.98</v>
      </c>
      <c r="R222" s="15">
        <v>70.56</v>
      </c>
      <c r="S222" s="16">
        <v>89.36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6"/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89.100000000000009</v>
      </c>
      <c r="CB222" s="15">
        <v>82.8</v>
      </c>
      <c r="CC222" s="15">
        <v>86.4</v>
      </c>
      <c r="CD222" s="15">
        <v>61.2</v>
      </c>
      <c r="CE222" s="15">
        <v>68.400000000000006</v>
      </c>
      <c r="CF222" s="15"/>
      <c r="CG222" s="15"/>
      <c r="CH222" s="15"/>
      <c r="CI222" s="15"/>
      <c r="CJ222" s="15"/>
      <c r="CK222" s="15"/>
      <c r="CL222" s="15"/>
      <c r="CM222" s="15"/>
      <c r="CN222" s="16"/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91.24</v>
      </c>
      <c r="G223" s="15">
        <v>80.899999999999991</v>
      </c>
      <c r="H223" s="15">
        <v>94.059999999999988</v>
      </c>
      <c r="I223" s="15">
        <v>65.86</v>
      </c>
      <c r="J223" s="15">
        <v>68.679999999999993</v>
      </c>
      <c r="K223" s="15">
        <v>59.279999999999994</v>
      </c>
      <c r="L223" s="15">
        <v>66.8</v>
      </c>
      <c r="M223" s="15">
        <v>63.04</v>
      </c>
      <c r="N223" s="15">
        <v>52.699999999999996</v>
      </c>
      <c r="O223" s="15">
        <v>78.08</v>
      </c>
      <c r="P223" s="15">
        <v>58.339999999999996</v>
      </c>
      <c r="Q223" s="15">
        <v>63.04</v>
      </c>
      <c r="R223" s="15">
        <v>79.959999999999994</v>
      </c>
      <c r="S223" s="16">
        <v>79.02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6"/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6"/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>
        <v>70.56</v>
      </c>
      <c r="G224" s="15">
        <v>93.11999999999999</v>
      </c>
      <c r="H224" s="15">
        <v>76.199999999999989</v>
      </c>
      <c r="I224" s="15">
        <v>58.339999999999996</v>
      </c>
      <c r="J224" s="15">
        <v>88.42</v>
      </c>
      <c r="K224" s="15">
        <v>59.279999999999994</v>
      </c>
      <c r="L224" s="15">
        <v>102.52</v>
      </c>
      <c r="M224" s="15">
        <v>82.78</v>
      </c>
      <c r="N224" s="15">
        <v>83.72</v>
      </c>
      <c r="O224" s="15">
        <v>67.739999999999995</v>
      </c>
      <c r="P224" s="15">
        <v>104.39999999999999</v>
      </c>
      <c r="Q224" s="15">
        <v>83.72</v>
      </c>
      <c r="R224" s="15"/>
      <c r="S224" s="16"/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6"/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20"/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/>
      <c r="F226" s="9">
        <v>43.3</v>
      </c>
      <c r="G226" s="10">
        <v>60.22</v>
      </c>
      <c r="H226" s="10">
        <v>71.5</v>
      </c>
      <c r="I226" s="10">
        <v>40.479999999999997</v>
      </c>
      <c r="J226" s="10">
        <v>63.98</v>
      </c>
      <c r="K226" s="10">
        <v>40.479999999999997</v>
      </c>
      <c r="L226" s="10">
        <v>66.8</v>
      </c>
      <c r="M226" s="10">
        <v>84.66</v>
      </c>
      <c r="N226" s="10">
        <v>38.599999999999994</v>
      </c>
      <c r="O226" s="10">
        <v>85.6</v>
      </c>
      <c r="P226" s="10">
        <v>75.259999999999991</v>
      </c>
      <c r="Q226" s="10">
        <v>65.86</v>
      </c>
      <c r="R226" s="10">
        <v>36.72</v>
      </c>
      <c r="S226" s="11">
        <v>86.539999999999992</v>
      </c>
      <c r="T226" s="14">
        <f t="shared" si="80"/>
        <v>41.134999999999998</v>
      </c>
      <c r="U226" s="15">
        <f t="shared" si="80"/>
        <v>57.208999999999996</v>
      </c>
      <c r="V226" s="15">
        <f t="shared" si="80"/>
        <v>67.924999999999997</v>
      </c>
      <c r="W226" s="15">
        <f t="shared" si="80"/>
        <v>38.455999999999996</v>
      </c>
      <c r="X226" s="15">
        <f t="shared" si="80"/>
        <v>60.780999999999992</v>
      </c>
      <c r="Y226" s="15">
        <f t="shared" si="80"/>
        <v>38.455999999999996</v>
      </c>
      <c r="Z226" s="15">
        <f t="shared" si="80"/>
        <v>63.459999999999994</v>
      </c>
      <c r="AA226" s="15">
        <f t="shared" si="80"/>
        <v>80.426999999999992</v>
      </c>
      <c r="AB226" s="15">
        <f t="shared" si="80"/>
        <v>36.669999999999995</v>
      </c>
      <c r="AC226" s="15">
        <f t="shared" si="80"/>
        <v>81.319999999999993</v>
      </c>
      <c r="AD226" s="15">
        <f t="shared" si="80"/>
        <v>71.496999999999986</v>
      </c>
      <c r="AE226" s="15">
        <f t="shared" si="80"/>
        <v>62.566999999999993</v>
      </c>
      <c r="AF226" s="15">
        <f t="shared" si="80"/>
        <v>34.884</v>
      </c>
      <c r="AG226" s="16">
        <f t="shared" si="80"/>
        <v>82.212999999999994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35.519999999999996</v>
      </c>
      <c r="AQ226" s="10">
        <v>51.839999999999996</v>
      </c>
      <c r="AR226" s="10">
        <v>70.08</v>
      </c>
      <c r="AS226" s="10">
        <v>70.08</v>
      </c>
      <c r="AT226" s="10">
        <v>46.08</v>
      </c>
      <c r="AU226" s="10">
        <v>49.92</v>
      </c>
      <c r="AV226" s="10">
        <v>75.84</v>
      </c>
      <c r="AW226" s="10">
        <v>42.239999999999995</v>
      </c>
      <c r="AX226" s="10">
        <v>84.47999999999999</v>
      </c>
      <c r="AY226" s="10">
        <v>69.12</v>
      </c>
      <c r="AZ226" s="10">
        <v>40.32</v>
      </c>
      <c r="BA226" s="10">
        <v>60.48</v>
      </c>
      <c r="BB226" s="10">
        <v>60.48</v>
      </c>
      <c r="BC226" s="11">
        <v>88.32</v>
      </c>
      <c r="BD226" s="14">
        <f>AP226*0.94</f>
        <v>33.388799999999996</v>
      </c>
      <c r="BE226" s="15">
        <f t="shared" ref="BE226:BQ228" si="90">AQ226*0.94</f>
        <v>48.729599999999991</v>
      </c>
      <c r="BF226" s="15">
        <f t="shared" si="90"/>
        <v>65.875199999999992</v>
      </c>
      <c r="BG226" s="15">
        <f t="shared" si="90"/>
        <v>65.875199999999992</v>
      </c>
      <c r="BH226" s="15">
        <f t="shared" si="90"/>
        <v>43.315199999999997</v>
      </c>
      <c r="BI226" s="15">
        <f t="shared" si="90"/>
        <v>46.924799999999998</v>
      </c>
      <c r="BJ226" s="15">
        <f t="shared" si="90"/>
        <v>71.289599999999993</v>
      </c>
      <c r="BK226" s="15">
        <f t="shared" si="90"/>
        <v>39.70559999999999</v>
      </c>
      <c r="BL226" s="15">
        <f t="shared" si="90"/>
        <v>79.41119999999998</v>
      </c>
      <c r="BM226" s="15">
        <f t="shared" si="90"/>
        <v>64.972800000000007</v>
      </c>
      <c r="BN226" s="15">
        <f t="shared" si="90"/>
        <v>37.900799999999997</v>
      </c>
      <c r="BO226" s="15">
        <f t="shared" si="90"/>
        <v>56.851199999999992</v>
      </c>
      <c r="BP226" s="15">
        <f t="shared" si="90"/>
        <v>56.851199999999992</v>
      </c>
      <c r="BQ226" s="16">
        <f t="shared" si="90"/>
        <v>83.020799999999994</v>
      </c>
      <c r="BR226" s="12"/>
      <c r="BS226" s="13"/>
      <c r="BT226" s="12" t="s">
        <v>60</v>
      </c>
      <c r="BW226" s="83">
        <v>21</v>
      </c>
      <c r="BX226" s="112" t="s">
        <v>55</v>
      </c>
      <c r="BY226" s="88"/>
      <c r="BZ226" s="91" t="s">
        <v>57</v>
      </c>
      <c r="CA226" s="9">
        <v>39.6</v>
      </c>
      <c r="CB226" s="10">
        <v>66.600000000000009</v>
      </c>
      <c r="CC226" s="10">
        <v>74.7</v>
      </c>
      <c r="CD226" s="10">
        <v>54</v>
      </c>
      <c r="CE226" s="10">
        <v>73.8</v>
      </c>
      <c r="CF226" s="10">
        <v>85.5</v>
      </c>
      <c r="CG226" s="10">
        <v>47.7</v>
      </c>
      <c r="CH226" s="10">
        <v>70.650000000000006</v>
      </c>
      <c r="CI226" s="10">
        <v>57.6</v>
      </c>
      <c r="CJ226" s="10">
        <v>84.600000000000009</v>
      </c>
      <c r="CK226" s="10">
        <v>54.9</v>
      </c>
      <c r="CL226" s="10">
        <v>48.6</v>
      </c>
      <c r="CM226" s="10">
        <v>80.100000000000009</v>
      </c>
      <c r="CN226" s="11">
        <v>80.100000000000009</v>
      </c>
      <c r="CO226" s="14">
        <f>CA226*0.94</f>
        <v>37.223999999999997</v>
      </c>
      <c r="CP226" s="15">
        <f t="shared" ref="CP226:DB228" si="91">CB226*0.94</f>
        <v>62.604000000000006</v>
      </c>
      <c r="CQ226" s="15">
        <f t="shared" si="91"/>
        <v>70.218000000000004</v>
      </c>
      <c r="CR226" s="15">
        <f t="shared" si="91"/>
        <v>50.76</v>
      </c>
      <c r="CS226" s="15">
        <f t="shared" si="91"/>
        <v>69.372</v>
      </c>
      <c r="CT226" s="15">
        <f t="shared" si="91"/>
        <v>80.36999999999999</v>
      </c>
      <c r="CU226" s="15">
        <f t="shared" si="91"/>
        <v>44.838000000000001</v>
      </c>
      <c r="CV226" s="15">
        <f t="shared" si="91"/>
        <v>66.411000000000001</v>
      </c>
      <c r="CW226" s="15">
        <f t="shared" si="91"/>
        <v>54.143999999999998</v>
      </c>
      <c r="CX226" s="15">
        <f t="shared" si="91"/>
        <v>79.524000000000001</v>
      </c>
      <c r="CY226" s="15">
        <f t="shared" si="91"/>
        <v>51.605999999999995</v>
      </c>
      <c r="CZ226" s="15">
        <f t="shared" si="91"/>
        <v>45.683999999999997</v>
      </c>
      <c r="DA226" s="15">
        <f t="shared" si="91"/>
        <v>75.293999999999997</v>
      </c>
      <c r="DB226" s="16">
        <f t="shared" si="91"/>
        <v>75.293999999999997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71.5</v>
      </c>
      <c r="G227" s="15">
        <v>93.11999999999999</v>
      </c>
      <c r="H227" s="15">
        <v>35.78</v>
      </c>
      <c r="I227" s="15">
        <v>52.699999999999996</v>
      </c>
      <c r="J227" s="15">
        <v>46.12</v>
      </c>
      <c r="K227" s="15">
        <v>93.11999999999999</v>
      </c>
      <c r="L227" s="15">
        <v>83.72</v>
      </c>
      <c r="M227" s="15">
        <v>72.44</v>
      </c>
      <c r="N227" s="15">
        <v>77.14</v>
      </c>
      <c r="O227" s="15">
        <v>78.08</v>
      </c>
      <c r="P227" s="15">
        <v>84.66</v>
      </c>
      <c r="Q227" s="15">
        <v>86.539999999999992</v>
      </c>
      <c r="R227" s="15">
        <v>62.099999999999994</v>
      </c>
      <c r="S227" s="16">
        <v>40.479999999999997</v>
      </c>
      <c r="T227" s="14">
        <f t="shared" si="80"/>
        <v>67.924999999999997</v>
      </c>
      <c r="U227" s="15">
        <f t="shared" si="80"/>
        <v>88.463999999999984</v>
      </c>
      <c r="V227" s="15">
        <f t="shared" si="80"/>
        <v>33.991</v>
      </c>
      <c r="W227" s="15">
        <f t="shared" si="80"/>
        <v>50.064999999999991</v>
      </c>
      <c r="X227" s="15">
        <f t="shared" si="80"/>
        <v>43.813999999999993</v>
      </c>
      <c r="Y227" s="15">
        <f t="shared" si="80"/>
        <v>88.463999999999984</v>
      </c>
      <c r="Z227" s="15">
        <f t="shared" si="80"/>
        <v>79.533999999999992</v>
      </c>
      <c r="AA227" s="15">
        <f t="shared" si="80"/>
        <v>68.817999999999998</v>
      </c>
      <c r="AB227" s="15">
        <f t="shared" si="80"/>
        <v>73.283000000000001</v>
      </c>
      <c r="AC227" s="15">
        <f t="shared" si="80"/>
        <v>74.176000000000002</v>
      </c>
      <c r="AD227" s="15">
        <f t="shared" si="80"/>
        <v>80.426999999999992</v>
      </c>
      <c r="AE227" s="15">
        <f t="shared" si="80"/>
        <v>82.212999999999994</v>
      </c>
      <c r="AF227" s="15">
        <f t="shared" si="80"/>
        <v>58.99499999999999</v>
      </c>
      <c r="AG227" s="16">
        <f t="shared" si="80"/>
        <v>38.455999999999996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90.24</v>
      </c>
      <c r="AQ227" s="15">
        <v>91.2</v>
      </c>
      <c r="AR227" s="15">
        <v>87.36</v>
      </c>
      <c r="AS227" s="15">
        <v>83.52</v>
      </c>
      <c r="AT227" s="15">
        <v>37.44</v>
      </c>
      <c r="AU227" s="15">
        <v>88.32</v>
      </c>
      <c r="AV227" s="15">
        <v>54.72</v>
      </c>
      <c r="AW227" s="15">
        <v>53.76</v>
      </c>
      <c r="AX227" s="15">
        <v>91.2</v>
      </c>
      <c r="AY227" s="15">
        <v>35.519999999999996</v>
      </c>
      <c r="AZ227" s="15">
        <v>37.44</v>
      </c>
      <c r="BA227" s="15">
        <v>35.519999999999996</v>
      </c>
      <c r="BB227" s="15">
        <v>39.36</v>
      </c>
      <c r="BC227" s="16">
        <v>54.72</v>
      </c>
      <c r="BD227" s="14">
        <f t="shared" ref="BD227:BD228" si="92">AP227*0.94</f>
        <v>84.825599999999994</v>
      </c>
      <c r="BE227" s="15">
        <f t="shared" si="90"/>
        <v>85.727999999999994</v>
      </c>
      <c r="BF227" s="15">
        <f t="shared" si="90"/>
        <v>82.118399999999994</v>
      </c>
      <c r="BG227" s="15">
        <f t="shared" si="90"/>
        <v>78.508799999999994</v>
      </c>
      <c r="BH227" s="15">
        <f t="shared" si="90"/>
        <v>35.193599999999996</v>
      </c>
      <c r="BI227" s="15">
        <f t="shared" si="90"/>
        <v>83.020799999999994</v>
      </c>
      <c r="BJ227" s="15">
        <f t="shared" si="90"/>
        <v>51.436799999999998</v>
      </c>
      <c r="BK227" s="15">
        <f t="shared" si="90"/>
        <v>50.534399999999998</v>
      </c>
      <c r="BL227" s="15">
        <f t="shared" si="90"/>
        <v>85.727999999999994</v>
      </c>
      <c r="BM227" s="15">
        <f t="shared" si="90"/>
        <v>33.388799999999996</v>
      </c>
      <c r="BN227" s="15">
        <f t="shared" si="90"/>
        <v>35.193599999999996</v>
      </c>
      <c r="BO227" s="15">
        <f t="shared" si="90"/>
        <v>33.388799999999996</v>
      </c>
      <c r="BP227" s="15">
        <f t="shared" si="90"/>
        <v>36.998399999999997</v>
      </c>
      <c r="BQ227" s="16">
        <f t="shared" si="90"/>
        <v>51.436799999999998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58.5</v>
      </c>
      <c r="CB227" s="15">
        <v>68.400000000000006</v>
      </c>
      <c r="CC227" s="15">
        <v>55.800000000000004</v>
      </c>
      <c r="CD227" s="15">
        <v>47.7</v>
      </c>
      <c r="CE227" s="15">
        <v>83.7</v>
      </c>
      <c r="CF227" s="15">
        <v>34.200000000000003</v>
      </c>
      <c r="CG227" s="15">
        <v>43.2</v>
      </c>
      <c r="CH227" s="15">
        <v>81.900000000000006</v>
      </c>
      <c r="CI227" s="15">
        <v>79.2</v>
      </c>
      <c r="CJ227" s="15">
        <v>55.800000000000004</v>
      </c>
      <c r="CK227" s="15">
        <v>63</v>
      </c>
      <c r="CL227" s="15">
        <v>56.7</v>
      </c>
      <c r="CM227" s="15">
        <v>62.1</v>
      </c>
      <c r="CN227" s="16">
        <v>87.3</v>
      </c>
      <c r="CO227" s="14">
        <f t="shared" ref="CO227:CO228" si="93">CA227*0.94</f>
        <v>54.989999999999995</v>
      </c>
      <c r="CP227" s="15">
        <f t="shared" si="91"/>
        <v>64.296000000000006</v>
      </c>
      <c r="CQ227" s="15">
        <f t="shared" si="91"/>
        <v>52.451999999999998</v>
      </c>
      <c r="CR227" s="15">
        <f t="shared" si="91"/>
        <v>44.838000000000001</v>
      </c>
      <c r="CS227" s="15">
        <f t="shared" si="91"/>
        <v>78.677999999999997</v>
      </c>
      <c r="CT227" s="15">
        <f t="shared" si="91"/>
        <v>32.148000000000003</v>
      </c>
      <c r="CU227" s="15">
        <f t="shared" si="91"/>
        <v>40.607999999999997</v>
      </c>
      <c r="CV227" s="15">
        <f t="shared" si="91"/>
        <v>76.986000000000004</v>
      </c>
      <c r="CW227" s="15">
        <f t="shared" si="91"/>
        <v>74.447999999999993</v>
      </c>
      <c r="CX227" s="15">
        <f t="shared" si="91"/>
        <v>52.451999999999998</v>
      </c>
      <c r="CY227" s="15">
        <f t="shared" si="91"/>
        <v>59.22</v>
      </c>
      <c r="CZ227" s="15">
        <f t="shared" si="91"/>
        <v>53.298000000000002</v>
      </c>
      <c r="DA227" s="15">
        <f t="shared" si="91"/>
        <v>58.373999999999995</v>
      </c>
      <c r="DB227" s="16">
        <f t="shared" si="91"/>
        <v>82.061999999999998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79.959999999999994</v>
      </c>
      <c r="G228" s="15">
        <v>62.099999999999994</v>
      </c>
      <c r="H228" s="15">
        <v>45.18</v>
      </c>
      <c r="I228" s="15">
        <v>36.72</v>
      </c>
      <c r="J228" s="15">
        <v>78.08</v>
      </c>
      <c r="K228" s="15">
        <v>60.22</v>
      </c>
      <c r="L228" s="15">
        <v>73.38</v>
      </c>
      <c r="M228" s="15">
        <v>59.279999999999994</v>
      </c>
      <c r="N228" s="15">
        <v>41.419999999999995</v>
      </c>
      <c r="O228" s="15">
        <v>60.22</v>
      </c>
      <c r="P228" s="15">
        <v>47.059999999999995</v>
      </c>
      <c r="Q228" s="15">
        <v>55.519999999999996</v>
      </c>
      <c r="R228" s="15">
        <v>57.4</v>
      </c>
      <c r="S228" s="16">
        <v>64.919999999999987</v>
      </c>
      <c r="T228" s="14">
        <f t="shared" si="80"/>
        <v>75.961999999999989</v>
      </c>
      <c r="U228" s="15">
        <f t="shared" si="80"/>
        <v>58.99499999999999</v>
      </c>
      <c r="V228" s="15">
        <f t="shared" si="80"/>
        <v>42.920999999999999</v>
      </c>
      <c r="W228" s="15">
        <f t="shared" si="80"/>
        <v>34.884</v>
      </c>
      <c r="X228" s="15">
        <f t="shared" si="80"/>
        <v>74.176000000000002</v>
      </c>
      <c r="Y228" s="15">
        <f t="shared" si="80"/>
        <v>57.208999999999996</v>
      </c>
      <c r="Z228" s="15">
        <f t="shared" si="80"/>
        <v>69.710999999999999</v>
      </c>
      <c r="AA228" s="15">
        <f t="shared" si="80"/>
        <v>56.315999999999988</v>
      </c>
      <c r="AB228" s="15">
        <f t="shared" si="80"/>
        <v>39.34899999999999</v>
      </c>
      <c r="AC228" s="15">
        <f t="shared" si="80"/>
        <v>57.208999999999996</v>
      </c>
      <c r="AD228" s="15">
        <f t="shared" si="80"/>
        <v>44.706999999999994</v>
      </c>
      <c r="AE228" s="15">
        <f t="shared" si="80"/>
        <v>52.743999999999993</v>
      </c>
      <c r="AF228" s="15">
        <f t="shared" si="80"/>
        <v>54.529999999999994</v>
      </c>
      <c r="AG228" s="16">
        <f t="shared" si="80"/>
        <v>61.673999999999985</v>
      </c>
      <c r="AH228" s="17"/>
      <c r="AI228" s="13"/>
      <c r="AJ228" s="17" t="s">
        <v>60</v>
      </c>
      <c r="AL228" s="83"/>
      <c r="AM228" s="113"/>
      <c r="AN228" s="89"/>
      <c r="AO228" s="91"/>
      <c r="AP228" s="14">
        <v>81.599999999999994</v>
      </c>
      <c r="AQ228" s="15">
        <v>72.959999999999994</v>
      </c>
      <c r="AR228" s="15">
        <v>48</v>
      </c>
      <c r="AS228" s="15">
        <v>42.239999999999995</v>
      </c>
      <c r="AT228" s="15">
        <v>54.72</v>
      </c>
      <c r="AU228" s="15">
        <v>63.36</v>
      </c>
      <c r="AV228" s="15">
        <v>74.88</v>
      </c>
      <c r="AW228" s="15">
        <v>63.36</v>
      </c>
      <c r="AX228" s="15">
        <v>70.08</v>
      </c>
      <c r="AY228" s="15">
        <v>80.64</v>
      </c>
      <c r="AZ228" s="15">
        <v>47.04</v>
      </c>
      <c r="BA228" s="15">
        <v>90.24</v>
      </c>
      <c r="BB228" s="15">
        <v>48.96</v>
      </c>
      <c r="BC228" s="16">
        <v>56.64</v>
      </c>
      <c r="BD228" s="14">
        <f t="shared" si="92"/>
        <v>76.703999999999994</v>
      </c>
      <c r="BE228" s="15">
        <f t="shared" si="90"/>
        <v>68.582399999999993</v>
      </c>
      <c r="BF228" s="15">
        <f t="shared" si="90"/>
        <v>45.12</v>
      </c>
      <c r="BG228" s="15">
        <f t="shared" si="90"/>
        <v>39.70559999999999</v>
      </c>
      <c r="BH228" s="15">
        <f t="shared" si="90"/>
        <v>51.436799999999998</v>
      </c>
      <c r="BI228" s="15">
        <f t="shared" si="90"/>
        <v>59.558399999999999</v>
      </c>
      <c r="BJ228" s="15">
        <f t="shared" si="90"/>
        <v>70.387199999999993</v>
      </c>
      <c r="BK228" s="15">
        <f t="shared" si="90"/>
        <v>59.558399999999999</v>
      </c>
      <c r="BL228" s="15">
        <f t="shared" si="90"/>
        <v>65.875199999999992</v>
      </c>
      <c r="BM228" s="15">
        <f t="shared" si="90"/>
        <v>75.801599999999993</v>
      </c>
      <c r="BN228" s="15">
        <f t="shared" si="90"/>
        <v>44.217599999999997</v>
      </c>
      <c r="BO228" s="15">
        <f t="shared" si="90"/>
        <v>84.825599999999994</v>
      </c>
      <c r="BP228" s="15">
        <f t="shared" si="90"/>
        <v>46.022399999999998</v>
      </c>
      <c r="BQ228" s="16">
        <f t="shared" si="90"/>
        <v>53.241599999999998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51.300000000000004</v>
      </c>
      <c r="CB228" s="15">
        <v>65.7</v>
      </c>
      <c r="CC228" s="15">
        <v>49.5</v>
      </c>
      <c r="CD228" s="15">
        <v>49.5</v>
      </c>
      <c r="CE228" s="15">
        <v>36.9</v>
      </c>
      <c r="CF228" s="15">
        <v>38.700000000000003</v>
      </c>
      <c r="CG228" s="15">
        <v>54</v>
      </c>
      <c r="CH228" s="15">
        <v>45</v>
      </c>
      <c r="CI228" s="15">
        <v>39.6</v>
      </c>
      <c r="CJ228" s="15">
        <v>73.8</v>
      </c>
      <c r="CK228" s="15">
        <v>46.800000000000004</v>
      </c>
      <c r="CL228" s="15">
        <v>46.800000000000004</v>
      </c>
      <c r="CM228" s="15">
        <v>63.9</v>
      </c>
      <c r="CN228" s="16">
        <v>77.400000000000006</v>
      </c>
      <c r="CO228" s="14">
        <f t="shared" si="93"/>
        <v>48.222000000000001</v>
      </c>
      <c r="CP228" s="15">
        <f t="shared" si="91"/>
        <v>61.758000000000003</v>
      </c>
      <c r="CQ228" s="15">
        <f t="shared" si="91"/>
        <v>46.529999999999994</v>
      </c>
      <c r="CR228" s="15">
        <f t="shared" si="91"/>
        <v>46.529999999999994</v>
      </c>
      <c r="CS228" s="15">
        <f t="shared" si="91"/>
        <v>34.686</v>
      </c>
      <c r="CT228" s="15">
        <f t="shared" si="91"/>
        <v>36.378</v>
      </c>
      <c r="CU228" s="15">
        <f t="shared" si="91"/>
        <v>50.76</v>
      </c>
      <c r="CV228" s="15">
        <f t="shared" si="91"/>
        <v>42.3</v>
      </c>
      <c r="CW228" s="15">
        <f t="shared" si="91"/>
        <v>37.223999999999997</v>
      </c>
      <c r="CX228" s="15">
        <f t="shared" si="91"/>
        <v>69.372</v>
      </c>
      <c r="CY228" s="15">
        <f t="shared" si="91"/>
        <v>43.992000000000004</v>
      </c>
      <c r="CZ228" s="15">
        <f t="shared" si="91"/>
        <v>43.992000000000004</v>
      </c>
      <c r="DA228" s="15">
        <f t="shared" si="91"/>
        <v>60.065999999999995</v>
      </c>
      <c r="DB228" s="16">
        <f t="shared" si="91"/>
        <v>72.756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63.98</v>
      </c>
      <c r="G229" s="15">
        <v>88.42</v>
      </c>
      <c r="H229" s="15">
        <v>68.679999999999993</v>
      </c>
      <c r="I229" s="15">
        <v>36.72</v>
      </c>
      <c r="J229" s="15">
        <v>82.78</v>
      </c>
      <c r="K229" s="15">
        <v>61.16</v>
      </c>
      <c r="L229" s="15">
        <v>70.56</v>
      </c>
      <c r="M229" s="15">
        <v>84.66</v>
      </c>
      <c r="N229" s="15">
        <v>45.18</v>
      </c>
      <c r="O229" s="15">
        <v>68.679999999999993</v>
      </c>
      <c r="P229" s="15">
        <v>90.3</v>
      </c>
      <c r="Q229" s="15">
        <v>45.18</v>
      </c>
      <c r="R229" s="15">
        <v>54.58</v>
      </c>
      <c r="S229" s="16">
        <v>60.22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38.4</v>
      </c>
      <c r="AQ229" s="15">
        <v>86.399999999999991</v>
      </c>
      <c r="AR229" s="15">
        <v>92.16</v>
      </c>
      <c r="AS229" s="15">
        <v>91.2</v>
      </c>
      <c r="AT229" s="15">
        <v>50.879999999999995</v>
      </c>
      <c r="AU229" s="15">
        <v>88.32</v>
      </c>
      <c r="AV229" s="15">
        <v>37.44</v>
      </c>
      <c r="AW229" s="15">
        <v>76.8</v>
      </c>
      <c r="AX229" s="15">
        <v>81.599999999999994</v>
      </c>
      <c r="AY229" s="15">
        <v>69.12</v>
      </c>
      <c r="AZ229" s="15">
        <v>64.319999999999993</v>
      </c>
      <c r="BA229" s="15">
        <v>57.599999999999994</v>
      </c>
      <c r="BB229" s="15">
        <v>44.16</v>
      </c>
      <c r="BC229" s="16">
        <v>83.52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77.400000000000006</v>
      </c>
      <c r="CB229" s="15">
        <v>63.9</v>
      </c>
      <c r="CC229" s="15">
        <v>85.5</v>
      </c>
      <c r="CD229" s="15">
        <v>68.400000000000006</v>
      </c>
      <c r="CE229" s="15">
        <v>62.1</v>
      </c>
      <c r="CF229" s="15">
        <v>57.6</v>
      </c>
      <c r="CG229" s="15">
        <v>38.700000000000003</v>
      </c>
      <c r="CH229" s="15">
        <v>41.4</v>
      </c>
      <c r="CI229" s="15">
        <v>72</v>
      </c>
      <c r="CJ229" s="15">
        <v>58.5</v>
      </c>
      <c r="CK229" s="15">
        <v>36.9</v>
      </c>
      <c r="CL229" s="15">
        <v>81</v>
      </c>
      <c r="CM229" s="15">
        <v>68.400000000000006</v>
      </c>
      <c r="CN229" s="16">
        <v>70.2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48</v>
      </c>
      <c r="G230" s="15">
        <v>90.3</v>
      </c>
      <c r="H230" s="15">
        <v>79.02</v>
      </c>
      <c r="I230" s="15">
        <v>35.78</v>
      </c>
      <c r="J230" s="15">
        <v>52.699999999999996</v>
      </c>
      <c r="K230" s="15">
        <v>85.6</v>
      </c>
      <c r="L230" s="15">
        <v>76.199999999999989</v>
      </c>
      <c r="M230" s="15">
        <v>43.3</v>
      </c>
      <c r="N230" s="15">
        <v>35.78</v>
      </c>
      <c r="O230" s="15">
        <v>59.279999999999994</v>
      </c>
      <c r="P230" s="15">
        <v>93.11999999999999</v>
      </c>
      <c r="Q230" s="15">
        <v>46.12</v>
      </c>
      <c r="R230" s="15">
        <v>81.839999999999989</v>
      </c>
      <c r="S230" s="16">
        <v>77.14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48.96</v>
      </c>
      <c r="AQ230" s="15">
        <v>39.36</v>
      </c>
      <c r="AR230" s="15">
        <v>37.44</v>
      </c>
      <c r="AS230" s="15">
        <v>90.24</v>
      </c>
      <c r="AT230" s="15">
        <v>91.2</v>
      </c>
      <c r="AU230" s="15">
        <v>77.759999999999991</v>
      </c>
      <c r="AV230" s="15">
        <v>66.239999999999995</v>
      </c>
      <c r="AW230" s="15">
        <v>54.72</v>
      </c>
      <c r="AX230" s="15">
        <v>75.84</v>
      </c>
      <c r="AY230" s="15">
        <v>82.56</v>
      </c>
      <c r="AZ230" s="15">
        <v>60.48</v>
      </c>
      <c r="BA230" s="15">
        <v>91.2</v>
      </c>
      <c r="BB230" s="15">
        <v>76.8</v>
      </c>
      <c r="BC230" s="16">
        <v>84.47999999999999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63.9</v>
      </c>
      <c r="CB230" s="15">
        <v>71.100000000000009</v>
      </c>
      <c r="CC230" s="15">
        <v>46.800000000000004</v>
      </c>
      <c r="CD230" s="15">
        <v>50.4</v>
      </c>
      <c r="CE230" s="15">
        <v>45</v>
      </c>
      <c r="CF230" s="15">
        <v>87.3</v>
      </c>
      <c r="CG230" s="15">
        <v>65.7</v>
      </c>
      <c r="CH230" s="15">
        <v>71.100000000000009</v>
      </c>
      <c r="CI230" s="15">
        <v>78.3</v>
      </c>
      <c r="CJ230" s="15">
        <v>72.900000000000006</v>
      </c>
      <c r="CK230" s="15">
        <v>74.7</v>
      </c>
      <c r="CL230" s="15">
        <v>48.6</v>
      </c>
      <c r="CM230" s="15">
        <v>51.300000000000004</v>
      </c>
      <c r="CN230" s="16">
        <v>70.2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43.3</v>
      </c>
      <c r="G231" s="15">
        <v>58.339999999999996</v>
      </c>
      <c r="H231" s="15">
        <v>45.18</v>
      </c>
      <c r="I231" s="15">
        <v>84.66</v>
      </c>
      <c r="J231" s="15">
        <v>65.86</v>
      </c>
      <c r="K231" s="15">
        <v>53.64</v>
      </c>
      <c r="L231" s="15">
        <v>43.3</v>
      </c>
      <c r="M231" s="15">
        <v>54.58</v>
      </c>
      <c r="N231" s="15">
        <v>49.879999999999995</v>
      </c>
      <c r="O231" s="15">
        <v>52.699999999999996</v>
      </c>
      <c r="P231" s="15">
        <v>81.839999999999989</v>
      </c>
      <c r="Q231" s="15">
        <v>55.519999999999996</v>
      </c>
      <c r="R231" s="15">
        <v>47.059999999999995</v>
      </c>
      <c r="S231" s="16">
        <v>61.16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84.47999999999999</v>
      </c>
      <c r="AQ231" s="15">
        <v>52.8</v>
      </c>
      <c r="AR231" s="15">
        <v>92.16</v>
      </c>
      <c r="AS231" s="15">
        <v>65.28</v>
      </c>
      <c r="AT231" s="15">
        <v>94.08</v>
      </c>
      <c r="AU231" s="15">
        <v>89.28</v>
      </c>
      <c r="AV231" s="15">
        <v>69.12</v>
      </c>
      <c r="AW231" s="15">
        <v>39.36</v>
      </c>
      <c r="AX231" s="15">
        <v>42.239999999999995</v>
      </c>
      <c r="AY231" s="15">
        <v>40.32</v>
      </c>
      <c r="AZ231" s="15">
        <v>78.72</v>
      </c>
      <c r="BA231" s="15">
        <v>71.039999999999992</v>
      </c>
      <c r="BB231" s="15">
        <v>74.88</v>
      </c>
      <c r="BC231" s="16">
        <v>50.879999999999995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63.9</v>
      </c>
      <c r="CB231" s="15">
        <v>44.1</v>
      </c>
      <c r="CC231" s="15">
        <v>55.800000000000004</v>
      </c>
      <c r="CD231" s="15">
        <v>62.1</v>
      </c>
      <c r="CE231" s="15">
        <v>81.900000000000006</v>
      </c>
      <c r="CF231" s="15">
        <v>74.7</v>
      </c>
      <c r="CG231" s="15">
        <v>39.6</v>
      </c>
      <c r="CH231" s="15">
        <v>51.300000000000004</v>
      </c>
      <c r="CI231" s="15">
        <v>47.7</v>
      </c>
      <c r="CJ231" s="15">
        <v>45.9</v>
      </c>
      <c r="CK231" s="15">
        <v>51.300000000000004</v>
      </c>
      <c r="CL231" s="15">
        <v>58.5</v>
      </c>
      <c r="CM231" s="15">
        <v>57.6</v>
      </c>
      <c r="CN231" s="16">
        <v>38.700000000000003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48.94</v>
      </c>
      <c r="G232" s="15">
        <v>92.179999999999993</v>
      </c>
      <c r="H232" s="15">
        <v>79.959999999999994</v>
      </c>
      <c r="I232" s="15">
        <v>79.959999999999994</v>
      </c>
      <c r="J232" s="15">
        <v>82.78</v>
      </c>
      <c r="K232" s="15">
        <v>79.959999999999994</v>
      </c>
      <c r="L232" s="15">
        <v>64.919999999999987</v>
      </c>
      <c r="M232" s="15">
        <v>92.179999999999993</v>
      </c>
      <c r="N232" s="15">
        <v>74.319999999999993</v>
      </c>
      <c r="O232" s="15">
        <v>47.059999999999995</v>
      </c>
      <c r="P232" s="15">
        <v>89.36</v>
      </c>
      <c r="Q232" s="15">
        <v>86.539999999999992</v>
      </c>
      <c r="R232" s="15">
        <v>81.839999999999989</v>
      </c>
      <c r="S232" s="16">
        <v>93.11999999999999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52.8</v>
      </c>
      <c r="AQ232" s="15">
        <v>54.72</v>
      </c>
      <c r="AR232" s="15">
        <v>56.64</v>
      </c>
      <c r="AS232" s="15">
        <v>35.519999999999996</v>
      </c>
      <c r="AT232" s="15">
        <v>41.28</v>
      </c>
      <c r="AU232" s="15">
        <v>77.759999999999991</v>
      </c>
      <c r="AV232" s="15">
        <v>62.4</v>
      </c>
      <c r="AW232" s="15">
        <v>89.28</v>
      </c>
      <c r="AX232" s="15"/>
      <c r="AY232" s="15"/>
      <c r="AZ232" s="15"/>
      <c r="BA232" s="15"/>
      <c r="BB232" s="15"/>
      <c r="BC232" s="16"/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65.7</v>
      </c>
      <c r="CB232" s="15">
        <v>42.300000000000004</v>
      </c>
      <c r="CC232" s="15">
        <v>88.2</v>
      </c>
      <c r="CD232" s="15">
        <v>82.8</v>
      </c>
      <c r="CE232" s="15">
        <v>78.3</v>
      </c>
      <c r="CF232" s="15">
        <v>41.4</v>
      </c>
      <c r="CG232" s="15">
        <v>40.5</v>
      </c>
      <c r="CH232" s="15">
        <v>61.2</v>
      </c>
      <c r="CI232" s="15">
        <v>58.5</v>
      </c>
      <c r="CJ232" s="15">
        <v>88.2</v>
      </c>
      <c r="CK232" s="15">
        <v>62.1</v>
      </c>
      <c r="CL232" s="15">
        <v>52.2</v>
      </c>
      <c r="CM232" s="15">
        <v>69.3</v>
      </c>
      <c r="CN232" s="16">
        <v>77.400000000000006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76.199999999999989</v>
      </c>
      <c r="G233" s="15">
        <v>77.14</v>
      </c>
      <c r="H233" s="15">
        <v>84.66</v>
      </c>
      <c r="I233" s="15">
        <v>43.3</v>
      </c>
      <c r="J233" s="15">
        <v>60.22</v>
      </c>
      <c r="K233" s="15">
        <v>35.78</v>
      </c>
      <c r="L233" s="15">
        <v>53.64</v>
      </c>
      <c r="M233" s="15">
        <v>82.78</v>
      </c>
      <c r="N233" s="15">
        <v>65.86</v>
      </c>
      <c r="O233" s="15">
        <v>70.56</v>
      </c>
      <c r="P233" s="15">
        <v>42.36</v>
      </c>
      <c r="Q233" s="15">
        <v>48</v>
      </c>
      <c r="R233" s="15">
        <v>72.44</v>
      </c>
      <c r="S233" s="16">
        <v>84.66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6"/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55.800000000000004</v>
      </c>
      <c r="CB233" s="15">
        <v>65.7</v>
      </c>
      <c r="CC233" s="15">
        <v>45</v>
      </c>
      <c r="CD233" s="15">
        <v>65.7</v>
      </c>
      <c r="CE233" s="15">
        <v>52.2</v>
      </c>
      <c r="CF233" s="15">
        <v>36.9</v>
      </c>
      <c r="CG233" s="15">
        <v>71.100000000000009</v>
      </c>
      <c r="CH233" s="15">
        <v>66.600000000000009</v>
      </c>
      <c r="CI233" s="15">
        <v>63.9</v>
      </c>
      <c r="CJ233" s="15">
        <v>70.2</v>
      </c>
      <c r="CK233" s="15">
        <v>41.4</v>
      </c>
      <c r="CL233" s="15"/>
      <c r="CM233" s="15"/>
      <c r="CN233" s="16"/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73.38</v>
      </c>
      <c r="G234" s="15">
        <v>40.479999999999997</v>
      </c>
      <c r="H234" s="15">
        <v>63.04</v>
      </c>
      <c r="I234" s="15">
        <v>82.78</v>
      </c>
      <c r="J234" s="15">
        <v>74.319999999999993</v>
      </c>
      <c r="K234" s="15">
        <v>70.56</v>
      </c>
      <c r="L234" s="15">
        <v>42.36</v>
      </c>
      <c r="M234" s="15">
        <v>87.47999999999999</v>
      </c>
      <c r="N234" s="15">
        <v>49.879999999999995</v>
      </c>
      <c r="O234" s="15">
        <v>51.76</v>
      </c>
      <c r="P234" s="15">
        <v>56.459999999999994</v>
      </c>
      <c r="Q234" s="15">
        <v>84.66</v>
      </c>
      <c r="R234" s="15">
        <v>69.61999999999999</v>
      </c>
      <c r="S234" s="16">
        <v>56.459999999999994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6"/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6"/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>
        <v>36.72</v>
      </c>
      <c r="G235" s="15">
        <v>93.11999999999999</v>
      </c>
      <c r="H235" s="15">
        <v>88.42</v>
      </c>
      <c r="I235" s="15">
        <v>36.72</v>
      </c>
      <c r="J235" s="15">
        <v>80.899999999999991</v>
      </c>
      <c r="K235" s="15">
        <v>42.36</v>
      </c>
      <c r="L235" s="15">
        <v>47.059999999999995</v>
      </c>
      <c r="M235" s="15">
        <v>60.22</v>
      </c>
      <c r="N235" s="15">
        <v>41.419999999999995</v>
      </c>
      <c r="O235" s="15">
        <v>53.64</v>
      </c>
      <c r="P235" s="15"/>
      <c r="Q235" s="15"/>
      <c r="R235" s="15"/>
      <c r="S235" s="16"/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6"/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20"/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zoomScale="68" zoomScaleNormal="68" workbookViewId="0">
      <selection activeCell="BW5" sqref="BW5:DE5"/>
    </sheetView>
  </sheetViews>
  <sheetFormatPr defaultColWidth="9.140625"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137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138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138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157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158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159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 t="s">
        <v>6</v>
      </c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 t="s">
        <v>59</v>
      </c>
      <c r="F6" s="9">
        <v>60</v>
      </c>
      <c r="G6" s="10">
        <v>60</v>
      </c>
      <c r="H6" s="10">
        <v>50</v>
      </c>
      <c r="I6" s="10">
        <v>68</v>
      </c>
      <c r="J6" s="10">
        <v>76</v>
      </c>
      <c r="K6" s="10">
        <v>48</v>
      </c>
      <c r="L6" s="10">
        <v>47</v>
      </c>
      <c r="M6" s="10">
        <v>60</v>
      </c>
      <c r="N6" s="10">
        <v>57</v>
      </c>
      <c r="O6" s="10">
        <v>-5</v>
      </c>
      <c r="P6" s="10">
        <v>37</v>
      </c>
      <c r="Q6" s="10">
        <v>76</v>
      </c>
      <c r="R6" s="10">
        <v>72</v>
      </c>
      <c r="S6" s="11">
        <v>61</v>
      </c>
      <c r="T6" s="9">
        <v>51</v>
      </c>
      <c r="U6" s="10">
        <v>49</v>
      </c>
      <c r="V6" s="10">
        <v>56</v>
      </c>
      <c r="W6" s="10">
        <v>53</v>
      </c>
      <c r="X6" s="10">
        <v>51</v>
      </c>
      <c r="Y6" s="10">
        <v>44</v>
      </c>
      <c r="Z6" s="10">
        <v>49</v>
      </c>
      <c r="AA6" s="10">
        <v>47</v>
      </c>
      <c r="AB6" s="10">
        <v>50</v>
      </c>
      <c r="AC6" s="10">
        <v>43</v>
      </c>
      <c r="AD6" s="10">
        <v>63</v>
      </c>
      <c r="AE6" s="10">
        <v>60</v>
      </c>
      <c r="AF6" s="10">
        <v>60</v>
      </c>
      <c r="AG6" s="11">
        <v>64</v>
      </c>
      <c r="AH6" s="12"/>
      <c r="AI6" s="13"/>
      <c r="AJ6" s="12" t="s">
        <v>60</v>
      </c>
      <c r="AL6" s="82"/>
      <c r="AM6" s="85" t="s">
        <v>11</v>
      </c>
      <c r="AN6" s="88"/>
      <c r="AO6" s="91"/>
      <c r="AP6" s="9">
        <v>50</v>
      </c>
      <c r="AQ6" s="10">
        <v>49</v>
      </c>
      <c r="AR6" s="10">
        <v>50</v>
      </c>
      <c r="AS6" s="10">
        <v>61</v>
      </c>
      <c r="AT6" s="10">
        <v>69</v>
      </c>
      <c r="AU6" s="10">
        <v>48</v>
      </c>
      <c r="AV6" s="10">
        <v>47</v>
      </c>
      <c r="AW6" s="10">
        <v>60</v>
      </c>
      <c r="AX6" s="10">
        <v>57</v>
      </c>
      <c r="AY6" s="10">
        <v>-5</v>
      </c>
      <c r="AZ6" s="10">
        <v>37</v>
      </c>
      <c r="BA6" s="10">
        <v>71</v>
      </c>
      <c r="BB6" s="10">
        <v>72</v>
      </c>
      <c r="BC6" s="11">
        <v>64</v>
      </c>
      <c r="BD6" s="9">
        <v>48</v>
      </c>
      <c r="BE6" s="10">
        <v>54</v>
      </c>
      <c r="BF6" s="10">
        <v>51</v>
      </c>
      <c r="BG6" s="10">
        <v>52</v>
      </c>
      <c r="BH6" s="10">
        <v>46</v>
      </c>
      <c r="BI6" s="10">
        <v>52</v>
      </c>
      <c r="BJ6" s="10">
        <v>54</v>
      </c>
      <c r="BK6" s="10">
        <v>49</v>
      </c>
      <c r="BL6" s="10">
        <v>55</v>
      </c>
      <c r="BM6" s="10">
        <v>47</v>
      </c>
      <c r="BN6" s="10">
        <v>47</v>
      </c>
      <c r="BO6" s="10">
        <v>49</v>
      </c>
      <c r="BP6" s="10">
        <v>47</v>
      </c>
      <c r="BQ6" s="11">
        <v>51</v>
      </c>
      <c r="BR6" s="12"/>
      <c r="BS6" s="13" t="s">
        <v>60</v>
      </c>
      <c r="BT6" s="12" t="s">
        <v>60</v>
      </c>
      <c r="BW6" s="82"/>
      <c r="BX6" s="85" t="s">
        <v>11</v>
      </c>
      <c r="BY6" s="88"/>
      <c r="BZ6" s="91"/>
      <c r="CA6" s="9">
        <v>55</v>
      </c>
      <c r="CB6" s="10">
        <v>48</v>
      </c>
      <c r="CC6" s="10">
        <v>62</v>
      </c>
      <c r="CD6" s="10">
        <v>71</v>
      </c>
      <c r="CE6" s="10">
        <v>69</v>
      </c>
      <c r="CF6" s="10">
        <v>54</v>
      </c>
      <c r="CG6" s="10">
        <v>61</v>
      </c>
      <c r="CH6" s="10">
        <v>58</v>
      </c>
      <c r="CI6" s="10">
        <v>63</v>
      </c>
      <c r="CJ6" s="10">
        <v>67</v>
      </c>
      <c r="CK6" s="10">
        <v>59</v>
      </c>
      <c r="CL6" s="10">
        <v>82</v>
      </c>
      <c r="CM6" s="10">
        <v>60</v>
      </c>
      <c r="CN6" s="11">
        <v>57</v>
      </c>
      <c r="CO6" s="9">
        <v>56</v>
      </c>
      <c r="CP6" s="10">
        <v>54</v>
      </c>
      <c r="CQ6" s="10">
        <v>49</v>
      </c>
      <c r="CR6" s="10">
        <v>59</v>
      </c>
      <c r="CS6" s="10">
        <v>54</v>
      </c>
      <c r="CT6" s="10">
        <v>63</v>
      </c>
      <c r="CU6" s="10">
        <v>52</v>
      </c>
      <c r="CV6" s="10">
        <v>52</v>
      </c>
      <c r="CW6" s="10">
        <v>50</v>
      </c>
      <c r="CX6" s="10">
        <v>52</v>
      </c>
      <c r="CY6" s="10">
        <v>56</v>
      </c>
      <c r="CZ6" s="10">
        <v>61</v>
      </c>
      <c r="DA6" s="10">
        <v>59</v>
      </c>
      <c r="DB6" s="11">
        <v>45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79</v>
      </c>
      <c r="G7" s="15">
        <v>66</v>
      </c>
      <c r="H7" s="15">
        <v>49</v>
      </c>
      <c r="I7" s="15">
        <v>61</v>
      </c>
      <c r="J7" s="15">
        <v>60</v>
      </c>
      <c r="K7" s="15">
        <v>57</v>
      </c>
      <c r="L7" s="15">
        <v>68</v>
      </c>
      <c r="M7" s="15">
        <v>48</v>
      </c>
      <c r="N7" s="15">
        <v>72</v>
      </c>
      <c r="O7" s="15">
        <v>-9</v>
      </c>
      <c r="P7" s="15">
        <v>56</v>
      </c>
      <c r="Q7" s="15">
        <v>59</v>
      </c>
      <c r="R7" s="15">
        <v>66</v>
      </c>
      <c r="S7" s="16">
        <v>74</v>
      </c>
      <c r="T7" s="14">
        <v>55</v>
      </c>
      <c r="U7" s="15">
        <v>59</v>
      </c>
      <c r="V7" s="15">
        <v>55</v>
      </c>
      <c r="W7" s="15">
        <v>53</v>
      </c>
      <c r="X7" s="15">
        <v>50</v>
      </c>
      <c r="Y7" s="15">
        <v>52</v>
      </c>
      <c r="Z7" s="15">
        <v>59</v>
      </c>
      <c r="AA7" s="15">
        <v>56</v>
      </c>
      <c r="AB7" s="15">
        <v>57</v>
      </c>
      <c r="AC7" s="15">
        <v>62</v>
      </c>
      <c r="AD7" s="15">
        <v>56</v>
      </c>
      <c r="AE7" s="15">
        <v>39</v>
      </c>
      <c r="AF7" s="15">
        <v>67</v>
      </c>
      <c r="AG7" s="16">
        <v>66</v>
      </c>
      <c r="AH7" s="17"/>
      <c r="AI7" s="13"/>
      <c r="AJ7" s="17" t="s">
        <v>60</v>
      </c>
      <c r="AL7" s="83"/>
      <c r="AM7" s="86"/>
      <c r="AN7" s="89"/>
      <c r="AO7" s="91"/>
      <c r="AP7" s="14">
        <v>79</v>
      </c>
      <c r="AQ7" s="15">
        <v>66</v>
      </c>
      <c r="AR7" s="15">
        <v>53</v>
      </c>
      <c r="AS7" s="15">
        <v>65</v>
      </c>
      <c r="AT7" s="15">
        <v>64</v>
      </c>
      <c r="AU7" s="15">
        <v>61</v>
      </c>
      <c r="AV7" s="15">
        <v>72</v>
      </c>
      <c r="AW7" s="15">
        <v>52</v>
      </c>
      <c r="AX7" s="15">
        <v>76</v>
      </c>
      <c r="AY7" s="15">
        <v>-5</v>
      </c>
      <c r="AZ7" s="15">
        <v>60</v>
      </c>
      <c r="BA7" s="15">
        <v>58</v>
      </c>
      <c r="BB7" s="15">
        <v>59</v>
      </c>
      <c r="BC7" s="16">
        <v>77</v>
      </c>
      <c r="BD7" s="14">
        <v>45</v>
      </c>
      <c r="BE7" s="15">
        <v>48</v>
      </c>
      <c r="BF7" s="15">
        <v>47</v>
      </c>
      <c r="BG7" s="15">
        <v>51</v>
      </c>
      <c r="BH7" s="15">
        <v>48</v>
      </c>
      <c r="BI7" s="15">
        <v>50</v>
      </c>
      <c r="BJ7" s="15">
        <v>46</v>
      </c>
      <c r="BK7" s="15">
        <v>55</v>
      </c>
      <c r="BL7" s="15">
        <v>52</v>
      </c>
      <c r="BM7" s="15">
        <v>55</v>
      </c>
      <c r="BN7" s="15">
        <v>48</v>
      </c>
      <c r="BO7" s="15">
        <v>47</v>
      </c>
      <c r="BP7" s="15">
        <v>55</v>
      </c>
      <c r="BQ7" s="16">
        <v>56</v>
      </c>
      <c r="BR7" s="17"/>
      <c r="BS7" s="13" t="s">
        <v>60</v>
      </c>
      <c r="BT7" s="17" t="s">
        <v>60</v>
      </c>
      <c r="BW7" s="83"/>
      <c r="BX7" s="86"/>
      <c r="BY7" s="89"/>
      <c r="BZ7" s="91"/>
      <c r="CA7" s="14">
        <v>63</v>
      </c>
      <c r="CB7" s="15">
        <v>57</v>
      </c>
      <c r="CC7" s="15">
        <v>62</v>
      </c>
      <c r="CD7" s="15">
        <v>69</v>
      </c>
      <c r="CE7" s="15">
        <v>49</v>
      </c>
      <c r="CF7" s="15">
        <v>63</v>
      </c>
      <c r="CG7" s="15">
        <v>62</v>
      </c>
      <c r="CH7" s="15">
        <v>67</v>
      </c>
      <c r="CI7" s="15">
        <v>59</v>
      </c>
      <c r="CJ7" s="15">
        <v>58</v>
      </c>
      <c r="CK7" s="15">
        <v>59</v>
      </c>
      <c r="CL7" s="15">
        <v>69</v>
      </c>
      <c r="CM7" s="15">
        <v>76</v>
      </c>
      <c r="CN7" s="16">
        <v>78</v>
      </c>
      <c r="CO7" s="14">
        <v>48</v>
      </c>
      <c r="CP7" s="15">
        <v>53</v>
      </c>
      <c r="CQ7" s="15">
        <v>50</v>
      </c>
      <c r="CR7" s="15">
        <v>53</v>
      </c>
      <c r="CS7" s="15">
        <v>57</v>
      </c>
      <c r="CT7" s="15">
        <v>54</v>
      </c>
      <c r="CU7" s="15">
        <v>45</v>
      </c>
      <c r="CV7" s="15">
        <v>52</v>
      </c>
      <c r="CW7" s="15">
        <v>61</v>
      </c>
      <c r="CX7" s="15">
        <v>55</v>
      </c>
      <c r="CY7" s="15">
        <v>63</v>
      </c>
      <c r="CZ7" s="15">
        <v>56</v>
      </c>
      <c r="DA7" s="15">
        <v>52</v>
      </c>
      <c r="DB7" s="16">
        <v>40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69</v>
      </c>
      <c r="G8" s="15">
        <v>57</v>
      </c>
      <c r="H8" s="15">
        <v>64</v>
      </c>
      <c r="I8" s="15">
        <v>70</v>
      </c>
      <c r="J8" s="15">
        <v>52</v>
      </c>
      <c r="K8" s="15">
        <v>59</v>
      </c>
      <c r="L8" s="15">
        <v>83</v>
      </c>
      <c r="M8" s="15">
        <v>46</v>
      </c>
      <c r="N8" s="15">
        <v>61</v>
      </c>
      <c r="O8" s="15">
        <v>-6</v>
      </c>
      <c r="P8" s="15">
        <v>56</v>
      </c>
      <c r="Q8" s="15">
        <v>63</v>
      </c>
      <c r="R8" s="15">
        <v>51</v>
      </c>
      <c r="S8" s="16">
        <v>58</v>
      </c>
      <c r="T8" s="14">
        <v>59</v>
      </c>
      <c r="U8" s="15">
        <v>51</v>
      </c>
      <c r="V8" s="15">
        <v>62</v>
      </c>
      <c r="W8" s="15">
        <v>50</v>
      </c>
      <c r="X8" s="15">
        <v>53</v>
      </c>
      <c r="Y8" s="15">
        <v>62</v>
      </c>
      <c r="Z8" s="15">
        <v>69</v>
      </c>
      <c r="AA8" s="15">
        <v>74</v>
      </c>
      <c r="AB8" s="15"/>
      <c r="AC8" s="15"/>
      <c r="AD8" s="15"/>
      <c r="AE8" s="15"/>
      <c r="AF8" s="15"/>
      <c r="AG8" s="16"/>
      <c r="AH8" s="17"/>
      <c r="AI8" s="13"/>
      <c r="AJ8" s="17" t="s">
        <v>60</v>
      </c>
      <c r="AL8" s="83"/>
      <c r="AM8" s="86"/>
      <c r="AN8" s="89"/>
      <c r="AO8" s="91"/>
      <c r="AP8" s="14">
        <v>58</v>
      </c>
      <c r="AQ8" s="15">
        <v>46</v>
      </c>
      <c r="AR8" s="15">
        <v>57</v>
      </c>
      <c r="AS8" s="15">
        <v>63</v>
      </c>
      <c r="AT8" s="15">
        <v>45</v>
      </c>
      <c r="AU8" s="15">
        <v>52</v>
      </c>
      <c r="AV8" s="15">
        <v>76</v>
      </c>
      <c r="AW8" s="15">
        <v>39</v>
      </c>
      <c r="AX8" s="15">
        <v>54</v>
      </c>
      <c r="AY8" s="15">
        <v>-13</v>
      </c>
      <c r="AZ8" s="15">
        <v>49</v>
      </c>
      <c r="BA8" s="15">
        <v>62</v>
      </c>
      <c r="BB8" s="15">
        <v>52</v>
      </c>
      <c r="BC8" s="16">
        <v>55</v>
      </c>
      <c r="BD8" s="14">
        <v>54</v>
      </c>
      <c r="BE8" s="15">
        <v>54</v>
      </c>
      <c r="BF8" s="15">
        <v>50</v>
      </c>
      <c r="BG8" s="15">
        <v>52</v>
      </c>
      <c r="BH8" s="15">
        <v>49</v>
      </c>
      <c r="BI8" s="15">
        <v>54</v>
      </c>
      <c r="BJ8" s="15">
        <v>53</v>
      </c>
      <c r="BK8" s="15">
        <v>54</v>
      </c>
      <c r="BL8" s="15">
        <v>52</v>
      </c>
      <c r="BM8" s="15">
        <v>54</v>
      </c>
      <c r="BN8" s="15">
        <v>45</v>
      </c>
      <c r="BO8" s="15">
        <v>51</v>
      </c>
      <c r="BP8" s="15">
        <v>52</v>
      </c>
      <c r="BQ8" s="16">
        <v>55</v>
      </c>
      <c r="BR8" s="17"/>
      <c r="BS8" s="13" t="s">
        <v>60</v>
      </c>
      <c r="BT8" s="17" t="s">
        <v>60</v>
      </c>
      <c r="BW8" s="83"/>
      <c r="BX8" s="86"/>
      <c r="BY8" s="89"/>
      <c r="BZ8" s="91"/>
      <c r="CA8" s="14">
        <v>67</v>
      </c>
      <c r="CB8" s="15">
        <v>58</v>
      </c>
      <c r="CC8" s="15">
        <v>61</v>
      </c>
      <c r="CD8" s="15">
        <v>62</v>
      </c>
      <c r="CE8" s="15">
        <v>59</v>
      </c>
      <c r="CF8" s="15">
        <v>43</v>
      </c>
      <c r="CG8" s="15">
        <v>42</v>
      </c>
      <c r="CH8" s="15">
        <v>66</v>
      </c>
      <c r="CI8" s="15">
        <v>48</v>
      </c>
      <c r="CJ8" s="15">
        <v>61</v>
      </c>
      <c r="CK8" s="15">
        <v>64</v>
      </c>
      <c r="CL8" s="15">
        <v>67</v>
      </c>
      <c r="CM8" s="15">
        <v>61</v>
      </c>
      <c r="CN8" s="16">
        <v>45</v>
      </c>
      <c r="CO8" s="14">
        <v>60</v>
      </c>
      <c r="CP8" s="15">
        <v>49</v>
      </c>
      <c r="CQ8" s="15">
        <v>54</v>
      </c>
      <c r="CR8" s="15">
        <v>54</v>
      </c>
      <c r="CS8" s="15">
        <v>57</v>
      </c>
      <c r="CT8" s="15">
        <v>52</v>
      </c>
      <c r="CU8" s="15">
        <v>49</v>
      </c>
      <c r="CV8" s="15">
        <v>42</v>
      </c>
      <c r="CW8" s="15"/>
      <c r="CX8" s="15"/>
      <c r="CY8" s="15"/>
      <c r="CZ8" s="15"/>
      <c r="DA8" s="15"/>
      <c r="DB8" s="16"/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60</v>
      </c>
      <c r="G9" s="15">
        <v>58</v>
      </c>
      <c r="H9" s="15">
        <v>64</v>
      </c>
      <c r="I9" s="15">
        <v>61</v>
      </c>
      <c r="J9" s="15">
        <v>68</v>
      </c>
      <c r="K9" s="15">
        <v>62</v>
      </c>
      <c r="L9" s="15">
        <v>86</v>
      </c>
      <c r="M9" s="15">
        <v>49</v>
      </c>
      <c r="N9" s="15">
        <v>64</v>
      </c>
      <c r="O9" s="15">
        <v>-3</v>
      </c>
      <c r="P9" s="15">
        <v>59</v>
      </c>
      <c r="Q9" s="15">
        <v>66</v>
      </c>
      <c r="R9" s="15">
        <v>54</v>
      </c>
      <c r="S9" s="16">
        <v>61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49</v>
      </c>
      <c r="AQ9" s="15">
        <v>47</v>
      </c>
      <c r="AR9" s="15">
        <v>57</v>
      </c>
      <c r="AS9" s="15">
        <v>54</v>
      </c>
      <c r="AT9" s="15">
        <v>61</v>
      </c>
      <c r="AU9" s="15">
        <v>55</v>
      </c>
      <c r="AV9" s="15">
        <v>66</v>
      </c>
      <c r="AW9" s="15">
        <v>42</v>
      </c>
      <c r="AX9" s="15">
        <v>57</v>
      </c>
      <c r="AY9" s="15">
        <v>-10</v>
      </c>
      <c r="AZ9" s="15">
        <v>52</v>
      </c>
      <c r="BA9" s="15">
        <v>65</v>
      </c>
      <c r="BB9" s="15">
        <v>55</v>
      </c>
      <c r="BC9" s="16">
        <v>58</v>
      </c>
      <c r="BD9" s="14">
        <v>57</v>
      </c>
      <c r="BE9" s="15">
        <v>48</v>
      </c>
      <c r="BF9" s="15">
        <v>48</v>
      </c>
      <c r="BG9" s="15">
        <v>48</v>
      </c>
      <c r="BH9" s="15">
        <v>47</v>
      </c>
      <c r="BI9" s="15">
        <v>51</v>
      </c>
      <c r="BJ9" s="15">
        <v>51</v>
      </c>
      <c r="BK9" s="15">
        <v>49</v>
      </c>
      <c r="BL9" s="15">
        <v>54</v>
      </c>
      <c r="BM9" s="15">
        <v>55</v>
      </c>
      <c r="BN9" s="15">
        <v>48</v>
      </c>
      <c r="BO9" s="15"/>
      <c r="BP9" s="15"/>
      <c r="BQ9" s="16"/>
      <c r="BR9" s="17"/>
      <c r="BS9" s="13" t="s">
        <v>60</v>
      </c>
      <c r="BT9" s="17" t="s">
        <v>60</v>
      </c>
      <c r="BW9" s="83"/>
      <c r="BX9" s="86"/>
      <c r="BY9" s="89"/>
      <c r="BZ9" s="91"/>
      <c r="CA9" s="14">
        <v>51</v>
      </c>
      <c r="CB9" s="15">
        <v>51</v>
      </c>
      <c r="CC9" s="15">
        <v>58</v>
      </c>
      <c r="CD9" s="15">
        <v>50</v>
      </c>
      <c r="CE9" s="15">
        <v>60</v>
      </c>
      <c r="CF9" s="15">
        <v>49</v>
      </c>
      <c r="CG9" s="15">
        <v>56</v>
      </c>
      <c r="CH9" s="15">
        <v>62</v>
      </c>
      <c r="CI9" s="15">
        <v>55</v>
      </c>
      <c r="CJ9" s="15">
        <v>48</v>
      </c>
      <c r="CK9" s="15">
        <v>49</v>
      </c>
      <c r="CL9" s="15">
        <v>47</v>
      </c>
      <c r="CM9" s="15">
        <v>53</v>
      </c>
      <c r="CN9" s="16">
        <v>57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50</v>
      </c>
      <c r="G10" s="15">
        <v>64</v>
      </c>
      <c r="H10" s="15">
        <v>65</v>
      </c>
      <c r="I10" s="15">
        <v>62</v>
      </c>
      <c r="J10" s="15">
        <v>75</v>
      </c>
      <c r="K10" s="15">
        <v>64</v>
      </c>
      <c r="L10" s="15">
        <v>72</v>
      </c>
      <c r="M10" s="15">
        <v>63</v>
      </c>
      <c r="N10" s="15">
        <v>60</v>
      </c>
      <c r="O10" s="15">
        <v>74</v>
      </c>
      <c r="P10" s="15">
        <v>57</v>
      </c>
      <c r="Q10" s="15">
        <v>56</v>
      </c>
      <c r="R10" s="15">
        <v>60</v>
      </c>
      <c r="S10" s="16">
        <v>63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55</v>
      </c>
      <c r="AQ10" s="15">
        <v>53</v>
      </c>
      <c r="AR10" s="15">
        <v>47</v>
      </c>
      <c r="AS10" s="15">
        <v>52</v>
      </c>
      <c r="AT10" s="15">
        <v>69</v>
      </c>
      <c r="AU10" s="15">
        <v>57</v>
      </c>
      <c r="AV10" s="15">
        <v>61</v>
      </c>
      <c r="AW10" s="15">
        <v>59</v>
      </c>
      <c r="AX10" s="15">
        <v>56</v>
      </c>
      <c r="AY10" s="15">
        <v>57</v>
      </c>
      <c r="AZ10" s="15">
        <v>50</v>
      </c>
      <c r="BA10" s="15">
        <v>53</v>
      </c>
      <c r="BB10" s="15">
        <v>72</v>
      </c>
      <c r="BC10" s="16">
        <v>57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 t="s">
        <v>60</v>
      </c>
      <c r="BT10" s="17" t="s">
        <v>60</v>
      </c>
      <c r="BW10" s="83"/>
      <c r="BX10" s="86"/>
      <c r="BY10" s="89"/>
      <c r="BZ10" s="91"/>
      <c r="CA10" s="14">
        <v>49</v>
      </c>
      <c r="CB10" s="15">
        <v>57</v>
      </c>
      <c r="CC10" s="15">
        <v>69</v>
      </c>
      <c r="CD10" s="15">
        <v>60</v>
      </c>
      <c r="CE10" s="15">
        <v>64</v>
      </c>
      <c r="CF10" s="15">
        <v>48</v>
      </c>
      <c r="CG10" s="15">
        <v>62</v>
      </c>
      <c r="CH10" s="15">
        <v>60</v>
      </c>
      <c r="CI10" s="15">
        <v>52</v>
      </c>
      <c r="CJ10" s="15">
        <v>67</v>
      </c>
      <c r="CK10" s="15">
        <v>51</v>
      </c>
      <c r="CL10" s="15">
        <v>56</v>
      </c>
      <c r="CM10" s="15">
        <v>52</v>
      </c>
      <c r="CN10" s="16">
        <v>55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61</v>
      </c>
      <c r="G11" s="15">
        <v>61</v>
      </c>
      <c r="H11" s="15">
        <v>75</v>
      </c>
      <c r="I11" s="15">
        <v>56</v>
      </c>
      <c r="J11" s="15">
        <v>70</v>
      </c>
      <c r="K11" s="15">
        <v>60</v>
      </c>
      <c r="L11" s="15">
        <v>75</v>
      </c>
      <c r="M11" s="15">
        <v>57</v>
      </c>
      <c r="N11" s="15">
        <v>56</v>
      </c>
      <c r="O11" s="15">
        <v>63</v>
      </c>
      <c r="P11" s="15">
        <v>65</v>
      </c>
      <c r="Q11" s="15">
        <v>55</v>
      </c>
      <c r="R11" s="15">
        <v>55</v>
      </c>
      <c r="S11" s="16">
        <v>62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66</v>
      </c>
      <c r="AQ11" s="15">
        <v>49</v>
      </c>
      <c r="AR11" s="15">
        <v>58</v>
      </c>
      <c r="AS11" s="15">
        <v>65</v>
      </c>
      <c r="AT11" s="15">
        <v>51</v>
      </c>
      <c r="AU11" s="15">
        <v>65</v>
      </c>
      <c r="AV11" s="15">
        <v>59</v>
      </c>
      <c r="AW11" s="15">
        <v>53</v>
      </c>
      <c r="AX11" s="15">
        <v>51</v>
      </c>
      <c r="AY11" s="15">
        <v>53</v>
      </c>
      <c r="AZ11" s="15">
        <v>49</v>
      </c>
      <c r="BA11" s="15">
        <v>63</v>
      </c>
      <c r="BB11" s="15">
        <v>48</v>
      </c>
      <c r="BC11" s="16">
        <v>50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 t="s">
        <v>60</v>
      </c>
      <c r="BT11" s="17" t="s">
        <v>60</v>
      </c>
      <c r="BW11" s="83"/>
      <c r="BX11" s="86"/>
      <c r="BY11" s="89"/>
      <c r="BZ11" s="91"/>
      <c r="CA11" s="14">
        <v>53</v>
      </c>
      <c r="CB11" s="15">
        <v>43</v>
      </c>
      <c r="CC11" s="15">
        <v>44</v>
      </c>
      <c r="CD11" s="15">
        <v>40</v>
      </c>
      <c r="CE11" s="15">
        <v>48</v>
      </c>
      <c r="CF11" s="15">
        <v>40</v>
      </c>
      <c r="CG11" s="15">
        <v>50</v>
      </c>
      <c r="CH11" s="15">
        <v>61</v>
      </c>
      <c r="CI11" s="15">
        <v>50</v>
      </c>
      <c r="CJ11" s="15">
        <v>44</v>
      </c>
      <c r="CK11" s="15">
        <v>59</v>
      </c>
      <c r="CL11" s="15">
        <v>39</v>
      </c>
      <c r="CM11" s="15">
        <v>72</v>
      </c>
      <c r="CN11" s="16">
        <v>41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56</v>
      </c>
      <c r="G12" s="15">
        <v>69</v>
      </c>
      <c r="H12" s="15">
        <v>60</v>
      </c>
      <c r="I12" s="15">
        <v>51</v>
      </c>
      <c r="J12" s="15">
        <v>58</v>
      </c>
      <c r="K12" s="15">
        <v>72</v>
      </c>
      <c r="L12" s="15">
        <v>61</v>
      </c>
      <c r="M12" s="15">
        <v>70</v>
      </c>
      <c r="N12" s="15">
        <v>65</v>
      </c>
      <c r="O12" s="15">
        <v>68</v>
      </c>
      <c r="P12" s="15">
        <v>72</v>
      </c>
      <c r="Q12" s="15">
        <v>57</v>
      </c>
      <c r="R12" s="15">
        <v>65</v>
      </c>
      <c r="S12" s="16">
        <v>55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49</v>
      </c>
      <c r="AQ12" s="15">
        <v>61</v>
      </c>
      <c r="AR12" s="15">
        <v>66</v>
      </c>
      <c r="AS12" s="15">
        <v>67</v>
      </c>
      <c r="AT12" s="15">
        <v>44</v>
      </c>
      <c r="AU12" s="15">
        <v>40</v>
      </c>
      <c r="AV12" s="15">
        <v>52</v>
      </c>
      <c r="AW12" s="15">
        <v>48</v>
      </c>
      <c r="AX12" s="15">
        <v>55</v>
      </c>
      <c r="AY12" s="15">
        <v>47</v>
      </c>
      <c r="AZ12" s="15">
        <v>41</v>
      </c>
      <c r="BA12" s="15">
        <v>45</v>
      </c>
      <c r="BB12" s="15">
        <v>65</v>
      </c>
      <c r="BC12" s="16">
        <v>67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 t="s">
        <v>60</v>
      </c>
      <c r="BT12" s="17" t="s">
        <v>60</v>
      </c>
      <c r="BW12" s="83"/>
      <c r="BX12" s="86"/>
      <c r="BY12" s="89"/>
      <c r="BZ12" s="91"/>
      <c r="CA12" s="14">
        <v>52</v>
      </c>
      <c r="CB12" s="15">
        <v>70</v>
      </c>
      <c r="CC12" s="15">
        <v>49</v>
      </c>
      <c r="CD12" s="15">
        <v>56</v>
      </c>
      <c r="CE12" s="15">
        <v>72</v>
      </c>
      <c r="CF12" s="15">
        <v>55</v>
      </c>
      <c r="CG12" s="15">
        <v>65</v>
      </c>
      <c r="CH12" s="15">
        <v>49</v>
      </c>
      <c r="CI12" s="15">
        <v>47</v>
      </c>
      <c r="CJ12" s="15">
        <v>53</v>
      </c>
      <c r="CK12" s="15">
        <v>43</v>
      </c>
      <c r="CL12" s="15">
        <v>41</v>
      </c>
      <c r="CM12" s="15">
        <v>48</v>
      </c>
      <c r="CN12" s="16">
        <v>52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55</v>
      </c>
      <c r="G13" s="15">
        <v>62</v>
      </c>
      <c r="H13" s="15">
        <v>50</v>
      </c>
      <c r="I13" s="15">
        <v>56</v>
      </c>
      <c r="J13" s="15">
        <v>74</v>
      </c>
      <c r="K13" s="15">
        <v>56</v>
      </c>
      <c r="L13" s="15">
        <v>73</v>
      </c>
      <c r="M13" s="15">
        <v>52</v>
      </c>
      <c r="N13" s="15">
        <v>67</v>
      </c>
      <c r="O13" s="15">
        <v>68</v>
      </c>
      <c r="P13" s="15">
        <v>57</v>
      </c>
      <c r="Q13" s="15">
        <v>55</v>
      </c>
      <c r="R13" s="15">
        <v>63</v>
      </c>
      <c r="S13" s="16">
        <v>45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>
        <v>57</v>
      </c>
      <c r="AQ13" s="15">
        <v>52</v>
      </c>
      <c r="AR13" s="15">
        <v>49</v>
      </c>
      <c r="AS13" s="15">
        <v>56</v>
      </c>
      <c r="AT13" s="15">
        <v>50</v>
      </c>
      <c r="AU13" s="15">
        <v>50</v>
      </c>
      <c r="AV13" s="15">
        <v>44</v>
      </c>
      <c r="AW13" s="15">
        <v>54</v>
      </c>
      <c r="AX13" s="15">
        <v>40</v>
      </c>
      <c r="AY13" s="15">
        <v>59</v>
      </c>
      <c r="AZ13" s="15">
        <v>51</v>
      </c>
      <c r="BA13" s="15">
        <v>49</v>
      </c>
      <c r="BB13" s="15">
        <v>47</v>
      </c>
      <c r="BC13" s="16">
        <v>59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 t="s">
        <v>60</v>
      </c>
      <c r="BT13" s="17" t="s">
        <v>60</v>
      </c>
      <c r="BW13" s="83"/>
      <c r="BX13" s="86"/>
      <c r="BY13" s="89"/>
      <c r="BZ13" s="91"/>
      <c r="CA13" s="14">
        <v>65</v>
      </c>
      <c r="CB13" s="15">
        <v>64</v>
      </c>
      <c r="CC13" s="15">
        <v>48</v>
      </c>
      <c r="CD13" s="15">
        <v>62</v>
      </c>
      <c r="CE13" s="15">
        <v>60</v>
      </c>
      <c r="CF13" s="15">
        <v>62</v>
      </c>
      <c r="CG13" s="15">
        <v>40</v>
      </c>
      <c r="CH13" s="15">
        <v>51</v>
      </c>
      <c r="CI13" s="15">
        <v>56</v>
      </c>
      <c r="CJ13" s="15">
        <v>52</v>
      </c>
      <c r="CK13" s="15">
        <v>48</v>
      </c>
      <c r="CL13" s="15">
        <v>45</v>
      </c>
      <c r="CM13" s="15">
        <v>66</v>
      </c>
      <c r="CN13" s="16">
        <v>62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>
        <v>50</v>
      </c>
      <c r="G14" s="15">
        <v>49</v>
      </c>
      <c r="H14" s="15">
        <v>51</v>
      </c>
      <c r="I14" s="15">
        <v>47</v>
      </c>
      <c r="J14" s="15">
        <v>66</v>
      </c>
      <c r="K14" s="15">
        <v>55</v>
      </c>
      <c r="L14" s="15">
        <v>56</v>
      </c>
      <c r="M14" s="15">
        <v>61</v>
      </c>
      <c r="N14" s="15">
        <v>55</v>
      </c>
      <c r="O14" s="15">
        <v>47</v>
      </c>
      <c r="P14" s="15">
        <v>62</v>
      </c>
      <c r="Q14" s="15">
        <v>52</v>
      </c>
      <c r="R14" s="15">
        <v>63</v>
      </c>
      <c r="S14" s="16">
        <v>67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>
        <v>48</v>
      </c>
      <c r="AQ14" s="15">
        <v>50</v>
      </c>
      <c r="AR14" s="15">
        <v>45</v>
      </c>
      <c r="AS14" s="15">
        <v>58</v>
      </c>
      <c r="AT14" s="15">
        <v>44</v>
      </c>
      <c r="AU14" s="15">
        <v>44</v>
      </c>
      <c r="AV14" s="15">
        <v>57</v>
      </c>
      <c r="AW14" s="15">
        <v>52</v>
      </c>
      <c r="AX14" s="15">
        <v>62</v>
      </c>
      <c r="AY14" s="15">
        <v>58</v>
      </c>
      <c r="AZ14" s="15">
        <v>47</v>
      </c>
      <c r="BA14" s="15">
        <v>57</v>
      </c>
      <c r="BB14" s="15">
        <v>74</v>
      </c>
      <c r="BC14" s="16">
        <v>54</v>
      </c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>
        <v>44</v>
      </c>
      <c r="CB14" s="15">
        <v>40</v>
      </c>
      <c r="CC14" s="15">
        <v>55</v>
      </c>
      <c r="CD14" s="15">
        <v>48</v>
      </c>
      <c r="CE14" s="15">
        <v>45</v>
      </c>
      <c r="CF14" s="15">
        <v>45</v>
      </c>
      <c r="CG14" s="15">
        <v>56</v>
      </c>
      <c r="CH14" s="15">
        <v>45</v>
      </c>
      <c r="CI14" s="15">
        <v>45</v>
      </c>
      <c r="CJ14" s="15">
        <v>46</v>
      </c>
      <c r="CK14" s="15">
        <v>49</v>
      </c>
      <c r="CL14" s="15">
        <v>46</v>
      </c>
      <c r="CM14" s="15">
        <v>62</v>
      </c>
      <c r="CN14" s="16">
        <v>49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>
        <v>50</v>
      </c>
      <c r="G15" s="15">
        <v>55</v>
      </c>
      <c r="H15" s="15">
        <v>54</v>
      </c>
      <c r="I15" s="15">
        <v>68</v>
      </c>
      <c r="J15" s="15">
        <v>62</v>
      </c>
      <c r="K15" s="15">
        <v>53</v>
      </c>
      <c r="L15" s="15">
        <v>61</v>
      </c>
      <c r="M15" s="15">
        <v>57</v>
      </c>
      <c r="N15" s="15">
        <v>49</v>
      </c>
      <c r="O15" s="15">
        <v>-12</v>
      </c>
      <c r="P15" s="15">
        <v>70</v>
      </c>
      <c r="Q15" s="15">
        <v>45</v>
      </c>
      <c r="R15" s="15">
        <v>63</v>
      </c>
      <c r="S15" s="16">
        <v>50</v>
      </c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>
        <v>61</v>
      </c>
      <c r="AQ15" s="15">
        <v>54</v>
      </c>
      <c r="AR15" s="15">
        <v>62</v>
      </c>
      <c r="AS15" s="15">
        <v>65</v>
      </c>
      <c r="AT15" s="15">
        <v>55</v>
      </c>
      <c r="AU15" s="15">
        <v>57</v>
      </c>
      <c r="AV15" s="15">
        <v>55</v>
      </c>
      <c r="AW15" s="15">
        <v>58</v>
      </c>
      <c r="AX15" s="15">
        <v>66</v>
      </c>
      <c r="AY15" s="15">
        <v>76</v>
      </c>
      <c r="AZ15" s="15">
        <v>77</v>
      </c>
      <c r="BA15" s="15">
        <v>61</v>
      </c>
      <c r="BB15" s="15">
        <v>66</v>
      </c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 t="s">
        <v>60</v>
      </c>
      <c r="BT15" s="17" t="s">
        <v>60</v>
      </c>
      <c r="BW15" s="83"/>
      <c r="BX15" s="86"/>
      <c r="BY15" s="89"/>
      <c r="BZ15" s="91"/>
      <c r="CA15" s="14">
        <v>53</v>
      </c>
      <c r="CB15" s="15">
        <v>64</v>
      </c>
      <c r="CC15" s="15">
        <v>49</v>
      </c>
      <c r="CD15" s="15">
        <v>50</v>
      </c>
      <c r="CE15" s="15">
        <v>55</v>
      </c>
      <c r="CF15" s="15">
        <v>60</v>
      </c>
      <c r="CG15" s="15">
        <v>52</v>
      </c>
      <c r="CH15" s="15"/>
      <c r="CI15" s="15"/>
      <c r="CJ15" s="15"/>
      <c r="CK15" s="15"/>
      <c r="CL15" s="15"/>
      <c r="CM15" s="15"/>
      <c r="CN15" s="16"/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 t="s">
        <v>60</v>
      </c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61</v>
      </c>
      <c r="D17" s="89"/>
      <c r="E17" s="93" t="s">
        <v>62</v>
      </c>
      <c r="F17" s="9">
        <v>65</v>
      </c>
      <c r="G17" s="10">
        <v>65</v>
      </c>
      <c r="H17" s="10">
        <v>55</v>
      </c>
      <c r="I17" s="10">
        <v>73</v>
      </c>
      <c r="J17" s="10">
        <v>81</v>
      </c>
      <c r="K17" s="10">
        <v>53</v>
      </c>
      <c r="L17" s="10">
        <v>52</v>
      </c>
      <c r="M17" s="10">
        <v>65</v>
      </c>
      <c r="N17" s="10">
        <v>62</v>
      </c>
      <c r="O17" s="10">
        <v>0</v>
      </c>
      <c r="P17" s="10">
        <v>42</v>
      </c>
      <c r="Q17" s="10">
        <v>81</v>
      </c>
      <c r="R17" s="10">
        <v>77</v>
      </c>
      <c r="S17" s="11">
        <v>66</v>
      </c>
      <c r="T17" s="14">
        <v>65</v>
      </c>
      <c r="U17" s="15">
        <v>60</v>
      </c>
      <c r="V17" s="15">
        <v>52</v>
      </c>
      <c r="W17" s="15">
        <v>60</v>
      </c>
      <c r="X17" s="15">
        <v>65</v>
      </c>
      <c r="Y17" s="15">
        <v>66</v>
      </c>
      <c r="Z17" s="15">
        <v>53</v>
      </c>
      <c r="AA17" s="15">
        <v>52</v>
      </c>
      <c r="AB17" s="15">
        <v>59</v>
      </c>
      <c r="AC17" s="15">
        <v>50</v>
      </c>
      <c r="AD17" s="15">
        <v>57</v>
      </c>
      <c r="AE17" s="15">
        <v>63</v>
      </c>
      <c r="AF17" s="15">
        <v>64</v>
      </c>
      <c r="AG17" s="16">
        <v>60</v>
      </c>
      <c r="AH17" s="12"/>
      <c r="AI17" s="13"/>
      <c r="AJ17" s="12" t="s">
        <v>60</v>
      </c>
      <c r="AL17" s="83"/>
      <c r="AM17" s="85" t="s">
        <v>61</v>
      </c>
      <c r="AN17" s="89"/>
      <c r="AO17" s="93"/>
      <c r="AP17" s="9">
        <v>65</v>
      </c>
      <c r="AQ17" s="10">
        <v>65</v>
      </c>
      <c r="AR17" s="10">
        <v>55</v>
      </c>
      <c r="AS17" s="10">
        <v>73</v>
      </c>
      <c r="AT17" s="10">
        <v>81</v>
      </c>
      <c r="AU17" s="10">
        <v>53</v>
      </c>
      <c r="AV17" s="10">
        <v>52</v>
      </c>
      <c r="AW17" s="10">
        <v>65</v>
      </c>
      <c r="AX17" s="10">
        <v>62</v>
      </c>
      <c r="AY17" s="10"/>
      <c r="AZ17" s="10">
        <v>42</v>
      </c>
      <c r="BA17" s="10">
        <v>81</v>
      </c>
      <c r="BB17" s="10">
        <v>77</v>
      </c>
      <c r="BC17" s="11">
        <v>66</v>
      </c>
      <c r="BD17" s="14">
        <v>65</v>
      </c>
      <c r="BE17" s="15">
        <v>50</v>
      </c>
      <c r="BF17" s="15">
        <v>52</v>
      </c>
      <c r="BG17" s="15">
        <v>58</v>
      </c>
      <c r="BH17" s="15">
        <v>65</v>
      </c>
      <c r="BI17" s="15">
        <v>60</v>
      </c>
      <c r="BJ17" s="15">
        <v>50</v>
      </c>
      <c r="BK17" s="15">
        <v>52</v>
      </c>
      <c r="BL17" s="15">
        <v>49</v>
      </c>
      <c r="BM17" s="15">
        <v>50</v>
      </c>
      <c r="BN17" s="15">
        <v>55</v>
      </c>
      <c r="BO17" s="15">
        <v>59</v>
      </c>
      <c r="BP17" s="15">
        <v>60</v>
      </c>
      <c r="BQ17" s="16">
        <v>72</v>
      </c>
      <c r="BR17" s="12"/>
      <c r="BS17" s="13"/>
      <c r="BT17" s="12" t="s">
        <v>60</v>
      </c>
      <c r="BW17" s="83"/>
      <c r="BX17" s="85" t="s">
        <v>61</v>
      </c>
      <c r="BY17" s="89"/>
      <c r="BZ17" s="93"/>
      <c r="CA17" s="9">
        <v>55</v>
      </c>
      <c r="CB17" s="10">
        <v>55</v>
      </c>
      <c r="CC17" s="10">
        <v>63</v>
      </c>
      <c r="CD17" s="10">
        <v>60</v>
      </c>
      <c r="CE17" s="10">
        <v>73</v>
      </c>
      <c r="CF17" s="10">
        <v>55</v>
      </c>
      <c r="CG17" s="10">
        <v>54</v>
      </c>
      <c r="CH17" s="10">
        <v>67</v>
      </c>
      <c r="CI17" s="10">
        <v>60</v>
      </c>
      <c r="CJ17" s="10">
        <v>72</v>
      </c>
      <c r="CK17" s="10">
        <v>72</v>
      </c>
      <c r="CL17" s="10">
        <v>80</v>
      </c>
      <c r="CM17" s="10">
        <v>76</v>
      </c>
      <c r="CN17" s="11">
        <v>65</v>
      </c>
      <c r="CO17" s="14">
        <v>68</v>
      </c>
      <c r="CP17" s="15">
        <v>53</v>
      </c>
      <c r="CQ17" s="15">
        <v>55</v>
      </c>
      <c r="CR17" s="15">
        <v>57</v>
      </c>
      <c r="CS17" s="15">
        <v>68</v>
      </c>
      <c r="CT17" s="15">
        <v>69</v>
      </c>
      <c r="CU17" s="15">
        <v>53</v>
      </c>
      <c r="CV17" s="15">
        <v>55</v>
      </c>
      <c r="CW17" s="15">
        <v>52</v>
      </c>
      <c r="CX17" s="15">
        <v>53</v>
      </c>
      <c r="CY17" s="15">
        <v>58</v>
      </c>
      <c r="CZ17" s="15">
        <v>65</v>
      </c>
      <c r="DA17" s="15">
        <v>78</v>
      </c>
      <c r="DB17" s="16">
        <v>59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78</v>
      </c>
      <c r="G18" s="15">
        <v>65</v>
      </c>
      <c r="H18" s="15">
        <v>52</v>
      </c>
      <c r="I18" s="15">
        <v>64</v>
      </c>
      <c r="J18" s="15">
        <v>63</v>
      </c>
      <c r="K18" s="15">
        <v>60</v>
      </c>
      <c r="L18" s="15">
        <v>71</v>
      </c>
      <c r="M18" s="15">
        <v>51</v>
      </c>
      <c r="N18" s="15">
        <v>75</v>
      </c>
      <c r="O18" s="15">
        <v>-6</v>
      </c>
      <c r="P18" s="15">
        <v>59</v>
      </c>
      <c r="Q18" s="15">
        <v>62</v>
      </c>
      <c r="R18" s="15">
        <v>69</v>
      </c>
      <c r="S18" s="16">
        <v>79</v>
      </c>
      <c r="T18" s="14">
        <v>80</v>
      </c>
      <c r="U18" s="15">
        <v>63</v>
      </c>
      <c r="V18" s="15">
        <v>68</v>
      </c>
      <c r="W18" s="15">
        <v>50</v>
      </c>
      <c r="X18" s="15">
        <v>58</v>
      </c>
      <c r="Y18" s="15">
        <v>54</v>
      </c>
      <c r="Z18" s="15">
        <v>66</v>
      </c>
      <c r="AA18" s="15">
        <v>81</v>
      </c>
      <c r="AB18" s="15">
        <v>72</v>
      </c>
      <c r="AC18" s="15">
        <v>56</v>
      </c>
      <c r="AD18" s="15">
        <v>57</v>
      </c>
      <c r="AE18" s="15">
        <v>77</v>
      </c>
      <c r="AF18" s="15">
        <v>58</v>
      </c>
      <c r="AG18" s="16">
        <v>59</v>
      </c>
      <c r="AH18" s="17"/>
      <c r="AI18" s="13"/>
      <c r="AJ18" s="17" t="s">
        <v>60</v>
      </c>
      <c r="AL18" s="83"/>
      <c r="AM18" s="86"/>
      <c r="AN18" s="89"/>
      <c r="AO18" s="91"/>
      <c r="AP18" s="14">
        <v>84</v>
      </c>
      <c r="AQ18" s="15">
        <v>71</v>
      </c>
      <c r="AR18" s="15">
        <v>58</v>
      </c>
      <c r="AS18" s="15">
        <v>70</v>
      </c>
      <c r="AT18" s="15">
        <v>69</v>
      </c>
      <c r="AU18" s="15">
        <v>66</v>
      </c>
      <c r="AV18" s="15">
        <v>77</v>
      </c>
      <c r="AW18" s="15">
        <v>57</v>
      </c>
      <c r="AX18" s="15">
        <v>81</v>
      </c>
      <c r="AY18" s="15"/>
      <c r="AZ18" s="15">
        <v>65</v>
      </c>
      <c r="BA18" s="15">
        <v>68</v>
      </c>
      <c r="BB18" s="15">
        <v>75</v>
      </c>
      <c r="BC18" s="16">
        <v>79</v>
      </c>
      <c r="BD18" s="14">
        <v>56</v>
      </c>
      <c r="BE18" s="15">
        <v>47</v>
      </c>
      <c r="BF18" s="15">
        <v>55</v>
      </c>
      <c r="BG18" s="15">
        <v>53</v>
      </c>
      <c r="BH18" s="15">
        <v>53</v>
      </c>
      <c r="BI18" s="15">
        <v>50</v>
      </c>
      <c r="BJ18" s="15">
        <v>52</v>
      </c>
      <c r="BK18" s="15">
        <v>50</v>
      </c>
      <c r="BL18" s="15">
        <v>55</v>
      </c>
      <c r="BM18" s="15">
        <v>54</v>
      </c>
      <c r="BN18" s="15">
        <v>55</v>
      </c>
      <c r="BO18" s="15">
        <v>56</v>
      </c>
      <c r="BP18" s="15">
        <v>62</v>
      </c>
      <c r="BQ18" s="16">
        <v>49</v>
      </c>
      <c r="BR18" s="17"/>
      <c r="BS18" s="13"/>
      <c r="BT18" s="17" t="s">
        <v>60</v>
      </c>
      <c r="BW18" s="83"/>
      <c r="BX18" s="86"/>
      <c r="BY18" s="89"/>
      <c r="BZ18" s="91"/>
      <c r="CA18" s="14">
        <v>77</v>
      </c>
      <c r="CB18" s="15">
        <v>67</v>
      </c>
      <c r="CC18" s="15">
        <v>54</v>
      </c>
      <c r="CD18" s="15">
        <v>66</v>
      </c>
      <c r="CE18" s="15">
        <v>69</v>
      </c>
      <c r="CF18" s="15">
        <v>73</v>
      </c>
      <c r="CG18" s="15">
        <v>56</v>
      </c>
      <c r="CH18" s="15">
        <v>65</v>
      </c>
      <c r="CI18" s="15">
        <v>70</v>
      </c>
      <c r="CJ18" s="15">
        <v>62</v>
      </c>
      <c r="CK18" s="15">
        <v>60</v>
      </c>
      <c r="CL18" s="15">
        <v>67</v>
      </c>
      <c r="CM18" s="15">
        <v>74</v>
      </c>
      <c r="CN18" s="16">
        <v>78</v>
      </c>
      <c r="CO18" s="14">
        <v>50</v>
      </c>
      <c r="CP18" s="15">
        <v>56</v>
      </c>
      <c r="CQ18" s="15">
        <v>50</v>
      </c>
      <c r="CR18" s="15">
        <v>52</v>
      </c>
      <c r="CS18" s="15">
        <v>59</v>
      </c>
      <c r="CT18" s="15">
        <v>53</v>
      </c>
      <c r="CU18" s="15">
        <v>70</v>
      </c>
      <c r="CV18" s="15">
        <v>72</v>
      </c>
      <c r="CW18" s="15">
        <v>77</v>
      </c>
      <c r="CX18" s="15">
        <v>68</v>
      </c>
      <c r="CY18" s="15">
        <v>48</v>
      </c>
      <c r="CZ18" s="15">
        <v>59</v>
      </c>
      <c r="DA18" s="15">
        <v>64</v>
      </c>
      <c r="DB18" s="16">
        <v>59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63</v>
      </c>
      <c r="G19" s="15">
        <v>51</v>
      </c>
      <c r="H19" s="15">
        <v>62</v>
      </c>
      <c r="I19" s="15">
        <v>68</v>
      </c>
      <c r="J19" s="15">
        <v>50</v>
      </c>
      <c r="K19" s="15">
        <v>57</v>
      </c>
      <c r="L19" s="15">
        <v>81</v>
      </c>
      <c r="M19" s="15">
        <v>44</v>
      </c>
      <c r="N19" s="15">
        <v>59</v>
      </c>
      <c r="O19" s="15">
        <v>-8</v>
      </c>
      <c r="P19" s="15">
        <v>54</v>
      </c>
      <c r="Q19" s="15">
        <v>64</v>
      </c>
      <c r="R19" s="15">
        <v>52</v>
      </c>
      <c r="S19" s="16">
        <v>63</v>
      </c>
      <c r="T19" s="22">
        <v>57</v>
      </c>
      <c r="U19" s="15">
        <v>50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23"/>
      <c r="AG19" s="15"/>
      <c r="AH19" s="17"/>
      <c r="AI19" s="13"/>
      <c r="AJ19" s="17" t="s">
        <v>60</v>
      </c>
      <c r="AL19" s="83"/>
      <c r="AM19" s="86"/>
      <c r="AN19" s="89"/>
      <c r="AO19" s="91"/>
      <c r="AP19" s="14">
        <v>71</v>
      </c>
      <c r="AQ19" s="15">
        <v>59</v>
      </c>
      <c r="AR19" s="15">
        <v>70</v>
      </c>
      <c r="AS19" s="15">
        <v>76</v>
      </c>
      <c r="AT19" s="15">
        <v>58</v>
      </c>
      <c r="AU19" s="15">
        <v>65</v>
      </c>
      <c r="AV19" s="15">
        <v>89</v>
      </c>
      <c r="AW19" s="15">
        <v>52</v>
      </c>
      <c r="AX19" s="15">
        <v>67</v>
      </c>
      <c r="AY19" s="15"/>
      <c r="AZ19" s="15">
        <v>62</v>
      </c>
      <c r="BA19" s="15">
        <v>72</v>
      </c>
      <c r="BB19" s="15">
        <v>60</v>
      </c>
      <c r="BC19" s="16">
        <v>63</v>
      </c>
      <c r="BD19" s="22">
        <v>55</v>
      </c>
      <c r="BE19" s="15">
        <v>52</v>
      </c>
      <c r="BF19" s="15">
        <v>51</v>
      </c>
      <c r="BG19" s="15">
        <v>51</v>
      </c>
      <c r="BH19" s="15">
        <v>56</v>
      </c>
      <c r="BI19" s="15">
        <v>57</v>
      </c>
      <c r="BJ19" s="15">
        <v>49</v>
      </c>
      <c r="BK19" s="15"/>
      <c r="BL19" s="15"/>
      <c r="BM19" s="15"/>
      <c r="BN19" s="15"/>
      <c r="BO19" s="15"/>
      <c r="BP19" s="23"/>
      <c r="BQ19" s="15"/>
      <c r="BR19" s="17"/>
      <c r="BS19" s="13"/>
      <c r="BT19" s="17" t="s">
        <v>60</v>
      </c>
      <c r="BW19" s="83"/>
      <c r="BX19" s="86"/>
      <c r="BY19" s="89"/>
      <c r="BZ19" s="91"/>
      <c r="CA19" s="14">
        <v>69</v>
      </c>
      <c r="CB19" s="15">
        <v>68</v>
      </c>
      <c r="CC19" s="15">
        <v>54</v>
      </c>
      <c r="CD19" s="15">
        <v>56</v>
      </c>
      <c r="CE19" s="15">
        <v>53</v>
      </c>
      <c r="CF19" s="15">
        <v>67</v>
      </c>
      <c r="CG19" s="15">
        <v>63</v>
      </c>
      <c r="CH19" s="15">
        <v>51</v>
      </c>
      <c r="CI19" s="15">
        <v>51</v>
      </c>
      <c r="CJ19" s="15">
        <v>66</v>
      </c>
      <c r="CK19" s="15">
        <v>49</v>
      </c>
      <c r="CL19" s="15">
        <v>71</v>
      </c>
      <c r="CM19" s="15">
        <v>59</v>
      </c>
      <c r="CN19" s="16">
        <v>62</v>
      </c>
      <c r="CO19" s="22">
        <v>52</v>
      </c>
      <c r="CP19" s="15">
        <v>63</v>
      </c>
      <c r="CQ19" s="15">
        <v>60</v>
      </c>
      <c r="CR19" s="15">
        <v>52</v>
      </c>
      <c r="CS19" s="15">
        <v>62</v>
      </c>
      <c r="CT19" s="15">
        <v>54</v>
      </c>
      <c r="CU19" s="15">
        <v>53</v>
      </c>
      <c r="CV19" s="15"/>
      <c r="CW19" s="15"/>
      <c r="CX19" s="15"/>
      <c r="CY19" s="15"/>
      <c r="CZ19" s="15"/>
      <c r="DA19" s="23"/>
      <c r="DB19" s="15"/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54</v>
      </c>
      <c r="G20" s="15">
        <v>52</v>
      </c>
      <c r="H20" s="15">
        <v>62</v>
      </c>
      <c r="I20" s="15">
        <v>59</v>
      </c>
      <c r="J20" s="15">
        <v>66</v>
      </c>
      <c r="K20" s="15">
        <v>60</v>
      </c>
      <c r="L20" s="15">
        <v>84</v>
      </c>
      <c r="M20" s="15">
        <v>47</v>
      </c>
      <c r="N20" s="15">
        <v>62</v>
      </c>
      <c r="O20" s="15">
        <v>-5</v>
      </c>
      <c r="P20" s="15">
        <v>57</v>
      </c>
      <c r="Q20" s="15">
        <v>67</v>
      </c>
      <c r="R20" s="15">
        <v>55</v>
      </c>
      <c r="S20" s="16">
        <v>66</v>
      </c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62</v>
      </c>
      <c r="AQ20" s="15">
        <v>60</v>
      </c>
      <c r="AR20" s="15">
        <v>70</v>
      </c>
      <c r="AS20" s="15">
        <v>67</v>
      </c>
      <c r="AT20" s="15">
        <v>74</v>
      </c>
      <c r="AU20" s="15">
        <v>68</v>
      </c>
      <c r="AV20" s="15">
        <v>92</v>
      </c>
      <c r="AW20" s="15">
        <v>55</v>
      </c>
      <c r="AX20" s="15">
        <v>70</v>
      </c>
      <c r="AY20" s="15">
        <v>3</v>
      </c>
      <c r="AZ20" s="15">
        <v>65</v>
      </c>
      <c r="BA20" s="15">
        <v>75</v>
      </c>
      <c r="BB20" s="15">
        <v>63</v>
      </c>
      <c r="BC20" s="16">
        <v>66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66</v>
      </c>
      <c r="CB20" s="15">
        <v>54</v>
      </c>
      <c r="CC20" s="15">
        <v>49</v>
      </c>
      <c r="CD20" s="15">
        <v>66</v>
      </c>
      <c r="CE20" s="15">
        <v>62</v>
      </c>
      <c r="CF20" s="15">
        <v>54</v>
      </c>
      <c r="CG20" s="15">
        <v>54</v>
      </c>
      <c r="CH20" s="15">
        <v>58</v>
      </c>
      <c r="CI20" s="15">
        <v>58</v>
      </c>
      <c r="CJ20" s="15">
        <v>56</v>
      </c>
      <c r="CK20" s="15">
        <v>51</v>
      </c>
      <c r="CL20" s="15">
        <v>56</v>
      </c>
      <c r="CM20" s="15">
        <v>62</v>
      </c>
      <c r="CN20" s="16">
        <v>65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57</v>
      </c>
      <c r="G21" s="15">
        <v>61</v>
      </c>
      <c r="H21" s="15">
        <v>64</v>
      </c>
      <c r="I21" s="15">
        <v>52</v>
      </c>
      <c r="J21" s="15">
        <v>71</v>
      </c>
      <c r="K21" s="15">
        <v>62</v>
      </c>
      <c r="L21" s="15">
        <v>66</v>
      </c>
      <c r="M21" s="15">
        <v>58</v>
      </c>
      <c r="N21" s="15">
        <v>63</v>
      </c>
      <c r="O21" s="15">
        <v>68</v>
      </c>
      <c r="P21" s="15">
        <v>66</v>
      </c>
      <c r="Q21" s="15">
        <v>62</v>
      </c>
      <c r="R21" s="15">
        <v>53</v>
      </c>
      <c r="S21" s="16">
        <v>68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52</v>
      </c>
      <c r="AQ21" s="15">
        <v>47</v>
      </c>
      <c r="AR21" s="15">
        <v>56</v>
      </c>
      <c r="AS21" s="15">
        <v>50</v>
      </c>
      <c r="AT21" s="15">
        <v>45</v>
      </c>
      <c r="AU21" s="15">
        <v>45</v>
      </c>
      <c r="AV21" s="15">
        <v>52</v>
      </c>
      <c r="AW21" s="15">
        <v>60</v>
      </c>
      <c r="AX21" s="15">
        <v>59</v>
      </c>
      <c r="AY21" s="15">
        <v>51</v>
      </c>
      <c r="AZ21" s="15">
        <v>42</v>
      </c>
      <c r="BA21" s="15">
        <v>57</v>
      </c>
      <c r="BB21" s="15">
        <v>46</v>
      </c>
      <c r="BC21" s="16">
        <v>50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60</v>
      </c>
      <c r="CB21" s="15">
        <v>65</v>
      </c>
      <c r="CC21" s="15">
        <v>64</v>
      </c>
      <c r="CD21" s="15">
        <v>56</v>
      </c>
      <c r="CE21" s="15">
        <v>64</v>
      </c>
      <c r="CF21" s="15">
        <v>50</v>
      </c>
      <c r="CG21" s="15">
        <v>59</v>
      </c>
      <c r="CH21" s="15">
        <v>48</v>
      </c>
      <c r="CI21" s="15">
        <v>55</v>
      </c>
      <c r="CJ21" s="15">
        <v>48</v>
      </c>
      <c r="CK21" s="15">
        <v>49</v>
      </c>
      <c r="CL21" s="15">
        <v>52</v>
      </c>
      <c r="CM21" s="15">
        <v>73</v>
      </c>
      <c r="CN21" s="16">
        <v>50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54</v>
      </c>
      <c r="G22" s="15">
        <v>55</v>
      </c>
      <c r="H22" s="15">
        <v>49</v>
      </c>
      <c r="I22" s="15">
        <v>49</v>
      </c>
      <c r="J22" s="15">
        <v>59</v>
      </c>
      <c r="K22" s="15">
        <v>58</v>
      </c>
      <c r="L22" s="15">
        <v>53</v>
      </c>
      <c r="M22" s="15">
        <v>58</v>
      </c>
      <c r="N22" s="15">
        <v>51</v>
      </c>
      <c r="O22" s="15">
        <v>60</v>
      </c>
      <c r="P22" s="15">
        <v>67</v>
      </c>
      <c r="Q22" s="15">
        <v>58</v>
      </c>
      <c r="R22" s="15">
        <v>63</v>
      </c>
      <c r="S22" s="16">
        <v>69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41</v>
      </c>
      <c r="AQ22" s="15">
        <v>59</v>
      </c>
      <c r="AR22" s="15">
        <v>40</v>
      </c>
      <c r="AS22" s="15">
        <v>55</v>
      </c>
      <c r="AT22" s="15">
        <v>47</v>
      </c>
      <c r="AU22" s="15">
        <v>41</v>
      </c>
      <c r="AV22" s="15">
        <v>62</v>
      </c>
      <c r="AW22" s="15">
        <v>44</v>
      </c>
      <c r="AX22" s="15">
        <v>61</v>
      </c>
      <c r="AY22" s="15">
        <v>40</v>
      </c>
      <c r="AZ22" s="15">
        <v>42</v>
      </c>
      <c r="BA22" s="15">
        <v>43</v>
      </c>
      <c r="BB22" s="15">
        <v>58</v>
      </c>
      <c r="BC22" s="16">
        <v>40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70</v>
      </c>
      <c r="CB22" s="15">
        <v>67</v>
      </c>
      <c r="CC22" s="15">
        <v>60</v>
      </c>
      <c r="CD22" s="15">
        <v>48</v>
      </c>
      <c r="CE22" s="15">
        <v>65</v>
      </c>
      <c r="CF22" s="15">
        <v>51</v>
      </c>
      <c r="CG22" s="15">
        <v>53</v>
      </c>
      <c r="CH22" s="15">
        <v>64</v>
      </c>
      <c r="CI22" s="15">
        <v>66</v>
      </c>
      <c r="CJ22" s="15">
        <v>51</v>
      </c>
      <c r="CK22" s="15">
        <v>55</v>
      </c>
      <c r="CL22" s="15">
        <v>51</v>
      </c>
      <c r="CM22" s="15">
        <v>66</v>
      </c>
      <c r="CN22" s="16">
        <v>76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62</v>
      </c>
      <c r="G23" s="15">
        <v>49</v>
      </c>
      <c r="H23" s="15">
        <v>62</v>
      </c>
      <c r="I23" s="15">
        <v>51</v>
      </c>
      <c r="J23" s="15">
        <v>67</v>
      </c>
      <c r="K23" s="15">
        <v>64</v>
      </c>
      <c r="L23" s="15">
        <v>62</v>
      </c>
      <c r="M23" s="15">
        <v>63</v>
      </c>
      <c r="N23" s="15">
        <v>61</v>
      </c>
      <c r="O23" s="15">
        <v>56</v>
      </c>
      <c r="P23" s="15">
        <v>53</v>
      </c>
      <c r="Q23" s="15">
        <v>49</v>
      </c>
      <c r="R23" s="15">
        <v>62</v>
      </c>
      <c r="S23" s="16">
        <v>73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59</v>
      </c>
      <c r="AQ23" s="15">
        <v>50</v>
      </c>
      <c r="AR23" s="15">
        <v>41</v>
      </c>
      <c r="AS23" s="15">
        <v>45</v>
      </c>
      <c r="AT23" s="15">
        <v>44</v>
      </c>
      <c r="AU23" s="15">
        <v>45</v>
      </c>
      <c r="AV23" s="15">
        <v>40</v>
      </c>
      <c r="AW23" s="15">
        <v>61</v>
      </c>
      <c r="AX23" s="15">
        <v>42</v>
      </c>
      <c r="AY23" s="15">
        <v>59</v>
      </c>
      <c r="AZ23" s="15">
        <v>50</v>
      </c>
      <c r="BA23" s="15">
        <v>45</v>
      </c>
      <c r="BB23" s="15">
        <v>43</v>
      </c>
      <c r="BC23" s="16">
        <v>58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66</v>
      </c>
      <c r="CB23" s="15">
        <v>64</v>
      </c>
      <c r="CC23" s="15">
        <v>57</v>
      </c>
      <c r="CD23" s="15">
        <v>52</v>
      </c>
      <c r="CE23" s="15">
        <v>63</v>
      </c>
      <c r="CF23" s="15">
        <v>51</v>
      </c>
      <c r="CG23" s="15">
        <v>67</v>
      </c>
      <c r="CH23" s="15">
        <v>52</v>
      </c>
      <c r="CI23" s="15">
        <v>61</v>
      </c>
      <c r="CJ23" s="15">
        <v>48</v>
      </c>
      <c r="CK23" s="15">
        <v>65</v>
      </c>
      <c r="CL23" s="15">
        <v>50</v>
      </c>
      <c r="CM23" s="15">
        <v>77</v>
      </c>
      <c r="CN23" s="16">
        <v>67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68</v>
      </c>
      <c r="G24" s="15">
        <v>66</v>
      </c>
      <c r="H24" s="15">
        <v>75</v>
      </c>
      <c r="I24" s="15">
        <v>72</v>
      </c>
      <c r="J24" s="15">
        <v>62</v>
      </c>
      <c r="K24" s="15">
        <v>82</v>
      </c>
      <c r="L24" s="15">
        <v>76</v>
      </c>
      <c r="M24" s="15">
        <v>79</v>
      </c>
      <c r="N24" s="15">
        <v>77</v>
      </c>
      <c r="O24" s="15">
        <v>65</v>
      </c>
      <c r="P24" s="15">
        <v>82</v>
      </c>
      <c r="Q24" s="15">
        <v>70</v>
      </c>
      <c r="R24" s="15">
        <v>73</v>
      </c>
      <c r="S24" s="16">
        <v>69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55</v>
      </c>
      <c r="AQ24" s="15">
        <v>42</v>
      </c>
      <c r="AR24" s="15">
        <v>49</v>
      </c>
      <c r="AS24" s="15">
        <v>55</v>
      </c>
      <c r="AT24" s="15">
        <v>50</v>
      </c>
      <c r="AU24" s="15">
        <v>48</v>
      </c>
      <c r="AV24" s="15">
        <v>41</v>
      </c>
      <c r="AW24" s="15">
        <v>62</v>
      </c>
      <c r="AX24" s="15">
        <v>59</v>
      </c>
      <c r="AY24" s="15">
        <v>61</v>
      </c>
      <c r="AZ24" s="15">
        <v>54</v>
      </c>
      <c r="BA24" s="15">
        <v>60</v>
      </c>
      <c r="BB24" s="15">
        <v>45</v>
      </c>
      <c r="BC24" s="16">
        <v>43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67</v>
      </c>
      <c r="CB24" s="15">
        <v>58</v>
      </c>
      <c r="CC24" s="15">
        <v>64</v>
      </c>
      <c r="CD24" s="15">
        <v>51</v>
      </c>
      <c r="CE24" s="15">
        <v>64</v>
      </c>
      <c r="CF24" s="15">
        <v>62</v>
      </c>
      <c r="CG24" s="15">
        <v>67</v>
      </c>
      <c r="CH24" s="15">
        <v>56</v>
      </c>
      <c r="CI24" s="15">
        <v>61</v>
      </c>
      <c r="CJ24" s="15">
        <v>53</v>
      </c>
      <c r="CK24" s="15">
        <v>67</v>
      </c>
      <c r="CL24" s="15">
        <v>54</v>
      </c>
      <c r="CM24" s="15">
        <v>59</v>
      </c>
      <c r="CN24" s="16">
        <v>69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73</v>
      </c>
      <c r="G25" s="15">
        <v>71</v>
      </c>
      <c r="H25" s="15">
        <v>60</v>
      </c>
      <c r="I25" s="15">
        <v>72</v>
      </c>
      <c r="J25" s="15">
        <v>70</v>
      </c>
      <c r="K25" s="15">
        <v>72</v>
      </c>
      <c r="L25" s="15">
        <v>80</v>
      </c>
      <c r="M25" s="15">
        <v>60</v>
      </c>
      <c r="N25" s="15">
        <v>71</v>
      </c>
      <c r="O25" s="15">
        <v>63</v>
      </c>
      <c r="P25" s="15">
        <v>75</v>
      </c>
      <c r="Q25" s="15">
        <v>76</v>
      </c>
      <c r="R25" s="15">
        <v>61</v>
      </c>
      <c r="S25" s="16">
        <v>64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75</v>
      </c>
      <c r="AQ25" s="15">
        <v>84</v>
      </c>
      <c r="AR25" s="15">
        <v>91</v>
      </c>
      <c r="AS25" s="15">
        <v>84</v>
      </c>
      <c r="AT25" s="15">
        <v>71</v>
      </c>
      <c r="AU25" s="15">
        <v>77</v>
      </c>
      <c r="AV25" s="15">
        <v>91</v>
      </c>
      <c r="AW25" s="15">
        <v>90</v>
      </c>
      <c r="AX25" s="15">
        <v>53</v>
      </c>
      <c r="AY25" s="15">
        <v>60</v>
      </c>
      <c r="AZ25" s="15">
        <v>58</v>
      </c>
      <c r="BA25" s="15">
        <v>40</v>
      </c>
      <c r="BB25" s="15">
        <v>62</v>
      </c>
      <c r="BC25" s="16">
        <v>57</v>
      </c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51</v>
      </c>
      <c r="CB25" s="15">
        <v>66</v>
      </c>
      <c r="CC25" s="15">
        <v>66</v>
      </c>
      <c r="CD25" s="15">
        <v>66</v>
      </c>
      <c r="CE25" s="15">
        <v>66</v>
      </c>
      <c r="CF25" s="15">
        <v>69</v>
      </c>
      <c r="CG25" s="15">
        <v>50</v>
      </c>
      <c r="CH25" s="15">
        <v>55</v>
      </c>
      <c r="CI25" s="15">
        <v>53</v>
      </c>
      <c r="CJ25" s="15">
        <v>55</v>
      </c>
      <c r="CK25" s="15">
        <v>59</v>
      </c>
      <c r="CL25" s="15">
        <v>52</v>
      </c>
      <c r="CM25" s="15">
        <v>70</v>
      </c>
      <c r="CN25" s="16">
        <v>63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>
        <v>72</v>
      </c>
      <c r="G26" s="15">
        <v>75</v>
      </c>
      <c r="H26" s="15">
        <v>68</v>
      </c>
      <c r="I26" s="15">
        <v>75</v>
      </c>
      <c r="J26" s="15">
        <v>72</v>
      </c>
      <c r="K26" s="15">
        <v>76</v>
      </c>
      <c r="L26" s="15">
        <v>79</v>
      </c>
      <c r="M26" s="15">
        <v>66</v>
      </c>
      <c r="N26" s="15">
        <v>68</v>
      </c>
      <c r="O26" s="15">
        <v>67</v>
      </c>
      <c r="P26" s="15">
        <v>60</v>
      </c>
      <c r="Q26" s="15">
        <v>78</v>
      </c>
      <c r="R26" s="15">
        <v>82</v>
      </c>
      <c r="S26" s="16">
        <v>68</v>
      </c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>
        <v>47</v>
      </c>
      <c r="AQ26" s="15">
        <v>58</v>
      </c>
      <c r="AR26" s="15">
        <v>57</v>
      </c>
      <c r="AS26" s="15">
        <v>44</v>
      </c>
      <c r="AT26" s="15">
        <v>55</v>
      </c>
      <c r="AU26" s="15">
        <v>46</v>
      </c>
      <c r="AV26" s="15">
        <v>59</v>
      </c>
      <c r="AW26" s="15">
        <v>46</v>
      </c>
      <c r="AX26" s="15">
        <v>56</v>
      </c>
      <c r="AY26" s="15">
        <v>50</v>
      </c>
      <c r="AZ26" s="15">
        <v>60</v>
      </c>
      <c r="BA26" s="15">
        <v>45</v>
      </c>
      <c r="BB26" s="15">
        <v>55</v>
      </c>
      <c r="BC26" s="16">
        <v>43</v>
      </c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50</v>
      </c>
      <c r="CB26" s="15">
        <v>55</v>
      </c>
      <c r="CC26" s="15">
        <v>67</v>
      </c>
      <c r="CD26" s="15">
        <v>66</v>
      </c>
      <c r="CE26" s="15">
        <v>59</v>
      </c>
      <c r="CF26" s="15">
        <v>59</v>
      </c>
      <c r="CG26" s="15">
        <v>64</v>
      </c>
      <c r="CH26" s="15">
        <v>69</v>
      </c>
      <c r="CI26" s="15">
        <v>56</v>
      </c>
      <c r="CJ26" s="15">
        <v>60</v>
      </c>
      <c r="CK26" s="15">
        <v>60</v>
      </c>
      <c r="CL26" s="15">
        <v>62</v>
      </c>
      <c r="CM26" s="15">
        <v>71</v>
      </c>
      <c r="CN26" s="16">
        <v>71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>
        <v>76</v>
      </c>
      <c r="G27" s="19">
        <v>71</v>
      </c>
      <c r="H27" s="19">
        <v>80</v>
      </c>
      <c r="I27" s="19">
        <v>77</v>
      </c>
      <c r="J27" s="19">
        <v>78</v>
      </c>
      <c r="K27" s="19">
        <v>60</v>
      </c>
      <c r="L27" s="19">
        <v>74</v>
      </c>
      <c r="M27" s="19">
        <v>76</v>
      </c>
      <c r="N27" s="19">
        <v>78</v>
      </c>
      <c r="O27" s="19">
        <v>61</v>
      </c>
      <c r="P27" s="19">
        <v>80</v>
      </c>
      <c r="Q27" s="19">
        <v>81</v>
      </c>
      <c r="R27" s="19">
        <v>70</v>
      </c>
      <c r="S27" s="20">
        <v>71</v>
      </c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>
        <v>59</v>
      </c>
      <c r="AQ27" s="19">
        <v>44</v>
      </c>
      <c r="AR27" s="19">
        <v>60</v>
      </c>
      <c r="AS27" s="19">
        <v>49</v>
      </c>
      <c r="AT27" s="19">
        <v>61</v>
      </c>
      <c r="AU27" s="19">
        <v>40</v>
      </c>
      <c r="AV27" s="19">
        <v>62</v>
      </c>
      <c r="AW27" s="19">
        <v>46</v>
      </c>
      <c r="AX27" s="19">
        <v>61</v>
      </c>
      <c r="AY27" s="19">
        <v>59</v>
      </c>
      <c r="AZ27" s="19">
        <v>57</v>
      </c>
      <c r="BA27" s="19">
        <v>56</v>
      </c>
      <c r="BB27" s="19">
        <v>59</v>
      </c>
      <c r="BC27" s="20">
        <v>45</v>
      </c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>
        <v>68</v>
      </c>
      <c r="CB27" s="19">
        <v>77</v>
      </c>
      <c r="CC27" s="19">
        <v>59</v>
      </c>
      <c r="CD27" s="19">
        <v>76</v>
      </c>
      <c r="CE27" s="19">
        <v>77</v>
      </c>
      <c r="CF27" s="19">
        <v>69</v>
      </c>
      <c r="CG27" s="19">
        <v>79</v>
      </c>
      <c r="CH27" s="19"/>
      <c r="CI27" s="19"/>
      <c r="CJ27" s="19"/>
      <c r="CK27" s="19"/>
      <c r="CL27" s="19"/>
      <c r="CM27" s="19"/>
      <c r="CN27" s="20"/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63</v>
      </c>
      <c r="D28" s="89"/>
      <c r="E28" s="93" t="s">
        <v>64</v>
      </c>
      <c r="F28" s="9">
        <v>73</v>
      </c>
      <c r="G28" s="10">
        <v>85</v>
      </c>
      <c r="H28" s="10">
        <v>64</v>
      </c>
      <c r="I28" s="10">
        <v>50</v>
      </c>
      <c r="J28" s="10">
        <v>73</v>
      </c>
      <c r="K28" s="10">
        <v>77</v>
      </c>
      <c r="L28" s="10">
        <v>75</v>
      </c>
      <c r="M28" s="10">
        <v>88</v>
      </c>
      <c r="N28" s="10">
        <v>96</v>
      </c>
      <c r="O28" s="10">
        <v>0</v>
      </c>
      <c r="P28" s="10">
        <v>76</v>
      </c>
      <c r="Q28" s="10">
        <v>75</v>
      </c>
      <c r="R28" s="10">
        <v>49</v>
      </c>
      <c r="S28" s="11">
        <v>72</v>
      </c>
      <c r="T28" s="14">
        <v>73</v>
      </c>
      <c r="U28" s="15">
        <v>85</v>
      </c>
      <c r="V28" s="15">
        <v>74</v>
      </c>
      <c r="W28" s="15">
        <v>82</v>
      </c>
      <c r="X28" s="15">
        <v>73</v>
      </c>
      <c r="Y28" s="15">
        <v>79</v>
      </c>
      <c r="Z28" s="15">
        <v>74</v>
      </c>
      <c r="AA28" s="15">
        <v>66</v>
      </c>
      <c r="AB28" s="15">
        <v>85</v>
      </c>
      <c r="AC28" s="15">
        <v>72</v>
      </c>
      <c r="AD28" s="15">
        <v>79</v>
      </c>
      <c r="AE28" s="15">
        <v>81</v>
      </c>
      <c r="AF28" s="15">
        <v>72</v>
      </c>
      <c r="AG28" s="16">
        <v>86</v>
      </c>
      <c r="AH28" s="26"/>
      <c r="AI28" s="13"/>
      <c r="AJ28" s="12" t="s">
        <v>60</v>
      </c>
      <c r="AL28" s="82"/>
      <c r="AM28" s="94" t="s">
        <v>63</v>
      </c>
      <c r="AN28" s="89"/>
      <c r="AO28" s="93"/>
      <c r="AP28" s="9">
        <v>50</v>
      </c>
      <c r="AQ28" s="10">
        <v>61</v>
      </c>
      <c r="AR28" s="10">
        <v>49</v>
      </c>
      <c r="AS28" s="10">
        <v>50</v>
      </c>
      <c r="AT28" s="10">
        <v>69</v>
      </c>
      <c r="AU28" s="10">
        <v>62</v>
      </c>
      <c r="AV28" s="10">
        <v>59</v>
      </c>
      <c r="AW28" s="10">
        <v>65</v>
      </c>
      <c r="AX28" s="10">
        <v>75</v>
      </c>
      <c r="AY28" s="10"/>
      <c r="AZ28" s="10">
        <v>66</v>
      </c>
      <c r="BA28" s="10">
        <v>71</v>
      </c>
      <c r="BB28" s="10">
        <v>49</v>
      </c>
      <c r="BC28" s="11">
        <v>66</v>
      </c>
      <c r="BD28" s="14">
        <v>60</v>
      </c>
      <c r="BE28" s="15">
        <v>50</v>
      </c>
      <c r="BF28" s="15">
        <v>60</v>
      </c>
      <c r="BG28" s="15">
        <v>52</v>
      </c>
      <c r="BH28" s="15">
        <v>76</v>
      </c>
      <c r="BI28" s="15">
        <v>49</v>
      </c>
      <c r="BJ28" s="15">
        <v>50</v>
      </c>
      <c r="BK28" s="15">
        <v>44</v>
      </c>
      <c r="BL28" s="15">
        <v>45</v>
      </c>
      <c r="BM28" s="15">
        <v>68</v>
      </c>
      <c r="BN28" s="15">
        <v>59</v>
      </c>
      <c r="BO28" s="15">
        <v>61</v>
      </c>
      <c r="BP28" s="15">
        <v>65</v>
      </c>
      <c r="BQ28" s="16">
        <v>69</v>
      </c>
      <c r="BR28" s="26"/>
      <c r="BS28" s="13"/>
      <c r="BT28" s="12" t="s">
        <v>60</v>
      </c>
      <c r="BW28" s="82"/>
      <c r="BX28" s="94" t="s">
        <v>63</v>
      </c>
      <c r="BY28" s="89"/>
      <c r="BZ28" s="93"/>
      <c r="CA28" s="9">
        <v>72</v>
      </c>
      <c r="CB28" s="10">
        <v>86</v>
      </c>
      <c r="CC28" s="10">
        <v>75</v>
      </c>
      <c r="CD28" s="10">
        <v>61</v>
      </c>
      <c r="CE28" s="10">
        <v>84</v>
      </c>
      <c r="CF28" s="10">
        <v>58</v>
      </c>
      <c r="CG28" s="10">
        <v>80</v>
      </c>
      <c r="CH28" s="10">
        <v>55</v>
      </c>
      <c r="CI28" s="10">
        <v>70</v>
      </c>
      <c r="CJ28" s="10">
        <v>7</v>
      </c>
      <c r="CK28" s="10">
        <v>83</v>
      </c>
      <c r="CL28" s="10">
        <v>82</v>
      </c>
      <c r="CM28" s="10">
        <v>56</v>
      </c>
      <c r="CN28" s="11">
        <v>79</v>
      </c>
      <c r="CO28" s="14">
        <v>63</v>
      </c>
      <c r="CP28" s="15">
        <v>72</v>
      </c>
      <c r="CQ28" s="15">
        <v>81</v>
      </c>
      <c r="CR28" s="15">
        <v>62</v>
      </c>
      <c r="CS28" s="15">
        <v>79</v>
      </c>
      <c r="CT28" s="15">
        <v>82</v>
      </c>
      <c r="CU28" s="15">
        <v>53</v>
      </c>
      <c r="CV28" s="15">
        <v>78</v>
      </c>
      <c r="CW28" s="15">
        <v>72</v>
      </c>
      <c r="CX28" s="15">
        <v>74</v>
      </c>
      <c r="CY28" s="15">
        <v>83</v>
      </c>
      <c r="CZ28" s="15">
        <v>79</v>
      </c>
      <c r="DA28" s="15">
        <v>75</v>
      </c>
      <c r="DB28" s="16">
        <v>55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75</v>
      </c>
      <c r="G29" s="15">
        <v>78</v>
      </c>
      <c r="H29" s="15">
        <v>88</v>
      </c>
      <c r="I29" s="15">
        <v>88</v>
      </c>
      <c r="J29" s="15">
        <v>80</v>
      </c>
      <c r="K29" s="15">
        <v>78</v>
      </c>
      <c r="L29" s="15">
        <v>73</v>
      </c>
      <c r="M29" s="15">
        <v>81</v>
      </c>
      <c r="N29" s="15">
        <v>77</v>
      </c>
      <c r="O29" s="15">
        <v>8</v>
      </c>
      <c r="P29" s="15">
        <v>87</v>
      </c>
      <c r="Q29" s="15">
        <v>75</v>
      </c>
      <c r="R29" s="15">
        <v>70</v>
      </c>
      <c r="S29" s="16">
        <v>88</v>
      </c>
      <c r="T29" s="14">
        <v>77</v>
      </c>
      <c r="U29" s="15">
        <v>83</v>
      </c>
      <c r="V29" s="15">
        <v>78</v>
      </c>
      <c r="W29" s="15">
        <v>74</v>
      </c>
      <c r="X29" s="15">
        <v>88</v>
      </c>
      <c r="Y29" s="15">
        <v>73</v>
      </c>
      <c r="Z29" s="15">
        <v>80</v>
      </c>
      <c r="AA29" s="15">
        <v>71</v>
      </c>
      <c r="AB29" s="15">
        <v>70</v>
      </c>
      <c r="AC29" s="15">
        <v>79</v>
      </c>
      <c r="AD29" s="15">
        <v>81</v>
      </c>
      <c r="AE29" s="15">
        <v>83</v>
      </c>
      <c r="AF29" s="15">
        <v>77</v>
      </c>
      <c r="AG29" s="16">
        <v>82</v>
      </c>
      <c r="AH29" s="17"/>
      <c r="AI29" s="13"/>
      <c r="AJ29" s="17" t="s">
        <v>60</v>
      </c>
      <c r="AL29" s="83"/>
      <c r="AM29" s="95"/>
      <c r="AN29" s="89"/>
      <c r="AO29" s="91"/>
      <c r="AP29" s="14">
        <v>67</v>
      </c>
      <c r="AQ29" s="15">
        <v>49</v>
      </c>
      <c r="AR29" s="15">
        <v>65</v>
      </c>
      <c r="AS29" s="15">
        <v>68</v>
      </c>
      <c r="AT29" s="15">
        <v>72</v>
      </c>
      <c r="AU29" s="15">
        <v>55</v>
      </c>
      <c r="AV29" s="15">
        <v>49</v>
      </c>
      <c r="AW29" s="15">
        <v>73</v>
      </c>
      <c r="AX29" s="15">
        <v>69</v>
      </c>
      <c r="AY29" s="15"/>
      <c r="AZ29" s="15">
        <v>74</v>
      </c>
      <c r="BA29" s="15">
        <v>71</v>
      </c>
      <c r="BB29" s="15">
        <v>66</v>
      </c>
      <c r="BC29" s="16">
        <v>61</v>
      </c>
      <c r="BD29" s="14">
        <v>48</v>
      </c>
      <c r="BE29" s="15">
        <v>60</v>
      </c>
      <c r="BF29" s="15">
        <v>71</v>
      </c>
      <c r="BG29" s="15">
        <v>60</v>
      </c>
      <c r="BH29" s="15">
        <v>77</v>
      </c>
      <c r="BI29" s="15">
        <v>74</v>
      </c>
      <c r="BJ29" s="15">
        <v>59</v>
      </c>
      <c r="BK29" s="15">
        <v>53</v>
      </c>
      <c r="BL29" s="15">
        <v>47</v>
      </c>
      <c r="BM29" s="15">
        <v>70</v>
      </c>
      <c r="BN29" s="15">
        <v>49</v>
      </c>
      <c r="BO29" s="15">
        <v>72</v>
      </c>
      <c r="BP29" s="15">
        <v>55</v>
      </c>
      <c r="BQ29" s="16">
        <v>72</v>
      </c>
      <c r="BR29" s="17"/>
      <c r="BS29" s="13"/>
      <c r="BT29" s="17" t="s">
        <v>60</v>
      </c>
      <c r="BW29" s="83"/>
      <c r="BX29" s="95"/>
      <c r="BY29" s="89"/>
      <c r="BZ29" s="91"/>
      <c r="CA29" s="14">
        <v>78</v>
      </c>
      <c r="CB29" s="15">
        <v>88</v>
      </c>
      <c r="CC29" s="15">
        <v>76</v>
      </c>
      <c r="CD29" s="15">
        <v>72</v>
      </c>
      <c r="CE29" s="15">
        <v>66</v>
      </c>
      <c r="CF29" s="15">
        <v>81</v>
      </c>
      <c r="CG29" s="15">
        <v>98</v>
      </c>
      <c r="CH29" s="15">
        <v>80</v>
      </c>
      <c r="CI29" s="15">
        <v>76</v>
      </c>
      <c r="CJ29" s="15">
        <v>7</v>
      </c>
      <c r="CK29" s="15">
        <v>91</v>
      </c>
      <c r="CL29" s="15">
        <v>82</v>
      </c>
      <c r="CM29" s="15">
        <v>77</v>
      </c>
      <c r="CN29" s="16">
        <v>85</v>
      </c>
      <c r="CO29" s="14">
        <v>72</v>
      </c>
      <c r="CP29" s="15">
        <v>65</v>
      </c>
      <c r="CQ29" s="15">
        <v>74</v>
      </c>
      <c r="CR29" s="15">
        <v>80</v>
      </c>
      <c r="CS29" s="15">
        <v>80</v>
      </c>
      <c r="CT29" s="15">
        <v>77</v>
      </c>
      <c r="CU29" s="15">
        <v>73</v>
      </c>
      <c r="CV29" s="15">
        <v>66</v>
      </c>
      <c r="CW29" s="15">
        <v>60</v>
      </c>
      <c r="CX29" s="15">
        <v>76</v>
      </c>
      <c r="CY29" s="15">
        <v>65</v>
      </c>
      <c r="CZ29" s="15">
        <v>70</v>
      </c>
      <c r="DA29" s="15">
        <v>50</v>
      </c>
      <c r="DB29" s="16">
        <v>49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54</v>
      </c>
      <c r="G30" s="15">
        <v>81</v>
      </c>
      <c r="H30" s="15">
        <v>93</v>
      </c>
      <c r="I30" s="15">
        <v>68</v>
      </c>
      <c r="J30" s="15">
        <v>54</v>
      </c>
      <c r="K30" s="15">
        <v>76</v>
      </c>
      <c r="L30" s="15">
        <v>77</v>
      </c>
      <c r="M30" s="15">
        <v>76</v>
      </c>
      <c r="N30" s="15">
        <v>74</v>
      </c>
      <c r="O30" s="15">
        <v>3</v>
      </c>
      <c r="P30" s="15">
        <v>82</v>
      </c>
      <c r="Q30" s="15">
        <v>82</v>
      </c>
      <c r="R30" s="15">
        <v>69</v>
      </c>
      <c r="S30" s="16">
        <v>78</v>
      </c>
      <c r="T30" s="14">
        <v>75</v>
      </c>
      <c r="U30" s="15">
        <v>80</v>
      </c>
      <c r="V30" s="15">
        <v>69</v>
      </c>
      <c r="W30" s="15">
        <v>72</v>
      </c>
      <c r="X30" s="15">
        <v>78</v>
      </c>
      <c r="Y30" s="15">
        <v>83</v>
      </c>
      <c r="Z30" s="15"/>
      <c r="AA30" s="15"/>
      <c r="AB30" s="15"/>
      <c r="AC30" s="15"/>
      <c r="AD30" s="15"/>
      <c r="AE30" s="15"/>
      <c r="AF30" s="15"/>
      <c r="AG30" s="16"/>
      <c r="AH30" s="17"/>
      <c r="AI30" s="13"/>
      <c r="AJ30" s="17" t="s">
        <v>60</v>
      </c>
      <c r="AL30" s="83"/>
      <c r="AM30" s="95"/>
      <c r="AN30" s="89"/>
      <c r="AO30" s="91"/>
      <c r="AP30" s="14">
        <v>53</v>
      </c>
      <c r="AQ30" s="15">
        <v>55</v>
      </c>
      <c r="AR30" s="15">
        <v>42</v>
      </c>
      <c r="AS30" s="15">
        <v>67</v>
      </c>
      <c r="AT30" s="15">
        <v>53</v>
      </c>
      <c r="AU30" s="15">
        <v>75</v>
      </c>
      <c r="AV30" s="15">
        <v>76</v>
      </c>
      <c r="AW30" s="15">
        <v>66</v>
      </c>
      <c r="AX30" s="15">
        <v>71</v>
      </c>
      <c r="AY30" s="15"/>
      <c r="AZ30" s="15">
        <v>69</v>
      </c>
      <c r="BA30" s="15">
        <v>75</v>
      </c>
      <c r="BB30" s="15">
        <v>69</v>
      </c>
      <c r="BC30" s="16">
        <v>72</v>
      </c>
      <c r="BD30" s="14">
        <v>49</v>
      </c>
      <c r="BE30" s="15">
        <v>52</v>
      </c>
      <c r="BF30" s="15">
        <v>60</v>
      </c>
      <c r="BG30" s="15">
        <v>67</v>
      </c>
      <c r="BH30" s="15">
        <v>72</v>
      </c>
      <c r="BI30" s="15">
        <v>55</v>
      </c>
      <c r="BJ30" s="15">
        <v>70</v>
      </c>
      <c r="BK30" s="15">
        <v>50</v>
      </c>
      <c r="BL30" s="15"/>
      <c r="BM30" s="15"/>
      <c r="BN30" s="15"/>
      <c r="BO30" s="15"/>
      <c r="BP30" s="15"/>
      <c r="BQ30" s="16"/>
      <c r="BR30" s="17"/>
      <c r="BS30" s="13"/>
      <c r="BT30" s="17" t="s">
        <v>60</v>
      </c>
      <c r="BW30" s="83"/>
      <c r="BX30" s="95"/>
      <c r="BY30" s="89"/>
      <c r="BZ30" s="91"/>
      <c r="CA30" s="14">
        <v>64</v>
      </c>
      <c r="CB30" s="15">
        <v>80</v>
      </c>
      <c r="CC30" s="15">
        <v>72</v>
      </c>
      <c r="CD30" s="15">
        <v>68</v>
      </c>
      <c r="CE30" s="15">
        <v>64</v>
      </c>
      <c r="CF30" s="15">
        <v>86</v>
      </c>
      <c r="CG30" s="15">
        <v>83</v>
      </c>
      <c r="CH30" s="15">
        <v>80</v>
      </c>
      <c r="CI30" s="15">
        <v>66</v>
      </c>
      <c r="CJ30" s="15">
        <v>7</v>
      </c>
      <c r="CK30" s="15">
        <v>68</v>
      </c>
      <c r="CL30" s="15">
        <v>89</v>
      </c>
      <c r="CM30" s="15">
        <v>76</v>
      </c>
      <c r="CN30" s="16">
        <v>72</v>
      </c>
      <c r="CO30" s="14">
        <v>62</v>
      </c>
      <c r="CP30" s="15">
        <v>74</v>
      </c>
      <c r="CQ30" s="15">
        <v>83</v>
      </c>
      <c r="CR30" s="15">
        <v>86</v>
      </c>
      <c r="CS30" s="15">
        <v>63</v>
      </c>
      <c r="CT30" s="15">
        <v>66</v>
      </c>
      <c r="CU30" s="15">
        <v>60</v>
      </c>
      <c r="CV30" s="15">
        <v>56</v>
      </c>
      <c r="CW30" s="15"/>
      <c r="CX30" s="15"/>
      <c r="CY30" s="15"/>
      <c r="CZ30" s="15"/>
      <c r="DA30" s="15"/>
      <c r="DB30" s="16"/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v>80</v>
      </c>
      <c r="G31" s="15">
        <v>68</v>
      </c>
      <c r="H31" s="15">
        <v>77</v>
      </c>
      <c r="I31" s="15">
        <v>71</v>
      </c>
      <c r="J31" s="15">
        <v>80</v>
      </c>
      <c r="K31" s="15">
        <v>75</v>
      </c>
      <c r="L31" s="15">
        <v>77</v>
      </c>
      <c r="M31" s="15">
        <v>79</v>
      </c>
      <c r="N31" s="15">
        <v>82</v>
      </c>
      <c r="O31" s="15">
        <v>79</v>
      </c>
      <c r="P31" s="15">
        <v>73</v>
      </c>
      <c r="Q31" s="15">
        <v>71</v>
      </c>
      <c r="R31" s="15">
        <v>74</v>
      </c>
      <c r="S31" s="16">
        <v>86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75</v>
      </c>
      <c r="AQ31" s="15">
        <v>74</v>
      </c>
      <c r="AR31" s="15">
        <v>69</v>
      </c>
      <c r="AS31" s="15">
        <v>55</v>
      </c>
      <c r="AT31" s="15">
        <v>68</v>
      </c>
      <c r="AU31" s="15">
        <v>52</v>
      </c>
      <c r="AV31" s="15">
        <v>87</v>
      </c>
      <c r="AW31" s="15">
        <v>70</v>
      </c>
      <c r="AX31" s="15">
        <v>68</v>
      </c>
      <c r="AY31" s="15">
        <v>79</v>
      </c>
      <c r="AZ31" s="15">
        <v>63</v>
      </c>
      <c r="BA31" s="15">
        <v>62</v>
      </c>
      <c r="BB31" s="15">
        <v>78</v>
      </c>
      <c r="BC31" s="16">
        <v>77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72</v>
      </c>
      <c r="CB31" s="15">
        <v>84</v>
      </c>
      <c r="CC31" s="15">
        <v>73</v>
      </c>
      <c r="CD31" s="15">
        <v>78</v>
      </c>
      <c r="CE31" s="15">
        <v>76</v>
      </c>
      <c r="CF31" s="15">
        <v>84</v>
      </c>
      <c r="CG31" s="15">
        <v>78</v>
      </c>
      <c r="CH31" s="15">
        <v>76</v>
      </c>
      <c r="CI31" s="15">
        <v>76</v>
      </c>
      <c r="CJ31" s="15">
        <v>81</v>
      </c>
      <c r="CK31" s="15">
        <v>77</v>
      </c>
      <c r="CL31" s="15">
        <v>78</v>
      </c>
      <c r="CM31" s="15">
        <v>81</v>
      </c>
      <c r="CN31" s="16">
        <v>59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v>87</v>
      </c>
      <c r="G32" s="15">
        <v>77</v>
      </c>
      <c r="H32" s="15">
        <v>79</v>
      </c>
      <c r="I32" s="15">
        <v>89</v>
      </c>
      <c r="J32" s="15">
        <v>75</v>
      </c>
      <c r="K32" s="15">
        <v>83</v>
      </c>
      <c r="L32" s="15">
        <v>80</v>
      </c>
      <c r="M32" s="15">
        <v>88</v>
      </c>
      <c r="N32" s="15">
        <v>79</v>
      </c>
      <c r="O32" s="15">
        <v>77</v>
      </c>
      <c r="P32" s="15">
        <v>65</v>
      </c>
      <c r="Q32" s="15">
        <v>66</v>
      </c>
      <c r="R32" s="15">
        <v>72</v>
      </c>
      <c r="S32" s="16">
        <v>61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72</v>
      </c>
      <c r="AQ32" s="15">
        <v>66</v>
      </c>
      <c r="AR32" s="15">
        <v>68</v>
      </c>
      <c r="AS32" s="15">
        <v>63</v>
      </c>
      <c r="AT32" s="15">
        <v>58</v>
      </c>
      <c r="AU32" s="15">
        <v>60</v>
      </c>
      <c r="AV32" s="15">
        <v>63</v>
      </c>
      <c r="AW32" s="15">
        <v>69</v>
      </c>
      <c r="AX32" s="15">
        <v>58</v>
      </c>
      <c r="AY32" s="15">
        <v>74</v>
      </c>
      <c r="AZ32" s="15">
        <v>56</v>
      </c>
      <c r="BA32" s="15">
        <v>55</v>
      </c>
      <c r="BB32" s="15">
        <v>60</v>
      </c>
      <c r="BC32" s="16">
        <v>69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76</v>
      </c>
      <c r="CB32" s="15">
        <v>79</v>
      </c>
      <c r="CC32" s="15">
        <v>76</v>
      </c>
      <c r="CD32" s="15">
        <v>74</v>
      </c>
      <c r="CE32" s="15">
        <v>89</v>
      </c>
      <c r="CF32" s="15">
        <v>75</v>
      </c>
      <c r="CG32" s="15">
        <v>72</v>
      </c>
      <c r="CH32" s="15">
        <v>70</v>
      </c>
      <c r="CI32" s="15">
        <v>74</v>
      </c>
      <c r="CJ32" s="15">
        <v>69</v>
      </c>
      <c r="CK32" s="15">
        <v>57</v>
      </c>
      <c r="CL32" s="15">
        <v>62</v>
      </c>
      <c r="CM32" s="15">
        <v>67</v>
      </c>
      <c r="CN32" s="16">
        <v>55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86</v>
      </c>
      <c r="G33" s="15">
        <v>76</v>
      </c>
      <c r="H33" s="15">
        <v>89</v>
      </c>
      <c r="I33" s="15">
        <v>85</v>
      </c>
      <c r="J33" s="15">
        <v>85</v>
      </c>
      <c r="K33" s="15">
        <v>83</v>
      </c>
      <c r="L33" s="15">
        <v>115</v>
      </c>
      <c r="M33" s="15">
        <v>81</v>
      </c>
      <c r="N33" s="15">
        <v>75</v>
      </c>
      <c r="O33" s="15">
        <v>69</v>
      </c>
      <c r="P33" s="15">
        <v>76</v>
      </c>
      <c r="Q33" s="15">
        <v>70</v>
      </c>
      <c r="R33" s="15">
        <v>77</v>
      </c>
      <c r="S33" s="16">
        <v>62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58</v>
      </c>
      <c r="AQ33" s="15">
        <v>64</v>
      </c>
      <c r="AR33" s="15">
        <v>54</v>
      </c>
      <c r="AS33" s="15">
        <v>73</v>
      </c>
      <c r="AT33" s="15">
        <v>75</v>
      </c>
      <c r="AU33" s="15">
        <v>65</v>
      </c>
      <c r="AV33" s="15">
        <v>46</v>
      </c>
      <c r="AW33" s="15">
        <v>60</v>
      </c>
      <c r="AX33" s="15">
        <v>58</v>
      </c>
      <c r="AY33" s="15">
        <v>57</v>
      </c>
      <c r="AZ33" s="15">
        <v>72</v>
      </c>
      <c r="BA33" s="15">
        <v>61</v>
      </c>
      <c r="BB33" s="15">
        <v>55</v>
      </c>
      <c r="BC33" s="16">
        <v>61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82</v>
      </c>
      <c r="CB33" s="15">
        <v>55</v>
      </c>
      <c r="CC33" s="15">
        <v>86</v>
      </c>
      <c r="CD33" s="15">
        <v>76</v>
      </c>
      <c r="CE33" s="15">
        <v>79</v>
      </c>
      <c r="CF33" s="15">
        <v>78</v>
      </c>
      <c r="CG33" s="15">
        <v>70</v>
      </c>
      <c r="CH33" s="15">
        <v>79</v>
      </c>
      <c r="CI33" s="15">
        <v>72</v>
      </c>
      <c r="CJ33" s="15">
        <v>84</v>
      </c>
      <c r="CK33" s="15">
        <v>80</v>
      </c>
      <c r="CL33" s="15">
        <v>49</v>
      </c>
      <c r="CM33" s="15">
        <v>60</v>
      </c>
      <c r="CN33" s="16">
        <v>72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v>91</v>
      </c>
      <c r="G34" s="15">
        <v>90</v>
      </c>
      <c r="H34" s="15">
        <v>95</v>
      </c>
      <c r="I34" s="15">
        <v>74</v>
      </c>
      <c r="J34" s="15">
        <v>84</v>
      </c>
      <c r="K34" s="15">
        <v>98</v>
      </c>
      <c r="L34" s="15">
        <v>91</v>
      </c>
      <c r="M34" s="15">
        <v>98</v>
      </c>
      <c r="N34" s="15">
        <v>78</v>
      </c>
      <c r="O34" s="15">
        <v>88</v>
      </c>
      <c r="P34" s="15">
        <v>82</v>
      </c>
      <c r="Q34" s="15">
        <v>84</v>
      </c>
      <c r="R34" s="15">
        <v>82</v>
      </c>
      <c r="S34" s="16">
        <v>93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66</v>
      </c>
      <c r="AQ34" s="15">
        <v>45</v>
      </c>
      <c r="AR34" s="15">
        <v>62</v>
      </c>
      <c r="AS34" s="15">
        <v>56</v>
      </c>
      <c r="AT34" s="15">
        <v>65</v>
      </c>
      <c r="AU34" s="15">
        <v>69</v>
      </c>
      <c r="AV34" s="15">
        <v>62</v>
      </c>
      <c r="AW34" s="15">
        <v>57</v>
      </c>
      <c r="AX34" s="15">
        <v>75</v>
      </c>
      <c r="AY34" s="15">
        <v>64</v>
      </c>
      <c r="AZ34" s="15">
        <v>68</v>
      </c>
      <c r="BA34" s="15">
        <v>66</v>
      </c>
      <c r="BB34" s="15">
        <v>64</v>
      </c>
      <c r="BC34" s="16">
        <v>75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68</v>
      </c>
      <c r="CB34" s="15">
        <v>67</v>
      </c>
      <c r="CC34" s="15">
        <v>85</v>
      </c>
      <c r="CD34" s="15">
        <v>79</v>
      </c>
      <c r="CE34" s="15">
        <v>80</v>
      </c>
      <c r="CF34" s="15">
        <v>77</v>
      </c>
      <c r="CG34" s="15">
        <v>82</v>
      </c>
      <c r="CH34" s="15">
        <v>50</v>
      </c>
      <c r="CI34" s="15">
        <v>93</v>
      </c>
      <c r="CJ34" s="15">
        <v>103</v>
      </c>
      <c r="CK34" s="15">
        <v>79</v>
      </c>
      <c r="CL34" s="15">
        <v>79</v>
      </c>
      <c r="CM34" s="15">
        <v>72</v>
      </c>
      <c r="CN34" s="16">
        <v>42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v>94</v>
      </c>
      <c r="G35" s="15">
        <v>94</v>
      </c>
      <c r="H35" s="15">
        <v>97</v>
      </c>
      <c r="I35" s="15">
        <v>80</v>
      </c>
      <c r="J35" s="15">
        <v>67</v>
      </c>
      <c r="K35" s="15">
        <v>97</v>
      </c>
      <c r="L35" s="15">
        <v>78</v>
      </c>
      <c r="M35" s="15">
        <v>75</v>
      </c>
      <c r="N35" s="15">
        <v>59</v>
      </c>
      <c r="O35" s="15">
        <v>71</v>
      </c>
      <c r="P35" s="15">
        <v>83</v>
      </c>
      <c r="Q35" s="15">
        <v>92</v>
      </c>
      <c r="R35" s="15">
        <v>82</v>
      </c>
      <c r="S35" s="16">
        <v>81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74</v>
      </c>
      <c r="AQ35" s="15">
        <v>66</v>
      </c>
      <c r="AR35" s="15">
        <v>57</v>
      </c>
      <c r="AS35" s="15">
        <v>55</v>
      </c>
      <c r="AT35" s="15">
        <v>50</v>
      </c>
      <c r="AU35" s="15">
        <v>55</v>
      </c>
      <c r="AV35" s="15">
        <v>55</v>
      </c>
      <c r="AW35" s="15">
        <v>65</v>
      </c>
      <c r="AX35" s="15">
        <v>61</v>
      </c>
      <c r="AY35" s="15">
        <v>68</v>
      </c>
      <c r="AZ35" s="15">
        <v>62</v>
      </c>
      <c r="BA35" s="15">
        <v>67</v>
      </c>
      <c r="BB35" s="15">
        <v>59</v>
      </c>
      <c r="BC35" s="16">
        <v>66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55</v>
      </c>
      <c r="CB35" s="15">
        <v>78</v>
      </c>
      <c r="CC35" s="15">
        <v>84</v>
      </c>
      <c r="CD35" s="15">
        <v>95</v>
      </c>
      <c r="CE35" s="15">
        <v>95</v>
      </c>
      <c r="CF35" s="15">
        <v>87</v>
      </c>
      <c r="CG35" s="15">
        <v>89</v>
      </c>
      <c r="CH35" s="15">
        <v>91</v>
      </c>
      <c r="CI35" s="15">
        <v>74</v>
      </c>
      <c r="CJ35" s="15">
        <v>86</v>
      </c>
      <c r="CK35" s="15">
        <v>68</v>
      </c>
      <c r="CL35" s="15">
        <v>73</v>
      </c>
      <c r="CM35" s="15">
        <v>72</v>
      </c>
      <c r="CN35" s="16">
        <v>75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v>96</v>
      </c>
      <c r="G36" s="15">
        <v>97</v>
      </c>
      <c r="H36" s="15">
        <v>87</v>
      </c>
      <c r="I36" s="15">
        <v>84</v>
      </c>
      <c r="J36" s="15">
        <v>99</v>
      </c>
      <c r="K36" s="15">
        <v>72</v>
      </c>
      <c r="L36" s="15">
        <v>99</v>
      </c>
      <c r="M36" s="15">
        <v>84</v>
      </c>
      <c r="N36" s="15">
        <v>61</v>
      </c>
      <c r="O36" s="15">
        <v>75</v>
      </c>
      <c r="P36" s="15">
        <v>95</v>
      </c>
      <c r="Q36" s="15">
        <v>71</v>
      </c>
      <c r="R36" s="15">
        <v>87</v>
      </c>
      <c r="S36" s="16">
        <v>74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63</v>
      </c>
      <c r="AQ36" s="15">
        <v>62</v>
      </c>
      <c r="AR36" s="15">
        <v>64</v>
      </c>
      <c r="AS36" s="15">
        <v>67</v>
      </c>
      <c r="AT36" s="15">
        <v>72</v>
      </c>
      <c r="AU36" s="15">
        <v>68</v>
      </c>
      <c r="AV36" s="15">
        <v>57</v>
      </c>
      <c r="AW36" s="15">
        <v>71</v>
      </c>
      <c r="AX36" s="15">
        <v>61</v>
      </c>
      <c r="AY36" s="15">
        <v>55</v>
      </c>
      <c r="AZ36" s="15">
        <v>50</v>
      </c>
      <c r="BA36" s="15">
        <v>62</v>
      </c>
      <c r="BB36" s="15">
        <v>65</v>
      </c>
      <c r="BC36" s="16">
        <v>66</v>
      </c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80</v>
      </c>
      <c r="CB36" s="15">
        <v>58</v>
      </c>
      <c r="CC36" s="15">
        <v>77</v>
      </c>
      <c r="CD36" s="15">
        <v>86</v>
      </c>
      <c r="CE36" s="15">
        <v>91</v>
      </c>
      <c r="CF36" s="15">
        <v>78</v>
      </c>
      <c r="CG36" s="15">
        <v>69</v>
      </c>
      <c r="CH36" s="15">
        <v>76</v>
      </c>
      <c r="CI36" s="15">
        <v>67</v>
      </c>
      <c r="CJ36" s="15">
        <v>74</v>
      </c>
      <c r="CK36" s="15">
        <v>76</v>
      </c>
      <c r="CL36" s="15">
        <v>55</v>
      </c>
      <c r="CM36" s="15">
        <v>59</v>
      </c>
      <c r="CN36" s="16">
        <v>68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v>88</v>
      </c>
      <c r="G37" s="15">
        <v>67</v>
      </c>
      <c r="H37" s="15">
        <v>71</v>
      </c>
      <c r="I37" s="15">
        <v>64</v>
      </c>
      <c r="J37" s="15">
        <v>96</v>
      </c>
      <c r="K37" s="15">
        <v>87</v>
      </c>
      <c r="L37" s="15">
        <v>84</v>
      </c>
      <c r="M37" s="15">
        <v>91</v>
      </c>
      <c r="N37" s="15">
        <v>99</v>
      </c>
      <c r="O37" s="15">
        <v>78</v>
      </c>
      <c r="P37" s="15">
        <v>80</v>
      </c>
      <c r="Q37" s="15">
        <v>59</v>
      </c>
      <c r="R37" s="15">
        <v>58</v>
      </c>
      <c r="S37" s="16">
        <v>96</v>
      </c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>
        <v>58</v>
      </c>
      <c r="AQ37" s="15">
        <v>66</v>
      </c>
      <c r="AR37" s="15">
        <v>55</v>
      </c>
      <c r="AS37" s="15">
        <v>56</v>
      </c>
      <c r="AT37" s="15">
        <v>56</v>
      </c>
      <c r="AU37" s="15">
        <v>54</v>
      </c>
      <c r="AV37" s="15">
        <v>66</v>
      </c>
      <c r="AW37" s="15">
        <v>60</v>
      </c>
      <c r="AX37" s="15">
        <v>70</v>
      </c>
      <c r="AY37" s="15">
        <v>63</v>
      </c>
      <c r="AZ37" s="15">
        <v>73</v>
      </c>
      <c r="BA37" s="15">
        <v>65</v>
      </c>
      <c r="BB37" s="15">
        <v>65</v>
      </c>
      <c r="BC37" s="16">
        <v>51</v>
      </c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73</v>
      </c>
      <c r="CB37" s="15">
        <v>52</v>
      </c>
      <c r="CC37" s="15">
        <v>56</v>
      </c>
      <c r="CD37" s="15">
        <v>71</v>
      </c>
      <c r="CE37" s="15">
        <v>81</v>
      </c>
      <c r="CF37" s="15">
        <v>81</v>
      </c>
      <c r="CG37" s="15"/>
      <c r="CH37" s="15"/>
      <c r="CI37" s="15"/>
      <c r="CJ37" s="15"/>
      <c r="CK37" s="15"/>
      <c r="CL37" s="15"/>
      <c r="CM37" s="15"/>
      <c r="CN37" s="16"/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>
        <v>92</v>
      </c>
      <c r="G38" s="19">
        <v>83</v>
      </c>
      <c r="H38" s="19">
        <v>71</v>
      </c>
      <c r="I38" s="19">
        <v>88</v>
      </c>
      <c r="J38" s="19">
        <v>73</v>
      </c>
      <c r="K38" s="19">
        <v>94</v>
      </c>
      <c r="L38" s="19">
        <v>84</v>
      </c>
      <c r="M38" s="19">
        <v>97</v>
      </c>
      <c r="N38" s="19">
        <v>85</v>
      </c>
      <c r="O38" s="19">
        <v>86</v>
      </c>
      <c r="P38" s="19">
        <v>73</v>
      </c>
      <c r="Q38" s="19">
        <v>78</v>
      </c>
      <c r="R38" s="19">
        <v>79</v>
      </c>
      <c r="S38" s="20">
        <v>92</v>
      </c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>
        <v>69</v>
      </c>
      <c r="AQ38" s="19">
        <v>66</v>
      </c>
      <c r="AR38" s="19">
        <v>55</v>
      </c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65</v>
      </c>
      <c r="D39" s="89"/>
      <c r="E39" s="91" t="s">
        <v>66</v>
      </c>
      <c r="F39" s="9">
        <v>90</v>
      </c>
      <c r="G39" s="10">
        <v>82</v>
      </c>
      <c r="H39" s="10">
        <v>80</v>
      </c>
      <c r="I39" s="10">
        <v>46</v>
      </c>
      <c r="J39" s="10">
        <v>73</v>
      </c>
      <c r="K39" s="10">
        <v>90</v>
      </c>
      <c r="L39" s="10">
        <v>70</v>
      </c>
      <c r="M39" s="10">
        <v>86</v>
      </c>
      <c r="N39" s="10">
        <v>65</v>
      </c>
      <c r="O39" s="10">
        <v>0</v>
      </c>
      <c r="P39" s="10">
        <v>84</v>
      </c>
      <c r="Q39" s="10">
        <v>81</v>
      </c>
      <c r="R39" s="10">
        <v>99</v>
      </c>
      <c r="S39" s="11">
        <v>88</v>
      </c>
      <c r="T39" s="14">
        <v>79</v>
      </c>
      <c r="U39" s="15">
        <v>70</v>
      </c>
      <c r="V39" s="15">
        <v>69</v>
      </c>
      <c r="W39" s="15">
        <v>74</v>
      </c>
      <c r="X39" s="15">
        <v>81</v>
      </c>
      <c r="Y39" s="15">
        <v>75</v>
      </c>
      <c r="Z39" s="15">
        <v>83</v>
      </c>
      <c r="AA39" s="15">
        <v>80</v>
      </c>
      <c r="AB39" s="15">
        <v>69</v>
      </c>
      <c r="AC39" s="15">
        <v>76</v>
      </c>
      <c r="AD39" s="15">
        <v>72</v>
      </c>
      <c r="AE39" s="15">
        <v>71</v>
      </c>
      <c r="AF39" s="15">
        <v>80</v>
      </c>
      <c r="AG39" s="16">
        <v>73</v>
      </c>
      <c r="AH39" s="12"/>
      <c r="AI39" s="13"/>
      <c r="AJ39" s="12" t="s">
        <v>60</v>
      </c>
      <c r="AL39" s="83"/>
      <c r="AM39" s="94" t="s">
        <v>65</v>
      </c>
      <c r="AN39" s="89"/>
      <c r="AO39" s="91"/>
      <c r="AP39" s="9">
        <v>90</v>
      </c>
      <c r="AQ39" s="10">
        <v>82</v>
      </c>
      <c r="AR39" s="10">
        <v>80</v>
      </c>
      <c r="AS39" s="10">
        <v>46</v>
      </c>
      <c r="AT39" s="10">
        <v>73</v>
      </c>
      <c r="AU39" s="10">
        <v>80</v>
      </c>
      <c r="AV39" s="10">
        <v>70</v>
      </c>
      <c r="AW39" s="10">
        <v>86</v>
      </c>
      <c r="AX39" s="10">
        <v>65</v>
      </c>
      <c r="AY39" s="10"/>
      <c r="AZ39" s="10">
        <v>84</v>
      </c>
      <c r="BA39" s="10">
        <v>81</v>
      </c>
      <c r="BB39" s="10">
        <v>99</v>
      </c>
      <c r="BC39" s="11">
        <v>88</v>
      </c>
      <c r="BD39" s="14">
        <v>75</v>
      </c>
      <c r="BE39" s="15">
        <v>80</v>
      </c>
      <c r="BF39" s="15">
        <v>86</v>
      </c>
      <c r="BG39" s="15">
        <v>74</v>
      </c>
      <c r="BH39" s="15">
        <v>81</v>
      </c>
      <c r="BI39" s="15">
        <v>80</v>
      </c>
      <c r="BJ39" s="15">
        <v>76</v>
      </c>
      <c r="BK39" s="15">
        <v>80</v>
      </c>
      <c r="BL39" s="15">
        <v>77</v>
      </c>
      <c r="BM39" s="15">
        <v>55</v>
      </c>
      <c r="BN39" s="15">
        <v>61</v>
      </c>
      <c r="BO39" s="15">
        <v>61</v>
      </c>
      <c r="BP39" s="15">
        <v>83</v>
      </c>
      <c r="BQ39" s="16">
        <v>73</v>
      </c>
      <c r="BR39" s="12"/>
      <c r="BS39" s="13"/>
      <c r="BT39" s="12" t="s">
        <v>60</v>
      </c>
      <c r="BW39" s="83"/>
      <c r="BX39" s="94" t="s">
        <v>65</v>
      </c>
      <c r="BY39" s="89"/>
      <c r="BZ39" s="91"/>
      <c r="CA39" s="9">
        <v>85</v>
      </c>
      <c r="CB39" s="10">
        <v>81</v>
      </c>
      <c r="CC39" s="10">
        <v>79</v>
      </c>
      <c r="CD39" s="10">
        <v>45</v>
      </c>
      <c r="CE39" s="10">
        <v>69</v>
      </c>
      <c r="CF39" s="10">
        <v>89</v>
      </c>
      <c r="CG39" s="10">
        <v>59</v>
      </c>
      <c r="CH39" s="10">
        <v>51</v>
      </c>
      <c r="CI39" s="10">
        <v>64</v>
      </c>
      <c r="CJ39" s="10">
        <v>-1</v>
      </c>
      <c r="CK39" s="10">
        <v>83</v>
      </c>
      <c r="CL39" s="10">
        <v>93</v>
      </c>
      <c r="CM39" s="10">
        <v>89</v>
      </c>
      <c r="CN39" s="11">
        <v>76</v>
      </c>
      <c r="CO39" s="14">
        <v>78</v>
      </c>
      <c r="CP39" s="15">
        <v>78</v>
      </c>
      <c r="CQ39" s="15">
        <v>79</v>
      </c>
      <c r="CR39" s="15">
        <v>77</v>
      </c>
      <c r="CS39" s="15">
        <v>80</v>
      </c>
      <c r="CT39" s="15">
        <v>83</v>
      </c>
      <c r="CU39" s="15">
        <v>75</v>
      </c>
      <c r="CV39" s="15">
        <v>80</v>
      </c>
      <c r="CW39" s="15">
        <v>79</v>
      </c>
      <c r="CX39" s="15">
        <v>78</v>
      </c>
      <c r="CY39" s="15">
        <v>83</v>
      </c>
      <c r="CZ39" s="15">
        <v>78</v>
      </c>
      <c r="DA39" s="15">
        <v>80</v>
      </c>
      <c r="DB39" s="16">
        <v>76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93</v>
      </c>
      <c r="G40" s="15">
        <v>67</v>
      </c>
      <c r="H40" s="15">
        <v>75</v>
      </c>
      <c r="I40" s="15">
        <v>62</v>
      </c>
      <c r="J40" s="15">
        <v>57</v>
      </c>
      <c r="K40" s="15">
        <v>83</v>
      </c>
      <c r="L40" s="15">
        <v>73</v>
      </c>
      <c r="M40" s="15">
        <v>58</v>
      </c>
      <c r="N40" s="15">
        <v>70</v>
      </c>
      <c r="O40" s="15">
        <v>-9</v>
      </c>
      <c r="P40" s="15">
        <v>61</v>
      </c>
      <c r="Q40" s="15">
        <v>64</v>
      </c>
      <c r="R40" s="15">
        <v>77</v>
      </c>
      <c r="S40" s="16">
        <v>40</v>
      </c>
      <c r="T40" s="14">
        <v>76</v>
      </c>
      <c r="U40" s="15">
        <v>75</v>
      </c>
      <c r="V40" s="15">
        <v>81</v>
      </c>
      <c r="W40" s="15">
        <v>70</v>
      </c>
      <c r="X40" s="15">
        <v>74</v>
      </c>
      <c r="Y40" s="15">
        <v>70</v>
      </c>
      <c r="Z40" s="15">
        <v>69</v>
      </c>
      <c r="AA40" s="15">
        <v>62</v>
      </c>
      <c r="AB40" s="15">
        <v>79</v>
      </c>
      <c r="AC40" s="15">
        <v>80</v>
      </c>
      <c r="AD40" s="15">
        <v>69</v>
      </c>
      <c r="AE40" s="15">
        <v>75</v>
      </c>
      <c r="AF40" s="15">
        <v>80</v>
      </c>
      <c r="AG40" s="16">
        <v>70</v>
      </c>
      <c r="AH40" s="17"/>
      <c r="AI40" s="13"/>
      <c r="AJ40" s="17" t="s">
        <v>60</v>
      </c>
      <c r="AL40" s="83"/>
      <c r="AM40" s="95"/>
      <c r="AN40" s="89"/>
      <c r="AO40" s="91"/>
      <c r="AP40" s="14">
        <v>78</v>
      </c>
      <c r="AQ40" s="15">
        <v>76</v>
      </c>
      <c r="AR40" s="15">
        <v>84</v>
      </c>
      <c r="AS40" s="15">
        <v>71</v>
      </c>
      <c r="AT40" s="15">
        <v>66</v>
      </c>
      <c r="AU40" s="15">
        <v>79</v>
      </c>
      <c r="AV40" s="15">
        <v>82</v>
      </c>
      <c r="AW40" s="15">
        <v>67</v>
      </c>
      <c r="AX40" s="15">
        <v>79</v>
      </c>
      <c r="AY40" s="15"/>
      <c r="AZ40" s="15">
        <v>70</v>
      </c>
      <c r="BA40" s="15">
        <v>73</v>
      </c>
      <c r="BB40" s="15">
        <v>86</v>
      </c>
      <c r="BC40" s="16">
        <v>40</v>
      </c>
      <c r="BD40" s="14">
        <v>76</v>
      </c>
      <c r="BE40" s="15">
        <v>85</v>
      </c>
      <c r="BF40" s="15">
        <v>81</v>
      </c>
      <c r="BG40" s="15">
        <v>70</v>
      </c>
      <c r="BH40" s="15">
        <v>64</v>
      </c>
      <c r="BI40" s="15">
        <v>70</v>
      </c>
      <c r="BJ40" s="15">
        <v>71</v>
      </c>
      <c r="BK40" s="15">
        <v>72</v>
      </c>
      <c r="BL40" s="15">
        <v>63</v>
      </c>
      <c r="BM40" s="15">
        <v>72</v>
      </c>
      <c r="BN40" s="15">
        <v>60</v>
      </c>
      <c r="BO40" s="15">
        <v>52</v>
      </c>
      <c r="BP40" s="15">
        <v>72</v>
      </c>
      <c r="BQ40" s="16">
        <v>79</v>
      </c>
      <c r="BR40" s="17"/>
      <c r="BS40" s="13"/>
      <c r="BT40" s="17" t="s">
        <v>60</v>
      </c>
      <c r="BW40" s="83"/>
      <c r="BX40" s="95"/>
      <c r="BY40" s="89"/>
      <c r="BZ40" s="91"/>
      <c r="CA40" s="14">
        <v>68</v>
      </c>
      <c r="CB40" s="15">
        <v>66</v>
      </c>
      <c r="CC40" s="15">
        <v>87</v>
      </c>
      <c r="CD40" s="15">
        <v>57</v>
      </c>
      <c r="CE40" s="15">
        <v>83</v>
      </c>
      <c r="CF40" s="15">
        <v>80</v>
      </c>
      <c r="CG40" s="15">
        <v>86</v>
      </c>
      <c r="CH40" s="15">
        <v>97</v>
      </c>
      <c r="CI40" s="15">
        <v>87</v>
      </c>
      <c r="CJ40" s="15">
        <v>90</v>
      </c>
      <c r="CK40" s="15">
        <v>87</v>
      </c>
      <c r="CL40" s="15">
        <v>85</v>
      </c>
      <c r="CM40" s="15">
        <v>98</v>
      </c>
      <c r="CN40" s="16">
        <v>86</v>
      </c>
      <c r="CO40" s="14">
        <v>79</v>
      </c>
      <c r="CP40" s="15">
        <v>68</v>
      </c>
      <c r="CQ40" s="15">
        <v>80</v>
      </c>
      <c r="CR40" s="15">
        <v>73</v>
      </c>
      <c r="CS40" s="15">
        <v>75</v>
      </c>
      <c r="CT40" s="15">
        <v>73</v>
      </c>
      <c r="CU40" s="15">
        <v>68</v>
      </c>
      <c r="CV40" s="15">
        <v>78</v>
      </c>
      <c r="CW40" s="15">
        <v>72</v>
      </c>
      <c r="CX40" s="15">
        <v>73</v>
      </c>
      <c r="CY40" s="15">
        <v>70</v>
      </c>
      <c r="CZ40" s="15">
        <v>75</v>
      </c>
      <c r="DA40" s="15">
        <v>72</v>
      </c>
      <c r="DB40" s="16">
        <v>76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98</v>
      </c>
      <c r="G41" s="15">
        <v>97</v>
      </c>
      <c r="H41" s="15">
        <v>100</v>
      </c>
      <c r="I41" s="15">
        <v>72</v>
      </c>
      <c r="J41" s="15">
        <v>74</v>
      </c>
      <c r="K41" s="15">
        <v>65</v>
      </c>
      <c r="L41" s="15">
        <v>70</v>
      </c>
      <c r="M41" s="15">
        <v>80</v>
      </c>
      <c r="N41" s="15">
        <v>91</v>
      </c>
      <c r="O41" s="15">
        <v>10</v>
      </c>
      <c r="P41" s="15">
        <v>83</v>
      </c>
      <c r="Q41" s="15">
        <v>88</v>
      </c>
      <c r="R41" s="15">
        <v>86</v>
      </c>
      <c r="S41" s="16">
        <v>81</v>
      </c>
      <c r="T41" s="14">
        <v>86</v>
      </c>
      <c r="U41" s="15">
        <v>74</v>
      </c>
      <c r="V41" s="15">
        <v>77</v>
      </c>
      <c r="W41" s="15">
        <v>75</v>
      </c>
      <c r="X41" s="15">
        <v>80</v>
      </c>
      <c r="Y41" s="15">
        <v>79</v>
      </c>
      <c r="Z41" s="15">
        <v>84</v>
      </c>
      <c r="AA41" s="15">
        <v>69</v>
      </c>
      <c r="AB41" s="15"/>
      <c r="AC41" s="15"/>
      <c r="AD41" s="15"/>
      <c r="AE41" s="15"/>
      <c r="AF41" s="15"/>
      <c r="AG41" s="16"/>
      <c r="AH41" s="17"/>
      <c r="AI41" s="13"/>
      <c r="AJ41" s="17" t="s">
        <v>60</v>
      </c>
      <c r="AL41" s="83"/>
      <c r="AM41" s="95"/>
      <c r="AN41" s="89"/>
      <c r="AO41" s="91"/>
      <c r="AP41" s="14">
        <v>88</v>
      </c>
      <c r="AQ41" s="15">
        <v>87</v>
      </c>
      <c r="AR41" s="15">
        <v>90</v>
      </c>
      <c r="AS41" s="15">
        <v>62</v>
      </c>
      <c r="AT41" s="15">
        <v>64</v>
      </c>
      <c r="AU41" s="15">
        <v>55</v>
      </c>
      <c r="AV41" s="15">
        <v>60</v>
      </c>
      <c r="AW41" s="15">
        <v>70</v>
      </c>
      <c r="AX41" s="15">
        <v>81</v>
      </c>
      <c r="AY41" s="15"/>
      <c r="AZ41" s="15">
        <v>73</v>
      </c>
      <c r="BA41" s="15">
        <v>78</v>
      </c>
      <c r="BB41" s="15">
        <v>86</v>
      </c>
      <c r="BC41" s="16">
        <v>81</v>
      </c>
      <c r="BD41" s="14">
        <v>63</v>
      </c>
      <c r="BE41" s="15">
        <v>60</v>
      </c>
      <c r="BF41" s="15">
        <v>75</v>
      </c>
      <c r="BG41" s="15">
        <v>71</v>
      </c>
      <c r="BH41" s="15">
        <v>69</v>
      </c>
      <c r="BI41" s="15">
        <v>75</v>
      </c>
      <c r="BJ41" s="15">
        <v>52</v>
      </c>
      <c r="BK41" s="15">
        <v>63</v>
      </c>
      <c r="BL41" s="15">
        <v>74</v>
      </c>
      <c r="BM41" s="15">
        <v>76</v>
      </c>
      <c r="BN41" s="15">
        <v>82</v>
      </c>
      <c r="BO41" s="15">
        <v>60</v>
      </c>
      <c r="BP41" s="15">
        <v>59</v>
      </c>
      <c r="BQ41" s="16">
        <v>70</v>
      </c>
      <c r="BR41" s="17"/>
      <c r="BS41" s="13"/>
      <c r="BT41" s="17" t="s">
        <v>60</v>
      </c>
      <c r="BW41" s="83"/>
      <c r="BX41" s="95"/>
      <c r="BY41" s="89"/>
      <c r="BZ41" s="91"/>
      <c r="CA41" s="14">
        <v>84</v>
      </c>
      <c r="CB41" s="15">
        <v>81</v>
      </c>
      <c r="CC41" s="15">
        <v>42</v>
      </c>
      <c r="CD41" s="15">
        <v>82</v>
      </c>
      <c r="CE41" s="15">
        <v>85</v>
      </c>
      <c r="CF41" s="15">
        <v>78</v>
      </c>
      <c r="CG41" s="15">
        <v>80</v>
      </c>
      <c r="CH41" s="15">
        <v>66</v>
      </c>
      <c r="CI41" s="15">
        <v>90</v>
      </c>
      <c r="CJ41" s="15">
        <v>87</v>
      </c>
      <c r="CK41" s="15">
        <v>89</v>
      </c>
      <c r="CL41" s="15">
        <v>77</v>
      </c>
      <c r="CM41" s="15">
        <v>85</v>
      </c>
      <c r="CN41" s="16">
        <v>80</v>
      </c>
      <c r="CO41" s="14">
        <v>66</v>
      </c>
      <c r="CP41" s="15">
        <v>70</v>
      </c>
      <c r="CQ41" s="15">
        <v>81</v>
      </c>
      <c r="CR41" s="15">
        <v>78</v>
      </c>
      <c r="CS41" s="15">
        <v>68</v>
      </c>
      <c r="CT41" s="15">
        <v>83</v>
      </c>
      <c r="CU41" s="15">
        <v>75</v>
      </c>
      <c r="CV41" s="15">
        <v>70</v>
      </c>
      <c r="CW41" s="15">
        <v>60</v>
      </c>
      <c r="CX41" s="15">
        <v>70</v>
      </c>
      <c r="CY41" s="15">
        <v>60</v>
      </c>
      <c r="CZ41" s="15">
        <v>74</v>
      </c>
      <c r="DA41" s="15">
        <v>70</v>
      </c>
      <c r="DB41" s="16">
        <v>80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77</v>
      </c>
      <c r="G42" s="15">
        <v>93</v>
      </c>
      <c r="H42" s="15">
        <v>66</v>
      </c>
      <c r="I42" s="15">
        <v>92</v>
      </c>
      <c r="J42" s="15">
        <v>70</v>
      </c>
      <c r="K42" s="15">
        <v>61</v>
      </c>
      <c r="L42" s="15">
        <v>101</v>
      </c>
      <c r="M42" s="15">
        <v>85</v>
      </c>
      <c r="N42" s="15">
        <v>90</v>
      </c>
      <c r="O42" s="15">
        <v>10</v>
      </c>
      <c r="P42" s="15">
        <v>91</v>
      </c>
      <c r="Q42" s="15">
        <v>93</v>
      </c>
      <c r="R42" s="15">
        <v>90</v>
      </c>
      <c r="S42" s="16">
        <v>85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67</v>
      </c>
      <c r="AQ42" s="15">
        <v>75</v>
      </c>
      <c r="AR42" s="15">
        <v>96</v>
      </c>
      <c r="AS42" s="15">
        <v>82</v>
      </c>
      <c r="AT42" s="15">
        <v>60</v>
      </c>
      <c r="AU42" s="15">
        <v>51</v>
      </c>
      <c r="AV42" s="15">
        <v>91</v>
      </c>
      <c r="AW42" s="15">
        <v>75</v>
      </c>
      <c r="AX42" s="15">
        <v>80</v>
      </c>
      <c r="AY42" s="15"/>
      <c r="AZ42" s="15">
        <v>81</v>
      </c>
      <c r="BA42" s="15">
        <v>83</v>
      </c>
      <c r="BB42" s="15">
        <v>90</v>
      </c>
      <c r="BC42" s="16">
        <v>85</v>
      </c>
      <c r="BD42" s="14">
        <v>55</v>
      </c>
      <c r="BE42" s="15">
        <v>60</v>
      </c>
      <c r="BF42" s="15">
        <v>75</v>
      </c>
      <c r="BG42" s="15">
        <v>80</v>
      </c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95</v>
      </c>
      <c r="CB42" s="15">
        <v>97</v>
      </c>
      <c r="CC42" s="15">
        <v>80</v>
      </c>
      <c r="CD42" s="15">
        <v>93</v>
      </c>
      <c r="CE42" s="15">
        <v>99</v>
      </c>
      <c r="CF42" s="15">
        <v>96</v>
      </c>
      <c r="CG42" s="15">
        <v>82</v>
      </c>
      <c r="CH42" s="15">
        <v>80</v>
      </c>
      <c r="CI42" s="15">
        <v>72</v>
      </c>
      <c r="CJ42" s="15">
        <v>90</v>
      </c>
      <c r="CK42" s="15">
        <v>69</v>
      </c>
      <c r="CL42" s="15">
        <v>72</v>
      </c>
      <c r="CM42" s="15">
        <v>89</v>
      </c>
      <c r="CN42" s="16">
        <v>84</v>
      </c>
      <c r="CO42" s="14">
        <v>77</v>
      </c>
      <c r="CP42" s="15">
        <v>62</v>
      </c>
      <c r="CQ42" s="15">
        <v>59</v>
      </c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90</v>
      </c>
      <c r="G43" s="15">
        <v>94</v>
      </c>
      <c r="H43" s="15">
        <v>92</v>
      </c>
      <c r="I43" s="15">
        <v>58</v>
      </c>
      <c r="J43" s="15">
        <v>85</v>
      </c>
      <c r="K43" s="15">
        <v>62</v>
      </c>
      <c r="L43" s="15">
        <v>82</v>
      </c>
      <c r="M43" s="15">
        <v>98</v>
      </c>
      <c r="N43" s="15">
        <v>77</v>
      </c>
      <c r="O43" s="15">
        <v>12</v>
      </c>
      <c r="P43" s="15">
        <v>96</v>
      </c>
      <c r="Q43" s="15">
        <v>93</v>
      </c>
      <c r="R43" s="15">
        <v>101</v>
      </c>
      <c r="S43" s="16">
        <v>90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92</v>
      </c>
      <c r="AQ43" s="15">
        <v>84</v>
      </c>
      <c r="AR43" s="15">
        <v>82</v>
      </c>
      <c r="AS43" s="15">
        <v>48</v>
      </c>
      <c r="AT43" s="15">
        <v>75</v>
      </c>
      <c r="AU43" s="15">
        <v>55</v>
      </c>
      <c r="AV43" s="15">
        <v>72</v>
      </c>
      <c r="AW43" s="15">
        <v>88</v>
      </c>
      <c r="AX43" s="15">
        <v>67</v>
      </c>
      <c r="AY43" s="15">
        <v>2</v>
      </c>
      <c r="AZ43" s="15">
        <v>86</v>
      </c>
      <c r="BA43" s="15">
        <v>83</v>
      </c>
      <c r="BB43" s="15">
        <v>77</v>
      </c>
      <c r="BC43" s="16">
        <v>68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96</v>
      </c>
      <c r="CB43" s="15">
        <v>63</v>
      </c>
      <c r="CC43" s="15">
        <v>73</v>
      </c>
      <c r="CD43" s="15">
        <v>64</v>
      </c>
      <c r="CE43" s="15">
        <v>61</v>
      </c>
      <c r="CF43" s="15">
        <v>72</v>
      </c>
      <c r="CG43" s="15">
        <v>81</v>
      </c>
      <c r="CH43" s="15">
        <v>95</v>
      </c>
      <c r="CI43" s="15">
        <v>99</v>
      </c>
      <c r="CJ43" s="15">
        <v>89</v>
      </c>
      <c r="CK43" s="15">
        <v>90</v>
      </c>
      <c r="CL43" s="15">
        <v>82</v>
      </c>
      <c r="CM43" s="15">
        <v>79</v>
      </c>
      <c r="CN43" s="16">
        <v>89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84</v>
      </c>
      <c r="G44" s="15">
        <v>88</v>
      </c>
      <c r="H44" s="15">
        <v>96</v>
      </c>
      <c r="I44" s="15">
        <v>83</v>
      </c>
      <c r="J44" s="15">
        <v>78</v>
      </c>
      <c r="K44" s="15">
        <v>77</v>
      </c>
      <c r="L44" s="15">
        <v>94</v>
      </c>
      <c r="M44" s="15">
        <v>79</v>
      </c>
      <c r="N44" s="15">
        <v>91</v>
      </c>
      <c r="O44" s="15">
        <v>12</v>
      </c>
      <c r="P44" s="15">
        <v>82</v>
      </c>
      <c r="Q44" s="15">
        <v>85</v>
      </c>
      <c r="R44" s="15">
        <v>88</v>
      </c>
      <c r="S44" s="16">
        <v>42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80</v>
      </c>
      <c r="AQ44" s="15">
        <v>78</v>
      </c>
      <c r="AR44" s="15">
        <v>86</v>
      </c>
      <c r="AS44" s="15">
        <v>73</v>
      </c>
      <c r="AT44" s="15">
        <v>68</v>
      </c>
      <c r="AU44" s="15">
        <v>81</v>
      </c>
      <c r="AV44" s="15">
        <v>84</v>
      </c>
      <c r="AW44" s="15">
        <v>69</v>
      </c>
      <c r="AX44" s="15">
        <v>81</v>
      </c>
      <c r="AY44" s="15">
        <v>2</v>
      </c>
      <c r="AZ44" s="15">
        <v>72</v>
      </c>
      <c r="BA44" s="15">
        <v>75</v>
      </c>
      <c r="BB44" s="15">
        <v>77</v>
      </c>
      <c r="BC44" s="16">
        <v>42</v>
      </c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74</v>
      </c>
      <c r="CB44" s="15">
        <v>81</v>
      </c>
      <c r="CC44" s="15">
        <v>71</v>
      </c>
      <c r="CD44" s="15">
        <v>81</v>
      </c>
      <c r="CE44" s="15">
        <v>74</v>
      </c>
      <c r="CF44" s="15">
        <v>80</v>
      </c>
      <c r="CG44" s="15">
        <v>73</v>
      </c>
      <c r="CH44" s="15">
        <v>84</v>
      </c>
      <c r="CI44" s="15">
        <v>74</v>
      </c>
      <c r="CJ44" s="15">
        <v>12</v>
      </c>
      <c r="CK44" s="15">
        <v>61</v>
      </c>
      <c r="CL44" s="15">
        <v>64</v>
      </c>
      <c r="CM44" s="15">
        <v>87</v>
      </c>
      <c r="CN44" s="16">
        <v>68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98</v>
      </c>
      <c r="G45" s="15">
        <v>99</v>
      </c>
      <c r="H45" s="15">
        <v>88</v>
      </c>
      <c r="I45" s="15">
        <v>74</v>
      </c>
      <c r="J45" s="15">
        <v>76</v>
      </c>
      <c r="K45" s="15">
        <v>67</v>
      </c>
      <c r="L45" s="15">
        <v>72</v>
      </c>
      <c r="M45" s="15">
        <v>82</v>
      </c>
      <c r="N45" s="15">
        <v>93</v>
      </c>
      <c r="O45" s="15">
        <v>12</v>
      </c>
      <c r="P45" s="15">
        <v>85</v>
      </c>
      <c r="Q45" s="15">
        <v>90</v>
      </c>
      <c r="R45" s="15">
        <v>88</v>
      </c>
      <c r="S45" s="16">
        <v>83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90</v>
      </c>
      <c r="AQ45" s="15">
        <v>89</v>
      </c>
      <c r="AR45" s="15">
        <v>92</v>
      </c>
      <c r="AS45" s="15">
        <v>64</v>
      </c>
      <c r="AT45" s="15">
        <v>66</v>
      </c>
      <c r="AU45" s="15">
        <v>57</v>
      </c>
      <c r="AV45" s="15">
        <v>62</v>
      </c>
      <c r="AW45" s="15">
        <v>72</v>
      </c>
      <c r="AX45" s="15">
        <v>83</v>
      </c>
      <c r="AY45" s="15">
        <v>2</v>
      </c>
      <c r="AZ45" s="15">
        <v>75</v>
      </c>
      <c r="BA45" s="15">
        <v>80</v>
      </c>
      <c r="BB45" s="15">
        <v>88</v>
      </c>
      <c r="BC45" s="16">
        <v>83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78</v>
      </c>
      <c r="CB45" s="15">
        <v>70</v>
      </c>
      <c r="CC45" s="15">
        <v>66</v>
      </c>
      <c r="CD45" s="15">
        <v>86</v>
      </c>
      <c r="CE45" s="15">
        <v>85</v>
      </c>
      <c r="CF45" s="15">
        <v>84</v>
      </c>
      <c r="CG45" s="15">
        <v>83</v>
      </c>
      <c r="CH45" s="15">
        <v>71</v>
      </c>
      <c r="CI45" s="15">
        <v>87</v>
      </c>
      <c r="CJ45" s="15">
        <v>12</v>
      </c>
      <c r="CK45" s="15">
        <v>69</v>
      </c>
      <c r="CL45" s="15">
        <v>79</v>
      </c>
      <c r="CM45" s="15">
        <v>87</v>
      </c>
      <c r="CN45" s="16">
        <v>82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79</v>
      </c>
      <c r="G46" s="15">
        <v>95</v>
      </c>
      <c r="H46" s="15">
        <v>80</v>
      </c>
      <c r="I46" s="15">
        <v>94</v>
      </c>
      <c r="J46" s="15">
        <v>82</v>
      </c>
      <c r="K46" s="15">
        <v>90</v>
      </c>
      <c r="L46" s="15">
        <v>103</v>
      </c>
      <c r="M46" s="15">
        <v>87</v>
      </c>
      <c r="N46" s="15">
        <v>92</v>
      </c>
      <c r="O46" s="15">
        <v>12</v>
      </c>
      <c r="P46" s="15">
        <v>93</v>
      </c>
      <c r="Q46" s="15">
        <v>95</v>
      </c>
      <c r="R46" s="15">
        <v>92</v>
      </c>
      <c r="S46" s="16">
        <v>87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69</v>
      </c>
      <c r="AQ46" s="15">
        <v>65</v>
      </c>
      <c r="AR46" s="15">
        <v>98</v>
      </c>
      <c r="AS46" s="15">
        <v>84</v>
      </c>
      <c r="AT46" s="15">
        <v>62</v>
      </c>
      <c r="AU46" s="15">
        <v>53</v>
      </c>
      <c r="AV46" s="15">
        <v>84</v>
      </c>
      <c r="AW46" s="15">
        <v>77</v>
      </c>
      <c r="AX46" s="15">
        <v>82</v>
      </c>
      <c r="AY46" s="15">
        <v>2</v>
      </c>
      <c r="AZ46" s="15">
        <v>83</v>
      </c>
      <c r="BA46" s="15">
        <v>85</v>
      </c>
      <c r="BB46" s="15">
        <v>81</v>
      </c>
      <c r="BC46" s="16">
        <v>87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80</v>
      </c>
      <c r="CB46" s="15">
        <v>87</v>
      </c>
      <c r="CC46" s="15">
        <v>77</v>
      </c>
      <c r="CD46" s="15">
        <v>85</v>
      </c>
      <c r="CE46" s="15">
        <v>88</v>
      </c>
      <c r="CF46" s="15">
        <v>75</v>
      </c>
      <c r="CG46" s="15">
        <v>72</v>
      </c>
      <c r="CH46" s="15">
        <v>80</v>
      </c>
      <c r="CI46" s="15">
        <v>57</v>
      </c>
      <c r="CJ46" s="15">
        <v>14</v>
      </c>
      <c r="CK46" s="15">
        <v>79</v>
      </c>
      <c r="CL46" s="15">
        <v>54</v>
      </c>
      <c r="CM46" s="15">
        <v>77</v>
      </c>
      <c r="CN46" s="16">
        <v>85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94</v>
      </c>
      <c r="G47" s="15">
        <v>86</v>
      </c>
      <c r="H47" s="15">
        <v>84</v>
      </c>
      <c r="I47" s="15">
        <v>50</v>
      </c>
      <c r="J47" s="15">
        <v>77</v>
      </c>
      <c r="K47" s="15">
        <v>94</v>
      </c>
      <c r="L47" s="15">
        <v>74</v>
      </c>
      <c r="M47" s="15">
        <v>90</v>
      </c>
      <c r="N47" s="15">
        <v>69</v>
      </c>
      <c r="O47" s="15">
        <v>4</v>
      </c>
      <c r="P47" s="15">
        <v>88</v>
      </c>
      <c r="Q47" s="15">
        <v>85</v>
      </c>
      <c r="R47" s="15">
        <v>103</v>
      </c>
      <c r="S47" s="16">
        <v>92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94</v>
      </c>
      <c r="AQ47" s="15">
        <v>86</v>
      </c>
      <c r="AR47" s="15">
        <v>84</v>
      </c>
      <c r="AS47" s="15">
        <v>50</v>
      </c>
      <c r="AT47" s="15">
        <v>77</v>
      </c>
      <c r="AU47" s="15">
        <v>57</v>
      </c>
      <c r="AV47" s="15">
        <v>74</v>
      </c>
      <c r="AW47" s="15">
        <v>90</v>
      </c>
      <c r="AX47" s="15">
        <v>69</v>
      </c>
      <c r="AY47" s="15">
        <v>4</v>
      </c>
      <c r="AZ47" s="15">
        <v>88</v>
      </c>
      <c r="BA47" s="15">
        <v>85</v>
      </c>
      <c r="BB47" s="15">
        <v>79</v>
      </c>
      <c r="BC47" s="16">
        <v>70</v>
      </c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79</v>
      </c>
      <c r="CB47" s="15">
        <v>74</v>
      </c>
      <c r="CC47" s="15">
        <v>71</v>
      </c>
      <c r="CD47" s="15">
        <v>70</v>
      </c>
      <c r="CE47" s="15">
        <v>87</v>
      </c>
      <c r="CF47" s="15">
        <v>88</v>
      </c>
      <c r="CG47" s="15">
        <v>72</v>
      </c>
      <c r="CH47" s="15">
        <v>77</v>
      </c>
      <c r="CI47" s="15">
        <v>73</v>
      </c>
      <c r="CJ47" s="15">
        <v>16</v>
      </c>
      <c r="CK47" s="15">
        <v>82</v>
      </c>
      <c r="CL47" s="15">
        <v>86</v>
      </c>
      <c r="CM47" s="15">
        <v>87</v>
      </c>
      <c r="CN47" s="16">
        <v>70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>
        <v>106</v>
      </c>
      <c r="G48" s="15">
        <v>80</v>
      </c>
      <c r="H48" s="15">
        <v>88</v>
      </c>
      <c r="I48" s="15">
        <v>75</v>
      </c>
      <c r="J48" s="15">
        <v>70</v>
      </c>
      <c r="K48" s="15">
        <v>96</v>
      </c>
      <c r="L48" s="15">
        <v>86</v>
      </c>
      <c r="M48" s="15">
        <v>71</v>
      </c>
      <c r="N48" s="15">
        <v>83</v>
      </c>
      <c r="O48" s="15">
        <v>4</v>
      </c>
      <c r="P48" s="15">
        <v>74</v>
      </c>
      <c r="Q48" s="15">
        <v>77</v>
      </c>
      <c r="R48" s="15">
        <v>78</v>
      </c>
      <c r="S48" s="16">
        <v>91</v>
      </c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>
        <v>82</v>
      </c>
      <c r="AQ48" s="15">
        <v>67</v>
      </c>
      <c r="AR48" s="15">
        <v>88</v>
      </c>
      <c r="AS48" s="15">
        <v>75</v>
      </c>
      <c r="AT48" s="15">
        <v>70</v>
      </c>
      <c r="AU48" s="15">
        <v>83</v>
      </c>
      <c r="AV48" s="15">
        <v>86</v>
      </c>
      <c r="AW48" s="15">
        <v>71</v>
      </c>
      <c r="AX48" s="15">
        <v>83</v>
      </c>
      <c r="AY48" s="15">
        <v>4</v>
      </c>
      <c r="AZ48" s="15">
        <v>74</v>
      </c>
      <c r="BA48" s="15">
        <v>77</v>
      </c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72</v>
      </c>
      <c r="CB48" s="15">
        <v>79</v>
      </c>
      <c r="CC48" s="15">
        <v>68</v>
      </c>
      <c r="CD48" s="15">
        <v>85</v>
      </c>
      <c r="CE48" s="15">
        <v>83</v>
      </c>
      <c r="CF48" s="15">
        <v>79</v>
      </c>
      <c r="CG48" s="15">
        <v>87</v>
      </c>
      <c r="CH48" s="15">
        <v>62</v>
      </c>
      <c r="CI48" s="15">
        <v>82</v>
      </c>
      <c r="CJ48" s="15">
        <v>3</v>
      </c>
      <c r="CK48" s="15">
        <v>73</v>
      </c>
      <c r="CL48" s="15">
        <v>86</v>
      </c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>
        <v>95</v>
      </c>
      <c r="G49" s="19">
        <v>89</v>
      </c>
      <c r="H49" s="19">
        <v>93</v>
      </c>
      <c r="I49" s="19">
        <v>90</v>
      </c>
      <c r="J49" s="19">
        <v>94</v>
      </c>
      <c r="K49" s="19">
        <v>95</v>
      </c>
      <c r="L49" s="19">
        <v>91</v>
      </c>
      <c r="M49" s="19">
        <v>92</v>
      </c>
      <c r="N49" s="19">
        <v>82</v>
      </c>
      <c r="O49" s="19">
        <v>0</v>
      </c>
      <c r="P49" s="19">
        <v>83</v>
      </c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 t="s">
        <v>67</v>
      </c>
      <c r="F50" s="9">
        <v>90</v>
      </c>
      <c r="G50" s="10">
        <v>82</v>
      </c>
      <c r="H50" s="10">
        <v>80</v>
      </c>
      <c r="I50" s="10">
        <v>46</v>
      </c>
      <c r="J50" s="10">
        <v>73</v>
      </c>
      <c r="K50" s="10">
        <v>90</v>
      </c>
      <c r="L50" s="10">
        <v>70</v>
      </c>
      <c r="M50" s="10">
        <v>86</v>
      </c>
      <c r="N50" s="10">
        <v>65</v>
      </c>
      <c r="O50" s="10">
        <v>0</v>
      </c>
      <c r="P50" s="10">
        <v>84</v>
      </c>
      <c r="Q50" s="10">
        <v>81</v>
      </c>
      <c r="R50" s="10">
        <v>99</v>
      </c>
      <c r="S50" s="11">
        <v>88</v>
      </c>
      <c r="T50" s="14">
        <f>'[1]LUNES 4-02-2019!B'!T50+3</f>
        <v>83</v>
      </c>
      <c r="U50" s="15">
        <f>'[1]LUNES 4-02-2019!B'!U50+3</f>
        <v>80</v>
      </c>
      <c r="V50" s="15">
        <f>'[1]LUNES 4-02-2019!B'!V50+3</f>
        <v>86</v>
      </c>
      <c r="W50" s="15">
        <f>'[1]LUNES 4-02-2019!B'!W50+3</f>
        <v>66</v>
      </c>
      <c r="X50" s="15">
        <f>'[1]LUNES 4-02-2019!B'!X50+3</f>
        <v>81</v>
      </c>
      <c r="Y50" s="15">
        <f>'[1]LUNES 4-02-2019!B'!Y50+3</f>
        <v>79</v>
      </c>
      <c r="Z50" s="15">
        <f>'[1]LUNES 4-02-2019!B'!Z50+3</f>
        <v>63</v>
      </c>
      <c r="AA50" s="15">
        <f>'[1]LUNES 4-02-2019!B'!AA50+3</f>
        <v>80</v>
      </c>
      <c r="AB50" s="15">
        <f>'[1]LUNES 4-02-2019!B'!AB50+3</f>
        <v>69</v>
      </c>
      <c r="AC50" s="15">
        <f>'[1]LUNES 4-02-2019!B'!AC50+3</f>
        <v>60</v>
      </c>
      <c r="AD50" s="15">
        <f>'[1]LUNES 4-02-2019!B'!AD50+3</f>
        <v>69</v>
      </c>
      <c r="AE50" s="15">
        <f>'[1]LUNES 4-02-2019!B'!AE50+3</f>
        <v>70</v>
      </c>
      <c r="AF50" s="15">
        <f>'[1]LUNES 4-02-2019!B'!AF50+3</f>
        <v>86</v>
      </c>
      <c r="AG50" s="16">
        <f>'[1]LUNES 4-02-2019!B'!AG50+3</f>
        <v>63</v>
      </c>
      <c r="AH50" s="12"/>
      <c r="AI50" s="13"/>
      <c r="AJ50" s="12" t="s">
        <v>60</v>
      </c>
      <c r="AL50" s="82"/>
      <c r="AM50" s="97" t="s">
        <v>22</v>
      </c>
      <c r="AN50" s="89"/>
      <c r="AO50" s="82"/>
      <c r="AP50" s="9">
        <v>90</v>
      </c>
      <c r="AQ50" s="10">
        <v>82</v>
      </c>
      <c r="AR50" s="10">
        <v>80</v>
      </c>
      <c r="AS50" s="10">
        <v>46</v>
      </c>
      <c r="AT50" s="10">
        <v>73</v>
      </c>
      <c r="AU50" s="10">
        <v>90</v>
      </c>
      <c r="AV50" s="10">
        <v>70</v>
      </c>
      <c r="AW50" s="10">
        <v>86</v>
      </c>
      <c r="AX50" s="10">
        <v>65</v>
      </c>
      <c r="AY50" s="10"/>
      <c r="AZ50" s="10">
        <v>84</v>
      </c>
      <c r="BA50" s="10">
        <v>81</v>
      </c>
      <c r="BB50" s="10">
        <v>71</v>
      </c>
      <c r="BC50" s="11">
        <v>88</v>
      </c>
      <c r="BD50" s="14">
        <v>75</v>
      </c>
      <c r="BE50" s="15">
        <v>80</v>
      </c>
      <c r="BF50" s="15">
        <v>76</v>
      </c>
      <c r="BG50" s="15">
        <v>76</v>
      </c>
      <c r="BH50" s="15">
        <v>81</v>
      </c>
      <c r="BI50" s="15">
        <v>79</v>
      </c>
      <c r="BJ50" s="15">
        <v>80</v>
      </c>
      <c r="BK50" s="15">
        <v>55</v>
      </c>
      <c r="BL50" s="15">
        <v>59</v>
      </c>
      <c r="BM50" s="15">
        <v>50</v>
      </c>
      <c r="BN50" s="15">
        <v>69</v>
      </c>
      <c r="BO50" s="15">
        <v>70</v>
      </c>
      <c r="BP50" s="15">
        <v>56</v>
      </c>
      <c r="BQ50" s="16">
        <v>63</v>
      </c>
      <c r="BR50" s="12"/>
      <c r="BS50" s="13"/>
      <c r="BT50" s="12" t="s">
        <v>60</v>
      </c>
      <c r="BW50" s="82"/>
      <c r="BX50" s="97" t="s">
        <v>22</v>
      </c>
      <c r="BY50" s="89"/>
      <c r="BZ50" s="82"/>
      <c r="CA50" s="9">
        <v>60</v>
      </c>
      <c r="CB50" s="10">
        <v>87</v>
      </c>
      <c r="CC50" s="10">
        <v>82</v>
      </c>
      <c r="CD50" s="10">
        <v>58</v>
      </c>
      <c r="CE50" s="10">
        <v>85</v>
      </c>
      <c r="CF50" s="10">
        <v>75</v>
      </c>
      <c r="CG50" s="10">
        <v>74</v>
      </c>
      <c r="CH50" s="10">
        <v>84</v>
      </c>
      <c r="CI50" s="10">
        <v>77</v>
      </c>
      <c r="CJ50" s="10">
        <v>12</v>
      </c>
      <c r="CK50" s="10">
        <v>96</v>
      </c>
      <c r="CL50" s="10">
        <v>93</v>
      </c>
      <c r="CM50" s="10">
        <v>50</v>
      </c>
      <c r="CN50" s="11">
        <v>49</v>
      </c>
      <c r="CO50" s="14">
        <v>71</v>
      </c>
      <c r="CP50" s="15">
        <v>65</v>
      </c>
      <c r="CQ50" s="15">
        <v>60</v>
      </c>
      <c r="CR50" s="15">
        <v>76</v>
      </c>
      <c r="CS50" s="15">
        <v>69</v>
      </c>
      <c r="CT50" s="15">
        <v>74</v>
      </c>
      <c r="CU50" s="15">
        <v>68</v>
      </c>
      <c r="CV50" s="15">
        <v>73</v>
      </c>
      <c r="CW50" s="15">
        <v>78</v>
      </c>
      <c r="CX50" s="15">
        <v>76</v>
      </c>
      <c r="CY50" s="15">
        <v>60</v>
      </c>
      <c r="CZ50" s="15">
        <v>54</v>
      </c>
      <c r="DA50" s="15">
        <v>69</v>
      </c>
      <c r="DB50" s="16">
        <v>71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99</v>
      </c>
      <c r="G51" s="15">
        <v>73</v>
      </c>
      <c r="H51" s="15">
        <v>81</v>
      </c>
      <c r="I51" s="15">
        <v>68</v>
      </c>
      <c r="J51" s="15">
        <v>63</v>
      </c>
      <c r="K51" s="15">
        <v>89</v>
      </c>
      <c r="L51" s="15">
        <v>79</v>
      </c>
      <c r="M51" s="15">
        <v>64</v>
      </c>
      <c r="N51" s="15">
        <v>76</v>
      </c>
      <c r="O51" s="15">
        <v>-3</v>
      </c>
      <c r="P51" s="15">
        <v>67</v>
      </c>
      <c r="Q51" s="15">
        <v>70</v>
      </c>
      <c r="R51" s="15">
        <v>83</v>
      </c>
      <c r="S51" s="16">
        <v>40</v>
      </c>
      <c r="T51" s="14">
        <f>'[1]LUNES 4-02-2019!B'!T51+3</f>
        <v>89</v>
      </c>
      <c r="U51" s="15">
        <f>'[1]LUNES 4-02-2019!B'!U51+3</f>
        <v>76</v>
      </c>
      <c r="V51" s="15">
        <f>'[1]LUNES 4-02-2019!B'!V51+3</f>
        <v>79</v>
      </c>
      <c r="W51" s="15">
        <f>'[1]LUNES 4-02-2019!B'!W51+3</f>
        <v>81</v>
      </c>
      <c r="X51" s="15">
        <f>'[1]LUNES 4-02-2019!B'!X51+3</f>
        <v>74</v>
      </c>
      <c r="Y51" s="15">
        <f>'[1]LUNES 4-02-2019!B'!Y51+3</f>
        <v>79</v>
      </c>
      <c r="Z51" s="15">
        <f>'[1]LUNES 4-02-2019!B'!Z51+3</f>
        <v>69</v>
      </c>
      <c r="AA51" s="15">
        <f>'[1]LUNES 4-02-2019!B'!AA51+3</f>
        <v>83</v>
      </c>
      <c r="AB51" s="15">
        <f>'[1]LUNES 4-02-2019!B'!AB51+3</f>
        <v>73</v>
      </c>
      <c r="AC51" s="15">
        <f>'[1]LUNES 4-02-2019!B'!AC51+3</f>
        <v>63</v>
      </c>
      <c r="AD51" s="15">
        <f>'[1]LUNES 4-02-2019!B'!AD51+3</f>
        <v>58</v>
      </c>
      <c r="AE51" s="15">
        <f>'[1]LUNES 4-02-2019!B'!AE51+3</f>
        <v>57</v>
      </c>
      <c r="AF51" s="15">
        <v>60</v>
      </c>
      <c r="AG51" s="16">
        <v>51</v>
      </c>
      <c r="AH51" s="17"/>
      <c r="AI51" s="13"/>
      <c r="AJ51" s="17" t="s">
        <v>60</v>
      </c>
      <c r="AL51" s="83"/>
      <c r="AM51" s="98"/>
      <c r="AN51" s="89"/>
      <c r="AO51" s="83"/>
      <c r="AP51" s="14">
        <v>99</v>
      </c>
      <c r="AQ51" s="15">
        <v>76</v>
      </c>
      <c r="AR51" s="15">
        <v>84</v>
      </c>
      <c r="AS51" s="15">
        <v>71</v>
      </c>
      <c r="AT51" s="15">
        <v>66</v>
      </c>
      <c r="AU51" s="15">
        <v>87</v>
      </c>
      <c r="AV51" s="15">
        <v>82</v>
      </c>
      <c r="AW51" s="15">
        <v>67</v>
      </c>
      <c r="AX51" s="15">
        <v>79</v>
      </c>
      <c r="AY51" s="15"/>
      <c r="AZ51" s="15">
        <v>70</v>
      </c>
      <c r="BA51" s="15">
        <v>73</v>
      </c>
      <c r="BB51" s="15">
        <v>81</v>
      </c>
      <c r="BC51" s="16">
        <v>40</v>
      </c>
      <c r="BD51" s="14">
        <v>74</v>
      </c>
      <c r="BE51" s="15">
        <v>71</v>
      </c>
      <c r="BF51" s="15">
        <v>72</v>
      </c>
      <c r="BG51" s="15">
        <v>60</v>
      </c>
      <c r="BH51" s="15">
        <v>78</v>
      </c>
      <c r="BI51" s="15">
        <v>71</v>
      </c>
      <c r="BJ51" s="15">
        <v>69</v>
      </c>
      <c r="BK51" s="15">
        <v>45</v>
      </c>
      <c r="BL51" s="15">
        <v>80</v>
      </c>
      <c r="BM51" s="15">
        <v>79</v>
      </c>
      <c r="BN51" s="15">
        <v>80</v>
      </c>
      <c r="BO51" s="15">
        <v>80</v>
      </c>
      <c r="BP51" s="15">
        <v>79</v>
      </c>
      <c r="BQ51" s="16">
        <v>84</v>
      </c>
      <c r="BR51" s="17"/>
      <c r="BS51" s="13"/>
      <c r="BT51" s="17" t="s">
        <v>60</v>
      </c>
      <c r="BW51" s="83"/>
      <c r="BX51" s="98"/>
      <c r="BY51" s="89"/>
      <c r="BZ51" s="83"/>
      <c r="CA51" s="14">
        <v>71</v>
      </c>
      <c r="CB51" s="15">
        <v>65</v>
      </c>
      <c r="CC51" s="15">
        <v>77</v>
      </c>
      <c r="CD51" s="15">
        <v>64</v>
      </c>
      <c r="CE51" s="15">
        <v>59</v>
      </c>
      <c r="CF51" s="15">
        <v>53</v>
      </c>
      <c r="CG51" s="15">
        <v>73</v>
      </c>
      <c r="CH51" s="15">
        <v>58</v>
      </c>
      <c r="CI51" s="15">
        <v>68</v>
      </c>
      <c r="CJ51" s="15">
        <v>-7</v>
      </c>
      <c r="CK51" s="15">
        <v>82</v>
      </c>
      <c r="CL51" s="15">
        <v>85</v>
      </c>
      <c r="CM51" s="15">
        <v>53</v>
      </c>
      <c r="CN51" s="16">
        <v>39</v>
      </c>
      <c r="CO51" s="14">
        <v>74</v>
      </c>
      <c r="CP51" s="15">
        <v>70</v>
      </c>
      <c r="CQ51" s="15">
        <v>75</v>
      </c>
      <c r="CR51" s="15">
        <v>83</v>
      </c>
      <c r="CS51" s="15">
        <v>77</v>
      </c>
      <c r="CT51" s="15">
        <v>89</v>
      </c>
      <c r="CU51" s="15">
        <v>64</v>
      </c>
      <c r="CV51" s="15">
        <v>70</v>
      </c>
      <c r="CW51" s="15">
        <v>68</v>
      </c>
      <c r="CX51" s="15">
        <v>60</v>
      </c>
      <c r="CY51" s="15">
        <v>65</v>
      </c>
      <c r="CZ51" s="15">
        <v>63</v>
      </c>
      <c r="DA51" s="15">
        <v>73</v>
      </c>
      <c r="DB51" s="16">
        <v>60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85</v>
      </c>
      <c r="G52" s="15">
        <v>84</v>
      </c>
      <c r="H52" s="15">
        <v>87</v>
      </c>
      <c r="I52" s="15">
        <v>59</v>
      </c>
      <c r="J52" s="15">
        <v>61</v>
      </c>
      <c r="K52" s="15">
        <v>52</v>
      </c>
      <c r="L52" s="15">
        <v>57</v>
      </c>
      <c r="M52" s="15">
        <v>67</v>
      </c>
      <c r="N52" s="15">
        <v>78</v>
      </c>
      <c r="O52" s="15">
        <v>-3</v>
      </c>
      <c r="P52" s="15">
        <v>70</v>
      </c>
      <c r="Q52" s="15">
        <v>75</v>
      </c>
      <c r="R52" s="15">
        <v>83</v>
      </c>
      <c r="S52" s="16">
        <v>81</v>
      </c>
      <c r="T52" s="14">
        <f>'[1]LUNES 4-02-2019!B'!T52+3</f>
        <v>73</v>
      </c>
      <c r="U52" s="15">
        <f>'[1]LUNES 4-02-2019!B'!U52+3</f>
        <v>73</v>
      </c>
      <c r="V52" s="15">
        <f>'[1]LUNES 4-02-2019!B'!V52+3</f>
        <v>74</v>
      </c>
      <c r="W52" s="15">
        <f>'[1]LUNES 4-02-2019!B'!W52+3</f>
        <v>79</v>
      </c>
      <c r="X52" s="15">
        <f>'[1]LUNES 4-02-2019!B'!X52+3</f>
        <v>78</v>
      </c>
      <c r="Y52" s="15">
        <f>'[1]LUNES 4-02-2019!B'!Y52+3</f>
        <v>79</v>
      </c>
      <c r="Z52" s="15"/>
      <c r="AA52" s="15"/>
      <c r="AB52" s="15"/>
      <c r="AC52" s="15"/>
      <c r="AD52" s="15"/>
      <c r="AE52" s="15"/>
      <c r="AF52" s="15"/>
      <c r="AG52" s="16"/>
      <c r="AH52" s="17"/>
      <c r="AI52" s="13"/>
      <c r="AJ52" s="17" t="s">
        <v>60</v>
      </c>
      <c r="AL52" s="83"/>
      <c r="AM52" s="98"/>
      <c r="AN52" s="89"/>
      <c r="AO52" s="83"/>
      <c r="AP52" s="14">
        <v>88</v>
      </c>
      <c r="AQ52" s="15">
        <v>87</v>
      </c>
      <c r="AR52" s="15">
        <v>85</v>
      </c>
      <c r="AS52" s="15">
        <v>62</v>
      </c>
      <c r="AT52" s="15">
        <v>64</v>
      </c>
      <c r="AU52" s="15">
        <v>55</v>
      </c>
      <c r="AV52" s="15">
        <v>60</v>
      </c>
      <c r="AW52" s="15">
        <v>70</v>
      </c>
      <c r="AX52" s="15">
        <v>81</v>
      </c>
      <c r="AY52" s="15"/>
      <c r="AZ52" s="15">
        <v>73</v>
      </c>
      <c r="BA52" s="15">
        <v>78</v>
      </c>
      <c r="BB52" s="15">
        <v>86</v>
      </c>
      <c r="BC52" s="16">
        <v>81</v>
      </c>
      <c r="BD52" s="14">
        <v>60</v>
      </c>
      <c r="BE52" s="15">
        <v>81</v>
      </c>
      <c r="BF52" s="15">
        <v>80</v>
      </c>
      <c r="BG52" s="15">
        <v>77</v>
      </c>
      <c r="BH52" s="15">
        <v>79</v>
      </c>
      <c r="BI52" s="15">
        <v>72</v>
      </c>
      <c r="BJ52" s="15">
        <v>71</v>
      </c>
      <c r="BK52" s="15">
        <v>76</v>
      </c>
      <c r="BL52" s="15">
        <v>74</v>
      </c>
      <c r="BM52" s="15">
        <v>81</v>
      </c>
      <c r="BN52" s="15">
        <v>77</v>
      </c>
      <c r="BO52" s="15">
        <v>76</v>
      </c>
      <c r="BP52" s="15"/>
      <c r="BQ52" s="16"/>
      <c r="BR52" s="17"/>
      <c r="BS52" s="13"/>
      <c r="BT52" s="17" t="s">
        <v>60</v>
      </c>
      <c r="BW52" s="83"/>
      <c r="BX52" s="98"/>
      <c r="BY52" s="89"/>
      <c r="BZ52" s="83"/>
      <c r="CA52" s="14">
        <v>58</v>
      </c>
      <c r="CB52" s="15">
        <v>80</v>
      </c>
      <c r="CC52" s="15">
        <v>83</v>
      </c>
      <c r="CD52" s="15">
        <v>66</v>
      </c>
      <c r="CE52" s="15">
        <v>76</v>
      </c>
      <c r="CF52" s="15">
        <v>67</v>
      </c>
      <c r="CG52" s="15">
        <v>42</v>
      </c>
      <c r="CH52" s="15">
        <v>82</v>
      </c>
      <c r="CI52" s="15">
        <v>62</v>
      </c>
      <c r="CJ52" s="15">
        <v>12</v>
      </c>
      <c r="CK52" s="15">
        <v>80</v>
      </c>
      <c r="CL52" s="15">
        <v>90</v>
      </c>
      <c r="CM52" s="15">
        <v>98</v>
      </c>
      <c r="CN52" s="16">
        <v>46</v>
      </c>
      <c r="CO52" s="14">
        <v>80</v>
      </c>
      <c r="CP52" s="15">
        <v>69</v>
      </c>
      <c r="CQ52" s="15">
        <v>75</v>
      </c>
      <c r="CR52" s="15">
        <v>70</v>
      </c>
      <c r="CS52" s="15">
        <v>70</v>
      </c>
      <c r="CT52" s="15">
        <v>66</v>
      </c>
      <c r="CU52" s="15">
        <v>63</v>
      </c>
      <c r="CV52" s="15">
        <v>60</v>
      </c>
      <c r="CW52" s="15">
        <v>71</v>
      </c>
      <c r="CX52" s="15">
        <v>69</v>
      </c>
      <c r="CY52" s="15">
        <v>77</v>
      </c>
      <c r="CZ52" s="15">
        <v>68</v>
      </c>
      <c r="DA52" s="15">
        <v>69</v>
      </c>
      <c r="DB52" s="16">
        <v>74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64</v>
      </c>
      <c r="G53" s="15">
        <v>80</v>
      </c>
      <c r="H53" s="15">
        <v>93</v>
      </c>
      <c r="I53" s="15">
        <v>79</v>
      </c>
      <c r="J53" s="15">
        <v>57</v>
      </c>
      <c r="K53" s="15">
        <v>48</v>
      </c>
      <c r="L53" s="15">
        <v>88</v>
      </c>
      <c r="M53" s="15">
        <v>70</v>
      </c>
      <c r="N53" s="15">
        <v>77</v>
      </c>
      <c r="O53" s="15">
        <v>-3</v>
      </c>
      <c r="P53" s="15">
        <v>82</v>
      </c>
      <c r="Q53" s="15">
        <v>77</v>
      </c>
      <c r="R53" s="15">
        <v>38</v>
      </c>
      <c r="S53" s="16">
        <v>40</v>
      </c>
      <c r="T53" s="14">
        <f>'[1]LUNES 4-02-2019!B'!T53+3</f>
        <v>80</v>
      </c>
      <c r="U53" s="15">
        <f>'[1]LUNES 4-02-2019!B'!U53+3</f>
        <v>77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67</v>
      </c>
      <c r="AQ53" s="15">
        <v>83</v>
      </c>
      <c r="AR53" s="15">
        <v>96</v>
      </c>
      <c r="AS53" s="15">
        <v>82</v>
      </c>
      <c r="AT53" s="15">
        <v>60</v>
      </c>
      <c r="AU53" s="15">
        <v>51</v>
      </c>
      <c r="AV53" s="15">
        <v>91</v>
      </c>
      <c r="AW53" s="15">
        <v>73</v>
      </c>
      <c r="AX53" s="15">
        <v>80</v>
      </c>
      <c r="AY53" s="15"/>
      <c r="AZ53" s="15">
        <v>85</v>
      </c>
      <c r="BA53" s="15">
        <v>80</v>
      </c>
      <c r="BB53" s="15">
        <v>41</v>
      </c>
      <c r="BC53" s="16">
        <v>40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60</v>
      </c>
      <c r="CB53" s="15">
        <v>76</v>
      </c>
      <c r="CC53" s="15">
        <v>62</v>
      </c>
      <c r="CD53" s="15">
        <v>65</v>
      </c>
      <c r="CE53" s="15">
        <v>72</v>
      </c>
      <c r="CF53" s="15">
        <v>63</v>
      </c>
      <c r="CG53" s="15">
        <v>69</v>
      </c>
      <c r="CH53" s="15">
        <v>77</v>
      </c>
      <c r="CI53" s="15">
        <v>84</v>
      </c>
      <c r="CJ53" s="15">
        <v>12</v>
      </c>
      <c r="CK53" s="15">
        <v>97</v>
      </c>
      <c r="CL53" s="15">
        <v>75</v>
      </c>
      <c r="CM53" s="15">
        <v>53</v>
      </c>
      <c r="CN53" s="16">
        <v>39</v>
      </c>
      <c r="CO53" s="14">
        <v>65</v>
      </c>
      <c r="CP53" s="15">
        <v>69</v>
      </c>
      <c r="CQ53" s="15">
        <v>81</v>
      </c>
      <c r="CR53" s="15">
        <v>54</v>
      </c>
      <c r="CS53" s="15">
        <v>69</v>
      </c>
      <c r="CT53" s="15">
        <v>70</v>
      </c>
      <c r="CU53" s="15">
        <v>50</v>
      </c>
      <c r="CV53" s="15">
        <v>65</v>
      </c>
      <c r="CW53" s="15">
        <v>54</v>
      </c>
      <c r="CX53" s="15">
        <v>50</v>
      </c>
      <c r="CY53" s="15">
        <v>60</v>
      </c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93</v>
      </c>
      <c r="G54" s="15">
        <v>69</v>
      </c>
      <c r="H54" s="15">
        <v>96</v>
      </c>
      <c r="I54" s="15">
        <v>94</v>
      </c>
      <c r="J54" s="15">
        <v>72</v>
      </c>
      <c r="K54" s="15">
        <v>82</v>
      </c>
      <c r="L54" s="15">
        <v>65</v>
      </c>
      <c r="M54" s="15">
        <v>60</v>
      </c>
      <c r="N54" s="15">
        <v>91</v>
      </c>
      <c r="O54" s="15">
        <v>89</v>
      </c>
      <c r="P54" s="15">
        <v>80</v>
      </c>
      <c r="Q54" s="15">
        <v>71</v>
      </c>
      <c r="R54" s="15">
        <v>58</v>
      </c>
      <c r="S54" s="16">
        <v>63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79</v>
      </c>
      <c r="AQ54" s="15">
        <v>70</v>
      </c>
      <c r="AR54" s="15">
        <v>95</v>
      </c>
      <c r="AS54" s="15">
        <v>61</v>
      </c>
      <c r="AT54" s="15">
        <v>69</v>
      </c>
      <c r="AU54" s="15">
        <v>67</v>
      </c>
      <c r="AV54" s="15">
        <v>74</v>
      </c>
      <c r="AW54" s="15">
        <v>73</v>
      </c>
      <c r="AX54" s="15">
        <v>90</v>
      </c>
      <c r="AY54" s="15">
        <v>61</v>
      </c>
      <c r="AZ54" s="15">
        <v>76</v>
      </c>
      <c r="BA54" s="15">
        <v>65</v>
      </c>
      <c r="BB54" s="15">
        <v>62</v>
      </c>
      <c r="BC54" s="16">
        <v>71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78</v>
      </c>
      <c r="CB54" s="15">
        <v>56</v>
      </c>
      <c r="CC54" s="15">
        <v>55</v>
      </c>
      <c r="CD54" s="15">
        <v>70</v>
      </c>
      <c r="CE54" s="15">
        <v>81</v>
      </c>
      <c r="CF54" s="15">
        <v>78</v>
      </c>
      <c r="CG54" s="15">
        <v>54</v>
      </c>
      <c r="CH54" s="15">
        <v>87</v>
      </c>
      <c r="CI54" s="15">
        <v>79</v>
      </c>
      <c r="CJ54" s="15">
        <v>91</v>
      </c>
      <c r="CK54" s="15">
        <v>76</v>
      </c>
      <c r="CL54" s="15">
        <v>55</v>
      </c>
      <c r="CM54" s="15">
        <v>73</v>
      </c>
      <c r="CN54" s="16">
        <v>81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58</v>
      </c>
      <c r="G55" s="15">
        <v>62</v>
      </c>
      <c r="H55" s="15">
        <v>96</v>
      </c>
      <c r="I55" s="15">
        <v>97</v>
      </c>
      <c r="J55" s="15">
        <v>85</v>
      </c>
      <c r="K55" s="15">
        <v>66</v>
      </c>
      <c r="L55" s="15">
        <v>83</v>
      </c>
      <c r="M55" s="15">
        <v>66</v>
      </c>
      <c r="N55" s="15">
        <v>72</v>
      </c>
      <c r="O55" s="15">
        <v>95</v>
      </c>
      <c r="P55" s="15">
        <v>70</v>
      </c>
      <c r="Q55" s="15">
        <v>82</v>
      </c>
      <c r="R55" s="15">
        <v>57</v>
      </c>
      <c r="S55" s="16">
        <v>66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62</v>
      </c>
      <c r="AQ55" s="15">
        <v>60</v>
      </c>
      <c r="AR55" s="15">
        <v>82</v>
      </c>
      <c r="AS55" s="15">
        <v>83</v>
      </c>
      <c r="AT55" s="15">
        <v>76</v>
      </c>
      <c r="AU55" s="15">
        <v>66</v>
      </c>
      <c r="AV55" s="15">
        <v>76</v>
      </c>
      <c r="AW55" s="15">
        <v>62</v>
      </c>
      <c r="AX55" s="15">
        <v>74</v>
      </c>
      <c r="AY55" s="15">
        <v>69</v>
      </c>
      <c r="AZ55" s="15">
        <v>84</v>
      </c>
      <c r="BA55" s="15">
        <v>61</v>
      </c>
      <c r="BB55" s="15">
        <v>70</v>
      </c>
      <c r="BC55" s="16">
        <v>71</v>
      </c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60</v>
      </c>
      <c r="CB55" s="15">
        <v>57</v>
      </c>
      <c r="CC55" s="15">
        <v>59</v>
      </c>
      <c r="CD55" s="15">
        <v>55</v>
      </c>
      <c r="CE55" s="15">
        <v>75</v>
      </c>
      <c r="CF55" s="15">
        <v>86</v>
      </c>
      <c r="CG55" s="15">
        <v>78</v>
      </c>
      <c r="CH55" s="15">
        <v>72</v>
      </c>
      <c r="CI55" s="15">
        <v>49</v>
      </c>
      <c r="CJ55" s="15">
        <v>93</v>
      </c>
      <c r="CK55" s="15">
        <v>85</v>
      </c>
      <c r="CL55" s="15">
        <v>81</v>
      </c>
      <c r="CM55" s="15">
        <v>76</v>
      </c>
      <c r="CN55" s="16">
        <v>42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89</v>
      </c>
      <c r="G56" s="15">
        <v>66</v>
      </c>
      <c r="H56" s="15">
        <v>88</v>
      </c>
      <c r="I56" s="15">
        <v>99</v>
      </c>
      <c r="J56" s="15">
        <v>73</v>
      </c>
      <c r="K56" s="15">
        <v>87</v>
      </c>
      <c r="L56" s="15">
        <v>67</v>
      </c>
      <c r="M56" s="15">
        <v>94</v>
      </c>
      <c r="N56" s="15">
        <v>73</v>
      </c>
      <c r="O56" s="15">
        <v>75</v>
      </c>
      <c r="P56" s="15">
        <v>87</v>
      </c>
      <c r="Q56" s="15">
        <v>65</v>
      </c>
      <c r="R56" s="15">
        <v>89</v>
      </c>
      <c r="S56" s="16">
        <v>96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68</v>
      </c>
      <c r="AQ56" s="15">
        <v>67</v>
      </c>
      <c r="AR56" s="15">
        <v>64</v>
      </c>
      <c r="AS56" s="15">
        <v>62</v>
      </c>
      <c r="AT56" s="15">
        <v>70</v>
      </c>
      <c r="AU56" s="15">
        <v>80</v>
      </c>
      <c r="AV56" s="15">
        <v>65</v>
      </c>
      <c r="AW56" s="15">
        <v>62</v>
      </c>
      <c r="AX56" s="15">
        <v>77</v>
      </c>
      <c r="AY56" s="15">
        <v>60</v>
      </c>
      <c r="AZ56" s="15">
        <v>66</v>
      </c>
      <c r="BA56" s="15">
        <v>84</v>
      </c>
      <c r="BB56" s="15">
        <v>91</v>
      </c>
      <c r="BC56" s="16">
        <v>81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56</v>
      </c>
      <c r="CB56" s="15">
        <v>55</v>
      </c>
      <c r="CC56" s="15">
        <v>68</v>
      </c>
      <c r="CD56" s="15">
        <v>54</v>
      </c>
      <c r="CE56" s="15">
        <v>75</v>
      </c>
      <c r="CF56" s="15">
        <v>86</v>
      </c>
      <c r="CG56" s="15">
        <v>83</v>
      </c>
      <c r="CH56" s="15">
        <v>45</v>
      </c>
      <c r="CI56" s="15">
        <v>72</v>
      </c>
      <c r="CJ56" s="15">
        <v>83</v>
      </c>
      <c r="CK56" s="15">
        <v>87</v>
      </c>
      <c r="CL56" s="15">
        <v>86</v>
      </c>
      <c r="CM56" s="15">
        <v>96</v>
      </c>
      <c r="CN56" s="16">
        <v>62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72</v>
      </c>
      <c r="G57" s="15">
        <v>75</v>
      </c>
      <c r="H57" s="15">
        <v>93</v>
      </c>
      <c r="I57" s="15">
        <v>96</v>
      </c>
      <c r="J57" s="15">
        <v>76</v>
      </c>
      <c r="K57" s="15">
        <v>64</v>
      </c>
      <c r="L57" s="15">
        <v>85</v>
      </c>
      <c r="M57" s="15">
        <v>85</v>
      </c>
      <c r="N57" s="15">
        <v>59</v>
      </c>
      <c r="O57" s="15">
        <v>95</v>
      </c>
      <c r="P57" s="15">
        <v>92</v>
      </c>
      <c r="Q57" s="15">
        <v>82</v>
      </c>
      <c r="R57" s="15">
        <v>82</v>
      </c>
      <c r="S57" s="16">
        <v>92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75</v>
      </c>
      <c r="AQ57" s="15">
        <v>79</v>
      </c>
      <c r="AR57" s="15">
        <v>71</v>
      </c>
      <c r="AS57" s="15">
        <v>60</v>
      </c>
      <c r="AT57" s="15">
        <v>75</v>
      </c>
      <c r="AU57" s="15">
        <v>72</v>
      </c>
      <c r="AV57" s="15">
        <v>73</v>
      </c>
      <c r="AW57" s="15">
        <v>73</v>
      </c>
      <c r="AX57" s="15">
        <v>85</v>
      </c>
      <c r="AY57" s="15">
        <v>85</v>
      </c>
      <c r="AZ57" s="15">
        <v>60</v>
      </c>
      <c r="BA57" s="15">
        <v>84</v>
      </c>
      <c r="BB57" s="15">
        <v>98</v>
      </c>
      <c r="BC57" s="16">
        <v>78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72</v>
      </c>
      <c r="CB57" s="15">
        <v>75</v>
      </c>
      <c r="CC57" s="15">
        <v>82</v>
      </c>
      <c r="CD57" s="15">
        <v>66</v>
      </c>
      <c r="CE57" s="15">
        <v>72</v>
      </c>
      <c r="CF57" s="15">
        <v>85</v>
      </c>
      <c r="CG57" s="15">
        <v>81</v>
      </c>
      <c r="CH57" s="15">
        <v>55</v>
      </c>
      <c r="CI57" s="15">
        <v>56</v>
      </c>
      <c r="CJ57" s="15">
        <v>89</v>
      </c>
      <c r="CK57" s="15">
        <v>79</v>
      </c>
      <c r="CL57" s="15">
        <v>73</v>
      </c>
      <c r="CM57" s="15">
        <v>83</v>
      </c>
      <c r="CN57" s="16">
        <v>72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>
        <v>84</v>
      </c>
      <c r="G58" s="15">
        <v>66</v>
      </c>
      <c r="H58" s="15">
        <v>85</v>
      </c>
      <c r="I58" s="15">
        <v>99</v>
      </c>
      <c r="J58" s="15">
        <v>61</v>
      </c>
      <c r="K58" s="15">
        <v>78</v>
      </c>
      <c r="L58" s="15">
        <v>60</v>
      </c>
      <c r="M58" s="15">
        <v>94</v>
      </c>
      <c r="N58" s="15">
        <v>56</v>
      </c>
      <c r="O58" s="15">
        <v>59</v>
      </c>
      <c r="P58" s="15">
        <v>84</v>
      </c>
      <c r="Q58" s="15">
        <v>94</v>
      </c>
      <c r="R58" s="15">
        <v>58</v>
      </c>
      <c r="S58" s="16">
        <v>91</v>
      </c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74</v>
      </c>
      <c r="AQ58" s="15">
        <v>61</v>
      </c>
      <c r="AR58" s="15">
        <v>72</v>
      </c>
      <c r="AS58" s="15">
        <v>62</v>
      </c>
      <c r="AT58" s="15">
        <v>77</v>
      </c>
      <c r="AU58" s="15">
        <v>81</v>
      </c>
      <c r="AV58" s="15">
        <v>80</v>
      </c>
      <c r="AW58" s="15">
        <v>63</v>
      </c>
      <c r="AX58" s="15">
        <v>60</v>
      </c>
      <c r="AY58" s="15">
        <v>78</v>
      </c>
      <c r="AZ58" s="15">
        <v>68</v>
      </c>
      <c r="BA58" s="15">
        <v>78</v>
      </c>
      <c r="BB58" s="15">
        <v>67</v>
      </c>
      <c r="BC58" s="16">
        <v>87</v>
      </c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73</v>
      </c>
      <c r="CB58" s="15">
        <v>87</v>
      </c>
      <c r="CC58" s="15">
        <v>85</v>
      </c>
      <c r="CD58" s="15">
        <v>77</v>
      </c>
      <c r="CE58" s="15">
        <v>89</v>
      </c>
      <c r="CF58" s="15">
        <v>75</v>
      </c>
      <c r="CG58" s="15">
        <v>82</v>
      </c>
      <c r="CH58" s="15">
        <v>72</v>
      </c>
      <c r="CI58" s="15">
        <v>60</v>
      </c>
      <c r="CJ58" s="15">
        <v>83</v>
      </c>
      <c r="CK58" s="15">
        <v>55</v>
      </c>
      <c r="CL58" s="15"/>
      <c r="CM58" s="15"/>
      <c r="CN58" s="16"/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>
        <v>90</v>
      </c>
      <c r="G59" s="15">
        <v>99</v>
      </c>
      <c r="H59" s="15">
        <v>91</v>
      </c>
      <c r="I59" s="15">
        <v>64</v>
      </c>
      <c r="J59" s="15">
        <v>63</v>
      </c>
      <c r="K59" s="15">
        <v>82</v>
      </c>
      <c r="L59" s="15">
        <v>70</v>
      </c>
      <c r="M59" s="15">
        <v>76</v>
      </c>
      <c r="N59" s="15">
        <v>86</v>
      </c>
      <c r="O59" s="15">
        <v>98</v>
      </c>
      <c r="P59" s="15">
        <v>80</v>
      </c>
      <c r="Q59" s="15">
        <v>60</v>
      </c>
      <c r="R59" s="15">
        <v>87</v>
      </c>
      <c r="S59" s="16">
        <v>69</v>
      </c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>
        <v>76</v>
      </c>
      <c r="AQ59" s="15">
        <v>75</v>
      </c>
      <c r="AR59" s="15">
        <v>64</v>
      </c>
      <c r="AS59" s="15">
        <v>69</v>
      </c>
      <c r="AT59" s="15">
        <v>84</v>
      </c>
      <c r="AU59" s="15">
        <v>62</v>
      </c>
      <c r="AV59" s="15">
        <v>88</v>
      </c>
      <c r="AW59" s="15">
        <v>87</v>
      </c>
      <c r="AX59" s="15">
        <v>78</v>
      </c>
      <c r="AY59" s="15">
        <v>67</v>
      </c>
      <c r="AZ59" s="15">
        <v>66</v>
      </c>
      <c r="BA59" s="15">
        <v>81</v>
      </c>
      <c r="BB59" s="15">
        <v>73</v>
      </c>
      <c r="BC59" s="16">
        <v>72</v>
      </c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6"/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>
        <v>92</v>
      </c>
      <c r="G60" s="19">
        <v>93</v>
      </c>
      <c r="H60" s="19">
        <v>88</v>
      </c>
      <c r="I60" s="19">
        <v>88</v>
      </c>
      <c r="J60" s="19">
        <v>89</v>
      </c>
      <c r="K60" s="19">
        <v>91</v>
      </c>
      <c r="L60" s="19">
        <v>95</v>
      </c>
      <c r="M60" s="19">
        <v>91</v>
      </c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 t="s">
        <v>68</v>
      </c>
      <c r="F61" s="9">
        <v>89</v>
      </c>
      <c r="G61" s="10">
        <v>67</v>
      </c>
      <c r="H61" s="10">
        <v>76</v>
      </c>
      <c r="I61" s="10">
        <v>75</v>
      </c>
      <c r="J61" s="10">
        <v>69</v>
      </c>
      <c r="K61" s="10">
        <v>74</v>
      </c>
      <c r="L61" s="10">
        <v>70</v>
      </c>
      <c r="M61" s="10">
        <v>92</v>
      </c>
      <c r="N61" s="10">
        <v>76</v>
      </c>
      <c r="O61" s="10">
        <v>0</v>
      </c>
      <c r="P61" s="10">
        <v>60</v>
      </c>
      <c r="Q61" s="10">
        <v>80</v>
      </c>
      <c r="R61" s="10">
        <v>83</v>
      </c>
      <c r="S61" s="11">
        <v>87</v>
      </c>
      <c r="T61" s="14">
        <v>69</v>
      </c>
      <c r="U61" s="15">
        <v>78</v>
      </c>
      <c r="V61" s="15">
        <v>82</v>
      </c>
      <c r="W61" s="15">
        <v>80</v>
      </c>
      <c r="X61" s="15">
        <v>85</v>
      </c>
      <c r="Y61" s="15">
        <v>90</v>
      </c>
      <c r="Z61" s="15">
        <v>82</v>
      </c>
      <c r="AA61" s="15">
        <v>73</v>
      </c>
      <c r="AB61" s="15">
        <v>80</v>
      </c>
      <c r="AC61" s="15">
        <v>65</v>
      </c>
      <c r="AD61" s="15">
        <v>72</v>
      </c>
      <c r="AE61" s="15">
        <v>73</v>
      </c>
      <c r="AF61" s="15">
        <v>68</v>
      </c>
      <c r="AG61" s="16">
        <v>78</v>
      </c>
      <c r="AH61" s="12"/>
      <c r="AI61" s="13"/>
      <c r="AJ61" s="12" t="s">
        <v>60</v>
      </c>
      <c r="AL61" s="82"/>
      <c r="AM61" s="100" t="s">
        <v>23</v>
      </c>
      <c r="AN61" s="89"/>
      <c r="AO61" s="82"/>
      <c r="AP61" s="9">
        <v>71</v>
      </c>
      <c r="AQ61" s="10">
        <v>67</v>
      </c>
      <c r="AR61" s="10">
        <v>76</v>
      </c>
      <c r="AS61" s="10">
        <v>75</v>
      </c>
      <c r="AT61" s="10">
        <v>69</v>
      </c>
      <c r="AU61" s="10">
        <v>74</v>
      </c>
      <c r="AV61" s="10">
        <v>70</v>
      </c>
      <c r="AW61" s="10">
        <v>92</v>
      </c>
      <c r="AX61" s="10">
        <v>76</v>
      </c>
      <c r="AY61" s="10"/>
      <c r="AZ61" s="10">
        <v>60</v>
      </c>
      <c r="BA61" s="10">
        <v>80</v>
      </c>
      <c r="BB61" s="10">
        <v>83</v>
      </c>
      <c r="BC61" s="11">
        <v>87</v>
      </c>
      <c r="BD61" s="14">
        <v>83</v>
      </c>
      <c r="BE61" s="15">
        <v>68</v>
      </c>
      <c r="BF61" s="15">
        <v>70</v>
      </c>
      <c r="BG61" s="15">
        <v>76</v>
      </c>
      <c r="BH61" s="15">
        <v>74</v>
      </c>
      <c r="BI61" s="15">
        <v>90</v>
      </c>
      <c r="BJ61" s="15">
        <v>60</v>
      </c>
      <c r="BK61" s="15">
        <v>45</v>
      </c>
      <c r="BL61" s="15">
        <v>50</v>
      </c>
      <c r="BM61" s="15">
        <v>50</v>
      </c>
      <c r="BN61" s="15">
        <v>41</v>
      </c>
      <c r="BO61" s="15">
        <v>51</v>
      </c>
      <c r="BP61" s="15">
        <v>66</v>
      </c>
      <c r="BQ61" s="16">
        <v>68</v>
      </c>
      <c r="BR61" s="12"/>
      <c r="BS61" s="13"/>
      <c r="BT61" s="12" t="s">
        <v>60</v>
      </c>
      <c r="BW61" s="82"/>
      <c r="BX61" s="100" t="s">
        <v>23</v>
      </c>
      <c r="BY61" s="89"/>
      <c r="BZ61" s="82"/>
      <c r="CA61" s="9">
        <v>66</v>
      </c>
      <c r="CB61" s="10">
        <v>84</v>
      </c>
      <c r="CC61" s="10">
        <v>75</v>
      </c>
      <c r="CD61" s="10">
        <v>74</v>
      </c>
      <c r="CE61" s="10">
        <v>69</v>
      </c>
      <c r="CF61" s="10">
        <v>86</v>
      </c>
      <c r="CG61" s="10">
        <v>93</v>
      </c>
      <c r="CH61" s="10">
        <v>91</v>
      </c>
      <c r="CI61" s="10">
        <v>75</v>
      </c>
      <c r="CJ61" s="10">
        <v>-1</v>
      </c>
      <c r="CK61" s="10">
        <v>69</v>
      </c>
      <c r="CL61" s="10">
        <v>79</v>
      </c>
      <c r="CM61" s="10">
        <v>75</v>
      </c>
      <c r="CN61" s="11">
        <v>72</v>
      </c>
      <c r="CO61" s="14">
        <v>76</v>
      </c>
      <c r="CP61" s="15">
        <v>90</v>
      </c>
      <c r="CQ61" s="15">
        <v>68</v>
      </c>
      <c r="CR61" s="15">
        <v>75</v>
      </c>
      <c r="CS61" s="15">
        <v>87</v>
      </c>
      <c r="CT61" s="15">
        <v>74</v>
      </c>
      <c r="CU61" s="15">
        <v>63</v>
      </c>
      <c r="CV61" s="15">
        <v>58</v>
      </c>
      <c r="CW61" s="15">
        <v>63</v>
      </c>
      <c r="CX61" s="15">
        <v>53</v>
      </c>
      <c r="CY61" s="15">
        <v>61</v>
      </c>
      <c r="CZ61" s="15">
        <v>54</v>
      </c>
      <c r="DA61" s="15">
        <v>69</v>
      </c>
      <c r="DB61" s="16">
        <v>71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63</v>
      </c>
      <c r="G62" s="15">
        <v>71</v>
      </c>
      <c r="H62" s="15">
        <v>65</v>
      </c>
      <c r="I62" s="15">
        <v>95</v>
      </c>
      <c r="J62" s="15">
        <v>90</v>
      </c>
      <c r="K62" s="15">
        <v>83</v>
      </c>
      <c r="L62" s="15">
        <v>95</v>
      </c>
      <c r="M62" s="15">
        <v>74</v>
      </c>
      <c r="N62" s="15">
        <v>84</v>
      </c>
      <c r="O62" s="15">
        <v>0</v>
      </c>
      <c r="P62" s="15">
        <v>90</v>
      </c>
      <c r="Q62" s="15">
        <v>73</v>
      </c>
      <c r="R62" s="15">
        <v>86</v>
      </c>
      <c r="S62" s="16">
        <v>80</v>
      </c>
      <c r="T62" s="14">
        <v>82</v>
      </c>
      <c r="U62" s="15">
        <v>79</v>
      </c>
      <c r="V62" s="15">
        <v>75</v>
      </c>
      <c r="W62" s="15">
        <v>78</v>
      </c>
      <c r="X62" s="15">
        <v>83</v>
      </c>
      <c r="Y62" s="15">
        <v>72</v>
      </c>
      <c r="Z62" s="15">
        <v>81</v>
      </c>
      <c r="AA62" s="15">
        <v>52</v>
      </c>
      <c r="AB62" s="15">
        <v>65</v>
      </c>
      <c r="AC62" s="15">
        <v>55</v>
      </c>
      <c r="AD62" s="15">
        <v>73</v>
      </c>
      <c r="AE62" s="15">
        <v>73</v>
      </c>
      <c r="AF62" s="15">
        <v>72</v>
      </c>
      <c r="AG62" s="16">
        <v>71</v>
      </c>
      <c r="AH62" s="17"/>
      <c r="AI62" s="13"/>
      <c r="AJ62" s="17" t="s">
        <v>60</v>
      </c>
      <c r="AL62" s="83"/>
      <c r="AM62" s="101"/>
      <c r="AN62" s="89"/>
      <c r="AO62" s="83"/>
      <c r="AP62" s="14">
        <v>63</v>
      </c>
      <c r="AQ62" s="15">
        <v>71</v>
      </c>
      <c r="AR62" s="15">
        <v>65</v>
      </c>
      <c r="AS62" s="15">
        <v>85</v>
      </c>
      <c r="AT62" s="15">
        <v>69</v>
      </c>
      <c r="AU62" s="15">
        <v>83</v>
      </c>
      <c r="AV62" s="15">
        <v>62</v>
      </c>
      <c r="AW62" s="15">
        <v>74</v>
      </c>
      <c r="AX62" s="15">
        <v>79</v>
      </c>
      <c r="AY62" s="15"/>
      <c r="AZ62" s="15">
        <v>90</v>
      </c>
      <c r="BA62" s="15">
        <v>73</v>
      </c>
      <c r="BB62" s="15">
        <v>86</v>
      </c>
      <c r="BC62" s="16">
        <v>80</v>
      </c>
      <c r="BD62" s="14">
        <v>68</v>
      </c>
      <c r="BE62" s="15">
        <v>87</v>
      </c>
      <c r="BF62" s="15">
        <v>65</v>
      </c>
      <c r="BG62" s="15">
        <v>85</v>
      </c>
      <c r="BH62" s="15">
        <v>65</v>
      </c>
      <c r="BI62" s="15">
        <v>97</v>
      </c>
      <c r="BJ62" s="15">
        <v>70</v>
      </c>
      <c r="BK62" s="15">
        <v>60</v>
      </c>
      <c r="BL62" s="15">
        <v>78</v>
      </c>
      <c r="BM62" s="15">
        <v>66</v>
      </c>
      <c r="BN62" s="15">
        <v>92</v>
      </c>
      <c r="BO62" s="15">
        <v>86</v>
      </c>
      <c r="BP62" s="15">
        <v>62</v>
      </c>
      <c r="BQ62" s="16">
        <v>95</v>
      </c>
      <c r="BR62" s="17"/>
      <c r="BS62" s="13"/>
      <c r="BT62" s="17" t="s">
        <v>60</v>
      </c>
      <c r="BW62" s="83"/>
      <c r="BX62" s="101"/>
      <c r="BY62" s="89"/>
      <c r="BZ62" s="83"/>
      <c r="CA62" s="14">
        <v>77</v>
      </c>
      <c r="CB62" s="15">
        <v>77</v>
      </c>
      <c r="CC62" s="15">
        <v>76</v>
      </c>
      <c r="CD62" s="15">
        <v>77</v>
      </c>
      <c r="CE62" s="15">
        <v>72</v>
      </c>
      <c r="CF62" s="15">
        <v>65</v>
      </c>
      <c r="CG62" s="15">
        <v>94</v>
      </c>
      <c r="CH62" s="15">
        <v>73</v>
      </c>
      <c r="CI62" s="15">
        <v>83</v>
      </c>
      <c r="CJ62" s="15">
        <v>-1</v>
      </c>
      <c r="CK62" s="15">
        <v>89</v>
      </c>
      <c r="CL62" s="15">
        <v>72</v>
      </c>
      <c r="CM62" s="15">
        <v>85</v>
      </c>
      <c r="CN62" s="16">
        <v>67</v>
      </c>
      <c r="CO62" s="14">
        <v>73</v>
      </c>
      <c r="CP62" s="15">
        <v>76</v>
      </c>
      <c r="CQ62" s="15">
        <v>73</v>
      </c>
      <c r="CR62" s="15">
        <v>73</v>
      </c>
      <c r="CS62" s="15">
        <v>94</v>
      </c>
      <c r="CT62" s="15">
        <v>97</v>
      </c>
      <c r="CU62" s="15">
        <v>54</v>
      </c>
      <c r="CV62" s="15">
        <v>97</v>
      </c>
      <c r="CW62" s="15">
        <v>80</v>
      </c>
      <c r="CX62" s="15">
        <v>80</v>
      </c>
      <c r="CY62" s="15">
        <v>87</v>
      </c>
      <c r="CZ62" s="15">
        <v>75</v>
      </c>
      <c r="DA62" s="15">
        <v>97</v>
      </c>
      <c r="DB62" s="16">
        <v>90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95</v>
      </c>
      <c r="G63" s="15">
        <v>77</v>
      </c>
      <c r="H63" s="15">
        <v>81</v>
      </c>
      <c r="I63" s="15">
        <v>88</v>
      </c>
      <c r="J63" s="15">
        <v>90</v>
      </c>
      <c r="K63" s="15">
        <v>84</v>
      </c>
      <c r="L63" s="15">
        <v>76</v>
      </c>
      <c r="M63" s="15">
        <v>81</v>
      </c>
      <c r="N63" s="15">
        <v>70</v>
      </c>
      <c r="O63" s="15">
        <v>0</v>
      </c>
      <c r="P63" s="15">
        <v>65</v>
      </c>
      <c r="Q63" s="15">
        <v>71</v>
      </c>
      <c r="R63" s="15">
        <v>100</v>
      </c>
      <c r="S63" s="16">
        <v>74</v>
      </c>
      <c r="T63" s="14">
        <v>89</v>
      </c>
      <c r="U63" s="15">
        <v>80</v>
      </c>
      <c r="V63" s="15">
        <v>62</v>
      </c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6"/>
      <c r="AH63" s="17"/>
      <c r="AI63" s="13"/>
      <c r="AJ63" s="17" t="s">
        <v>60</v>
      </c>
      <c r="AL63" s="83"/>
      <c r="AM63" s="101"/>
      <c r="AN63" s="89"/>
      <c r="AO63" s="83"/>
      <c r="AP63" s="14">
        <v>67</v>
      </c>
      <c r="AQ63" s="15">
        <v>77</v>
      </c>
      <c r="AR63" s="15">
        <v>81</v>
      </c>
      <c r="AS63" s="15">
        <v>88</v>
      </c>
      <c r="AT63" s="15">
        <v>90</v>
      </c>
      <c r="AU63" s="15">
        <v>84</v>
      </c>
      <c r="AV63" s="15">
        <v>76</v>
      </c>
      <c r="AW63" s="15">
        <v>81</v>
      </c>
      <c r="AX63" s="15">
        <v>70</v>
      </c>
      <c r="AY63" s="15"/>
      <c r="AZ63" s="15">
        <v>65</v>
      </c>
      <c r="BA63" s="15">
        <v>71</v>
      </c>
      <c r="BB63" s="15">
        <v>50</v>
      </c>
      <c r="BC63" s="16">
        <v>74</v>
      </c>
      <c r="BD63" s="14">
        <v>69</v>
      </c>
      <c r="BE63" s="15">
        <v>76</v>
      </c>
      <c r="BF63" s="15">
        <v>68</v>
      </c>
      <c r="BG63" s="15">
        <v>89</v>
      </c>
      <c r="BH63" s="15">
        <v>98</v>
      </c>
      <c r="BI63" s="15">
        <v>71</v>
      </c>
      <c r="BJ63" s="15">
        <v>68</v>
      </c>
      <c r="BK63" s="15">
        <v>93</v>
      </c>
      <c r="BL63" s="15">
        <v>84</v>
      </c>
      <c r="BM63" s="15">
        <v>80</v>
      </c>
      <c r="BN63" s="15">
        <v>89</v>
      </c>
      <c r="BO63" s="15">
        <v>80</v>
      </c>
      <c r="BP63" s="15">
        <v>75</v>
      </c>
      <c r="BQ63" s="16">
        <v>87</v>
      </c>
      <c r="BR63" s="17"/>
      <c r="BS63" s="13"/>
      <c r="BT63" s="17" t="s">
        <v>60</v>
      </c>
      <c r="BW63" s="83"/>
      <c r="BX63" s="101"/>
      <c r="BY63" s="89"/>
      <c r="BZ63" s="83"/>
      <c r="CA63" s="14">
        <v>75</v>
      </c>
      <c r="CB63" s="15">
        <v>71</v>
      </c>
      <c r="CC63" s="15">
        <v>93</v>
      </c>
      <c r="CD63" s="15">
        <v>71</v>
      </c>
      <c r="CE63" s="15">
        <v>73</v>
      </c>
      <c r="CF63" s="15">
        <v>84</v>
      </c>
      <c r="CG63" s="15">
        <v>75</v>
      </c>
      <c r="CH63" s="15">
        <v>42</v>
      </c>
      <c r="CI63" s="15">
        <v>95</v>
      </c>
      <c r="CJ63" s="15">
        <v>-1</v>
      </c>
      <c r="CK63" s="15">
        <v>56</v>
      </c>
      <c r="CL63" s="15">
        <v>94</v>
      </c>
      <c r="CM63" s="15">
        <v>76</v>
      </c>
      <c r="CN63" s="16">
        <v>73</v>
      </c>
      <c r="CO63" s="14">
        <v>80</v>
      </c>
      <c r="CP63" s="15">
        <v>74</v>
      </c>
      <c r="CQ63" s="15">
        <v>65</v>
      </c>
      <c r="CR63" s="15">
        <v>86</v>
      </c>
      <c r="CS63" s="15">
        <v>87</v>
      </c>
      <c r="CT63" s="15">
        <v>73</v>
      </c>
      <c r="CU63" s="15">
        <v>79</v>
      </c>
      <c r="CV63" s="15">
        <v>80</v>
      </c>
      <c r="CW63" s="15">
        <v>86</v>
      </c>
      <c r="CX63" s="15">
        <v>77</v>
      </c>
      <c r="CY63" s="15">
        <v>76</v>
      </c>
      <c r="CZ63" s="15">
        <v>84</v>
      </c>
      <c r="DA63" s="15">
        <v>76</v>
      </c>
      <c r="DB63" s="16">
        <v>75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93</v>
      </c>
      <c r="G64" s="15">
        <v>97</v>
      </c>
      <c r="H64" s="15">
        <v>91</v>
      </c>
      <c r="I64" s="15">
        <v>76</v>
      </c>
      <c r="J64" s="15">
        <v>63</v>
      </c>
      <c r="K64" s="15">
        <v>96</v>
      </c>
      <c r="L64" s="15">
        <v>95</v>
      </c>
      <c r="M64" s="15">
        <v>90</v>
      </c>
      <c r="N64" s="15">
        <v>82</v>
      </c>
      <c r="O64" s="15">
        <v>65</v>
      </c>
      <c r="P64" s="15">
        <v>60</v>
      </c>
      <c r="Q64" s="15">
        <v>80</v>
      </c>
      <c r="R64" s="15">
        <v>98</v>
      </c>
      <c r="S64" s="16">
        <v>86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97</v>
      </c>
      <c r="AQ64" s="15">
        <v>80</v>
      </c>
      <c r="AR64" s="15">
        <v>63</v>
      </c>
      <c r="AS64" s="15">
        <v>75</v>
      </c>
      <c r="AT64" s="15">
        <v>93</v>
      </c>
      <c r="AU64" s="15">
        <v>68</v>
      </c>
      <c r="AV64" s="15">
        <v>82</v>
      </c>
      <c r="AW64" s="15">
        <v>87</v>
      </c>
      <c r="AX64" s="15">
        <v>88</v>
      </c>
      <c r="AY64" s="15">
        <v>78</v>
      </c>
      <c r="AZ64" s="15">
        <v>68</v>
      </c>
      <c r="BA64" s="15">
        <v>62</v>
      </c>
      <c r="BB64" s="15">
        <v>86</v>
      </c>
      <c r="BC64" s="16">
        <v>91</v>
      </c>
      <c r="BD64" s="14">
        <v>75</v>
      </c>
      <c r="BE64" s="15">
        <v>75</v>
      </c>
      <c r="BF64" s="15">
        <v>80</v>
      </c>
      <c r="BG64" s="15">
        <v>85</v>
      </c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70</v>
      </c>
      <c r="CB64" s="15">
        <v>93</v>
      </c>
      <c r="CC64" s="15">
        <v>83</v>
      </c>
      <c r="CD64" s="15">
        <v>82</v>
      </c>
      <c r="CE64" s="15">
        <v>78</v>
      </c>
      <c r="CF64" s="15">
        <v>70</v>
      </c>
      <c r="CG64" s="15">
        <v>63</v>
      </c>
      <c r="CH64" s="15">
        <v>61</v>
      </c>
      <c r="CI64" s="15">
        <v>76</v>
      </c>
      <c r="CJ64" s="15">
        <v>68</v>
      </c>
      <c r="CK64" s="15">
        <v>89</v>
      </c>
      <c r="CL64" s="15">
        <v>92</v>
      </c>
      <c r="CM64" s="15">
        <v>78</v>
      </c>
      <c r="CN64" s="16">
        <v>73</v>
      </c>
      <c r="CO64" s="14">
        <v>65</v>
      </c>
      <c r="CP64" s="15">
        <v>75</v>
      </c>
      <c r="CQ64" s="15">
        <v>70</v>
      </c>
      <c r="CR64" s="15">
        <v>60</v>
      </c>
      <c r="CS64" s="15">
        <v>55</v>
      </c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73</v>
      </c>
      <c r="G65" s="15">
        <v>72</v>
      </c>
      <c r="H65" s="15">
        <v>72</v>
      </c>
      <c r="I65" s="15">
        <v>84</v>
      </c>
      <c r="J65" s="15">
        <v>81</v>
      </c>
      <c r="K65" s="15">
        <v>70</v>
      </c>
      <c r="L65" s="15">
        <v>95</v>
      </c>
      <c r="M65" s="15">
        <v>64</v>
      </c>
      <c r="N65" s="15">
        <v>60</v>
      </c>
      <c r="O65" s="15">
        <v>86</v>
      </c>
      <c r="P65" s="15">
        <v>84</v>
      </c>
      <c r="Q65" s="15">
        <v>85</v>
      </c>
      <c r="R65" s="15">
        <v>90</v>
      </c>
      <c r="S65" s="16">
        <v>60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60</v>
      </c>
      <c r="AQ65" s="15">
        <v>77</v>
      </c>
      <c r="AR65" s="15">
        <v>86</v>
      </c>
      <c r="AS65" s="15">
        <v>72</v>
      </c>
      <c r="AT65" s="15">
        <v>62</v>
      </c>
      <c r="AU65" s="15">
        <v>85</v>
      </c>
      <c r="AV65" s="15">
        <v>89</v>
      </c>
      <c r="AW65" s="15">
        <v>82</v>
      </c>
      <c r="AX65" s="15">
        <v>61</v>
      </c>
      <c r="AY65" s="15">
        <v>83</v>
      </c>
      <c r="AZ65" s="15">
        <v>60</v>
      </c>
      <c r="BA65" s="15">
        <v>60</v>
      </c>
      <c r="BB65" s="15">
        <v>78</v>
      </c>
      <c r="BC65" s="16">
        <v>89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74</v>
      </c>
      <c r="CB65" s="15">
        <v>71</v>
      </c>
      <c r="CC65" s="15">
        <v>80</v>
      </c>
      <c r="CD65" s="15">
        <v>74</v>
      </c>
      <c r="CE65" s="15">
        <v>65</v>
      </c>
      <c r="CF65" s="15">
        <v>61</v>
      </c>
      <c r="CG65" s="15">
        <v>65</v>
      </c>
      <c r="CH65" s="15">
        <v>66</v>
      </c>
      <c r="CI65" s="15">
        <v>72</v>
      </c>
      <c r="CJ65" s="15">
        <v>74</v>
      </c>
      <c r="CK65" s="15">
        <v>80</v>
      </c>
      <c r="CL65" s="15">
        <v>86</v>
      </c>
      <c r="CM65" s="15">
        <v>74</v>
      </c>
      <c r="CN65" s="16">
        <v>81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68</v>
      </c>
      <c r="G66" s="15">
        <v>62</v>
      </c>
      <c r="H66" s="15">
        <v>85</v>
      </c>
      <c r="I66" s="15">
        <v>95</v>
      </c>
      <c r="J66" s="15">
        <v>84</v>
      </c>
      <c r="K66" s="15">
        <v>62</v>
      </c>
      <c r="L66" s="15">
        <v>70</v>
      </c>
      <c r="M66" s="15">
        <v>83</v>
      </c>
      <c r="N66" s="15">
        <v>76</v>
      </c>
      <c r="O66" s="15">
        <v>65</v>
      </c>
      <c r="P66" s="15">
        <v>82</v>
      </c>
      <c r="Q66" s="15">
        <v>67</v>
      </c>
      <c r="R66" s="15">
        <v>71</v>
      </c>
      <c r="S66" s="16">
        <v>81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72</v>
      </c>
      <c r="AQ66" s="15">
        <v>77</v>
      </c>
      <c r="AR66" s="15">
        <v>93</v>
      </c>
      <c r="AS66" s="15">
        <v>62</v>
      </c>
      <c r="AT66" s="15">
        <v>65</v>
      </c>
      <c r="AU66" s="15">
        <v>80</v>
      </c>
      <c r="AV66" s="15">
        <v>70</v>
      </c>
      <c r="AW66" s="15">
        <v>78</v>
      </c>
      <c r="AX66" s="15">
        <v>85</v>
      </c>
      <c r="AY66" s="15">
        <v>61</v>
      </c>
      <c r="AZ66" s="15">
        <v>74</v>
      </c>
      <c r="BA66" s="15">
        <v>79</v>
      </c>
      <c r="BB66" s="15">
        <v>71</v>
      </c>
      <c r="BC66" s="16">
        <v>78</v>
      </c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88</v>
      </c>
      <c r="CB66" s="15">
        <v>80</v>
      </c>
      <c r="CC66" s="15">
        <v>98</v>
      </c>
      <c r="CD66" s="15">
        <v>97</v>
      </c>
      <c r="CE66" s="15">
        <v>93</v>
      </c>
      <c r="CF66" s="15">
        <v>97</v>
      </c>
      <c r="CG66" s="15">
        <v>96</v>
      </c>
      <c r="CH66" s="15">
        <v>99</v>
      </c>
      <c r="CI66" s="15">
        <v>78</v>
      </c>
      <c r="CJ66" s="15">
        <v>68</v>
      </c>
      <c r="CK66" s="15">
        <v>88</v>
      </c>
      <c r="CL66" s="15">
        <v>82</v>
      </c>
      <c r="CM66" s="15">
        <v>69</v>
      </c>
      <c r="CN66" s="16">
        <v>75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64</v>
      </c>
      <c r="G67" s="15">
        <v>98</v>
      </c>
      <c r="H67" s="15">
        <v>98</v>
      </c>
      <c r="I67" s="15">
        <v>73</v>
      </c>
      <c r="J67" s="15">
        <v>78</v>
      </c>
      <c r="K67" s="15">
        <v>61</v>
      </c>
      <c r="L67" s="15">
        <v>60</v>
      </c>
      <c r="M67" s="15">
        <v>72</v>
      </c>
      <c r="N67" s="15">
        <v>75</v>
      </c>
      <c r="O67" s="15">
        <v>93</v>
      </c>
      <c r="P67" s="15">
        <v>69</v>
      </c>
      <c r="Q67" s="15">
        <v>84</v>
      </c>
      <c r="R67" s="15">
        <v>91</v>
      </c>
      <c r="S67" s="16">
        <v>81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96</v>
      </c>
      <c r="AQ67" s="15">
        <v>90</v>
      </c>
      <c r="AR67" s="15">
        <v>98</v>
      </c>
      <c r="AS67" s="15">
        <v>74</v>
      </c>
      <c r="AT67" s="15">
        <v>69</v>
      </c>
      <c r="AU67" s="15">
        <v>77</v>
      </c>
      <c r="AV67" s="15">
        <v>66</v>
      </c>
      <c r="AW67" s="15">
        <v>85</v>
      </c>
      <c r="AX67" s="15">
        <v>91</v>
      </c>
      <c r="AY67" s="15">
        <v>85</v>
      </c>
      <c r="AZ67" s="15">
        <v>88</v>
      </c>
      <c r="BA67" s="15">
        <v>62</v>
      </c>
      <c r="BB67" s="15">
        <v>61</v>
      </c>
      <c r="BC67" s="16">
        <v>62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79</v>
      </c>
      <c r="CB67" s="15">
        <v>78</v>
      </c>
      <c r="CC67" s="15">
        <v>99</v>
      </c>
      <c r="CD67" s="15">
        <v>90</v>
      </c>
      <c r="CE67" s="15">
        <v>91</v>
      </c>
      <c r="CF67" s="15">
        <v>83</v>
      </c>
      <c r="CG67" s="15">
        <v>71</v>
      </c>
      <c r="CH67" s="15">
        <v>73</v>
      </c>
      <c r="CI67" s="15">
        <v>96</v>
      </c>
      <c r="CJ67" s="15">
        <v>62</v>
      </c>
      <c r="CK67" s="15">
        <v>92</v>
      </c>
      <c r="CL67" s="15">
        <v>87</v>
      </c>
      <c r="CM67" s="15">
        <v>84</v>
      </c>
      <c r="CN67" s="16">
        <v>93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88</v>
      </c>
      <c r="G68" s="15">
        <v>88</v>
      </c>
      <c r="H68" s="15">
        <v>85</v>
      </c>
      <c r="I68" s="15">
        <v>79</v>
      </c>
      <c r="J68" s="15">
        <v>95</v>
      </c>
      <c r="K68" s="15">
        <v>80</v>
      </c>
      <c r="L68" s="15">
        <v>86</v>
      </c>
      <c r="M68" s="15">
        <v>83</v>
      </c>
      <c r="N68" s="15">
        <v>75</v>
      </c>
      <c r="O68" s="15">
        <v>72</v>
      </c>
      <c r="P68" s="15">
        <v>62</v>
      </c>
      <c r="Q68" s="15">
        <v>81</v>
      </c>
      <c r="R68" s="15">
        <v>88</v>
      </c>
      <c r="S68" s="16">
        <v>96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74</v>
      </c>
      <c r="AQ68" s="15">
        <v>65</v>
      </c>
      <c r="AR68" s="15">
        <v>70</v>
      </c>
      <c r="AS68" s="15">
        <v>76</v>
      </c>
      <c r="AT68" s="15">
        <v>90</v>
      </c>
      <c r="AU68" s="15">
        <v>90</v>
      </c>
      <c r="AV68" s="15">
        <v>50</v>
      </c>
      <c r="AW68" s="15">
        <v>66</v>
      </c>
      <c r="AX68" s="15">
        <v>79</v>
      </c>
      <c r="AY68" s="15">
        <v>60</v>
      </c>
      <c r="AZ68" s="15">
        <v>65</v>
      </c>
      <c r="BA68" s="15">
        <v>87</v>
      </c>
      <c r="BB68" s="15">
        <v>80</v>
      </c>
      <c r="BC68" s="16">
        <v>65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84</v>
      </c>
      <c r="CB68" s="15">
        <v>81</v>
      </c>
      <c r="CC68" s="15">
        <v>96</v>
      </c>
      <c r="CD68" s="15">
        <v>85</v>
      </c>
      <c r="CE68" s="15">
        <v>88</v>
      </c>
      <c r="CF68" s="15">
        <v>87</v>
      </c>
      <c r="CG68" s="15">
        <v>60</v>
      </c>
      <c r="CH68" s="15">
        <v>87</v>
      </c>
      <c r="CI68" s="15">
        <v>84</v>
      </c>
      <c r="CJ68" s="15">
        <v>76</v>
      </c>
      <c r="CK68" s="15">
        <v>84</v>
      </c>
      <c r="CL68" s="15">
        <v>89</v>
      </c>
      <c r="CM68" s="15">
        <v>98</v>
      </c>
      <c r="CN68" s="16">
        <v>95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61</v>
      </c>
      <c r="G69" s="15">
        <v>94</v>
      </c>
      <c r="H69" s="15">
        <v>82</v>
      </c>
      <c r="I69" s="15">
        <v>76</v>
      </c>
      <c r="J69" s="15">
        <v>73</v>
      </c>
      <c r="K69" s="15">
        <v>92</v>
      </c>
      <c r="L69" s="15">
        <v>70</v>
      </c>
      <c r="M69" s="15">
        <v>78</v>
      </c>
      <c r="N69" s="15">
        <v>65</v>
      </c>
      <c r="O69" s="15">
        <v>60</v>
      </c>
      <c r="P69" s="15">
        <v>61</v>
      </c>
      <c r="Q69" s="15">
        <v>98</v>
      </c>
      <c r="R69" s="15">
        <v>83</v>
      </c>
      <c r="S69" s="16">
        <v>87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73</v>
      </c>
      <c r="AQ69" s="15">
        <v>65</v>
      </c>
      <c r="AR69" s="15">
        <v>85</v>
      </c>
      <c r="AS69" s="15">
        <v>49</v>
      </c>
      <c r="AT69" s="15">
        <v>80</v>
      </c>
      <c r="AU69" s="15">
        <v>70</v>
      </c>
      <c r="AV69" s="15">
        <v>60</v>
      </c>
      <c r="AW69" s="15">
        <v>79</v>
      </c>
      <c r="AX69" s="15">
        <v>83</v>
      </c>
      <c r="AY69" s="15">
        <v>70</v>
      </c>
      <c r="AZ69" s="15">
        <v>75</v>
      </c>
      <c r="BA69" s="15">
        <v>55</v>
      </c>
      <c r="BB69" s="15">
        <v>80</v>
      </c>
      <c r="BC69" s="16">
        <v>88</v>
      </c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71</v>
      </c>
      <c r="CB69" s="15">
        <v>96</v>
      </c>
      <c r="CC69" s="15">
        <v>94</v>
      </c>
      <c r="CD69" s="15">
        <v>84</v>
      </c>
      <c r="CE69" s="15">
        <v>78</v>
      </c>
      <c r="CF69" s="15">
        <v>76</v>
      </c>
      <c r="CG69" s="15">
        <v>71</v>
      </c>
      <c r="CH69" s="15">
        <v>97</v>
      </c>
      <c r="CI69" s="15">
        <v>70</v>
      </c>
      <c r="CJ69" s="15">
        <v>84</v>
      </c>
      <c r="CK69" s="15">
        <v>86</v>
      </c>
      <c r="CL69" s="15">
        <v>92</v>
      </c>
      <c r="CM69" s="15">
        <v>83</v>
      </c>
      <c r="CN69" s="16">
        <v>87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>
        <v>78</v>
      </c>
      <c r="G70" s="15">
        <v>72</v>
      </c>
      <c r="H70" s="15">
        <v>61</v>
      </c>
      <c r="I70" s="15">
        <v>63</v>
      </c>
      <c r="J70" s="15">
        <v>91</v>
      </c>
      <c r="K70" s="15">
        <v>82</v>
      </c>
      <c r="L70" s="15">
        <v>64</v>
      </c>
      <c r="M70" s="15">
        <v>79</v>
      </c>
      <c r="N70" s="15">
        <v>74</v>
      </c>
      <c r="O70" s="15">
        <v>95</v>
      </c>
      <c r="P70" s="15">
        <v>90</v>
      </c>
      <c r="Q70" s="15">
        <v>79</v>
      </c>
      <c r="R70" s="15">
        <v>78</v>
      </c>
      <c r="S70" s="16">
        <v>89</v>
      </c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>
        <v>63</v>
      </c>
      <c r="AQ70" s="15">
        <v>77</v>
      </c>
      <c r="AR70" s="15">
        <v>96</v>
      </c>
      <c r="AS70" s="15">
        <v>83</v>
      </c>
      <c r="AT70" s="15">
        <v>76</v>
      </c>
      <c r="AU70" s="15">
        <v>76</v>
      </c>
      <c r="AV70" s="15">
        <v>79</v>
      </c>
      <c r="AW70" s="15">
        <v>78</v>
      </c>
      <c r="AX70" s="15">
        <v>64</v>
      </c>
      <c r="AY70" s="15">
        <v>75</v>
      </c>
      <c r="AZ70" s="15">
        <v>87</v>
      </c>
      <c r="BA70" s="15">
        <v>68</v>
      </c>
      <c r="BB70" s="15">
        <v>68</v>
      </c>
      <c r="BC70" s="16">
        <v>80</v>
      </c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83</v>
      </c>
      <c r="CB70" s="15">
        <v>76</v>
      </c>
      <c r="CC70" s="15">
        <v>93</v>
      </c>
      <c r="CD70" s="15">
        <v>78</v>
      </c>
      <c r="CE70" s="15">
        <v>90</v>
      </c>
      <c r="CF70" s="15">
        <v>78</v>
      </c>
      <c r="CG70" s="15">
        <v>81</v>
      </c>
      <c r="CH70" s="15">
        <v>79</v>
      </c>
      <c r="CI70" s="15"/>
      <c r="CJ70" s="15"/>
      <c r="CK70" s="15"/>
      <c r="CL70" s="15"/>
      <c r="CM70" s="15"/>
      <c r="CN70" s="16"/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>
        <v>72</v>
      </c>
      <c r="G71" s="19">
        <v>78</v>
      </c>
      <c r="H71" s="19">
        <v>83</v>
      </c>
      <c r="I71" s="19">
        <v>85</v>
      </c>
      <c r="J71" s="19">
        <v>93</v>
      </c>
      <c r="K71" s="19">
        <v>93</v>
      </c>
      <c r="L71" s="19">
        <v>93</v>
      </c>
      <c r="M71" s="19">
        <v>93</v>
      </c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>
        <v>80</v>
      </c>
      <c r="AQ71" s="19">
        <v>62</v>
      </c>
      <c r="AR71" s="19">
        <v>83</v>
      </c>
      <c r="AS71" s="19">
        <v>64</v>
      </c>
      <c r="AT71" s="19">
        <v>74</v>
      </c>
      <c r="AU71" s="19">
        <v>91</v>
      </c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69</v>
      </c>
      <c r="D72" s="89"/>
      <c r="E72" s="91" t="s">
        <v>70</v>
      </c>
      <c r="F72" s="9">
        <v>79</v>
      </c>
      <c r="G72" s="10">
        <v>65</v>
      </c>
      <c r="H72" s="10">
        <v>70</v>
      </c>
      <c r="I72" s="10">
        <v>79</v>
      </c>
      <c r="J72" s="10">
        <v>69</v>
      </c>
      <c r="K72" s="10">
        <v>80</v>
      </c>
      <c r="L72" s="10">
        <v>69</v>
      </c>
      <c r="M72" s="10">
        <v>74</v>
      </c>
      <c r="N72" s="10">
        <v>72</v>
      </c>
      <c r="O72" s="10">
        <v>90</v>
      </c>
      <c r="P72" s="10">
        <v>83</v>
      </c>
      <c r="Q72" s="10">
        <v>82</v>
      </c>
      <c r="R72" s="10">
        <v>89</v>
      </c>
      <c r="S72" s="11">
        <v>68</v>
      </c>
      <c r="T72" s="14">
        <f>'[1]LUNES 4-02-2019!B'!T72+3</f>
        <v>90</v>
      </c>
      <c r="U72" s="15">
        <f>'[1]LUNES 4-02-2019!B'!U72+3</f>
        <v>76</v>
      </c>
      <c r="V72" s="15">
        <f>'[1]LUNES 4-02-2019!B'!V72+3</f>
        <v>73</v>
      </c>
      <c r="W72" s="15">
        <v>80</v>
      </c>
      <c r="X72" s="15">
        <v>81</v>
      </c>
      <c r="Y72" s="15">
        <f>'[1]LUNES 4-02-2019!B'!Y72+3</f>
        <v>85</v>
      </c>
      <c r="Z72" s="15">
        <f>'[1]LUNES 4-02-2019!B'!Z72+3</f>
        <v>61</v>
      </c>
      <c r="AA72" s="15">
        <v>75</v>
      </c>
      <c r="AB72" s="15">
        <f>'[1]LUNES 4-02-2019!B'!AB72+3</f>
        <v>78</v>
      </c>
      <c r="AC72" s="15">
        <f>'[1]LUNES 4-02-2019!B'!AC72+3</f>
        <v>70</v>
      </c>
      <c r="AD72" s="15">
        <v>80</v>
      </c>
      <c r="AE72" s="15">
        <v>75</v>
      </c>
      <c r="AF72" s="15">
        <v>63</v>
      </c>
      <c r="AG72" s="16">
        <f>'[1]LUNES 4-02-2019!B'!AG72+3</f>
        <v>82</v>
      </c>
      <c r="AH72" s="12"/>
      <c r="AI72" s="13"/>
      <c r="AJ72" s="12" t="s">
        <v>60</v>
      </c>
      <c r="AL72" s="83"/>
      <c r="AM72" s="100" t="s">
        <v>69</v>
      </c>
      <c r="AN72" s="89"/>
      <c r="AO72" s="91"/>
      <c r="AP72" s="9">
        <v>81</v>
      </c>
      <c r="AQ72" s="10">
        <v>70</v>
      </c>
      <c r="AR72" s="10">
        <v>77</v>
      </c>
      <c r="AS72" s="10">
        <v>79</v>
      </c>
      <c r="AT72" s="10">
        <v>77</v>
      </c>
      <c r="AU72" s="10">
        <v>75</v>
      </c>
      <c r="AV72" s="10">
        <v>69</v>
      </c>
      <c r="AW72" s="10">
        <v>86</v>
      </c>
      <c r="AX72" s="10">
        <v>73</v>
      </c>
      <c r="AY72" s="10">
        <v>78</v>
      </c>
      <c r="AZ72" s="10">
        <v>80</v>
      </c>
      <c r="BA72" s="10">
        <v>78</v>
      </c>
      <c r="BB72" s="10">
        <v>65</v>
      </c>
      <c r="BC72" s="11">
        <v>89</v>
      </c>
      <c r="BD72" s="14">
        <v>86</v>
      </c>
      <c r="BE72" s="15">
        <v>83</v>
      </c>
      <c r="BF72" s="15">
        <v>73</v>
      </c>
      <c r="BG72" s="15">
        <v>86</v>
      </c>
      <c r="BH72" s="15">
        <v>90</v>
      </c>
      <c r="BI72" s="15">
        <v>84</v>
      </c>
      <c r="BJ72" s="15">
        <v>61</v>
      </c>
      <c r="BK72" s="15">
        <v>65</v>
      </c>
      <c r="BL72" s="15">
        <v>68</v>
      </c>
      <c r="BM72" s="15">
        <v>70</v>
      </c>
      <c r="BN72" s="15">
        <v>58</v>
      </c>
      <c r="BO72" s="15">
        <v>79</v>
      </c>
      <c r="BP72" s="15">
        <v>80</v>
      </c>
      <c r="BQ72" s="16">
        <v>82</v>
      </c>
      <c r="BR72" s="12"/>
      <c r="BS72" s="13"/>
      <c r="BT72" s="12" t="s">
        <v>60</v>
      </c>
      <c r="BW72" s="83"/>
      <c r="BX72" s="100" t="s">
        <v>69</v>
      </c>
      <c r="BY72" s="89"/>
      <c r="BZ72" s="91"/>
      <c r="CA72" s="9">
        <v>77</v>
      </c>
      <c r="CB72" s="10">
        <v>84</v>
      </c>
      <c r="CC72" s="10">
        <v>60</v>
      </c>
      <c r="CD72" s="10">
        <v>87</v>
      </c>
      <c r="CE72" s="10">
        <v>64</v>
      </c>
      <c r="CF72" s="10">
        <v>71</v>
      </c>
      <c r="CG72" s="10">
        <v>78</v>
      </c>
      <c r="CH72" s="10">
        <v>73</v>
      </c>
      <c r="CI72" s="10">
        <v>70</v>
      </c>
      <c r="CJ72" s="10">
        <v>79</v>
      </c>
      <c r="CK72" s="10">
        <v>89</v>
      </c>
      <c r="CL72" s="10">
        <v>78</v>
      </c>
      <c r="CM72" s="10">
        <v>74</v>
      </c>
      <c r="CN72" s="11">
        <v>73</v>
      </c>
      <c r="CO72" s="14">
        <v>76</v>
      </c>
      <c r="CP72" s="15">
        <v>72</v>
      </c>
      <c r="CQ72" s="15">
        <v>88</v>
      </c>
      <c r="CR72" s="15">
        <v>73</v>
      </c>
      <c r="CS72" s="15">
        <v>78</v>
      </c>
      <c r="CT72" s="15">
        <v>79</v>
      </c>
      <c r="CU72" s="15">
        <v>64</v>
      </c>
      <c r="CV72" s="15">
        <v>68</v>
      </c>
      <c r="CW72" s="15">
        <v>71</v>
      </c>
      <c r="CX72" s="15">
        <v>73</v>
      </c>
      <c r="CY72" s="15">
        <v>61</v>
      </c>
      <c r="CZ72" s="15">
        <v>82</v>
      </c>
      <c r="DA72" s="15">
        <v>83</v>
      </c>
      <c r="DB72" s="16">
        <v>85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83</v>
      </c>
      <c r="G73" s="15">
        <v>69</v>
      </c>
      <c r="H73" s="15">
        <v>88</v>
      </c>
      <c r="I73" s="15">
        <v>71</v>
      </c>
      <c r="J73" s="15">
        <v>84</v>
      </c>
      <c r="K73" s="15">
        <v>81</v>
      </c>
      <c r="L73" s="15">
        <v>85</v>
      </c>
      <c r="M73" s="15">
        <v>75</v>
      </c>
      <c r="N73" s="15">
        <v>89</v>
      </c>
      <c r="O73" s="15">
        <v>76</v>
      </c>
      <c r="P73" s="15">
        <v>70</v>
      </c>
      <c r="Q73" s="15">
        <v>71</v>
      </c>
      <c r="R73" s="15">
        <v>83</v>
      </c>
      <c r="S73" s="16">
        <v>67</v>
      </c>
      <c r="T73" s="14">
        <f>'[1]LUNES 4-02-2019!B'!T73+3</f>
        <v>74</v>
      </c>
      <c r="U73" s="15">
        <f>'[1]LUNES 4-02-2019!B'!U73+3</f>
        <v>86</v>
      </c>
      <c r="V73" s="15">
        <f>'[1]LUNES 4-02-2019!B'!V73+3</f>
        <v>73</v>
      </c>
      <c r="W73" s="15">
        <f>'[1]LUNES 4-02-2019!B'!W73+3</f>
        <v>87</v>
      </c>
      <c r="X73" s="15">
        <f>'[1]LUNES 4-02-2019!B'!X73+3</f>
        <v>84</v>
      </c>
      <c r="Y73" s="15">
        <f>'[1]LUNES 4-02-2019!B'!Y73+3</f>
        <v>89</v>
      </c>
      <c r="Z73" s="15">
        <f>'[1]LUNES 4-02-2019!B'!Z73+3</f>
        <v>75</v>
      </c>
      <c r="AA73" s="15">
        <f>'[1]LUNES 4-02-2019!B'!AA73+3</f>
        <v>73</v>
      </c>
      <c r="AB73" s="15">
        <f>'[1]LUNES 4-02-2019!B'!AB73+3</f>
        <v>78</v>
      </c>
      <c r="AC73" s="15">
        <f>'[1]LUNES 4-02-2019!B'!AC73+3</f>
        <v>69</v>
      </c>
      <c r="AD73" s="15">
        <f>'[1]LUNES 4-02-2019!B'!AD73+3</f>
        <v>71</v>
      </c>
      <c r="AE73" s="15">
        <f>'[1]LUNES 4-02-2019!B'!AE73+3</f>
        <v>73</v>
      </c>
      <c r="AF73" s="15">
        <f>'[1]LUNES 4-02-2019!B'!AF73+3</f>
        <v>74</v>
      </c>
      <c r="AG73" s="16">
        <v>60</v>
      </c>
      <c r="AH73" s="17"/>
      <c r="AI73" s="13"/>
      <c r="AJ73" s="17" t="s">
        <v>60</v>
      </c>
      <c r="AL73" s="83"/>
      <c r="AM73" s="101"/>
      <c r="AN73" s="89"/>
      <c r="AO73" s="91"/>
      <c r="AP73" s="14">
        <v>68</v>
      </c>
      <c r="AQ73" s="15">
        <v>69</v>
      </c>
      <c r="AR73" s="15">
        <v>81</v>
      </c>
      <c r="AS73" s="15">
        <v>88</v>
      </c>
      <c r="AT73" s="15">
        <v>76</v>
      </c>
      <c r="AU73" s="15">
        <v>81</v>
      </c>
      <c r="AV73" s="15">
        <v>80</v>
      </c>
      <c r="AW73" s="15">
        <v>80</v>
      </c>
      <c r="AX73" s="15">
        <v>79</v>
      </c>
      <c r="AY73" s="15">
        <v>70</v>
      </c>
      <c r="AZ73" s="15">
        <v>65</v>
      </c>
      <c r="BA73" s="15">
        <v>83</v>
      </c>
      <c r="BB73" s="15">
        <v>84</v>
      </c>
      <c r="BC73" s="16">
        <v>84</v>
      </c>
      <c r="BD73" s="14">
        <v>73</v>
      </c>
      <c r="BE73" s="15">
        <v>80</v>
      </c>
      <c r="BF73" s="15">
        <v>89</v>
      </c>
      <c r="BG73" s="15">
        <v>90</v>
      </c>
      <c r="BH73" s="15">
        <v>85</v>
      </c>
      <c r="BI73" s="15">
        <v>76</v>
      </c>
      <c r="BJ73" s="15">
        <v>75</v>
      </c>
      <c r="BK73" s="15">
        <v>68</v>
      </c>
      <c r="BL73" s="15">
        <v>74</v>
      </c>
      <c r="BM73" s="15">
        <v>69</v>
      </c>
      <c r="BN73" s="15">
        <v>69</v>
      </c>
      <c r="BO73" s="15">
        <v>75</v>
      </c>
      <c r="BP73" s="15">
        <v>81</v>
      </c>
      <c r="BQ73" s="16">
        <v>74</v>
      </c>
      <c r="BR73" s="17"/>
      <c r="BS73" s="13"/>
      <c r="BT73" s="17" t="s">
        <v>60</v>
      </c>
      <c r="BW73" s="83"/>
      <c r="BX73" s="101"/>
      <c r="BY73" s="89"/>
      <c r="BZ73" s="91"/>
      <c r="CA73" s="14">
        <v>68</v>
      </c>
      <c r="CB73" s="15">
        <v>68</v>
      </c>
      <c r="CC73" s="15">
        <v>67</v>
      </c>
      <c r="CD73" s="15">
        <v>67</v>
      </c>
      <c r="CE73" s="15">
        <v>76</v>
      </c>
      <c r="CF73" s="15">
        <v>87</v>
      </c>
      <c r="CG73" s="15">
        <v>79</v>
      </c>
      <c r="CH73" s="15">
        <v>64</v>
      </c>
      <c r="CI73" s="15">
        <v>84</v>
      </c>
      <c r="CJ73" s="15">
        <v>84</v>
      </c>
      <c r="CK73" s="15">
        <v>65</v>
      </c>
      <c r="CL73" s="15">
        <v>99</v>
      </c>
      <c r="CM73" s="15">
        <v>82</v>
      </c>
      <c r="CN73" s="16">
        <v>66</v>
      </c>
      <c r="CO73" s="14">
        <v>76</v>
      </c>
      <c r="CP73" s="15">
        <v>67</v>
      </c>
      <c r="CQ73" s="15">
        <v>73</v>
      </c>
      <c r="CR73" s="15">
        <v>75</v>
      </c>
      <c r="CS73" s="15">
        <v>78</v>
      </c>
      <c r="CT73" s="15">
        <v>88</v>
      </c>
      <c r="CU73" s="15">
        <v>78</v>
      </c>
      <c r="CV73" s="15">
        <v>71</v>
      </c>
      <c r="CW73" s="15">
        <v>77</v>
      </c>
      <c r="CX73" s="15">
        <v>72</v>
      </c>
      <c r="CY73" s="15">
        <v>80</v>
      </c>
      <c r="CZ73" s="15">
        <v>69</v>
      </c>
      <c r="DA73" s="15">
        <v>75</v>
      </c>
      <c r="DB73" s="16">
        <v>86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69</v>
      </c>
      <c r="G74" s="15">
        <v>77</v>
      </c>
      <c r="H74" s="15">
        <v>78</v>
      </c>
      <c r="I74" s="15">
        <v>62</v>
      </c>
      <c r="J74" s="15">
        <v>71</v>
      </c>
      <c r="K74" s="15">
        <v>80</v>
      </c>
      <c r="L74" s="15">
        <v>67</v>
      </c>
      <c r="M74" s="15">
        <v>67</v>
      </c>
      <c r="N74" s="15">
        <v>58</v>
      </c>
      <c r="O74" s="15">
        <v>73</v>
      </c>
      <c r="P74" s="15">
        <v>59</v>
      </c>
      <c r="Q74" s="15">
        <v>61</v>
      </c>
      <c r="R74" s="15">
        <v>80</v>
      </c>
      <c r="S74" s="16">
        <v>76</v>
      </c>
      <c r="T74" s="14">
        <f>'[1]LUNES 4-02-2019!B'!T74+3</f>
        <v>90</v>
      </c>
      <c r="U74" s="15">
        <f>'[1]LUNES 4-02-2019!B'!U74+3</f>
        <v>74</v>
      </c>
      <c r="V74" s="15">
        <f>'[1]LUNES 4-02-2019!B'!V74+3</f>
        <v>77</v>
      </c>
      <c r="W74" s="15">
        <f>'[1]LUNES 4-02-2019!B'!W74+3</f>
        <v>76</v>
      </c>
      <c r="X74" s="15">
        <f>'[1]LUNES 4-02-2019!B'!X74+3</f>
        <v>81</v>
      </c>
      <c r="Y74" s="15">
        <f>'[1]LUNES 4-02-2019!B'!Y74+3</f>
        <v>85</v>
      </c>
      <c r="Z74" s="15">
        <f>'[1]LUNES 4-02-2019!B'!Z74+3</f>
        <v>70</v>
      </c>
      <c r="AA74" s="15">
        <f>'[1]LUNES 4-02-2019!B'!AA74+3</f>
        <v>71</v>
      </c>
      <c r="AB74" s="15">
        <f>'[1]LUNES 4-02-2019!B'!AB74+3</f>
        <v>63</v>
      </c>
      <c r="AC74" s="15">
        <f>'[1]LUNES 4-02-2019!B'!AC74+3</f>
        <v>64</v>
      </c>
      <c r="AD74" s="15"/>
      <c r="AE74" s="15"/>
      <c r="AF74" s="15"/>
      <c r="AG74" s="16"/>
      <c r="AH74" s="17"/>
      <c r="AI74" s="13"/>
      <c r="AJ74" s="17" t="s">
        <v>60</v>
      </c>
      <c r="AL74" s="83"/>
      <c r="AM74" s="101"/>
      <c r="AN74" s="89"/>
      <c r="AO74" s="91"/>
      <c r="AP74" s="14">
        <v>69</v>
      </c>
      <c r="AQ74" s="15">
        <v>89</v>
      </c>
      <c r="AR74" s="15">
        <v>83</v>
      </c>
      <c r="AS74" s="15">
        <v>68</v>
      </c>
      <c r="AT74" s="15">
        <v>79</v>
      </c>
      <c r="AU74" s="15">
        <v>65</v>
      </c>
      <c r="AV74" s="15">
        <v>79</v>
      </c>
      <c r="AW74" s="15">
        <v>87</v>
      </c>
      <c r="AX74" s="15">
        <v>69</v>
      </c>
      <c r="AY74" s="15">
        <v>77</v>
      </c>
      <c r="AZ74" s="15">
        <v>80</v>
      </c>
      <c r="BA74" s="15">
        <v>71</v>
      </c>
      <c r="BB74" s="15">
        <v>78</v>
      </c>
      <c r="BC74" s="16">
        <v>88</v>
      </c>
      <c r="BD74" s="14">
        <v>77</v>
      </c>
      <c r="BE74" s="15">
        <v>78</v>
      </c>
      <c r="BF74" s="15">
        <v>74</v>
      </c>
      <c r="BG74" s="15">
        <v>86</v>
      </c>
      <c r="BH74" s="15">
        <v>65</v>
      </c>
      <c r="BI74" s="15">
        <v>74</v>
      </c>
      <c r="BJ74" s="15">
        <v>70</v>
      </c>
      <c r="BK74" s="15">
        <v>71</v>
      </c>
      <c r="BL74" s="15">
        <v>80</v>
      </c>
      <c r="BM74" s="15">
        <v>79</v>
      </c>
      <c r="BN74" s="15">
        <v>84</v>
      </c>
      <c r="BO74" s="15">
        <v>62</v>
      </c>
      <c r="BP74" s="15">
        <v>55</v>
      </c>
      <c r="BQ74" s="16"/>
      <c r="BR74" s="17"/>
      <c r="BS74" s="13"/>
      <c r="BT74" s="17" t="s">
        <v>60</v>
      </c>
      <c r="BW74" s="83"/>
      <c r="BX74" s="101"/>
      <c r="BY74" s="89"/>
      <c r="BZ74" s="91"/>
      <c r="CA74" s="14">
        <v>77</v>
      </c>
      <c r="CB74" s="15">
        <v>83</v>
      </c>
      <c r="CC74" s="15">
        <v>81</v>
      </c>
      <c r="CD74" s="15">
        <v>90</v>
      </c>
      <c r="CE74" s="15">
        <v>78</v>
      </c>
      <c r="CF74" s="15">
        <v>81</v>
      </c>
      <c r="CG74" s="15">
        <v>79</v>
      </c>
      <c r="CH74" s="15">
        <v>91</v>
      </c>
      <c r="CI74" s="15">
        <v>96</v>
      </c>
      <c r="CJ74" s="15">
        <v>78</v>
      </c>
      <c r="CK74" s="15">
        <v>77</v>
      </c>
      <c r="CL74" s="15">
        <v>95</v>
      </c>
      <c r="CM74" s="15">
        <v>77</v>
      </c>
      <c r="CN74" s="16">
        <v>53</v>
      </c>
      <c r="CO74" s="14">
        <v>79</v>
      </c>
      <c r="CP74" s="15">
        <v>76</v>
      </c>
      <c r="CQ74" s="15">
        <v>83</v>
      </c>
      <c r="CR74" s="15">
        <v>78</v>
      </c>
      <c r="CS74" s="15">
        <v>88</v>
      </c>
      <c r="CT74" s="15">
        <v>91</v>
      </c>
      <c r="CU74" s="15">
        <v>80</v>
      </c>
      <c r="CV74" s="15">
        <v>74</v>
      </c>
      <c r="CW74" s="15">
        <v>60</v>
      </c>
      <c r="CX74" s="15">
        <v>78</v>
      </c>
      <c r="CY74" s="15">
        <v>74</v>
      </c>
      <c r="CZ74" s="15">
        <v>80</v>
      </c>
      <c r="DA74" s="15">
        <v>79</v>
      </c>
      <c r="DB74" s="16">
        <v>60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90</v>
      </c>
      <c r="G75" s="15">
        <v>72</v>
      </c>
      <c r="H75" s="15">
        <v>84</v>
      </c>
      <c r="I75" s="15">
        <v>81</v>
      </c>
      <c r="J75" s="15">
        <v>75</v>
      </c>
      <c r="K75" s="15">
        <v>66</v>
      </c>
      <c r="L75" s="15">
        <v>76</v>
      </c>
      <c r="M75" s="15">
        <v>83</v>
      </c>
      <c r="N75" s="15">
        <v>80</v>
      </c>
      <c r="O75" s="15">
        <v>76</v>
      </c>
      <c r="P75" s="15">
        <v>88</v>
      </c>
      <c r="Q75" s="15">
        <v>81</v>
      </c>
      <c r="R75" s="15">
        <v>71</v>
      </c>
      <c r="S75" s="16">
        <v>89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76</v>
      </c>
      <c r="AQ75" s="15">
        <v>90</v>
      </c>
      <c r="AR75" s="15">
        <v>79</v>
      </c>
      <c r="AS75" s="15">
        <v>68</v>
      </c>
      <c r="AT75" s="15">
        <v>90</v>
      </c>
      <c r="AU75" s="15">
        <v>73</v>
      </c>
      <c r="AV75" s="15">
        <v>86</v>
      </c>
      <c r="AW75" s="15">
        <v>90</v>
      </c>
      <c r="AX75" s="15">
        <v>86</v>
      </c>
      <c r="AY75" s="15">
        <v>87</v>
      </c>
      <c r="AZ75" s="15">
        <v>67</v>
      </c>
      <c r="BA75" s="15">
        <v>74</v>
      </c>
      <c r="BB75" s="15">
        <v>84</v>
      </c>
      <c r="BC75" s="16">
        <v>79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86</v>
      </c>
      <c r="CB75" s="15">
        <v>76</v>
      </c>
      <c r="CC75" s="15">
        <v>77</v>
      </c>
      <c r="CD75" s="15">
        <v>73</v>
      </c>
      <c r="CE75" s="15">
        <v>73</v>
      </c>
      <c r="CF75" s="15">
        <v>91</v>
      </c>
      <c r="CG75" s="15">
        <v>82</v>
      </c>
      <c r="CH75" s="15">
        <v>91</v>
      </c>
      <c r="CI75" s="15">
        <v>81</v>
      </c>
      <c r="CJ75" s="15">
        <v>88</v>
      </c>
      <c r="CK75" s="15">
        <v>91</v>
      </c>
      <c r="CL75" s="15">
        <v>91</v>
      </c>
      <c r="CM75" s="15">
        <v>78</v>
      </c>
      <c r="CN75" s="16">
        <v>88</v>
      </c>
      <c r="CO75" s="14">
        <v>80</v>
      </c>
      <c r="CP75" s="15">
        <v>69</v>
      </c>
      <c r="CQ75" s="15">
        <v>70</v>
      </c>
      <c r="CR75" s="15">
        <v>58</v>
      </c>
      <c r="CS75" s="15">
        <v>60</v>
      </c>
      <c r="CT75" s="15">
        <v>75</v>
      </c>
      <c r="CU75" s="15">
        <v>80</v>
      </c>
      <c r="CV75" s="15">
        <v>85</v>
      </c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87</v>
      </c>
      <c r="G76" s="15">
        <v>80</v>
      </c>
      <c r="H76" s="15">
        <v>75</v>
      </c>
      <c r="I76" s="15">
        <v>91</v>
      </c>
      <c r="J76" s="15">
        <v>85</v>
      </c>
      <c r="K76" s="15">
        <v>80</v>
      </c>
      <c r="L76" s="15">
        <v>85</v>
      </c>
      <c r="M76" s="15">
        <v>77</v>
      </c>
      <c r="N76" s="15">
        <v>82</v>
      </c>
      <c r="O76" s="15">
        <v>98</v>
      </c>
      <c r="P76" s="15">
        <v>94</v>
      </c>
      <c r="Q76" s="15">
        <v>85</v>
      </c>
      <c r="R76" s="15">
        <v>68</v>
      </c>
      <c r="S76" s="16">
        <v>74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75</v>
      </c>
      <c r="AQ76" s="15">
        <v>73</v>
      </c>
      <c r="AR76" s="15">
        <v>74</v>
      </c>
      <c r="AS76" s="15">
        <v>88</v>
      </c>
      <c r="AT76" s="15">
        <v>72</v>
      </c>
      <c r="AU76" s="15">
        <v>78</v>
      </c>
      <c r="AV76" s="15">
        <v>90</v>
      </c>
      <c r="AW76" s="15">
        <v>85</v>
      </c>
      <c r="AX76" s="15">
        <v>75</v>
      </c>
      <c r="AY76" s="15">
        <v>81</v>
      </c>
      <c r="AZ76" s="15">
        <v>66</v>
      </c>
      <c r="BA76" s="15">
        <v>87</v>
      </c>
      <c r="BB76" s="15">
        <v>72</v>
      </c>
      <c r="BC76" s="16">
        <v>82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78</v>
      </c>
      <c r="CB76" s="15">
        <v>86</v>
      </c>
      <c r="CC76" s="15">
        <v>89</v>
      </c>
      <c r="CD76" s="15">
        <v>72</v>
      </c>
      <c r="CE76" s="15">
        <v>84</v>
      </c>
      <c r="CF76" s="15">
        <v>89</v>
      </c>
      <c r="CG76" s="15">
        <v>81</v>
      </c>
      <c r="CH76" s="15">
        <v>69</v>
      </c>
      <c r="CI76" s="15">
        <v>86</v>
      </c>
      <c r="CJ76" s="15">
        <v>96</v>
      </c>
      <c r="CK76" s="15">
        <v>96</v>
      </c>
      <c r="CL76" s="15">
        <v>102</v>
      </c>
      <c r="CM76" s="15">
        <v>87</v>
      </c>
      <c r="CN76" s="16">
        <v>83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70</v>
      </c>
      <c r="G77" s="15">
        <v>65</v>
      </c>
      <c r="H77" s="15">
        <v>81</v>
      </c>
      <c r="I77" s="15">
        <v>93</v>
      </c>
      <c r="J77" s="15">
        <v>86</v>
      </c>
      <c r="K77" s="15">
        <v>84</v>
      </c>
      <c r="L77" s="15">
        <v>83</v>
      </c>
      <c r="M77" s="15">
        <v>89</v>
      </c>
      <c r="N77" s="15">
        <v>91</v>
      </c>
      <c r="O77" s="15">
        <v>85</v>
      </c>
      <c r="P77" s="15">
        <v>89</v>
      </c>
      <c r="Q77" s="15">
        <v>85</v>
      </c>
      <c r="R77" s="15">
        <v>78</v>
      </c>
      <c r="S77" s="16">
        <v>73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85</v>
      </c>
      <c r="AQ77" s="15">
        <v>69</v>
      </c>
      <c r="AR77" s="15">
        <v>89</v>
      </c>
      <c r="AS77" s="15">
        <v>70</v>
      </c>
      <c r="AT77" s="15">
        <v>85</v>
      </c>
      <c r="AU77" s="15">
        <v>87</v>
      </c>
      <c r="AV77" s="15">
        <v>75</v>
      </c>
      <c r="AW77" s="15">
        <v>72</v>
      </c>
      <c r="AX77" s="15">
        <v>81</v>
      </c>
      <c r="AY77" s="15">
        <v>90</v>
      </c>
      <c r="AZ77" s="15">
        <v>87</v>
      </c>
      <c r="BA77" s="15">
        <v>80</v>
      </c>
      <c r="BB77" s="15">
        <v>85</v>
      </c>
      <c r="BC77" s="16">
        <v>72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49</v>
      </c>
      <c r="CB77" s="15">
        <v>91</v>
      </c>
      <c r="CC77" s="15">
        <v>79</v>
      </c>
      <c r="CD77" s="15">
        <v>74</v>
      </c>
      <c r="CE77" s="15">
        <v>70</v>
      </c>
      <c r="CF77" s="15">
        <v>52</v>
      </c>
      <c r="CG77" s="15">
        <v>95</v>
      </c>
      <c r="CH77" s="15">
        <v>78</v>
      </c>
      <c r="CI77" s="15">
        <v>77</v>
      </c>
      <c r="CJ77" s="15">
        <v>85</v>
      </c>
      <c r="CK77" s="15">
        <v>89</v>
      </c>
      <c r="CL77" s="15">
        <v>93</v>
      </c>
      <c r="CM77" s="15">
        <v>83</v>
      </c>
      <c r="CN77" s="16">
        <v>62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79</v>
      </c>
      <c r="G78" s="15">
        <v>65</v>
      </c>
      <c r="H78" s="15">
        <v>92</v>
      </c>
      <c r="I78" s="15">
        <v>94</v>
      </c>
      <c r="J78" s="15">
        <v>97</v>
      </c>
      <c r="K78" s="15">
        <v>76</v>
      </c>
      <c r="L78" s="15">
        <v>75</v>
      </c>
      <c r="M78" s="15">
        <v>85</v>
      </c>
      <c r="N78" s="15">
        <v>97</v>
      </c>
      <c r="O78" s="15">
        <v>94</v>
      </c>
      <c r="P78" s="15">
        <v>79</v>
      </c>
      <c r="Q78" s="15">
        <v>77</v>
      </c>
      <c r="R78" s="15">
        <v>67</v>
      </c>
      <c r="S78" s="16">
        <v>87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75</v>
      </c>
      <c r="AQ78" s="15">
        <v>80</v>
      </c>
      <c r="AR78" s="15">
        <v>76</v>
      </c>
      <c r="AS78" s="15">
        <v>69</v>
      </c>
      <c r="AT78" s="15">
        <v>82</v>
      </c>
      <c r="AU78" s="15">
        <v>85</v>
      </c>
      <c r="AV78" s="15">
        <v>74</v>
      </c>
      <c r="AW78" s="15">
        <v>84</v>
      </c>
      <c r="AX78" s="15">
        <v>81</v>
      </c>
      <c r="AY78" s="15">
        <v>67</v>
      </c>
      <c r="AZ78" s="15">
        <v>69</v>
      </c>
      <c r="BA78" s="15">
        <v>85</v>
      </c>
      <c r="BB78" s="15">
        <v>65</v>
      </c>
      <c r="BC78" s="16">
        <v>75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83</v>
      </c>
      <c r="CB78" s="15">
        <v>97</v>
      </c>
      <c r="CC78" s="15">
        <v>69</v>
      </c>
      <c r="CD78" s="15">
        <v>97</v>
      </c>
      <c r="CE78" s="15">
        <v>77</v>
      </c>
      <c r="CF78" s="15">
        <v>84</v>
      </c>
      <c r="CG78" s="15">
        <v>88</v>
      </c>
      <c r="CH78" s="15">
        <v>96</v>
      </c>
      <c r="CI78" s="15">
        <v>72</v>
      </c>
      <c r="CJ78" s="15">
        <v>82</v>
      </c>
      <c r="CK78" s="15">
        <v>90</v>
      </c>
      <c r="CL78" s="15">
        <v>88</v>
      </c>
      <c r="CM78" s="15">
        <v>69</v>
      </c>
      <c r="CN78" s="16">
        <v>84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79</v>
      </c>
      <c r="G79" s="15">
        <v>71</v>
      </c>
      <c r="H79" s="15">
        <v>99</v>
      </c>
      <c r="I79" s="15">
        <v>91</v>
      </c>
      <c r="J79" s="15">
        <v>93</v>
      </c>
      <c r="K79" s="15">
        <v>84</v>
      </c>
      <c r="L79" s="15">
        <v>85</v>
      </c>
      <c r="M79" s="15">
        <v>89</v>
      </c>
      <c r="N79" s="15">
        <v>85</v>
      </c>
      <c r="O79" s="15">
        <v>99</v>
      </c>
      <c r="P79" s="15">
        <v>87</v>
      </c>
      <c r="Q79" s="15">
        <v>65</v>
      </c>
      <c r="R79" s="15">
        <v>88</v>
      </c>
      <c r="S79" s="16">
        <v>80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67</v>
      </c>
      <c r="AQ79" s="15">
        <v>67</v>
      </c>
      <c r="AR79" s="15">
        <v>76</v>
      </c>
      <c r="AS79" s="15">
        <v>75</v>
      </c>
      <c r="AT79" s="15">
        <v>73</v>
      </c>
      <c r="AU79" s="15">
        <v>69</v>
      </c>
      <c r="AV79" s="15">
        <v>76</v>
      </c>
      <c r="AW79" s="15">
        <v>79</v>
      </c>
      <c r="AX79" s="15">
        <v>84</v>
      </c>
      <c r="AY79" s="15">
        <v>83</v>
      </c>
      <c r="AZ79" s="15">
        <v>66</v>
      </c>
      <c r="BA79" s="15">
        <v>83</v>
      </c>
      <c r="BB79" s="15">
        <v>81</v>
      </c>
      <c r="BC79" s="16">
        <v>73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83</v>
      </c>
      <c r="CB79" s="15">
        <v>73</v>
      </c>
      <c r="CC79" s="15">
        <v>84</v>
      </c>
      <c r="CD79" s="15">
        <v>60</v>
      </c>
      <c r="CE79" s="15">
        <v>67</v>
      </c>
      <c r="CF79" s="15">
        <v>72</v>
      </c>
      <c r="CG79" s="15">
        <v>71</v>
      </c>
      <c r="CH79" s="15">
        <v>83</v>
      </c>
      <c r="CI79" s="15">
        <v>75</v>
      </c>
      <c r="CJ79" s="15">
        <v>76</v>
      </c>
      <c r="CK79" s="15">
        <v>77</v>
      </c>
      <c r="CL79" s="15">
        <v>79</v>
      </c>
      <c r="CM79" s="15">
        <v>82</v>
      </c>
      <c r="CN79" s="16">
        <v>65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68</v>
      </c>
      <c r="G80" s="15">
        <v>87</v>
      </c>
      <c r="H80" s="15">
        <v>65</v>
      </c>
      <c r="I80" s="15">
        <v>75</v>
      </c>
      <c r="J80" s="15">
        <v>90</v>
      </c>
      <c r="K80" s="15">
        <v>66</v>
      </c>
      <c r="L80" s="15">
        <v>73</v>
      </c>
      <c r="M80" s="15">
        <v>78</v>
      </c>
      <c r="N80" s="15">
        <v>69</v>
      </c>
      <c r="O80" s="15">
        <v>71</v>
      </c>
      <c r="P80" s="15">
        <v>75</v>
      </c>
      <c r="Q80" s="15">
        <v>82</v>
      </c>
      <c r="R80" s="15">
        <v>83</v>
      </c>
      <c r="S80" s="16">
        <v>69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79</v>
      </c>
      <c r="AQ80" s="15">
        <v>78</v>
      </c>
      <c r="AR80" s="15">
        <v>79</v>
      </c>
      <c r="AS80" s="15">
        <v>73</v>
      </c>
      <c r="AT80" s="15">
        <v>75</v>
      </c>
      <c r="AU80" s="15">
        <v>79</v>
      </c>
      <c r="AV80" s="15">
        <v>75</v>
      </c>
      <c r="AW80" s="15">
        <v>72</v>
      </c>
      <c r="AX80" s="15">
        <v>83</v>
      </c>
      <c r="AY80" s="15">
        <v>87</v>
      </c>
      <c r="AZ80" s="15">
        <v>84</v>
      </c>
      <c r="BA80" s="15">
        <v>79</v>
      </c>
      <c r="BB80" s="15">
        <v>86</v>
      </c>
      <c r="BC80" s="16">
        <v>81</v>
      </c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55</v>
      </c>
      <c r="CB80" s="15">
        <v>83</v>
      </c>
      <c r="CC80" s="15">
        <v>73</v>
      </c>
      <c r="CD80" s="15">
        <v>59</v>
      </c>
      <c r="CE80" s="15">
        <v>73</v>
      </c>
      <c r="CF80" s="15">
        <v>78</v>
      </c>
      <c r="CG80" s="15">
        <v>84</v>
      </c>
      <c r="CH80" s="15">
        <v>69</v>
      </c>
      <c r="CI80" s="15">
        <v>76</v>
      </c>
      <c r="CJ80" s="15">
        <v>85</v>
      </c>
      <c r="CK80" s="15">
        <v>71</v>
      </c>
      <c r="CL80" s="15">
        <v>86</v>
      </c>
      <c r="CM80" s="15">
        <v>68</v>
      </c>
      <c r="CN80" s="16">
        <v>88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>
        <v>80</v>
      </c>
      <c r="G81" s="15">
        <v>73</v>
      </c>
      <c r="H81" s="15">
        <v>72</v>
      </c>
      <c r="I81" s="15">
        <v>79</v>
      </c>
      <c r="J81" s="15">
        <v>80</v>
      </c>
      <c r="K81" s="15">
        <v>68</v>
      </c>
      <c r="L81" s="15">
        <v>83</v>
      </c>
      <c r="M81" s="15">
        <v>67</v>
      </c>
      <c r="N81" s="15">
        <v>87</v>
      </c>
      <c r="O81" s="15">
        <v>74</v>
      </c>
      <c r="P81" s="15">
        <v>78</v>
      </c>
      <c r="Q81" s="15">
        <v>80</v>
      </c>
      <c r="R81" s="15">
        <v>77</v>
      </c>
      <c r="S81" s="16">
        <v>80</v>
      </c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>
        <v>84</v>
      </c>
      <c r="AQ81" s="15">
        <v>79</v>
      </c>
      <c r="AR81" s="15">
        <v>90</v>
      </c>
      <c r="AS81" s="15">
        <v>68</v>
      </c>
      <c r="AT81" s="15">
        <v>73</v>
      </c>
      <c r="AU81" s="15">
        <v>82</v>
      </c>
      <c r="AV81" s="15">
        <v>78</v>
      </c>
      <c r="AW81" s="15">
        <v>76</v>
      </c>
      <c r="AX81" s="15">
        <v>89</v>
      </c>
      <c r="AY81" s="15">
        <v>72</v>
      </c>
      <c r="AZ81" s="15">
        <v>81</v>
      </c>
      <c r="BA81" s="15">
        <v>83</v>
      </c>
      <c r="BB81" s="15">
        <v>78</v>
      </c>
      <c r="BC81" s="16">
        <v>72</v>
      </c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89</v>
      </c>
      <c r="CB81" s="15">
        <v>64</v>
      </c>
      <c r="CC81" s="15">
        <v>63</v>
      </c>
      <c r="CD81" s="15">
        <v>63</v>
      </c>
      <c r="CE81" s="15">
        <v>62</v>
      </c>
      <c r="CF81" s="15">
        <v>67</v>
      </c>
      <c r="CG81" s="15">
        <v>73</v>
      </c>
      <c r="CH81" s="15">
        <v>70</v>
      </c>
      <c r="CI81" s="15">
        <v>70</v>
      </c>
      <c r="CJ81" s="15">
        <v>80</v>
      </c>
      <c r="CK81" s="15">
        <v>78</v>
      </c>
      <c r="CL81" s="15"/>
      <c r="CM81" s="15"/>
      <c r="CN81" s="16"/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>
        <v>82</v>
      </c>
      <c r="G82" s="19">
        <v>75</v>
      </c>
      <c r="H82" s="19">
        <v>74</v>
      </c>
      <c r="I82" s="19">
        <v>81</v>
      </c>
      <c r="J82" s="19">
        <v>82</v>
      </c>
      <c r="K82" s="19">
        <v>70</v>
      </c>
      <c r="L82" s="19">
        <v>85</v>
      </c>
      <c r="M82" s="19">
        <v>69</v>
      </c>
      <c r="N82" s="19">
        <v>89</v>
      </c>
      <c r="O82" s="19">
        <v>76</v>
      </c>
      <c r="P82" s="19">
        <v>80</v>
      </c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71</v>
      </c>
      <c r="D83" s="89"/>
      <c r="E83" s="91" t="s">
        <v>72</v>
      </c>
      <c r="F83" s="9">
        <v>56</v>
      </c>
      <c r="G83" s="10">
        <v>96</v>
      </c>
      <c r="H83" s="10">
        <v>93</v>
      </c>
      <c r="I83" s="10">
        <v>99</v>
      </c>
      <c r="J83" s="10">
        <v>63</v>
      </c>
      <c r="K83" s="10">
        <v>83</v>
      </c>
      <c r="L83" s="10">
        <v>74</v>
      </c>
      <c r="M83" s="10">
        <v>66</v>
      </c>
      <c r="N83" s="10">
        <v>71</v>
      </c>
      <c r="O83" s="10">
        <v>5</v>
      </c>
      <c r="P83" s="10">
        <v>78</v>
      </c>
      <c r="Q83" s="10">
        <v>45</v>
      </c>
      <c r="R83" s="10">
        <v>70</v>
      </c>
      <c r="S83" s="11">
        <v>90</v>
      </c>
      <c r="T83" s="14">
        <v>76</v>
      </c>
      <c r="U83" s="15">
        <v>72</v>
      </c>
      <c r="V83" s="15">
        <v>67</v>
      </c>
      <c r="W83" s="15">
        <v>70</v>
      </c>
      <c r="X83" s="15">
        <v>72</v>
      </c>
      <c r="Y83" s="15">
        <v>69</v>
      </c>
      <c r="Z83" s="15">
        <v>75</v>
      </c>
      <c r="AA83" s="15">
        <v>66</v>
      </c>
      <c r="AB83" s="15">
        <v>73</v>
      </c>
      <c r="AC83" s="15">
        <v>62</v>
      </c>
      <c r="AD83" s="15">
        <v>72</v>
      </c>
      <c r="AE83" s="15">
        <v>80</v>
      </c>
      <c r="AF83" s="15">
        <v>71</v>
      </c>
      <c r="AG83" s="16">
        <v>79</v>
      </c>
      <c r="AH83" s="12"/>
      <c r="AI83" s="13"/>
      <c r="AJ83" s="12" t="s">
        <v>60</v>
      </c>
      <c r="AL83" s="83"/>
      <c r="AM83" s="100" t="s">
        <v>71</v>
      </c>
      <c r="AN83" s="89"/>
      <c r="AO83" s="91"/>
      <c r="AP83" s="9">
        <v>71</v>
      </c>
      <c r="AQ83" s="10">
        <v>91</v>
      </c>
      <c r="AR83" s="10">
        <v>88</v>
      </c>
      <c r="AS83" s="10">
        <v>94</v>
      </c>
      <c r="AT83" s="10">
        <v>58</v>
      </c>
      <c r="AU83" s="10">
        <v>78</v>
      </c>
      <c r="AV83" s="10">
        <v>69</v>
      </c>
      <c r="AW83" s="10">
        <v>61</v>
      </c>
      <c r="AX83" s="10">
        <v>66</v>
      </c>
      <c r="AY83" s="10"/>
      <c r="AZ83" s="10">
        <v>73</v>
      </c>
      <c r="BA83" s="10">
        <v>89</v>
      </c>
      <c r="BB83" s="10">
        <v>35</v>
      </c>
      <c r="BC83" s="11">
        <v>90</v>
      </c>
      <c r="BD83" s="14">
        <v>73</v>
      </c>
      <c r="BE83" s="15">
        <v>65</v>
      </c>
      <c r="BF83" s="15">
        <v>92</v>
      </c>
      <c r="BG83" s="15">
        <v>88</v>
      </c>
      <c r="BH83" s="15">
        <v>84</v>
      </c>
      <c r="BI83" s="15">
        <v>90</v>
      </c>
      <c r="BJ83" s="15">
        <v>91</v>
      </c>
      <c r="BK83" s="15">
        <v>94</v>
      </c>
      <c r="BL83" s="15">
        <v>79</v>
      </c>
      <c r="BM83" s="15">
        <v>87</v>
      </c>
      <c r="BN83" s="15">
        <v>62</v>
      </c>
      <c r="BO83" s="15">
        <v>75</v>
      </c>
      <c r="BP83" s="15">
        <v>66</v>
      </c>
      <c r="BQ83" s="16">
        <v>46</v>
      </c>
      <c r="BR83" s="12"/>
      <c r="BS83" s="13"/>
      <c r="BT83" s="12" t="s">
        <v>60</v>
      </c>
      <c r="BW83" s="83"/>
      <c r="BX83" s="100" t="s">
        <v>71</v>
      </c>
      <c r="BY83" s="89"/>
      <c r="BZ83" s="91"/>
      <c r="CA83" s="9">
        <v>82</v>
      </c>
      <c r="CB83" s="10">
        <v>90</v>
      </c>
      <c r="CC83" s="10">
        <v>87</v>
      </c>
      <c r="CD83" s="10">
        <v>93</v>
      </c>
      <c r="CE83" s="10">
        <v>75</v>
      </c>
      <c r="CF83" s="10">
        <v>77</v>
      </c>
      <c r="CG83" s="10">
        <v>89</v>
      </c>
      <c r="CH83" s="10">
        <v>94</v>
      </c>
      <c r="CI83" s="10">
        <v>65</v>
      </c>
      <c r="CJ83" s="10">
        <v>-1</v>
      </c>
      <c r="CK83" s="10">
        <v>82</v>
      </c>
      <c r="CL83" s="10">
        <v>39</v>
      </c>
      <c r="CM83" s="10">
        <v>77</v>
      </c>
      <c r="CN83" s="11">
        <v>89</v>
      </c>
      <c r="CO83" s="14">
        <v>64</v>
      </c>
      <c r="CP83" s="15">
        <v>75</v>
      </c>
      <c r="CQ83" s="15">
        <v>70</v>
      </c>
      <c r="CR83" s="15">
        <v>73</v>
      </c>
      <c r="CS83" s="15">
        <v>75</v>
      </c>
      <c r="CT83" s="15">
        <v>72</v>
      </c>
      <c r="CU83" s="15">
        <v>73</v>
      </c>
      <c r="CV83" s="15">
        <v>62</v>
      </c>
      <c r="CW83" s="15">
        <v>72</v>
      </c>
      <c r="CX83" s="15">
        <v>75</v>
      </c>
      <c r="CY83" s="15">
        <v>83</v>
      </c>
      <c r="CZ83" s="15">
        <v>79</v>
      </c>
      <c r="DA83" s="15">
        <v>77</v>
      </c>
      <c r="DB83" s="16">
        <v>83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66</v>
      </c>
      <c r="G84" s="15">
        <v>78</v>
      </c>
      <c r="H84" s="15">
        <v>83</v>
      </c>
      <c r="I84" s="15">
        <v>99</v>
      </c>
      <c r="J84" s="15">
        <v>77</v>
      </c>
      <c r="K84" s="15">
        <v>88</v>
      </c>
      <c r="L84" s="15">
        <v>97</v>
      </c>
      <c r="M84" s="15">
        <v>93</v>
      </c>
      <c r="N84" s="15">
        <v>60</v>
      </c>
      <c r="O84" s="15">
        <v>5</v>
      </c>
      <c r="P84" s="15">
        <v>83</v>
      </c>
      <c r="Q84" s="15">
        <v>70</v>
      </c>
      <c r="R84" s="15">
        <v>75</v>
      </c>
      <c r="S84" s="16">
        <v>73</v>
      </c>
      <c r="T84" s="14">
        <v>70</v>
      </c>
      <c r="U84" s="15">
        <v>78</v>
      </c>
      <c r="V84" s="15">
        <v>64</v>
      </c>
      <c r="W84" s="15">
        <v>65</v>
      </c>
      <c r="X84" s="15">
        <v>70</v>
      </c>
      <c r="Y84" s="15">
        <v>73</v>
      </c>
      <c r="Z84" s="15">
        <v>60</v>
      </c>
      <c r="AA84" s="15">
        <v>79</v>
      </c>
      <c r="AB84" s="15">
        <v>80</v>
      </c>
      <c r="AC84" s="15">
        <v>74</v>
      </c>
      <c r="AD84" s="15">
        <v>74</v>
      </c>
      <c r="AE84" s="15">
        <v>73</v>
      </c>
      <c r="AF84" s="15">
        <v>78</v>
      </c>
      <c r="AG84" s="16">
        <v>70</v>
      </c>
      <c r="AH84" s="17"/>
      <c r="AI84" s="13"/>
      <c r="AJ84" s="17" t="s">
        <v>60</v>
      </c>
      <c r="AL84" s="83"/>
      <c r="AM84" s="101"/>
      <c r="AN84" s="89"/>
      <c r="AO84" s="91"/>
      <c r="AP84" s="14">
        <v>61</v>
      </c>
      <c r="AQ84" s="15">
        <v>73</v>
      </c>
      <c r="AR84" s="15">
        <v>70</v>
      </c>
      <c r="AS84" s="15">
        <v>94</v>
      </c>
      <c r="AT84" s="15">
        <v>72</v>
      </c>
      <c r="AU84" s="15">
        <v>91</v>
      </c>
      <c r="AV84" s="15">
        <v>92</v>
      </c>
      <c r="AW84" s="15">
        <v>88</v>
      </c>
      <c r="AX84" s="15">
        <v>52</v>
      </c>
      <c r="AY84" s="15"/>
      <c r="AZ84" s="15">
        <v>62</v>
      </c>
      <c r="BA84" s="15">
        <v>59</v>
      </c>
      <c r="BB84" s="15">
        <v>75</v>
      </c>
      <c r="BC84" s="16">
        <v>73</v>
      </c>
      <c r="BD84" s="14">
        <v>37</v>
      </c>
      <c r="BE84" s="15">
        <v>72</v>
      </c>
      <c r="BF84" s="15">
        <v>54</v>
      </c>
      <c r="BG84" s="15">
        <v>72</v>
      </c>
      <c r="BH84" s="15">
        <v>54</v>
      </c>
      <c r="BI84" s="15">
        <v>94</v>
      </c>
      <c r="BJ84" s="15">
        <v>45</v>
      </c>
      <c r="BK84" s="15">
        <v>79</v>
      </c>
      <c r="BL84" s="15">
        <v>46</v>
      </c>
      <c r="BM84" s="15">
        <v>61</v>
      </c>
      <c r="BN84" s="15">
        <v>88</v>
      </c>
      <c r="BO84" s="15">
        <v>74</v>
      </c>
      <c r="BP84" s="15">
        <v>60</v>
      </c>
      <c r="BQ84" s="16">
        <v>84</v>
      </c>
      <c r="BR84" s="17"/>
      <c r="BS84" s="13"/>
      <c r="BT84" s="17" t="s">
        <v>60</v>
      </c>
      <c r="BW84" s="83"/>
      <c r="BX84" s="101"/>
      <c r="BY84" s="89"/>
      <c r="BZ84" s="91"/>
      <c r="CA84" s="14">
        <v>79</v>
      </c>
      <c r="CB84" s="15">
        <v>91</v>
      </c>
      <c r="CC84" s="15">
        <v>88</v>
      </c>
      <c r="CD84" s="15">
        <v>75</v>
      </c>
      <c r="CE84" s="15">
        <v>90</v>
      </c>
      <c r="CF84" s="15">
        <v>89</v>
      </c>
      <c r="CG84" s="15">
        <v>99</v>
      </c>
      <c r="CH84" s="15">
        <v>88</v>
      </c>
      <c r="CI84" s="15">
        <v>70</v>
      </c>
      <c r="CJ84" s="15">
        <v>18</v>
      </c>
      <c r="CK84" s="15">
        <v>86</v>
      </c>
      <c r="CL84" s="15">
        <v>77</v>
      </c>
      <c r="CM84" s="15">
        <v>86</v>
      </c>
      <c r="CN84" s="16">
        <v>72</v>
      </c>
      <c r="CO84" s="14">
        <v>73</v>
      </c>
      <c r="CP84" s="15">
        <v>78</v>
      </c>
      <c r="CQ84" s="15">
        <v>82</v>
      </c>
      <c r="CR84" s="15">
        <v>80</v>
      </c>
      <c r="CS84" s="15">
        <v>83</v>
      </c>
      <c r="CT84" s="15">
        <v>73</v>
      </c>
      <c r="CU84" s="15">
        <v>82</v>
      </c>
      <c r="CV84" s="15">
        <v>76</v>
      </c>
      <c r="CW84" s="15">
        <v>69</v>
      </c>
      <c r="CX84" s="15">
        <v>69</v>
      </c>
      <c r="CY84" s="15">
        <v>70</v>
      </c>
      <c r="CZ84" s="15">
        <v>69</v>
      </c>
      <c r="DA84" s="15">
        <v>79</v>
      </c>
      <c r="DB84" s="16">
        <v>81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74</v>
      </c>
      <c r="G85" s="15">
        <v>83</v>
      </c>
      <c r="H85" s="15">
        <v>87</v>
      </c>
      <c r="I85" s="15">
        <v>82</v>
      </c>
      <c r="J85" s="15">
        <v>77</v>
      </c>
      <c r="K85" s="15">
        <v>84</v>
      </c>
      <c r="L85" s="15">
        <v>76</v>
      </c>
      <c r="M85" s="15">
        <v>85</v>
      </c>
      <c r="N85" s="15">
        <v>65</v>
      </c>
      <c r="O85" s="15">
        <v>5</v>
      </c>
      <c r="P85" s="15">
        <v>79</v>
      </c>
      <c r="Q85" s="15">
        <v>77</v>
      </c>
      <c r="R85" s="15">
        <v>97</v>
      </c>
      <c r="S85" s="16">
        <v>91</v>
      </c>
      <c r="T85" s="14">
        <v>81</v>
      </c>
      <c r="U85" s="15">
        <v>75</v>
      </c>
      <c r="V85" s="15">
        <v>74</v>
      </c>
      <c r="W85" s="15">
        <v>80</v>
      </c>
      <c r="X85" s="15">
        <v>79</v>
      </c>
      <c r="Y85" s="15">
        <v>50</v>
      </c>
      <c r="Z85" s="15">
        <v>71</v>
      </c>
      <c r="AA85" s="15">
        <v>63</v>
      </c>
      <c r="AB85" s="15"/>
      <c r="AC85" s="15"/>
      <c r="AD85" s="15"/>
      <c r="AE85" s="15"/>
      <c r="AF85" s="15"/>
      <c r="AG85" s="16"/>
      <c r="AH85" s="17"/>
      <c r="AI85" s="13"/>
      <c r="AJ85" s="17" t="s">
        <v>60</v>
      </c>
      <c r="AL85" s="83"/>
      <c r="AM85" s="101"/>
      <c r="AN85" s="89"/>
      <c r="AO85" s="91"/>
      <c r="AP85" s="14">
        <v>74</v>
      </c>
      <c r="AQ85" s="15">
        <v>83</v>
      </c>
      <c r="AR85" s="15">
        <v>87</v>
      </c>
      <c r="AS85" s="15">
        <v>82</v>
      </c>
      <c r="AT85" s="15">
        <v>52</v>
      </c>
      <c r="AU85" s="15">
        <v>79</v>
      </c>
      <c r="AV85" s="15">
        <v>71</v>
      </c>
      <c r="AW85" s="15">
        <v>70</v>
      </c>
      <c r="AX85" s="15">
        <v>60</v>
      </c>
      <c r="AY85" s="15"/>
      <c r="AZ85" s="15">
        <v>74</v>
      </c>
      <c r="BA85" s="15">
        <v>72</v>
      </c>
      <c r="BB85" s="15">
        <v>92</v>
      </c>
      <c r="BC85" s="16">
        <v>91</v>
      </c>
      <c r="BD85" s="14">
        <v>68</v>
      </c>
      <c r="BE85" s="15">
        <v>82</v>
      </c>
      <c r="BF85" s="15">
        <v>59</v>
      </c>
      <c r="BG85" s="15">
        <v>51</v>
      </c>
      <c r="BH85" s="15">
        <v>70</v>
      </c>
      <c r="BI85" s="15">
        <v>53</v>
      </c>
      <c r="BJ85" s="15">
        <v>88</v>
      </c>
      <c r="BK85" s="15">
        <v>82</v>
      </c>
      <c r="BL85" s="15">
        <v>72</v>
      </c>
      <c r="BM85" s="15">
        <v>57</v>
      </c>
      <c r="BN85" s="15">
        <v>70</v>
      </c>
      <c r="BO85" s="15">
        <v>77</v>
      </c>
      <c r="BP85" s="15">
        <v>93</v>
      </c>
      <c r="BQ85" s="16">
        <v>56</v>
      </c>
      <c r="BR85" s="17"/>
      <c r="BS85" s="13"/>
      <c r="BT85" s="17" t="s">
        <v>60</v>
      </c>
      <c r="BW85" s="83"/>
      <c r="BX85" s="101"/>
      <c r="BY85" s="89"/>
      <c r="BZ85" s="91"/>
      <c r="CA85" s="14">
        <v>90</v>
      </c>
      <c r="CB85" s="15">
        <v>76</v>
      </c>
      <c r="CC85" s="15">
        <v>80</v>
      </c>
      <c r="CD85" s="15">
        <v>75</v>
      </c>
      <c r="CE85" s="15">
        <v>92</v>
      </c>
      <c r="CF85" s="15">
        <v>72</v>
      </c>
      <c r="CG85" s="15">
        <v>78</v>
      </c>
      <c r="CH85" s="15">
        <v>63</v>
      </c>
      <c r="CI85" s="15">
        <v>53</v>
      </c>
      <c r="CJ85" s="15">
        <v>-7</v>
      </c>
      <c r="CK85" s="15">
        <v>67</v>
      </c>
      <c r="CL85" s="15">
        <v>65</v>
      </c>
      <c r="CM85" s="15">
        <v>85</v>
      </c>
      <c r="CN85" s="16">
        <v>90</v>
      </c>
      <c r="CO85" s="14">
        <v>68</v>
      </c>
      <c r="CP85" s="15">
        <v>76</v>
      </c>
      <c r="CQ85" s="15">
        <v>83</v>
      </c>
      <c r="CR85" s="15">
        <v>85</v>
      </c>
      <c r="CS85" s="15">
        <v>77</v>
      </c>
      <c r="CT85" s="15">
        <v>85</v>
      </c>
      <c r="CU85" s="15">
        <v>77</v>
      </c>
      <c r="CV85" s="15">
        <v>70</v>
      </c>
      <c r="CW85" s="15">
        <v>60</v>
      </c>
      <c r="CX85" s="15">
        <v>70</v>
      </c>
      <c r="CY85" s="15">
        <v>69</v>
      </c>
      <c r="CZ85" s="15">
        <v>80</v>
      </c>
      <c r="DA85" s="15">
        <v>69</v>
      </c>
      <c r="DB85" s="16">
        <v>90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56</v>
      </c>
      <c r="G86" s="15">
        <v>90</v>
      </c>
      <c r="H86" s="15">
        <v>99</v>
      </c>
      <c r="I86" s="15">
        <v>96</v>
      </c>
      <c r="J86" s="15">
        <v>72</v>
      </c>
      <c r="K86" s="15">
        <v>92</v>
      </c>
      <c r="L86" s="15">
        <v>83</v>
      </c>
      <c r="M86" s="15">
        <v>75</v>
      </c>
      <c r="N86" s="15">
        <v>80</v>
      </c>
      <c r="O86" s="15">
        <v>14</v>
      </c>
      <c r="P86" s="15">
        <v>87</v>
      </c>
      <c r="Q86" s="15">
        <v>54</v>
      </c>
      <c r="R86" s="15">
        <v>66</v>
      </c>
      <c r="S86" s="16">
        <v>95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83</v>
      </c>
      <c r="AQ86" s="15">
        <v>93</v>
      </c>
      <c r="AR86" s="15">
        <v>90</v>
      </c>
      <c r="AS86" s="15">
        <v>96</v>
      </c>
      <c r="AT86" s="15">
        <v>60</v>
      </c>
      <c r="AU86" s="15">
        <v>80</v>
      </c>
      <c r="AV86" s="15">
        <v>71</v>
      </c>
      <c r="AW86" s="15">
        <v>63</v>
      </c>
      <c r="AX86" s="15">
        <v>68</v>
      </c>
      <c r="AY86" s="15">
        <v>2</v>
      </c>
      <c r="AZ86" s="15">
        <v>75</v>
      </c>
      <c r="BA86" s="15">
        <v>91</v>
      </c>
      <c r="BB86" s="15">
        <v>37</v>
      </c>
      <c r="BC86" s="16">
        <v>92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81</v>
      </c>
      <c r="CB86" s="15">
        <v>86</v>
      </c>
      <c r="CC86" s="15">
        <v>83</v>
      </c>
      <c r="CD86" s="15">
        <v>89</v>
      </c>
      <c r="CE86" s="15">
        <v>87</v>
      </c>
      <c r="CF86" s="15">
        <v>73</v>
      </c>
      <c r="CG86" s="15">
        <v>64</v>
      </c>
      <c r="CH86" s="15">
        <v>79</v>
      </c>
      <c r="CI86" s="15">
        <v>61</v>
      </c>
      <c r="CJ86" s="15">
        <v>-5</v>
      </c>
      <c r="CK86" s="15">
        <v>88</v>
      </c>
      <c r="CL86" s="15">
        <v>81</v>
      </c>
      <c r="CM86" s="15">
        <v>49</v>
      </c>
      <c r="CN86" s="16">
        <v>91</v>
      </c>
      <c r="CO86" s="14">
        <v>74</v>
      </c>
      <c r="CP86" s="15">
        <v>62</v>
      </c>
      <c r="CQ86" s="15">
        <v>79</v>
      </c>
      <c r="CR86" s="15">
        <v>74</v>
      </c>
      <c r="CS86" s="15">
        <v>71</v>
      </c>
      <c r="CT86" s="15">
        <v>69</v>
      </c>
      <c r="CU86" s="15">
        <v>80</v>
      </c>
      <c r="CV86" s="15">
        <v>56</v>
      </c>
      <c r="CW86" s="15">
        <v>73</v>
      </c>
      <c r="CX86" s="15">
        <v>75</v>
      </c>
      <c r="CY86" s="15">
        <v>60</v>
      </c>
      <c r="CZ86" s="15">
        <v>72</v>
      </c>
      <c r="DA86" s="15">
        <v>60</v>
      </c>
      <c r="DB86" s="16">
        <v>50</v>
      </c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86</v>
      </c>
      <c r="G87" s="15">
        <v>87</v>
      </c>
      <c r="H87" s="15">
        <v>84</v>
      </c>
      <c r="I87" s="15">
        <v>87</v>
      </c>
      <c r="J87" s="15">
        <v>86</v>
      </c>
      <c r="K87" s="15">
        <v>87</v>
      </c>
      <c r="L87" s="15">
        <v>90</v>
      </c>
      <c r="M87" s="15">
        <v>97</v>
      </c>
      <c r="N87" s="15">
        <v>91</v>
      </c>
      <c r="O87" s="15">
        <v>14</v>
      </c>
      <c r="P87" s="15">
        <v>76</v>
      </c>
      <c r="Q87" s="15">
        <v>96</v>
      </c>
      <c r="R87" s="15">
        <v>89</v>
      </c>
      <c r="S87" s="16">
        <v>78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63</v>
      </c>
      <c r="AQ87" s="15">
        <v>75</v>
      </c>
      <c r="AR87" s="15">
        <v>72</v>
      </c>
      <c r="AS87" s="15">
        <v>96</v>
      </c>
      <c r="AT87" s="15">
        <v>74</v>
      </c>
      <c r="AU87" s="15">
        <v>93</v>
      </c>
      <c r="AV87" s="15">
        <v>94</v>
      </c>
      <c r="AW87" s="15">
        <v>90</v>
      </c>
      <c r="AX87" s="15">
        <v>54</v>
      </c>
      <c r="AY87" s="15">
        <v>2</v>
      </c>
      <c r="AZ87" s="15">
        <v>64</v>
      </c>
      <c r="BA87" s="15">
        <v>61</v>
      </c>
      <c r="BB87" s="15">
        <v>77</v>
      </c>
      <c r="BC87" s="16">
        <v>75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80</v>
      </c>
      <c r="CB87" s="15">
        <v>57</v>
      </c>
      <c r="CC87" s="15">
        <v>54</v>
      </c>
      <c r="CD87" s="15">
        <v>78</v>
      </c>
      <c r="CE87" s="15">
        <v>66</v>
      </c>
      <c r="CF87" s="15">
        <v>85</v>
      </c>
      <c r="CG87" s="15">
        <v>76</v>
      </c>
      <c r="CH87" s="15">
        <v>72</v>
      </c>
      <c r="CI87" s="15">
        <v>91</v>
      </c>
      <c r="CJ87" s="15">
        <v>-5</v>
      </c>
      <c r="CK87" s="15">
        <v>82</v>
      </c>
      <c r="CL87" s="15">
        <v>82</v>
      </c>
      <c r="CM87" s="15">
        <v>70</v>
      </c>
      <c r="CN87" s="16">
        <v>74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79</v>
      </c>
      <c r="G88" s="15">
        <v>86</v>
      </c>
      <c r="H88" s="15">
        <v>90</v>
      </c>
      <c r="I88" s="15">
        <v>85</v>
      </c>
      <c r="J88" s="15">
        <v>75</v>
      </c>
      <c r="K88" s="15">
        <v>82</v>
      </c>
      <c r="L88" s="15">
        <v>74</v>
      </c>
      <c r="M88" s="15">
        <v>73</v>
      </c>
      <c r="N88" s="15">
        <v>63</v>
      </c>
      <c r="O88" s="15">
        <v>3</v>
      </c>
      <c r="P88" s="15">
        <v>77</v>
      </c>
      <c r="Q88" s="15">
        <v>75</v>
      </c>
      <c r="R88" s="15">
        <v>95</v>
      </c>
      <c r="S88" s="16">
        <v>96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76</v>
      </c>
      <c r="AQ88" s="15">
        <v>85</v>
      </c>
      <c r="AR88" s="15">
        <v>89</v>
      </c>
      <c r="AS88" s="15">
        <v>84</v>
      </c>
      <c r="AT88" s="15">
        <v>54</v>
      </c>
      <c r="AU88" s="15">
        <v>81</v>
      </c>
      <c r="AV88" s="15">
        <v>73</v>
      </c>
      <c r="AW88" s="15">
        <v>72</v>
      </c>
      <c r="AX88" s="15">
        <v>62</v>
      </c>
      <c r="AY88" s="15">
        <v>2</v>
      </c>
      <c r="AZ88" s="15">
        <v>86</v>
      </c>
      <c r="BA88" s="15">
        <v>74</v>
      </c>
      <c r="BB88" s="15">
        <v>94</v>
      </c>
      <c r="BC88" s="16">
        <v>93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75</v>
      </c>
      <c r="CB88" s="15">
        <v>65</v>
      </c>
      <c r="CC88" s="15">
        <v>86</v>
      </c>
      <c r="CD88" s="15">
        <v>73</v>
      </c>
      <c r="CE88" s="15">
        <v>82</v>
      </c>
      <c r="CF88" s="15">
        <v>80</v>
      </c>
      <c r="CG88" s="15">
        <v>71</v>
      </c>
      <c r="CH88" s="15">
        <v>80</v>
      </c>
      <c r="CI88" s="15">
        <v>70</v>
      </c>
      <c r="CJ88" s="15">
        <v>88</v>
      </c>
      <c r="CK88" s="15">
        <v>91</v>
      </c>
      <c r="CL88" s="15">
        <v>91</v>
      </c>
      <c r="CM88" s="15">
        <v>78</v>
      </c>
      <c r="CN88" s="16">
        <v>88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71</v>
      </c>
      <c r="G89" s="15">
        <v>96</v>
      </c>
      <c r="H89" s="15">
        <v>93</v>
      </c>
      <c r="I89" s="15">
        <v>99</v>
      </c>
      <c r="J89" s="15">
        <v>70</v>
      </c>
      <c r="K89" s="15">
        <v>83</v>
      </c>
      <c r="L89" s="15">
        <v>74</v>
      </c>
      <c r="M89" s="15">
        <v>66</v>
      </c>
      <c r="N89" s="15">
        <v>71</v>
      </c>
      <c r="O89" s="15">
        <v>5</v>
      </c>
      <c r="P89" s="15">
        <v>78</v>
      </c>
      <c r="Q89" s="15">
        <v>45</v>
      </c>
      <c r="R89" s="15">
        <v>40</v>
      </c>
      <c r="S89" s="16">
        <v>97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85</v>
      </c>
      <c r="AQ89" s="15">
        <v>95</v>
      </c>
      <c r="AR89" s="15">
        <v>92</v>
      </c>
      <c r="AS89" s="15">
        <v>98</v>
      </c>
      <c r="AT89" s="15">
        <v>62</v>
      </c>
      <c r="AU89" s="15">
        <v>82</v>
      </c>
      <c r="AV89" s="15">
        <v>73</v>
      </c>
      <c r="AW89" s="15">
        <v>65</v>
      </c>
      <c r="AX89" s="15">
        <v>70</v>
      </c>
      <c r="AY89" s="15">
        <v>4</v>
      </c>
      <c r="AZ89" s="15">
        <v>77</v>
      </c>
      <c r="BA89" s="15">
        <v>65</v>
      </c>
      <c r="BB89" s="15">
        <v>39</v>
      </c>
      <c r="BC89" s="16">
        <v>94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81</v>
      </c>
      <c r="CB89" s="15">
        <v>75</v>
      </c>
      <c r="CC89" s="15">
        <v>78</v>
      </c>
      <c r="CD89" s="15">
        <v>61</v>
      </c>
      <c r="CE89" s="15">
        <v>73</v>
      </c>
      <c r="CF89" s="15">
        <v>78</v>
      </c>
      <c r="CG89" s="15">
        <v>70</v>
      </c>
      <c r="CH89" s="15">
        <v>89</v>
      </c>
      <c r="CI89" s="15">
        <v>75</v>
      </c>
      <c r="CJ89" s="15">
        <v>96</v>
      </c>
      <c r="CK89" s="15">
        <v>96</v>
      </c>
      <c r="CL89" s="15">
        <v>82</v>
      </c>
      <c r="CM89" s="15">
        <v>87</v>
      </c>
      <c r="CN89" s="16">
        <v>83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70</v>
      </c>
      <c r="G90" s="15">
        <v>78</v>
      </c>
      <c r="H90" s="15">
        <v>81</v>
      </c>
      <c r="I90" s="15">
        <v>99</v>
      </c>
      <c r="J90" s="15">
        <v>77</v>
      </c>
      <c r="K90" s="15">
        <v>96</v>
      </c>
      <c r="L90" s="15">
        <v>97</v>
      </c>
      <c r="M90" s="15">
        <v>93</v>
      </c>
      <c r="N90" s="15">
        <v>57</v>
      </c>
      <c r="O90" s="15">
        <v>5</v>
      </c>
      <c r="P90" s="15">
        <v>86</v>
      </c>
      <c r="Q90" s="15">
        <v>64</v>
      </c>
      <c r="R90" s="15">
        <v>80</v>
      </c>
      <c r="S90" s="16">
        <v>80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65</v>
      </c>
      <c r="AQ90" s="15">
        <v>77</v>
      </c>
      <c r="AR90" s="15">
        <v>74</v>
      </c>
      <c r="AS90" s="15">
        <v>98</v>
      </c>
      <c r="AT90" s="15">
        <v>76</v>
      </c>
      <c r="AU90" s="15">
        <v>95</v>
      </c>
      <c r="AV90" s="15">
        <v>96</v>
      </c>
      <c r="AW90" s="15">
        <v>92</v>
      </c>
      <c r="AX90" s="15">
        <v>89</v>
      </c>
      <c r="AY90" s="15">
        <v>4</v>
      </c>
      <c r="AZ90" s="15">
        <v>66</v>
      </c>
      <c r="BA90" s="15">
        <v>63</v>
      </c>
      <c r="BB90" s="15">
        <v>79</v>
      </c>
      <c r="BC90" s="16">
        <v>77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83</v>
      </c>
      <c r="CB90" s="15">
        <v>80</v>
      </c>
      <c r="CC90" s="15">
        <v>82</v>
      </c>
      <c r="CD90" s="15">
        <v>63</v>
      </c>
      <c r="CE90" s="15">
        <v>79</v>
      </c>
      <c r="CF90" s="15">
        <v>81</v>
      </c>
      <c r="CG90" s="15">
        <v>84</v>
      </c>
      <c r="CH90" s="15">
        <v>89</v>
      </c>
      <c r="CI90" s="15">
        <v>66</v>
      </c>
      <c r="CJ90" s="15">
        <v>85</v>
      </c>
      <c r="CK90" s="15">
        <v>89</v>
      </c>
      <c r="CL90" s="15">
        <v>93</v>
      </c>
      <c r="CM90" s="15">
        <v>83</v>
      </c>
      <c r="CN90" s="16">
        <v>82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78</v>
      </c>
      <c r="G91" s="15">
        <v>85</v>
      </c>
      <c r="H91" s="15">
        <v>89</v>
      </c>
      <c r="I91" s="15">
        <v>84</v>
      </c>
      <c r="J91" s="15">
        <v>64</v>
      </c>
      <c r="K91" s="15">
        <v>81</v>
      </c>
      <c r="L91" s="15">
        <v>73</v>
      </c>
      <c r="M91" s="15">
        <v>72</v>
      </c>
      <c r="N91" s="15">
        <v>62</v>
      </c>
      <c r="O91" s="15">
        <v>2</v>
      </c>
      <c r="P91" s="15">
        <v>76</v>
      </c>
      <c r="Q91" s="15">
        <v>74</v>
      </c>
      <c r="R91" s="15">
        <v>94</v>
      </c>
      <c r="S91" s="16">
        <v>95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78</v>
      </c>
      <c r="AQ91" s="15">
        <v>87</v>
      </c>
      <c r="AR91" s="15">
        <v>91</v>
      </c>
      <c r="AS91" s="15">
        <v>86</v>
      </c>
      <c r="AT91" s="15">
        <v>56</v>
      </c>
      <c r="AU91" s="15">
        <v>83</v>
      </c>
      <c r="AV91" s="15">
        <v>75</v>
      </c>
      <c r="AW91" s="15">
        <v>74</v>
      </c>
      <c r="AX91" s="15">
        <v>64</v>
      </c>
      <c r="AY91" s="15">
        <v>4</v>
      </c>
      <c r="AZ91" s="15">
        <v>88</v>
      </c>
      <c r="BA91" s="15">
        <v>76</v>
      </c>
      <c r="BB91" s="15">
        <v>96</v>
      </c>
      <c r="BC91" s="16">
        <v>95</v>
      </c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88</v>
      </c>
      <c r="CB91" s="15">
        <v>86</v>
      </c>
      <c r="CC91" s="15">
        <v>90</v>
      </c>
      <c r="CD91" s="15">
        <v>85</v>
      </c>
      <c r="CE91" s="15">
        <v>96</v>
      </c>
      <c r="CF91" s="15">
        <v>82</v>
      </c>
      <c r="CG91" s="15">
        <v>92</v>
      </c>
      <c r="CH91" s="15">
        <v>73</v>
      </c>
      <c r="CI91" s="15">
        <v>82</v>
      </c>
      <c r="CJ91" s="15">
        <v>3</v>
      </c>
      <c r="CK91" s="15">
        <v>77</v>
      </c>
      <c r="CL91" s="15">
        <v>86</v>
      </c>
      <c r="CM91" s="15">
        <v>95</v>
      </c>
      <c r="CN91" s="16">
        <v>56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78</v>
      </c>
      <c r="G92" s="15">
        <v>95</v>
      </c>
      <c r="H92" s="15">
        <v>92</v>
      </c>
      <c r="I92" s="15">
        <v>98</v>
      </c>
      <c r="J92" s="15">
        <v>67</v>
      </c>
      <c r="K92" s="15">
        <v>87</v>
      </c>
      <c r="L92" s="15">
        <v>78</v>
      </c>
      <c r="M92" s="15">
        <v>70</v>
      </c>
      <c r="N92" s="15">
        <v>75</v>
      </c>
      <c r="O92" s="15">
        <v>9</v>
      </c>
      <c r="P92" s="15">
        <v>82</v>
      </c>
      <c r="Q92" s="15">
        <v>49</v>
      </c>
      <c r="R92" s="15">
        <v>44</v>
      </c>
      <c r="S92" s="16">
        <v>70</v>
      </c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>
        <v>87</v>
      </c>
      <c r="AQ92" s="15">
        <v>97</v>
      </c>
      <c r="AR92" s="15">
        <v>94</v>
      </c>
      <c r="AS92" s="15">
        <v>99</v>
      </c>
      <c r="AT92" s="15">
        <v>64</v>
      </c>
      <c r="AU92" s="15">
        <v>84</v>
      </c>
      <c r="AV92" s="15">
        <v>75</v>
      </c>
      <c r="AW92" s="15">
        <v>67</v>
      </c>
      <c r="AX92" s="15">
        <v>72</v>
      </c>
      <c r="AY92" s="15">
        <v>6</v>
      </c>
      <c r="AZ92" s="15">
        <v>79</v>
      </c>
      <c r="BA92" s="15">
        <v>67</v>
      </c>
      <c r="BB92" s="15">
        <v>41</v>
      </c>
      <c r="BC92" s="16">
        <v>96</v>
      </c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>
        <v>85</v>
      </c>
      <c r="CB92" s="15">
        <v>96</v>
      </c>
      <c r="CC92" s="15">
        <v>93</v>
      </c>
      <c r="CD92" s="15">
        <v>99</v>
      </c>
      <c r="CE92" s="15">
        <v>69</v>
      </c>
      <c r="CF92" s="15">
        <v>83</v>
      </c>
      <c r="CG92" s="15">
        <v>62</v>
      </c>
      <c r="CH92" s="15">
        <v>86</v>
      </c>
      <c r="CI92" s="15">
        <v>80</v>
      </c>
      <c r="CJ92" s="15">
        <v>5</v>
      </c>
      <c r="CK92" s="15">
        <v>88</v>
      </c>
      <c r="CL92" s="15">
        <v>99</v>
      </c>
      <c r="CM92" s="15">
        <v>89</v>
      </c>
      <c r="CN92" s="16">
        <v>79</v>
      </c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>
        <v>79</v>
      </c>
      <c r="G93" s="19">
        <v>86</v>
      </c>
      <c r="H93" s="19">
        <v>90</v>
      </c>
      <c r="I93" s="19"/>
      <c r="J93" s="19">
        <v>55</v>
      </c>
      <c r="K93" s="19">
        <v>82</v>
      </c>
      <c r="L93" s="19">
        <v>74</v>
      </c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>
        <v>84</v>
      </c>
      <c r="CB93" s="19">
        <v>82</v>
      </c>
      <c r="CC93" s="19">
        <v>86</v>
      </c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20"/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73</v>
      </c>
      <c r="D94" s="88"/>
      <c r="E94" s="91" t="s">
        <v>74</v>
      </c>
      <c r="F94" s="9">
        <v>53</v>
      </c>
      <c r="G94" s="10">
        <v>68</v>
      </c>
      <c r="H94" s="10">
        <v>90</v>
      </c>
      <c r="I94" s="10">
        <v>70</v>
      </c>
      <c r="J94" s="10">
        <v>60</v>
      </c>
      <c r="K94" s="10">
        <v>80</v>
      </c>
      <c r="L94" s="10">
        <v>71</v>
      </c>
      <c r="M94" s="10">
        <v>63</v>
      </c>
      <c r="N94" s="10">
        <v>68</v>
      </c>
      <c r="O94" s="10">
        <v>2</v>
      </c>
      <c r="P94" s="10">
        <v>75</v>
      </c>
      <c r="Q94" s="10">
        <v>42</v>
      </c>
      <c r="R94" s="10">
        <v>37</v>
      </c>
      <c r="S94" s="11">
        <v>92</v>
      </c>
      <c r="T94" s="14">
        <v>65</v>
      </c>
      <c r="U94" s="15">
        <v>50</v>
      </c>
      <c r="V94" s="15">
        <v>69</v>
      </c>
      <c r="W94" s="15">
        <v>61</v>
      </c>
      <c r="X94" s="15">
        <v>53</v>
      </c>
      <c r="Y94" s="15">
        <v>61</v>
      </c>
      <c r="Z94" s="15">
        <v>56</v>
      </c>
      <c r="AA94" s="15">
        <v>63</v>
      </c>
      <c r="AB94" s="15">
        <v>76</v>
      </c>
      <c r="AC94" s="15">
        <v>78</v>
      </c>
      <c r="AD94" s="15">
        <v>80</v>
      </c>
      <c r="AE94" s="15">
        <v>79</v>
      </c>
      <c r="AF94" s="15">
        <v>68</v>
      </c>
      <c r="AG94" s="16">
        <v>63</v>
      </c>
      <c r="AH94" s="12"/>
      <c r="AI94" s="13"/>
      <c r="AJ94" s="12" t="s">
        <v>60</v>
      </c>
      <c r="AL94" s="82"/>
      <c r="AM94" s="103" t="s">
        <v>73</v>
      </c>
      <c r="AN94" s="88"/>
      <c r="AO94" s="91"/>
      <c r="AP94" s="9">
        <v>67</v>
      </c>
      <c r="AQ94" s="10">
        <v>87</v>
      </c>
      <c r="AR94" s="10">
        <v>84</v>
      </c>
      <c r="AS94" s="10">
        <v>90</v>
      </c>
      <c r="AT94" s="10">
        <v>54</v>
      </c>
      <c r="AU94" s="10">
        <v>74</v>
      </c>
      <c r="AV94" s="10">
        <v>65</v>
      </c>
      <c r="AW94" s="10">
        <v>57</v>
      </c>
      <c r="AX94" s="10">
        <v>62</v>
      </c>
      <c r="AY94" s="10">
        <v>-4</v>
      </c>
      <c r="AZ94" s="10">
        <v>69</v>
      </c>
      <c r="BA94" s="10">
        <v>85</v>
      </c>
      <c r="BB94" s="10">
        <v>31</v>
      </c>
      <c r="BC94" s="11">
        <v>86</v>
      </c>
      <c r="BD94" s="14">
        <v>60</v>
      </c>
      <c r="BE94" s="15">
        <v>69</v>
      </c>
      <c r="BF94" s="15">
        <v>60</v>
      </c>
      <c r="BG94" s="15">
        <v>60</v>
      </c>
      <c r="BH94" s="15">
        <v>71</v>
      </c>
      <c r="BI94" s="15">
        <v>61</v>
      </c>
      <c r="BJ94" s="15">
        <v>74</v>
      </c>
      <c r="BK94" s="15">
        <v>67</v>
      </c>
      <c r="BL94" s="15">
        <v>75</v>
      </c>
      <c r="BM94" s="15">
        <v>54</v>
      </c>
      <c r="BN94" s="15">
        <v>71</v>
      </c>
      <c r="BO94" s="15">
        <v>72</v>
      </c>
      <c r="BP94" s="15">
        <v>70</v>
      </c>
      <c r="BQ94" s="16">
        <v>67</v>
      </c>
      <c r="BR94" s="12"/>
      <c r="BS94" s="13"/>
      <c r="BT94" s="12" t="s">
        <v>60</v>
      </c>
      <c r="BW94" s="82"/>
      <c r="BX94" s="103" t="s">
        <v>73</v>
      </c>
      <c r="BY94" s="88"/>
      <c r="BZ94" s="91"/>
      <c r="CA94" s="9">
        <v>72</v>
      </c>
      <c r="CB94" s="10">
        <v>73</v>
      </c>
      <c r="CC94" s="10">
        <v>84</v>
      </c>
      <c r="CD94" s="10">
        <v>80</v>
      </c>
      <c r="CE94" s="10">
        <v>68</v>
      </c>
      <c r="CF94" s="10">
        <v>88</v>
      </c>
      <c r="CG94" s="10">
        <v>79</v>
      </c>
      <c r="CH94" s="10">
        <v>71</v>
      </c>
      <c r="CI94" s="10">
        <v>76</v>
      </c>
      <c r="CJ94" s="10">
        <v>10</v>
      </c>
      <c r="CK94" s="10">
        <v>83</v>
      </c>
      <c r="CL94" s="10">
        <v>78</v>
      </c>
      <c r="CM94" s="10">
        <v>72</v>
      </c>
      <c r="CN94" s="11">
        <v>92</v>
      </c>
      <c r="CO94" s="14">
        <v>68</v>
      </c>
      <c r="CP94" s="15">
        <v>65</v>
      </c>
      <c r="CQ94" s="15">
        <v>72</v>
      </c>
      <c r="CR94" s="15">
        <v>54</v>
      </c>
      <c r="CS94" s="15">
        <v>56</v>
      </c>
      <c r="CT94" s="15">
        <v>53</v>
      </c>
      <c r="CU94" s="15">
        <v>59</v>
      </c>
      <c r="CV94" s="15">
        <v>61</v>
      </c>
      <c r="CW94" s="15">
        <v>63</v>
      </c>
      <c r="CX94" s="15">
        <v>62</v>
      </c>
      <c r="CY94" s="15">
        <v>81</v>
      </c>
      <c r="CZ94" s="15">
        <v>78</v>
      </c>
      <c r="DA94" s="15">
        <v>75</v>
      </c>
      <c r="DB94" s="16">
        <v>72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63</v>
      </c>
      <c r="G95" s="15">
        <v>75</v>
      </c>
      <c r="H95" s="15">
        <v>72</v>
      </c>
      <c r="I95" s="15">
        <v>75</v>
      </c>
      <c r="J95" s="15">
        <v>74</v>
      </c>
      <c r="K95" s="15">
        <v>93</v>
      </c>
      <c r="L95" s="15">
        <v>89</v>
      </c>
      <c r="M95" s="15">
        <v>90</v>
      </c>
      <c r="N95" s="15">
        <v>54</v>
      </c>
      <c r="O95" s="15">
        <v>2</v>
      </c>
      <c r="P95" s="15">
        <v>64</v>
      </c>
      <c r="Q95" s="15">
        <v>61</v>
      </c>
      <c r="R95" s="15">
        <v>77</v>
      </c>
      <c r="S95" s="16">
        <v>75</v>
      </c>
      <c r="T95" s="14">
        <v>64</v>
      </c>
      <c r="U95" s="15">
        <v>57</v>
      </c>
      <c r="V95" s="15">
        <v>76</v>
      </c>
      <c r="W95" s="15">
        <v>61</v>
      </c>
      <c r="X95" s="15">
        <v>73</v>
      </c>
      <c r="Y95" s="15">
        <v>73</v>
      </c>
      <c r="Z95" s="15">
        <v>57</v>
      </c>
      <c r="AA95" s="15">
        <v>72</v>
      </c>
      <c r="AB95" s="15">
        <v>64</v>
      </c>
      <c r="AC95" s="15">
        <v>79</v>
      </c>
      <c r="AD95" s="15">
        <v>70</v>
      </c>
      <c r="AE95" s="15">
        <v>55</v>
      </c>
      <c r="AF95" s="15">
        <v>81</v>
      </c>
      <c r="AG95" s="16">
        <v>67</v>
      </c>
      <c r="AH95" s="17"/>
      <c r="AI95" s="13"/>
      <c r="AJ95" s="17" t="s">
        <v>60</v>
      </c>
      <c r="AL95" s="83"/>
      <c r="AM95" s="104"/>
      <c r="AN95" s="89"/>
      <c r="AO95" s="91"/>
      <c r="AP95" s="14">
        <v>77</v>
      </c>
      <c r="AQ95" s="15">
        <v>69</v>
      </c>
      <c r="AR95" s="15">
        <v>66</v>
      </c>
      <c r="AS95" s="15">
        <v>90</v>
      </c>
      <c r="AT95" s="15">
        <v>68</v>
      </c>
      <c r="AU95" s="15">
        <v>87</v>
      </c>
      <c r="AV95" s="15">
        <v>88</v>
      </c>
      <c r="AW95" s="15">
        <v>84</v>
      </c>
      <c r="AX95" s="15">
        <v>48</v>
      </c>
      <c r="AY95" s="15">
        <v>-4</v>
      </c>
      <c r="AZ95" s="15">
        <v>58</v>
      </c>
      <c r="BA95" s="15">
        <v>85</v>
      </c>
      <c r="BB95" s="15">
        <v>71</v>
      </c>
      <c r="BC95" s="16">
        <v>69</v>
      </c>
      <c r="BD95" s="14">
        <v>62</v>
      </c>
      <c r="BE95" s="15">
        <v>71</v>
      </c>
      <c r="BF95" s="15">
        <v>58</v>
      </c>
      <c r="BG95" s="15">
        <v>61</v>
      </c>
      <c r="BH95" s="15">
        <v>59</v>
      </c>
      <c r="BI95" s="15">
        <v>61</v>
      </c>
      <c r="BJ95" s="15">
        <v>62</v>
      </c>
      <c r="BK95" s="15">
        <v>72</v>
      </c>
      <c r="BL95" s="15">
        <v>73</v>
      </c>
      <c r="BM95" s="15">
        <v>69</v>
      </c>
      <c r="BN95" s="15">
        <v>66</v>
      </c>
      <c r="BO95" s="15">
        <v>78</v>
      </c>
      <c r="BP95" s="15">
        <v>69</v>
      </c>
      <c r="BQ95" s="16">
        <v>80</v>
      </c>
      <c r="BR95" s="17"/>
      <c r="BS95" s="13"/>
      <c r="BT95" s="17" t="s">
        <v>60</v>
      </c>
      <c r="BW95" s="83"/>
      <c r="BX95" s="104"/>
      <c r="BY95" s="89"/>
      <c r="BZ95" s="91"/>
      <c r="CA95" s="14">
        <v>71</v>
      </c>
      <c r="CB95" s="15">
        <v>83</v>
      </c>
      <c r="CC95" s="15">
        <v>80</v>
      </c>
      <c r="CD95" s="15">
        <v>82</v>
      </c>
      <c r="CE95" s="15">
        <v>82</v>
      </c>
      <c r="CF95" s="15">
        <v>83</v>
      </c>
      <c r="CG95" s="15">
        <v>64</v>
      </c>
      <c r="CH95" s="15">
        <v>63</v>
      </c>
      <c r="CI95" s="15">
        <v>75</v>
      </c>
      <c r="CJ95" s="15">
        <v>63</v>
      </c>
      <c r="CK95" s="15">
        <v>82</v>
      </c>
      <c r="CL95" s="15">
        <v>69</v>
      </c>
      <c r="CM95" s="15">
        <v>90</v>
      </c>
      <c r="CN95" s="16">
        <v>88</v>
      </c>
      <c r="CO95" s="14">
        <v>72</v>
      </c>
      <c r="CP95" s="15">
        <v>73</v>
      </c>
      <c r="CQ95" s="15">
        <v>78</v>
      </c>
      <c r="CR95" s="15">
        <v>77</v>
      </c>
      <c r="CS95" s="15">
        <v>62</v>
      </c>
      <c r="CT95" s="15">
        <v>46</v>
      </c>
      <c r="CU95" s="15">
        <v>63</v>
      </c>
      <c r="CV95" s="15">
        <v>53</v>
      </c>
      <c r="CW95" s="15">
        <v>75</v>
      </c>
      <c r="CX95" s="15">
        <v>62</v>
      </c>
      <c r="CY95" s="15">
        <v>80</v>
      </c>
      <c r="CZ95" s="15">
        <v>73</v>
      </c>
      <c r="DA95" s="15">
        <v>72</v>
      </c>
      <c r="DB95" s="16">
        <v>63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76</v>
      </c>
      <c r="G96" s="15">
        <v>68</v>
      </c>
      <c r="H96" s="15">
        <v>89</v>
      </c>
      <c r="I96" s="15">
        <v>84</v>
      </c>
      <c r="J96" s="15">
        <v>54</v>
      </c>
      <c r="K96" s="15">
        <v>81</v>
      </c>
      <c r="L96" s="15">
        <v>73</v>
      </c>
      <c r="M96" s="15">
        <v>72</v>
      </c>
      <c r="N96" s="15">
        <v>62</v>
      </c>
      <c r="O96" s="15">
        <v>2</v>
      </c>
      <c r="P96" s="15">
        <v>76</v>
      </c>
      <c r="Q96" s="15">
        <v>74</v>
      </c>
      <c r="R96" s="15">
        <v>94</v>
      </c>
      <c r="S96" s="16">
        <v>93</v>
      </c>
      <c r="T96" s="14">
        <v>58</v>
      </c>
      <c r="U96" s="15">
        <v>54</v>
      </c>
      <c r="V96" s="15">
        <v>78</v>
      </c>
      <c r="W96" s="15">
        <v>54</v>
      </c>
      <c r="X96" s="15">
        <v>72</v>
      </c>
      <c r="Y96" s="15">
        <v>70</v>
      </c>
      <c r="Z96" s="15">
        <v>54</v>
      </c>
      <c r="AA96" s="15">
        <v>55</v>
      </c>
      <c r="AB96" s="15">
        <v>75</v>
      </c>
      <c r="AC96" s="15">
        <v>62</v>
      </c>
      <c r="AD96" s="15">
        <v>74</v>
      </c>
      <c r="AE96" s="15">
        <v>61</v>
      </c>
      <c r="AF96" s="15">
        <v>69</v>
      </c>
      <c r="AG96" s="16">
        <v>83</v>
      </c>
      <c r="AH96" s="17"/>
      <c r="AI96" s="13"/>
      <c r="AJ96" s="17" t="s">
        <v>60</v>
      </c>
      <c r="AL96" s="83"/>
      <c r="AM96" s="104"/>
      <c r="AN96" s="89"/>
      <c r="AO96" s="91"/>
      <c r="AP96" s="14">
        <v>70</v>
      </c>
      <c r="AQ96" s="15">
        <v>79</v>
      </c>
      <c r="AR96" s="15">
        <v>83</v>
      </c>
      <c r="AS96" s="15">
        <v>78</v>
      </c>
      <c r="AT96" s="15">
        <v>48</v>
      </c>
      <c r="AU96" s="15">
        <v>75</v>
      </c>
      <c r="AV96" s="15">
        <v>67</v>
      </c>
      <c r="AW96" s="15">
        <v>66</v>
      </c>
      <c r="AX96" s="15">
        <v>56</v>
      </c>
      <c r="AY96" s="15">
        <v>-4</v>
      </c>
      <c r="AZ96" s="15">
        <v>70</v>
      </c>
      <c r="BA96" s="15">
        <v>68</v>
      </c>
      <c r="BB96" s="15">
        <v>88</v>
      </c>
      <c r="BC96" s="16">
        <v>87</v>
      </c>
      <c r="BD96" s="14">
        <v>64</v>
      </c>
      <c r="BE96" s="15">
        <v>72</v>
      </c>
      <c r="BF96" s="15">
        <v>59</v>
      </c>
      <c r="BG96" s="15">
        <v>75</v>
      </c>
      <c r="BH96" s="15">
        <v>70</v>
      </c>
      <c r="BI96" s="15">
        <v>71</v>
      </c>
      <c r="BJ96" s="15">
        <v>69</v>
      </c>
      <c r="BK96" s="15">
        <v>69</v>
      </c>
      <c r="BL96" s="15">
        <v>73</v>
      </c>
      <c r="BM96" s="15">
        <v>69</v>
      </c>
      <c r="BN96" s="15">
        <v>59</v>
      </c>
      <c r="BO96" s="15">
        <v>69</v>
      </c>
      <c r="BP96" s="15">
        <v>60</v>
      </c>
      <c r="BQ96" s="16">
        <v>68</v>
      </c>
      <c r="BR96" s="17"/>
      <c r="BS96" s="13"/>
      <c r="BT96" s="17" t="s">
        <v>60</v>
      </c>
      <c r="BW96" s="83"/>
      <c r="BX96" s="104"/>
      <c r="BY96" s="89"/>
      <c r="BZ96" s="91"/>
      <c r="CA96" s="14">
        <v>81</v>
      </c>
      <c r="CB96" s="15">
        <v>90</v>
      </c>
      <c r="CC96" s="15">
        <v>94</v>
      </c>
      <c r="CD96" s="15">
        <v>89</v>
      </c>
      <c r="CE96" s="15">
        <v>75</v>
      </c>
      <c r="CF96" s="15">
        <v>86</v>
      </c>
      <c r="CG96" s="15">
        <v>78</v>
      </c>
      <c r="CH96" s="15">
        <v>59</v>
      </c>
      <c r="CI96" s="15">
        <v>67</v>
      </c>
      <c r="CJ96" s="15">
        <v>7</v>
      </c>
      <c r="CK96" s="15">
        <v>81</v>
      </c>
      <c r="CL96" s="15">
        <v>82</v>
      </c>
      <c r="CM96" s="15">
        <v>71</v>
      </c>
      <c r="CN96" s="16">
        <v>80</v>
      </c>
      <c r="CO96" s="14">
        <v>63</v>
      </c>
      <c r="CP96" s="15">
        <v>79</v>
      </c>
      <c r="CQ96" s="15">
        <v>63</v>
      </c>
      <c r="CR96" s="15">
        <v>53</v>
      </c>
      <c r="CS96" s="15">
        <v>65</v>
      </c>
      <c r="CT96" s="15">
        <v>73</v>
      </c>
      <c r="CU96" s="15">
        <v>77</v>
      </c>
      <c r="CV96" s="15">
        <v>79</v>
      </c>
      <c r="CW96" s="15">
        <v>80</v>
      </c>
      <c r="CX96" s="15">
        <v>84</v>
      </c>
      <c r="CY96" s="15">
        <v>74</v>
      </c>
      <c r="CZ96" s="15">
        <v>75</v>
      </c>
      <c r="DA96" s="15">
        <v>80</v>
      </c>
      <c r="DB96" s="16">
        <v>76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55</v>
      </c>
      <c r="G97" s="15">
        <v>78</v>
      </c>
      <c r="H97" s="15">
        <v>92</v>
      </c>
      <c r="I97" s="15">
        <v>98</v>
      </c>
      <c r="J97" s="15">
        <v>62</v>
      </c>
      <c r="K97" s="15">
        <v>82</v>
      </c>
      <c r="L97" s="15">
        <v>73</v>
      </c>
      <c r="M97" s="15">
        <v>65</v>
      </c>
      <c r="N97" s="15">
        <v>70</v>
      </c>
      <c r="O97" s="15">
        <v>4</v>
      </c>
      <c r="P97" s="15">
        <v>77</v>
      </c>
      <c r="Q97" s="15">
        <v>74</v>
      </c>
      <c r="R97" s="15">
        <v>39</v>
      </c>
      <c r="S97" s="16">
        <v>94</v>
      </c>
      <c r="T97" s="14">
        <v>76</v>
      </c>
      <c r="U97" s="15">
        <v>66</v>
      </c>
      <c r="V97" s="15">
        <v>82</v>
      </c>
      <c r="W97" s="15">
        <v>69</v>
      </c>
      <c r="X97" s="15">
        <v>76</v>
      </c>
      <c r="Y97" s="15">
        <v>72</v>
      </c>
      <c r="Z97" s="15">
        <v>81</v>
      </c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79</v>
      </c>
      <c r="AQ97" s="15">
        <v>89</v>
      </c>
      <c r="AR97" s="15">
        <v>86</v>
      </c>
      <c r="AS97" s="15">
        <v>92</v>
      </c>
      <c r="AT97" s="15">
        <v>56</v>
      </c>
      <c r="AU97" s="15">
        <v>76</v>
      </c>
      <c r="AV97" s="15">
        <v>67</v>
      </c>
      <c r="AW97" s="15">
        <v>59</v>
      </c>
      <c r="AX97" s="15">
        <v>64</v>
      </c>
      <c r="AY97" s="15">
        <v>-2</v>
      </c>
      <c r="AZ97" s="15">
        <v>71</v>
      </c>
      <c r="BA97" s="15">
        <v>87</v>
      </c>
      <c r="BB97" s="15">
        <v>33</v>
      </c>
      <c r="BC97" s="16">
        <v>88</v>
      </c>
      <c r="BD97" s="14">
        <v>55</v>
      </c>
      <c r="BE97" s="15">
        <v>60</v>
      </c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62</v>
      </c>
      <c r="CB97" s="15">
        <v>65</v>
      </c>
      <c r="CC97" s="15">
        <v>83</v>
      </c>
      <c r="CD97" s="15">
        <v>66</v>
      </c>
      <c r="CE97" s="15">
        <v>60</v>
      </c>
      <c r="CF97" s="15">
        <v>80</v>
      </c>
      <c r="CG97" s="15">
        <v>71</v>
      </c>
      <c r="CH97" s="15">
        <v>63</v>
      </c>
      <c r="CI97" s="15">
        <v>68</v>
      </c>
      <c r="CJ97" s="15">
        <v>2</v>
      </c>
      <c r="CK97" s="15">
        <v>75</v>
      </c>
      <c r="CL97" s="15">
        <v>62</v>
      </c>
      <c r="CM97" s="15">
        <v>61</v>
      </c>
      <c r="CN97" s="16">
        <v>78</v>
      </c>
      <c r="CO97" s="14">
        <v>80</v>
      </c>
      <c r="CP97" s="15">
        <v>89</v>
      </c>
      <c r="CQ97" s="15">
        <v>75</v>
      </c>
      <c r="CR97" s="15">
        <v>50</v>
      </c>
      <c r="CS97" s="15">
        <v>49</v>
      </c>
      <c r="CT97" s="15">
        <v>85</v>
      </c>
      <c r="CU97" s="15">
        <v>76</v>
      </c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85</v>
      </c>
      <c r="G98" s="15">
        <v>77</v>
      </c>
      <c r="H98" s="15">
        <v>82</v>
      </c>
      <c r="I98" s="15">
        <v>98</v>
      </c>
      <c r="J98" s="15">
        <v>76</v>
      </c>
      <c r="K98" s="15">
        <v>95</v>
      </c>
      <c r="L98" s="15">
        <v>96</v>
      </c>
      <c r="M98" s="15">
        <v>92</v>
      </c>
      <c r="N98" s="15">
        <v>56</v>
      </c>
      <c r="O98" s="15">
        <v>4</v>
      </c>
      <c r="P98" s="15">
        <v>66</v>
      </c>
      <c r="Q98" s="15">
        <v>63</v>
      </c>
      <c r="R98" s="15">
        <v>79</v>
      </c>
      <c r="S98" s="16">
        <v>77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59</v>
      </c>
      <c r="AQ98" s="15">
        <v>71</v>
      </c>
      <c r="AR98" s="15">
        <v>68</v>
      </c>
      <c r="AS98" s="15">
        <v>92</v>
      </c>
      <c r="AT98" s="15">
        <v>70</v>
      </c>
      <c r="AU98" s="15">
        <v>89</v>
      </c>
      <c r="AV98" s="15">
        <v>90</v>
      </c>
      <c r="AW98" s="15">
        <v>86</v>
      </c>
      <c r="AX98" s="15">
        <v>50</v>
      </c>
      <c r="AY98" s="15">
        <v>-2</v>
      </c>
      <c r="AZ98" s="15">
        <v>60</v>
      </c>
      <c r="BA98" s="15">
        <v>69</v>
      </c>
      <c r="BB98" s="15">
        <v>73</v>
      </c>
      <c r="BC98" s="16">
        <v>71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71</v>
      </c>
      <c r="CB98" s="15">
        <v>75</v>
      </c>
      <c r="CC98" s="15">
        <v>72</v>
      </c>
      <c r="CD98" s="15">
        <v>75</v>
      </c>
      <c r="CE98" s="15">
        <v>74</v>
      </c>
      <c r="CF98" s="15">
        <v>76</v>
      </c>
      <c r="CG98" s="15">
        <v>68</v>
      </c>
      <c r="CH98" s="15">
        <v>90</v>
      </c>
      <c r="CI98" s="15">
        <v>54</v>
      </c>
      <c r="CJ98" s="15">
        <v>2</v>
      </c>
      <c r="CK98" s="15">
        <v>64</v>
      </c>
      <c r="CL98" s="15">
        <v>64</v>
      </c>
      <c r="CM98" s="15">
        <v>85</v>
      </c>
      <c r="CN98" s="16">
        <v>62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78</v>
      </c>
      <c r="G99" s="15">
        <v>87</v>
      </c>
      <c r="H99" s="15">
        <v>48</v>
      </c>
      <c r="I99" s="15">
        <v>86</v>
      </c>
      <c r="J99" s="15">
        <v>56</v>
      </c>
      <c r="K99" s="15">
        <v>83</v>
      </c>
      <c r="L99" s="15">
        <v>75</v>
      </c>
      <c r="M99" s="15">
        <v>74</v>
      </c>
      <c r="N99" s="15">
        <v>64</v>
      </c>
      <c r="O99" s="15">
        <v>4</v>
      </c>
      <c r="P99" s="15">
        <v>78</v>
      </c>
      <c r="Q99" s="15">
        <v>64</v>
      </c>
      <c r="R99" s="15">
        <v>96</v>
      </c>
      <c r="S99" s="16">
        <v>95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72</v>
      </c>
      <c r="AQ99" s="15">
        <v>81</v>
      </c>
      <c r="AR99" s="15">
        <v>85</v>
      </c>
      <c r="AS99" s="15">
        <v>80</v>
      </c>
      <c r="AT99" s="15">
        <v>50</v>
      </c>
      <c r="AU99" s="15">
        <v>77</v>
      </c>
      <c r="AV99" s="15">
        <v>69</v>
      </c>
      <c r="AW99" s="15">
        <v>68</v>
      </c>
      <c r="AX99" s="15">
        <v>58</v>
      </c>
      <c r="AY99" s="15">
        <v>-2</v>
      </c>
      <c r="AZ99" s="15">
        <v>82</v>
      </c>
      <c r="BA99" s="15">
        <v>70</v>
      </c>
      <c r="BB99" s="15">
        <v>90</v>
      </c>
      <c r="BC99" s="16">
        <v>89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79</v>
      </c>
      <c r="CB99" s="15">
        <v>66</v>
      </c>
      <c r="CC99" s="15">
        <v>92</v>
      </c>
      <c r="CD99" s="15">
        <v>87</v>
      </c>
      <c r="CE99" s="15">
        <v>76</v>
      </c>
      <c r="CF99" s="15">
        <v>74</v>
      </c>
      <c r="CG99" s="15">
        <v>73</v>
      </c>
      <c r="CH99" s="15">
        <v>63</v>
      </c>
      <c r="CI99" s="15">
        <v>61</v>
      </c>
      <c r="CJ99" s="15">
        <v>64</v>
      </c>
      <c r="CK99" s="15">
        <v>76</v>
      </c>
      <c r="CL99" s="15">
        <v>77</v>
      </c>
      <c r="CM99" s="15">
        <v>86</v>
      </c>
      <c r="CN99" s="16">
        <v>92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57</v>
      </c>
      <c r="G100" s="15">
        <v>97</v>
      </c>
      <c r="H100" s="15">
        <v>94</v>
      </c>
      <c r="I100" s="15">
        <v>90</v>
      </c>
      <c r="J100" s="15">
        <v>64</v>
      </c>
      <c r="K100" s="15">
        <v>84</v>
      </c>
      <c r="L100" s="15">
        <v>75</v>
      </c>
      <c r="M100" s="15">
        <v>67</v>
      </c>
      <c r="N100" s="15">
        <v>72</v>
      </c>
      <c r="O100" s="15">
        <v>6</v>
      </c>
      <c r="P100" s="15">
        <v>79</v>
      </c>
      <c r="Q100" s="15">
        <v>46</v>
      </c>
      <c r="R100" s="15">
        <v>41</v>
      </c>
      <c r="S100" s="16">
        <v>96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81</v>
      </c>
      <c r="AQ100" s="15">
        <v>91</v>
      </c>
      <c r="AR100" s="15">
        <v>88</v>
      </c>
      <c r="AS100" s="15">
        <v>94</v>
      </c>
      <c r="AT100" s="15">
        <v>58</v>
      </c>
      <c r="AU100" s="15">
        <v>78</v>
      </c>
      <c r="AV100" s="15">
        <v>69</v>
      </c>
      <c r="AW100" s="15">
        <v>61</v>
      </c>
      <c r="AX100" s="15">
        <v>66</v>
      </c>
      <c r="AY100" s="15">
        <v>0</v>
      </c>
      <c r="AZ100" s="15">
        <v>73</v>
      </c>
      <c r="BA100" s="15">
        <v>61</v>
      </c>
      <c r="BB100" s="15">
        <v>35</v>
      </c>
      <c r="BC100" s="16">
        <v>90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85</v>
      </c>
      <c r="CB100" s="15">
        <v>89</v>
      </c>
      <c r="CC100" s="15">
        <v>68</v>
      </c>
      <c r="CD100" s="15">
        <v>69</v>
      </c>
      <c r="CE100" s="15">
        <v>65</v>
      </c>
      <c r="CF100" s="15">
        <v>85</v>
      </c>
      <c r="CG100" s="15">
        <v>58</v>
      </c>
      <c r="CH100" s="15">
        <v>68</v>
      </c>
      <c r="CI100" s="15">
        <v>70</v>
      </c>
      <c r="CJ100" s="15">
        <v>58</v>
      </c>
      <c r="CK100" s="15">
        <v>73</v>
      </c>
      <c r="CL100" s="15">
        <v>83</v>
      </c>
      <c r="CM100" s="15">
        <v>70</v>
      </c>
      <c r="CN100" s="16">
        <v>83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67</v>
      </c>
      <c r="G101" s="15">
        <v>79</v>
      </c>
      <c r="H101" s="15">
        <v>76</v>
      </c>
      <c r="I101" s="15">
        <v>88</v>
      </c>
      <c r="J101" s="15">
        <v>78</v>
      </c>
      <c r="K101" s="15">
        <v>97</v>
      </c>
      <c r="L101" s="15">
        <v>98</v>
      </c>
      <c r="M101" s="15">
        <v>94</v>
      </c>
      <c r="N101" s="15">
        <v>58</v>
      </c>
      <c r="O101" s="15">
        <v>6</v>
      </c>
      <c r="P101" s="15">
        <v>68</v>
      </c>
      <c r="Q101" s="15">
        <v>65</v>
      </c>
      <c r="R101" s="15">
        <v>81</v>
      </c>
      <c r="S101" s="16">
        <v>79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90</v>
      </c>
      <c r="AQ101" s="15">
        <v>73</v>
      </c>
      <c r="AR101" s="15">
        <v>70</v>
      </c>
      <c r="AS101" s="15">
        <v>94</v>
      </c>
      <c r="AT101" s="15">
        <v>72</v>
      </c>
      <c r="AU101" s="15">
        <v>91</v>
      </c>
      <c r="AV101" s="15">
        <v>92</v>
      </c>
      <c r="AW101" s="15">
        <v>88</v>
      </c>
      <c r="AX101" s="15">
        <v>85</v>
      </c>
      <c r="AY101" s="15">
        <v>0</v>
      </c>
      <c r="AZ101" s="15">
        <v>62</v>
      </c>
      <c r="BA101" s="15">
        <v>65</v>
      </c>
      <c r="BB101" s="15">
        <v>75</v>
      </c>
      <c r="BC101" s="16">
        <v>73</v>
      </c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68</v>
      </c>
      <c r="CB101" s="15">
        <v>80</v>
      </c>
      <c r="CC101" s="15">
        <v>77</v>
      </c>
      <c r="CD101" s="15">
        <v>81</v>
      </c>
      <c r="CE101" s="15">
        <v>59</v>
      </c>
      <c r="CF101" s="15">
        <v>78</v>
      </c>
      <c r="CG101" s="15">
        <v>79</v>
      </c>
      <c r="CH101" s="15">
        <v>75</v>
      </c>
      <c r="CI101" s="15">
        <v>61</v>
      </c>
      <c r="CJ101" s="15">
        <v>-13</v>
      </c>
      <c r="CK101" s="15">
        <v>49</v>
      </c>
      <c r="CL101" s="15">
        <v>46</v>
      </c>
      <c r="CM101" s="15">
        <v>74</v>
      </c>
      <c r="CN101" s="16">
        <v>64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80</v>
      </c>
      <c r="G102" s="15">
        <v>89</v>
      </c>
      <c r="H102" s="15">
        <v>93</v>
      </c>
      <c r="I102" s="15">
        <v>49</v>
      </c>
      <c r="J102" s="15">
        <v>58</v>
      </c>
      <c r="K102" s="15">
        <v>85</v>
      </c>
      <c r="L102" s="15">
        <v>77</v>
      </c>
      <c r="M102" s="15">
        <v>76</v>
      </c>
      <c r="N102" s="15">
        <v>66</v>
      </c>
      <c r="O102" s="15">
        <v>6</v>
      </c>
      <c r="P102" s="15">
        <v>52</v>
      </c>
      <c r="Q102" s="15">
        <v>78</v>
      </c>
      <c r="R102" s="15">
        <v>98</v>
      </c>
      <c r="S102" s="16">
        <v>97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>
        <v>74</v>
      </c>
      <c r="AQ102" s="15">
        <v>83</v>
      </c>
      <c r="AR102" s="15">
        <v>87</v>
      </c>
      <c r="AS102" s="15">
        <v>82</v>
      </c>
      <c r="AT102" s="15">
        <v>52</v>
      </c>
      <c r="AU102" s="15">
        <v>79</v>
      </c>
      <c r="AV102" s="15">
        <v>79</v>
      </c>
      <c r="AW102" s="15">
        <v>70</v>
      </c>
      <c r="AX102" s="15">
        <v>60</v>
      </c>
      <c r="AY102" s="15">
        <v>0</v>
      </c>
      <c r="AZ102" s="15">
        <v>84</v>
      </c>
      <c r="BA102" s="15">
        <v>72</v>
      </c>
      <c r="BB102" s="15">
        <v>92</v>
      </c>
      <c r="BC102" s="16">
        <v>91</v>
      </c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81</v>
      </c>
      <c r="CB102" s="15">
        <v>90</v>
      </c>
      <c r="CC102" s="15">
        <v>94</v>
      </c>
      <c r="CD102" s="15">
        <v>89</v>
      </c>
      <c r="CE102" s="15">
        <v>85</v>
      </c>
      <c r="CF102" s="15">
        <v>86</v>
      </c>
      <c r="CG102" s="15">
        <v>78</v>
      </c>
      <c r="CH102" s="15">
        <v>77</v>
      </c>
      <c r="CI102" s="15">
        <v>67</v>
      </c>
      <c r="CJ102" s="15">
        <v>7</v>
      </c>
      <c r="CK102" s="15">
        <v>81</v>
      </c>
      <c r="CL102" s="15">
        <v>79</v>
      </c>
      <c r="CM102" s="15">
        <v>86</v>
      </c>
      <c r="CN102" s="16">
        <v>89</v>
      </c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>
        <v>79</v>
      </c>
      <c r="G103" s="15">
        <v>99</v>
      </c>
      <c r="H103" s="15">
        <v>96</v>
      </c>
      <c r="I103" s="15">
        <v>99</v>
      </c>
      <c r="J103" s="15">
        <v>86</v>
      </c>
      <c r="K103" s="15">
        <v>86</v>
      </c>
      <c r="L103" s="15">
        <v>77</v>
      </c>
      <c r="M103" s="15">
        <v>69</v>
      </c>
      <c r="N103" s="15">
        <v>74</v>
      </c>
      <c r="O103" s="15">
        <v>8</v>
      </c>
      <c r="P103" s="15">
        <v>81</v>
      </c>
      <c r="Q103" s="15">
        <v>56</v>
      </c>
      <c r="R103" s="15">
        <v>43</v>
      </c>
      <c r="S103" s="16">
        <v>98</v>
      </c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>
        <v>83</v>
      </c>
      <c r="AQ103" s="15">
        <v>93</v>
      </c>
      <c r="AR103" s="15">
        <v>90</v>
      </c>
      <c r="AS103" s="15">
        <v>95</v>
      </c>
      <c r="AT103" s="15">
        <v>60</v>
      </c>
      <c r="AU103" s="15">
        <v>80</v>
      </c>
      <c r="AV103" s="15">
        <v>71</v>
      </c>
      <c r="AW103" s="15">
        <v>63</v>
      </c>
      <c r="AX103" s="15">
        <v>68</v>
      </c>
      <c r="AY103" s="15">
        <v>2</v>
      </c>
      <c r="AZ103" s="15">
        <v>75</v>
      </c>
      <c r="BA103" s="15">
        <v>63</v>
      </c>
      <c r="BB103" s="15">
        <v>37</v>
      </c>
      <c r="BC103" s="16">
        <v>92</v>
      </c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>
        <v>78</v>
      </c>
      <c r="CB103" s="15">
        <v>79</v>
      </c>
      <c r="CC103" s="15">
        <v>84</v>
      </c>
      <c r="CD103" s="15">
        <v>73</v>
      </c>
      <c r="CE103" s="15">
        <v>79</v>
      </c>
      <c r="CF103" s="15">
        <v>99</v>
      </c>
      <c r="CG103" s="15">
        <v>90</v>
      </c>
      <c r="CH103" s="15">
        <v>82</v>
      </c>
      <c r="CI103" s="15">
        <v>87</v>
      </c>
      <c r="CJ103" s="15">
        <v>21</v>
      </c>
      <c r="CK103" s="15">
        <v>94</v>
      </c>
      <c r="CL103" s="15">
        <v>82</v>
      </c>
      <c r="CM103" s="15">
        <v>56</v>
      </c>
      <c r="CN103" s="16">
        <v>84</v>
      </c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>
        <v>79</v>
      </c>
      <c r="G104" s="19">
        <v>77</v>
      </c>
      <c r="H104" s="19">
        <v>74</v>
      </c>
      <c r="I104" s="19">
        <v>56</v>
      </c>
      <c r="J104" s="19">
        <v>76</v>
      </c>
      <c r="K104" s="19">
        <v>89</v>
      </c>
      <c r="L104" s="19">
        <v>88</v>
      </c>
      <c r="M104" s="19">
        <v>92</v>
      </c>
      <c r="N104" s="19">
        <v>56</v>
      </c>
      <c r="O104" s="19">
        <v>4</v>
      </c>
      <c r="P104" s="19">
        <v>78</v>
      </c>
      <c r="Q104" s="19">
        <v>63</v>
      </c>
      <c r="R104" s="19">
        <v>79</v>
      </c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75</v>
      </c>
      <c r="D105" s="89"/>
      <c r="E105" s="91" t="s">
        <v>76</v>
      </c>
      <c r="F105" s="9">
        <v>79</v>
      </c>
      <c r="G105" s="10">
        <v>78</v>
      </c>
      <c r="H105" s="10">
        <v>80</v>
      </c>
      <c r="I105" s="10">
        <v>78</v>
      </c>
      <c r="J105" s="10">
        <v>66</v>
      </c>
      <c r="K105" s="10">
        <v>79</v>
      </c>
      <c r="L105" s="10">
        <v>82</v>
      </c>
      <c r="M105" s="10">
        <v>77</v>
      </c>
      <c r="N105" s="10">
        <v>86</v>
      </c>
      <c r="O105" s="10">
        <v>86</v>
      </c>
      <c r="P105" s="10">
        <v>80</v>
      </c>
      <c r="Q105" s="10">
        <v>88</v>
      </c>
      <c r="R105" s="10">
        <v>72</v>
      </c>
      <c r="S105" s="11">
        <v>73</v>
      </c>
      <c r="T105" s="14">
        <v>68</v>
      </c>
      <c r="U105" s="15">
        <v>60</v>
      </c>
      <c r="V105" s="15">
        <v>85</v>
      </c>
      <c r="W105" s="15">
        <v>88</v>
      </c>
      <c r="X105" s="15">
        <v>84</v>
      </c>
      <c r="Y105" s="15">
        <v>80</v>
      </c>
      <c r="Z105" s="15">
        <v>78</v>
      </c>
      <c r="AA105" s="15">
        <v>74</v>
      </c>
      <c r="AB105" s="15">
        <v>91</v>
      </c>
      <c r="AC105" s="15">
        <v>73</v>
      </c>
      <c r="AD105" s="15">
        <v>78</v>
      </c>
      <c r="AE105" s="15">
        <v>74</v>
      </c>
      <c r="AF105" s="15">
        <v>87</v>
      </c>
      <c r="AG105" s="16">
        <v>78</v>
      </c>
      <c r="AH105" s="12"/>
      <c r="AI105" s="13"/>
      <c r="AJ105" s="12" t="s">
        <v>60</v>
      </c>
      <c r="AL105" s="82"/>
      <c r="AM105" s="106" t="s">
        <v>75</v>
      </c>
      <c r="AN105" s="89"/>
      <c r="AO105" s="91"/>
      <c r="AP105" s="9">
        <v>79</v>
      </c>
      <c r="AQ105" s="10">
        <v>66</v>
      </c>
      <c r="AR105" s="10">
        <v>75</v>
      </c>
      <c r="AS105" s="10">
        <v>50</v>
      </c>
      <c r="AT105" s="10">
        <v>71</v>
      </c>
      <c r="AU105" s="10">
        <v>78</v>
      </c>
      <c r="AV105" s="10">
        <v>55</v>
      </c>
      <c r="AW105" s="10">
        <v>65</v>
      </c>
      <c r="AX105" s="10">
        <v>69</v>
      </c>
      <c r="AY105" s="10">
        <v>68</v>
      </c>
      <c r="AZ105" s="10">
        <v>66</v>
      </c>
      <c r="BA105" s="10">
        <v>65</v>
      </c>
      <c r="BB105" s="10">
        <v>68</v>
      </c>
      <c r="BC105" s="11">
        <v>82</v>
      </c>
      <c r="BD105" s="14">
        <v>79</v>
      </c>
      <c r="BE105" s="15">
        <v>78</v>
      </c>
      <c r="BF105" s="15">
        <v>62</v>
      </c>
      <c r="BG105" s="15">
        <v>77</v>
      </c>
      <c r="BH105" s="15">
        <v>78</v>
      </c>
      <c r="BI105" s="15">
        <v>62</v>
      </c>
      <c r="BJ105" s="15">
        <v>68</v>
      </c>
      <c r="BK105" s="15">
        <v>70</v>
      </c>
      <c r="BL105" s="15">
        <v>62</v>
      </c>
      <c r="BM105" s="15">
        <v>63</v>
      </c>
      <c r="BN105" s="15">
        <v>68</v>
      </c>
      <c r="BO105" s="15">
        <v>63</v>
      </c>
      <c r="BP105" s="15">
        <v>63</v>
      </c>
      <c r="BQ105" s="16">
        <v>78</v>
      </c>
      <c r="BR105" s="12"/>
      <c r="BS105" s="13"/>
      <c r="BT105" s="12" t="s">
        <v>60</v>
      </c>
      <c r="BW105" s="82"/>
      <c r="BX105" s="106" t="s">
        <v>75</v>
      </c>
      <c r="BY105" s="89"/>
      <c r="BZ105" s="91"/>
      <c r="CA105" s="9">
        <v>74</v>
      </c>
      <c r="CB105" s="10">
        <v>76</v>
      </c>
      <c r="CC105" s="10">
        <v>79</v>
      </c>
      <c r="CD105" s="10">
        <v>69</v>
      </c>
      <c r="CE105" s="10">
        <v>64</v>
      </c>
      <c r="CF105" s="10">
        <v>72</v>
      </c>
      <c r="CG105" s="10">
        <v>77</v>
      </c>
      <c r="CH105" s="10">
        <v>79</v>
      </c>
      <c r="CI105" s="10">
        <v>79</v>
      </c>
      <c r="CJ105" s="10">
        <v>71</v>
      </c>
      <c r="CK105" s="10">
        <v>94</v>
      </c>
      <c r="CL105" s="10">
        <v>84</v>
      </c>
      <c r="CM105" s="10">
        <v>65</v>
      </c>
      <c r="CN105" s="11">
        <v>70</v>
      </c>
      <c r="CO105" s="14">
        <v>85</v>
      </c>
      <c r="CP105" s="15">
        <v>77</v>
      </c>
      <c r="CQ105" s="15">
        <v>81</v>
      </c>
      <c r="CR105" s="15">
        <v>76</v>
      </c>
      <c r="CS105" s="15">
        <v>81</v>
      </c>
      <c r="CT105" s="15">
        <v>77</v>
      </c>
      <c r="CU105" s="15">
        <v>75</v>
      </c>
      <c r="CV105" s="15">
        <v>75</v>
      </c>
      <c r="CW105" s="15">
        <v>77</v>
      </c>
      <c r="CX105" s="15">
        <v>79</v>
      </c>
      <c r="CY105" s="15">
        <v>78</v>
      </c>
      <c r="CZ105" s="15">
        <v>84</v>
      </c>
      <c r="DA105" s="15">
        <v>83</v>
      </c>
      <c r="DB105" s="16">
        <v>87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75</v>
      </c>
      <c r="G106" s="15">
        <v>76</v>
      </c>
      <c r="H106" s="15">
        <v>90</v>
      </c>
      <c r="I106" s="15">
        <v>80</v>
      </c>
      <c r="J106" s="15">
        <v>86</v>
      </c>
      <c r="K106" s="15">
        <v>69</v>
      </c>
      <c r="L106" s="15">
        <v>75</v>
      </c>
      <c r="M106" s="15">
        <v>85</v>
      </c>
      <c r="N106" s="15">
        <v>65</v>
      </c>
      <c r="O106" s="15">
        <v>66</v>
      </c>
      <c r="P106" s="15">
        <v>70</v>
      </c>
      <c r="Q106" s="15">
        <v>78</v>
      </c>
      <c r="R106" s="15">
        <v>69</v>
      </c>
      <c r="S106" s="16">
        <v>78</v>
      </c>
      <c r="T106" s="14">
        <v>65</v>
      </c>
      <c r="U106" s="15">
        <v>55</v>
      </c>
      <c r="V106" s="15">
        <v>77</v>
      </c>
      <c r="W106" s="15">
        <v>81</v>
      </c>
      <c r="X106" s="15">
        <v>55</v>
      </c>
      <c r="Y106" s="15">
        <v>51</v>
      </c>
      <c r="Z106" s="15">
        <v>82</v>
      </c>
      <c r="AA106" s="15">
        <v>57</v>
      </c>
      <c r="AB106" s="15">
        <v>83</v>
      </c>
      <c r="AC106" s="15">
        <v>83</v>
      </c>
      <c r="AD106" s="15">
        <v>58</v>
      </c>
      <c r="AE106" s="15">
        <v>71</v>
      </c>
      <c r="AF106" s="15">
        <v>68</v>
      </c>
      <c r="AG106" s="16">
        <v>53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82</v>
      </c>
      <c r="AQ106" s="15">
        <v>63</v>
      </c>
      <c r="AR106" s="15">
        <v>64</v>
      </c>
      <c r="AS106" s="15">
        <v>72</v>
      </c>
      <c r="AT106" s="15">
        <v>84</v>
      </c>
      <c r="AU106" s="15">
        <v>80</v>
      </c>
      <c r="AV106" s="15">
        <v>74</v>
      </c>
      <c r="AW106" s="15">
        <v>66</v>
      </c>
      <c r="AX106" s="15">
        <v>67</v>
      </c>
      <c r="AY106" s="15">
        <v>80</v>
      </c>
      <c r="AZ106" s="15">
        <v>60</v>
      </c>
      <c r="BA106" s="15">
        <v>82</v>
      </c>
      <c r="BB106" s="15">
        <v>71</v>
      </c>
      <c r="BC106" s="16">
        <v>72</v>
      </c>
      <c r="BD106" s="14">
        <v>73</v>
      </c>
      <c r="BE106" s="15">
        <v>80</v>
      </c>
      <c r="BF106" s="15">
        <v>71</v>
      </c>
      <c r="BG106" s="15">
        <v>64</v>
      </c>
      <c r="BH106" s="15">
        <v>64</v>
      </c>
      <c r="BI106" s="15">
        <v>78</v>
      </c>
      <c r="BJ106" s="15">
        <v>71</v>
      </c>
      <c r="BK106" s="15">
        <v>69</v>
      </c>
      <c r="BL106" s="15">
        <v>79</v>
      </c>
      <c r="BM106" s="15">
        <v>66</v>
      </c>
      <c r="BN106" s="15">
        <v>63</v>
      </c>
      <c r="BO106" s="15">
        <v>77</v>
      </c>
      <c r="BP106" s="15">
        <v>63</v>
      </c>
      <c r="BQ106" s="16">
        <v>69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75</v>
      </c>
      <c r="CB106" s="15">
        <v>64</v>
      </c>
      <c r="CC106" s="15">
        <v>61</v>
      </c>
      <c r="CD106" s="15">
        <v>65</v>
      </c>
      <c r="CE106" s="15">
        <v>73</v>
      </c>
      <c r="CF106" s="15">
        <v>68</v>
      </c>
      <c r="CG106" s="15">
        <v>77</v>
      </c>
      <c r="CH106" s="15">
        <v>61</v>
      </c>
      <c r="CI106" s="15">
        <v>62</v>
      </c>
      <c r="CJ106" s="15">
        <v>77</v>
      </c>
      <c r="CK106" s="15">
        <v>63</v>
      </c>
      <c r="CL106" s="15">
        <v>62</v>
      </c>
      <c r="CM106" s="15">
        <v>88</v>
      </c>
      <c r="CN106" s="16">
        <v>76</v>
      </c>
      <c r="CO106" s="14">
        <v>73</v>
      </c>
      <c r="CP106" s="15">
        <v>59</v>
      </c>
      <c r="CQ106" s="15">
        <v>80</v>
      </c>
      <c r="CR106" s="15">
        <v>65</v>
      </c>
      <c r="CS106" s="15">
        <v>56</v>
      </c>
      <c r="CT106" s="15">
        <v>73</v>
      </c>
      <c r="CU106" s="15">
        <v>66</v>
      </c>
      <c r="CV106" s="15">
        <v>71</v>
      </c>
      <c r="CW106" s="15">
        <v>68</v>
      </c>
      <c r="CX106" s="15">
        <v>69</v>
      </c>
      <c r="CY106" s="15">
        <v>71</v>
      </c>
      <c r="CZ106" s="15">
        <v>76</v>
      </c>
      <c r="DA106" s="15">
        <v>68</v>
      </c>
      <c r="DB106" s="16">
        <v>73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72</v>
      </c>
      <c r="G107" s="15">
        <v>69</v>
      </c>
      <c r="H107" s="15">
        <v>79</v>
      </c>
      <c r="I107" s="15">
        <v>75</v>
      </c>
      <c r="J107" s="15">
        <v>68</v>
      </c>
      <c r="K107" s="15">
        <v>74</v>
      </c>
      <c r="L107" s="15">
        <v>68</v>
      </c>
      <c r="M107" s="15">
        <v>80</v>
      </c>
      <c r="N107" s="15">
        <v>73</v>
      </c>
      <c r="O107" s="15">
        <v>80</v>
      </c>
      <c r="P107" s="15">
        <v>81</v>
      </c>
      <c r="Q107" s="15">
        <v>68</v>
      </c>
      <c r="R107" s="15">
        <v>84</v>
      </c>
      <c r="S107" s="16">
        <v>78</v>
      </c>
      <c r="T107" s="14">
        <v>81</v>
      </c>
      <c r="U107" s="15">
        <v>67</v>
      </c>
      <c r="V107" s="15">
        <v>62</v>
      </c>
      <c r="W107" s="15">
        <v>79</v>
      </c>
      <c r="X107" s="15">
        <v>57</v>
      </c>
      <c r="Y107" s="15">
        <v>66</v>
      </c>
      <c r="Z107" s="15">
        <v>73</v>
      </c>
      <c r="AA107" s="15">
        <v>72</v>
      </c>
      <c r="AB107" s="15">
        <v>82</v>
      </c>
      <c r="AC107" s="15">
        <v>79</v>
      </c>
      <c r="AD107" s="15">
        <v>74</v>
      </c>
      <c r="AE107" s="15">
        <v>75</v>
      </c>
      <c r="AF107" s="15">
        <v>76</v>
      </c>
      <c r="AG107" s="16">
        <v>73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71</v>
      </c>
      <c r="AQ107" s="15">
        <v>71</v>
      </c>
      <c r="AR107" s="15">
        <v>68</v>
      </c>
      <c r="AS107" s="15">
        <v>49</v>
      </c>
      <c r="AT107" s="15">
        <v>80</v>
      </c>
      <c r="AU107" s="15">
        <v>75</v>
      </c>
      <c r="AV107" s="15">
        <v>86</v>
      </c>
      <c r="AW107" s="15">
        <v>73</v>
      </c>
      <c r="AX107" s="15">
        <v>65</v>
      </c>
      <c r="AY107" s="15">
        <v>86</v>
      </c>
      <c r="AZ107" s="15">
        <v>85</v>
      </c>
      <c r="BA107" s="15">
        <v>74</v>
      </c>
      <c r="BB107" s="15">
        <v>75</v>
      </c>
      <c r="BC107" s="16">
        <v>83</v>
      </c>
      <c r="BD107" s="14">
        <v>63</v>
      </c>
      <c r="BE107" s="15">
        <v>63</v>
      </c>
      <c r="BF107" s="15">
        <v>79</v>
      </c>
      <c r="BG107" s="15">
        <v>64</v>
      </c>
      <c r="BH107" s="15">
        <v>75</v>
      </c>
      <c r="BI107" s="15">
        <v>76</v>
      </c>
      <c r="BJ107" s="15">
        <v>66</v>
      </c>
      <c r="BK107" s="15">
        <v>63</v>
      </c>
      <c r="BL107" s="15">
        <v>75</v>
      </c>
      <c r="BM107" s="15">
        <v>57</v>
      </c>
      <c r="BN107" s="15">
        <v>68</v>
      </c>
      <c r="BO107" s="15">
        <v>65</v>
      </c>
      <c r="BP107" s="15">
        <v>74</v>
      </c>
      <c r="BQ107" s="16">
        <v>65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66</v>
      </c>
      <c r="CB107" s="15">
        <v>81</v>
      </c>
      <c r="CC107" s="15">
        <v>72</v>
      </c>
      <c r="CD107" s="15">
        <v>66</v>
      </c>
      <c r="CE107" s="15">
        <v>89</v>
      </c>
      <c r="CF107" s="15">
        <v>65</v>
      </c>
      <c r="CG107" s="15">
        <v>88</v>
      </c>
      <c r="CH107" s="15">
        <v>76</v>
      </c>
      <c r="CI107" s="15">
        <v>89</v>
      </c>
      <c r="CJ107" s="15">
        <v>93</v>
      </c>
      <c r="CK107" s="15">
        <v>72</v>
      </c>
      <c r="CL107" s="15">
        <v>63</v>
      </c>
      <c r="CM107" s="15">
        <v>82</v>
      </c>
      <c r="CN107" s="16">
        <v>88</v>
      </c>
      <c r="CO107" s="14">
        <v>71</v>
      </c>
      <c r="CP107" s="15">
        <v>76</v>
      </c>
      <c r="CQ107" s="15">
        <v>53</v>
      </c>
      <c r="CR107" s="15">
        <v>69</v>
      </c>
      <c r="CS107" s="15">
        <v>63</v>
      </c>
      <c r="CT107" s="15">
        <v>78</v>
      </c>
      <c r="CU107" s="15">
        <v>70</v>
      </c>
      <c r="CV107" s="15">
        <v>69</v>
      </c>
      <c r="CW107" s="15">
        <v>73</v>
      </c>
      <c r="CX107" s="15">
        <v>81</v>
      </c>
      <c r="CY107" s="15">
        <v>80</v>
      </c>
      <c r="CZ107" s="15">
        <v>78</v>
      </c>
      <c r="DA107" s="15">
        <v>73</v>
      </c>
      <c r="DB107" s="16">
        <v>76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80</v>
      </c>
      <c r="G108" s="15">
        <v>71</v>
      </c>
      <c r="H108" s="15">
        <v>76</v>
      </c>
      <c r="I108" s="15">
        <v>81</v>
      </c>
      <c r="J108" s="15">
        <v>76</v>
      </c>
      <c r="K108" s="15">
        <v>79</v>
      </c>
      <c r="L108" s="15">
        <v>77</v>
      </c>
      <c r="M108" s="15">
        <v>66</v>
      </c>
      <c r="N108" s="15">
        <v>69</v>
      </c>
      <c r="O108" s="15">
        <v>66</v>
      </c>
      <c r="P108" s="15">
        <v>84</v>
      </c>
      <c r="Q108" s="15">
        <v>71</v>
      </c>
      <c r="R108" s="15">
        <v>70</v>
      </c>
      <c r="S108" s="16">
        <v>79</v>
      </c>
      <c r="T108" s="14">
        <v>76</v>
      </c>
      <c r="U108" s="15">
        <v>60</v>
      </c>
      <c r="V108" s="15">
        <v>60</v>
      </c>
      <c r="W108" s="15">
        <v>52</v>
      </c>
      <c r="X108" s="15">
        <v>56</v>
      </c>
      <c r="Y108" s="15">
        <v>82</v>
      </c>
      <c r="Z108" s="15">
        <v>71</v>
      </c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84</v>
      </c>
      <c r="AQ108" s="15">
        <v>75</v>
      </c>
      <c r="AR108" s="15">
        <v>86</v>
      </c>
      <c r="AS108" s="15">
        <v>59</v>
      </c>
      <c r="AT108" s="15">
        <v>82</v>
      </c>
      <c r="AU108" s="15">
        <v>68</v>
      </c>
      <c r="AV108" s="15">
        <v>83</v>
      </c>
      <c r="AW108" s="15">
        <v>82</v>
      </c>
      <c r="AX108" s="15">
        <v>61</v>
      </c>
      <c r="AY108" s="15">
        <v>72</v>
      </c>
      <c r="AZ108" s="15">
        <v>67</v>
      </c>
      <c r="BA108" s="15">
        <v>75</v>
      </c>
      <c r="BB108" s="15">
        <v>83</v>
      </c>
      <c r="BC108" s="16">
        <v>77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81</v>
      </c>
      <c r="CB108" s="15">
        <v>75</v>
      </c>
      <c r="CC108" s="15">
        <v>73</v>
      </c>
      <c r="CD108" s="15">
        <v>85</v>
      </c>
      <c r="CE108" s="15">
        <v>83</v>
      </c>
      <c r="CF108" s="15">
        <v>90</v>
      </c>
      <c r="CG108" s="15">
        <v>67</v>
      </c>
      <c r="CH108" s="15">
        <v>87</v>
      </c>
      <c r="CI108" s="15">
        <v>77</v>
      </c>
      <c r="CJ108" s="15">
        <v>81</v>
      </c>
      <c r="CK108" s="15">
        <v>90</v>
      </c>
      <c r="CL108" s="15">
        <v>75</v>
      </c>
      <c r="CM108" s="15">
        <v>80</v>
      </c>
      <c r="CN108" s="16">
        <v>69</v>
      </c>
      <c r="CO108" s="14">
        <v>60</v>
      </c>
      <c r="CP108" s="15">
        <v>71</v>
      </c>
      <c r="CQ108" s="15">
        <v>59</v>
      </c>
      <c r="CR108" s="15">
        <v>60</v>
      </c>
      <c r="CS108" s="15">
        <v>75</v>
      </c>
      <c r="CT108" s="15">
        <v>69</v>
      </c>
      <c r="CU108" s="15">
        <v>69</v>
      </c>
      <c r="CV108" s="15">
        <v>70</v>
      </c>
      <c r="CW108" s="15">
        <v>59</v>
      </c>
      <c r="CX108" s="15">
        <v>51</v>
      </c>
      <c r="CY108" s="15">
        <v>49</v>
      </c>
      <c r="CZ108" s="15">
        <v>70</v>
      </c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76</v>
      </c>
      <c r="G109" s="15">
        <v>79</v>
      </c>
      <c r="H109" s="15">
        <v>87</v>
      </c>
      <c r="I109" s="15">
        <v>44</v>
      </c>
      <c r="J109" s="15">
        <v>78</v>
      </c>
      <c r="K109" s="15">
        <v>68</v>
      </c>
      <c r="L109" s="15">
        <v>81</v>
      </c>
      <c r="M109" s="15">
        <v>69</v>
      </c>
      <c r="N109" s="15">
        <v>76</v>
      </c>
      <c r="O109" s="15">
        <v>68</v>
      </c>
      <c r="P109" s="15">
        <v>69</v>
      </c>
      <c r="Q109" s="15">
        <v>60</v>
      </c>
      <c r="R109" s="15">
        <v>61</v>
      </c>
      <c r="S109" s="16">
        <v>74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67</v>
      </c>
      <c r="AQ109" s="15">
        <v>70</v>
      </c>
      <c r="AR109" s="15">
        <v>83</v>
      </c>
      <c r="AS109" s="15">
        <v>84</v>
      </c>
      <c r="AT109" s="15">
        <v>76</v>
      </c>
      <c r="AU109" s="15">
        <v>77</v>
      </c>
      <c r="AV109" s="15">
        <v>59</v>
      </c>
      <c r="AW109" s="15">
        <v>74</v>
      </c>
      <c r="AX109" s="15">
        <v>71</v>
      </c>
      <c r="AY109" s="15">
        <v>64</v>
      </c>
      <c r="AZ109" s="15">
        <v>72</v>
      </c>
      <c r="BA109" s="15">
        <v>74</v>
      </c>
      <c r="BB109" s="15">
        <v>67</v>
      </c>
      <c r="BC109" s="16">
        <v>50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75</v>
      </c>
      <c r="CB109" s="15">
        <v>78</v>
      </c>
      <c r="CC109" s="15">
        <v>75</v>
      </c>
      <c r="CD109" s="15">
        <v>74</v>
      </c>
      <c r="CE109" s="15">
        <v>86</v>
      </c>
      <c r="CF109" s="15">
        <v>90</v>
      </c>
      <c r="CG109" s="15">
        <v>79</v>
      </c>
      <c r="CH109" s="15">
        <v>89</v>
      </c>
      <c r="CI109" s="15">
        <v>71</v>
      </c>
      <c r="CJ109" s="15">
        <v>89</v>
      </c>
      <c r="CK109" s="15">
        <v>88</v>
      </c>
      <c r="CL109" s="15">
        <v>52</v>
      </c>
      <c r="CM109" s="15">
        <v>78</v>
      </c>
      <c r="CN109" s="16">
        <v>73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67</v>
      </c>
      <c r="G110" s="15">
        <v>79</v>
      </c>
      <c r="H110" s="15">
        <v>90</v>
      </c>
      <c r="I110" s="15">
        <v>83</v>
      </c>
      <c r="J110" s="15">
        <v>82</v>
      </c>
      <c r="K110" s="15">
        <v>86</v>
      </c>
      <c r="L110" s="15">
        <v>82</v>
      </c>
      <c r="M110" s="15">
        <v>80</v>
      </c>
      <c r="N110" s="15">
        <v>70</v>
      </c>
      <c r="O110" s="15">
        <v>77</v>
      </c>
      <c r="P110" s="15">
        <v>74</v>
      </c>
      <c r="Q110" s="15">
        <v>82</v>
      </c>
      <c r="R110" s="15">
        <v>85</v>
      </c>
      <c r="S110" s="16">
        <v>87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61</v>
      </c>
      <c r="AQ110" s="15">
        <v>69</v>
      </c>
      <c r="AR110" s="15">
        <v>55</v>
      </c>
      <c r="AS110" s="15">
        <v>67</v>
      </c>
      <c r="AT110" s="15">
        <v>67</v>
      </c>
      <c r="AU110" s="15">
        <v>61</v>
      </c>
      <c r="AV110" s="15">
        <v>64</v>
      </c>
      <c r="AW110" s="15">
        <v>82</v>
      </c>
      <c r="AX110" s="15">
        <v>71</v>
      </c>
      <c r="AY110" s="15">
        <v>82</v>
      </c>
      <c r="AZ110" s="15">
        <v>84</v>
      </c>
      <c r="BA110" s="15">
        <v>66</v>
      </c>
      <c r="BB110" s="15">
        <v>55</v>
      </c>
      <c r="BC110" s="16">
        <v>77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57</v>
      </c>
      <c r="CB110" s="15">
        <v>82</v>
      </c>
      <c r="CC110" s="15">
        <v>77</v>
      </c>
      <c r="CD110" s="15">
        <v>56</v>
      </c>
      <c r="CE110" s="15">
        <v>81</v>
      </c>
      <c r="CF110" s="15">
        <v>64</v>
      </c>
      <c r="CG110" s="15">
        <v>77</v>
      </c>
      <c r="CH110" s="15">
        <v>63</v>
      </c>
      <c r="CI110" s="15">
        <v>74</v>
      </c>
      <c r="CJ110" s="15">
        <v>64</v>
      </c>
      <c r="CK110" s="15">
        <v>60</v>
      </c>
      <c r="CL110" s="15">
        <v>51</v>
      </c>
      <c r="CM110" s="15">
        <v>74</v>
      </c>
      <c r="CN110" s="16">
        <v>74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79</v>
      </c>
      <c r="G111" s="15">
        <v>74</v>
      </c>
      <c r="H111" s="15">
        <v>80</v>
      </c>
      <c r="I111" s="15">
        <v>82</v>
      </c>
      <c r="J111" s="15">
        <v>75</v>
      </c>
      <c r="K111" s="15">
        <v>76</v>
      </c>
      <c r="L111" s="15">
        <v>70</v>
      </c>
      <c r="M111" s="15">
        <v>81</v>
      </c>
      <c r="N111" s="15">
        <v>72</v>
      </c>
      <c r="O111" s="15">
        <v>72</v>
      </c>
      <c r="P111" s="15">
        <v>86</v>
      </c>
      <c r="Q111" s="15">
        <v>89</v>
      </c>
      <c r="R111" s="15">
        <v>72</v>
      </c>
      <c r="S111" s="16">
        <v>77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56</v>
      </c>
      <c r="AQ111" s="15">
        <v>65</v>
      </c>
      <c r="AR111" s="15">
        <v>63</v>
      </c>
      <c r="AS111" s="15">
        <v>78</v>
      </c>
      <c r="AT111" s="15">
        <v>82</v>
      </c>
      <c r="AU111" s="15">
        <v>65</v>
      </c>
      <c r="AV111" s="15">
        <v>79</v>
      </c>
      <c r="AW111" s="15">
        <v>70</v>
      </c>
      <c r="AX111" s="15">
        <v>61</v>
      </c>
      <c r="AY111" s="15">
        <v>59</v>
      </c>
      <c r="AZ111" s="15">
        <v>72</v>
      </c>
      <c r="BA111" s="15">
        <v>78</v>
      </c>
      <c r="BB111" s="15">
        <v>58</v>
      </c>
      <c r="BC111" s="16">
        <v>61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82</v>
      </c>
      <c r="CB111" s="15">
        <v>72</v>
      </c>
      <c r="CC111" s="15">
        <v>81</v>
      </c>
      <c r="CD111" s="15">
        <v>62</v>
      </c>
      <c r="CE111" s="15">
        <v>61</v>
      </c>
      <c r="CF111" s="15">
        <v>82</v>
      </c>
      <c r="CG111" s="15">
        <v>79</v>
      </c>
      <c r="CH111" s="15">
        <v>74</v>
      </c>
      <c r="CI111" s="15">
        <v>67</v>
      </c>
      <c r="CJ111" s="15">
        <v>82</v>
      </c>
      <c r="CK111" s="15">
        <v>69</v>
      </c>
      <c r="CL111" s="15">
        <v>63</v>
      </c>
      <c r="CM111" s="15">
        <v>72</v>
      </c>
      <c r="CN111" s="16">
        <v>90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76</v>
      </c>
      <c r="G112" s="15">
        <v>70</v>
      </c>
      <c r="H112" s="15">
        <v>55</v>
      </c>
      <c r="I112" s="15">
        <v>57</v>
      </c>
      <c r="J112" s="15">
        <v>66</v>
      </c>
      <c r="K112" s="15">
        <v>68</v>
      </c>
      <c r="L112" s="15">
        <v>56</v>
      </c>
      <c r="M112" s="15">
        <v>70</v>
      </c>
      <c r="N112" s="15">
        <v>69</v>
      </c>
      <c r="O112" s="15">
        <v>74</v>
      </c>
      <c r="P112" s="15">
        <v>57</v>
      </c>
      <c r="Q112" s="15">
        <v>76</v>
      </c>
      <c r="R112" s="15">
        <v>68</v>
      </c>
      <c r="S112" s="16">
        <v>71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56</v>
      </c>
      <c r="AQ112" s="15">
        <v>76</v>
      </c>
      <c r="AR112" s="15">
        <v>60</v>
      </c>
      <c r="AS112" s="15">
        <v>84</v>
      </c>
      <c r="AT112" s="15">
        <v>71</v>
      </c>
      <c r="AU112" s="15">
        <v>69</v>
      </c>
      <c r="AV112" s="15">
        <v>61</v>
      </c>
      <c r="AW112" s="15">
        <v>84</v>
      </c>
      <c r="AX112" s="15">
        <v>70</v>
      </c>
      <c r="AY112" s="15">
        <v>61</v>
      </c>
      <c r="AZ112" s="15">
        <v>59</v>
      </c>
      <c r="BA112" s="15">
        <v>70</v>
      </c>
      <c r="BB112" s="15">
        <v>73</v>
      </c>
      <c r="BC112" s="16">
        <v>63</v>
      </c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68</v>
      </c>
      <c r="CB112" s="15">
        <v>63</v>
      </c>
      <c r="CC112" s="15">
        <v>74</v>
      </c>
      <c r="CD112" s="15">
        <v>75</v>
      </c>
      <c r="CE112" s="15">
        <v>70</v>
      </c>
      <c r="CF112" s="15">
        <v>58</v>
      </c>
      <c r="CG112" s="15">
        <v>67</v>
      </c>
      <c r="CH112" s="15">
        <v>84</v>
      </c>
      <c r="CI112" s="15">
        <v>86</v>
      </c>
      <c r="CJ112" s="15">
        <v>62</v>
      </c>
      <c r="CK112" s="15">
        <v>73</v>
      </c>
      <c r="CL112" s="15">
        <v>68</v>
      </c>
      <c r="CM112" s="15">
        <v>79</v>
      </c>
      <c r="CN112" s="16">
        <v>56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76</v>
      </c>
      <c r="G113" s="15">
        <v>70</v>
      </c>
      <c r="H113" s="15">
        <v>70</v>
      </c>
      <c r="I113" s="15">
        <v>56</v>
      </c>
      <c r="J113" s="15">
        <v>78</v>
      </c>
      <c r="K113" s="15">
        <v>58</v>
      </c>
      <c r="L113" s="15">
        <v>69</v>
      </c>
      <c r="M113" s="15">
        <v>63</v>
      </c>
      <c r="N113" s="15">
        <v>57</v>
      </c>
      <c r="O113" s="15">
        <v>58</v>
      </c>
      <c r="P113" s="15">
        <v>77</v>
      </c>
      <c r="Q113" s="15">
        <v>65</v>
      </c>
      <c r="R113" s="15">
        <v>58</v>
      </c>
      <c r="S113" s="16">
        <v>72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>
        <v>90</v>
      </c>
      <c r="AQ113" s="15">
        <v>84</v>
      </c>
      <c r="AR113" s="15">
        <v>78</v>
      </c>
      <c r="AS113" s="15">
        <v>60</v>
      </c>
      <c r="AT113" s="15">
        <v>67</v>
      </c>
      <c r="AU113" s="15">
        <v>82</v>
      </c>
      <c r="AV113" s="15">
        <v>68</v>
      </c>
      <c r="AW113" s="15">
        <v>62</v>
      </c>
      <c r="AX113" s="15">
        <v>71</v>
      </c>
      <c r="AY113" s="15">
        <v>80</v>
      </c>
      <c r="AZ113" s="15">
        <v>71</v>
      </c>
      <c r="BA113" s="15">
        <v>78</v>
      </c>
      <c r="BB113" s="15">
        <v>87</v>
      </c>
      <c r="BC113" s="16">
        <v>70</v>
      </c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68</v>
      </c>
      <c r="CB113" s="15">
        <v>86</v>
      </c>
      <c r="CC113" s="15">
        <v>86</v>
      </c>
      <c r="CD113" s="15">
        <v>81</v>
      </c>
      <c r="CE113" s="15">
        <v>76</v>
      </c>
      <c r="CF113" s="15">
        <v>71</v>
      </c>
      <c r="CG113" s="15">
        <v>70</v>
      </c>
      <c r="CH113" s="15">
        <v>91</v>
      </c>
      <c r="CI113" s="15">
        <v>73</v>
      </c>
      <c r="CJ113" s="15">
        <v>78</v>
      </c>
      <c r="CK113" s="15">
        <v>68</v>
      </c>
      <c r="CL113" s="15">
        <v>63</v>
      </c>
      <c r="CM113" s="15">
        <v>81</v>
      </c>
      <c r="CN113" s="16">
        <v>81</v>
      </c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>
        <v>65</v>
      </c>
      <c r="G114" s="15">
        <v>59</v>
      </c>
      <c r="H114" s="15">
        <v>58</v>
      </c>
      <c r="I114" s="15">
        <v>73</v>
      </c>
      <c r="J114" s="15">
        <v>79</v>
      </c>
      <c r="K114" s="15">
        <v>75</v>
      </c>
      <c r="L114" s="15">
        <v>54</v>
      </c>
      <c r="M114" s="15">
        <v>71</v>
      </c>
      <c r="N114" s="15">
        <v>79</v>
      </c>
      <c r="O114" s="15">
        <v>63</v>
      </c>
      <c r="P114" s="15">
        <v>63</v>
      </c>
      <c r="Q114" s="15">
        <v>75</v>
      </c>
      <c r="R114" s="15">
        <v>73</v>
      </c>
      <c r="S114" s="16">
        <v>74</v>
      </c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>
        <v>73</v>
      </c>
      <c r="AQ114" s="15">
        <v>67</v>
      </c>
      <c r="AR114" s="15">
        <v>74</v>
      </c>
      <c r="AS114" s="15">
        <v>63</v>
      </c>
      <c r="AT114" s="15">
        <v>71</v>
      </c>
      <c r="AU114" s="15">
        <v>79</v>
      </c>
      <c r="AV114" s="15">
        <v>78</v>
      </c>
      <c r="AW114" s="15">
        <v>75</v>
      </c>
      <c r="AX114" s="15">
        <v>64</v>
      </c>
      <c r="AY114" s="15">
        <v>75</v>
      </c>
      <c r="AZ114" s="15">
        <v>68</v>
      </c>
      <c r="BA114" s="15">
        <v>90</v>
      </c>
      <c r="BB114" s="15">
        <v>68</v>
      </c>
      <c r="BC114" s="16">
        <v>65</v>
      </c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>
        <v>68</v>
      </c>
      <c r="CB114" s="15">
        <v>65</v>
      </c>
      <c r="CC114" s="15">
        <v>59</v>
      </c>
      <c r="CD114" s="15">
        <v>60</v>
      </c>
      <c r="CE114" s="15">
        <v>56</v>
      </c>
      <c r="CF114" s="15">
        <v>65</v>
      </c>
      <c r="CG114" s="15">
        <v>56</v>
      </c>
      <c r="CH114" s="15">
        <v>81</v>
      </c>
      <c r="CI114" s="15">
        <v>74</v>
      </c>
      <c r="CJ114" s="15">
        <v>75</v>
      </c>
      <c r="CK114" s="15">
        <v>74</v>
      </c>
      <c r="CL114" s="15">
        <v>75</v>
      </c>
      <c r="CM114" s="15">
        <v>77</v>
      </c>
      <c r="CN114" s="16">
        <v>89</v>
      </c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>
        <v>85</v>
      </c>
      <c r="G115" s="19">
        <v>79</v>
      </c>
      <c r="H115" s="19">
        <v>64</v>
      </c>
      <c r="I115" s="19">
        <v>66</v>
      </c>
      <c r="J115" s="19">
        <v>75</v>
      </c>
      <c r="K115" s="19">
        <v>77</v>
      </c>
      <c r="L115" s="19">
        <v>65</v>
      </c>
      <c r="M115" s="19">
        <v>79</v>
      </c>
      <c r="N115" s="19">
        <v>78</v>
      </c>
      <c r="O115" s="19">
        <v>83</v>
      </c>
      <c r="P115" s="19">
        <v>66</v>
      </c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>
        <v>72</v>
      </c>
      <c r="CB115" s="19">
        <v>90</v>
      </c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20"/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 t="s">
        <v>77</v>
      </c>
      <c r="F116" s="9">
        <v>77</v>
      </c>
      <c r="G116" s="10">
        <v>71</v>
      </c>
      <c r="H116" s="10">
        <v>60</v>
      </c>
      <c r="I116" s="10">
        <v>60</v>
      </c>
      <c r="J116" s="10">
        <v>81</v>
      </c>
      <c r="K116" s="10">
        <v>62</v>
      </c>
      <c r="L116" s="10">
        <v>96</v>
      </c>
      <c r="M116" s="10">
        <v>98</v>
      </c>
      <c r="N116" s="10">
        <v>85</v>
      </c>
      <c r="O116" s="10">
        <v>0</v>
      </c>
      <c r="P116" s="10">
        <v>66</v>
      </c>
      <c r="Q116" s="10">
        <v>107</v>
      </c>
      <c r="R116" s="10">
        <v>83</v>
      </c>
      <c r="S116" s="11">
        <v>80</v>
      </c>
      <c r="T116" s="14">
        <v>95</v>
      </c>
      <c r="U116" s="15">
        <v>91</v>
      </c>
      <c r="V116" s="15">
        <v>89</v>
      </c>
      <c r="W116" s="15">
        <v>80</v>
      </c>
      <c r="X116" s="15">
        <v>90</v>
      </c>
      <c r="Y116" s="15">
        <v>95</v>
      </c>
      <c r="Z116" s="15">
        <v>82</v>
      </c>
      <c r="AA116" s="15">
        <v>75</v>
      </c>
      <c r="AB116" s="15">
        <v>81</v>
      </c>
      <c r="AC116" s="15">
        <v>90</v>
      </c>
      <c r="AD116" s="15">
        <v>81</v>
      </c>
      <c r="AE116" s="15">
        <v>92</v>
      </c>
      <c r="AF116" s="15">
        <v>87</v>
      </c>
      <c r="AG116" s="16">
        <v>82</v>
      </c>
      <c r="AH116" s="12"/>
      <c r="AI116" s="13"/>
      <c r="AJ116" s="12" t="s">
        <v>60</v>
      </c>
      <c r="AL116" s="83"/>
      <c r="AM116" s="106" t="s">
        <v>33</v>
      </c>
      <c r="AN116" s="89"/>
      <c r="AO116" s="91"/>
      <c r="AP116" s="9">
        <v>80</v>
      </c>
      <c r="AQ116" s="10">
        <v>82</v>
      </c>
      <c r="AR116" s="10">
        <v>60</v>
      </c>
      <c r="AS116" s="10">
        <v>79</v>
      </c>
      <c r="AT116" s="10">
        <v>81</v>
      </c>
      <c r="AU116" s="10">
        <v>62</v>
      </c>
      <c r="AV116" s="10">
        <v>74</v>
      </c>
      <c r="AW116" s="10">
        <v>98</v>
      </c>
      <c r="AX116" s="10">
        <v>70</v>
      </c>
      <c r="AY116" s="10"/>
      <c r="AZ116" s="10">
        <v>66</v>
      </c>
      <c r="BA116" s="10">
        <v>61</v>
      </c>
      <c r="BB116" s="10">
        <v>83</v>
      </c>
      <c r="BC116" s="11">
        <v>99</v>
      </c>
      <c r="BD116" s="14">
        <v>83</v>
      </c>
      <c r="BE116" s="15">
        <v>75</v>
      </c>
      <c r="BF116" s="15">
        <v>75</v>
      </c>
      <c r="BG116" s="15">
        <v>74</v>
      </c>
      <c r="BH116" s="15">
        <v>78</v>
      </c>
      <c r="BI116" s="15">
        <v>83</v>
      </c>
      <c r="BJ116" s="15">
        <v>78</v>
      </c>
      <c r="BK116" s="15">
        <v>81</v>
      </c>
      <c r="BL116" s="15">
        <v>74</v>
      </c>
      <c r="BM116" s="15">
        <v>78</v>
      </c>
      <c r="BN116" s="15">
        <v>72</v>
      </c>
      <c r="BO116" s="15">
        <v>79</v>
      </c>
      <c r="BP116" s="15">
        <v>82</v>
      </c>
      <c r="BQ116" s="16">
        <v>80</v>
      </c>
      <c r="BR116" s="12"/>
      <c r="BS116" s="13"/>
      <c r="BT116" s="12" t="s">
        <v>60</v>
      </c>
      <c r="BW116" s="83"/>
      <c r="BX116" s="106" t="s">
        <v>33</v>
      </c>
      <c r="BY116" s="89"/>
      <c r="BZ116" s="91"/>
      <c r="CA116" s="9">
        <v>86</v>
      </c>
      <c r="CB116" s="10">
        <v>70</v>
      </c>
      <c r="CC116" s="10">
        <v>59</v>
      </c>
      <c r="CD116" s="10">
        <v>80</v>
      </c>
      <c r="CE116" s="10">
        <v>85</v>
      </c>
      <c r="CF116" s="10">
        <v>90</v>
      </c>
      <c r="CG116" s="10">
        <v>95</v>
      </c>
      <c r="CH116" s="10">
        <v>97</v>
      </c>
      <c r="CI116" s="10">
        <v>76</v>
      </c>
      <c r="CJ116" s="10">
        <v>-1</v>
      </c>
      <c r="CK116" s="10">
        <v>65</v>
      </c>
      <c r="CL116" s="10">
        <v>89</v>
      </c>
      <c r="CM116" s="10">
        <v>82</v>
      </c>
      <c r="CN116" s="11">
        <v>79</v>
      </c>
      <c r="CO116" s="14">
        <v>70</v>
      </c>
      <c r="CP116" s="15">
        <v>65</v>
      </c>
      <c r="CQ116" s="15">
        <v>82</v>
      </c>
      <c r="CR116" s="15">
        <v>84</v>
      </c>
      <c r="CS116" s="15">
        <v>75</v>
      </c>
      <c r="CT116" s="15">
        <v>73</v>
      </c>
      <c r="CU116" s="15">
        <v>79</v>
      </c>
      <c r="CV116" s="15">
        <v>79</v>
      </c>
      <c r="CW116" s="15">
        <v>83</v>
      </c>
      <c r="CX116" s="15">
        <v>78</v>
      </c>
      <c r="CY116" s="15">
        <v>84</v>
      </c>
      <c r="CZ116" s="15">
        <v>74</v>
      </c>
      <c r="DA116" s="15">
        <v>80</v>
      </c>
      <c r="DB116" s="16">
        <v>92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70</v>
      </c>
      <c r="G117" s="15">
        <v>75</v>
      </c>
      <c r="H117" s="15">
        <v>97</v>
      </c>
      <c r="I117" s="15">
        <v>81</v>
      </c>
      <c r="J117" s="15">
        <v>89</v>
      </c>
      <c r="K117" s="15">
        <v>103</v>
      </c>
      <c r="L117" s="15">
        <v>82</v>
      </c>
      <c r="M117" s="15">
        <v>98</v>
      </c>
      <c r="N117" s="15">
        <v>60</v>
      </c>
      <c r="O117" s="15">
        <v>-2</v>
      </c>
      <c r="P117" s="15">
        <v>101</v>
      </c>
      <c r="Q117" s="15">
        <v>86</v>
      </c>
      <c r="R117" s="15">
        <v>106</v>
      </c>
      <c r="S117" s="16">
        <v>81</v>
      </c>
      <c r="T117" s="14">
        <v>92</v>
      </c>
      <c r="U117" s="15">
        <v>92</v>
      </c>
      <c r="V117" s="15">
        <v>99</v>
      </c>
      <c r="W117" s="15">
        <v>99</v>
      </c>
      <c r="X117" s="15">
        <v>88</v>
      </c>
      <c r="Y117" s="15">
        <v>96</v>
      </c>
      <c r="Z117" s="15">
        <v>83</v>
      </c>
      <c r="AA117" s="15">
        <v>73</v>
      </c>
      <c r="AB117" s="15">
        <v>91</v>
      </c>
      <c r="AC117" s="15">
        <v>90</v>
      </c>
      <c r="AD117" s="15">
        <v>77</v>
      </c>
      <c r="AE117" s="15">
        <v>70</v>
      </c>
      <c r="AF117" s="15">
        <v>82</v>
      </c>
      <c r="AG117" s="16">
        <v>76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81</v>
      </c>
      <c r="AQ117" s="15">
        <v>77</v>
      </c>
      <c r="AR117" s="15">
        <v>91</v>
      </c>
      <c r="AS117" s="15">
        <v>83</v>
      </c>
      <c r="AT117" s="15">
        <v>86</v>
      </c>
      <c r="AU117" s="15">
        <v>91</v>
      </c>
      <c r="AV117" s="15">
        <v>84</v>
      </c>
      <c r="AW117" s="15">
        <v>89</v>
      </c>
      <c r="AX117" s="15">
        <v>62</v>
      </c>
      <c r="AY117" s="15"/>
      <c r="AZ117" s="15">
        <v>70</v>
      </c>
      <c r="BA117" s="15">
        <v>88</v>
      </c>
      <c r="BB117" s="15">
        <v>101</v>
      </c>
      <c r="BC117" s="16">
        <v>80</v>
      </c>
      <c r="BD117" s="14">
        <v>79</v>
      </c>
      <c r="BE117" s="15">
        <v>80</v>
      </c>
      <c r="BF117" s="15">
        <v>77</v>
      </c>
      <c r="BG117" s="15">
        <v>75</v>
      </c>
      <c r="BH117" s="15">
        <v>82</v>
      </c>
      <c r="BI117" s="15">
        <v>73</v>
      </c>
      <c r="BJ117" s="15">
        <v>83</v>
      </c>
      <c r="BK117" s="15">
        <v>72</v>
      </c>
      <c r="BL117" s="15">
        <v>74</v>
      </c>
      <c r="BM117" s="15">
        <v>79</v>
      </c>
      <c r="BN117" s="15">
        <v>75</v>
      </c>
      <c r="BO117" s="15">
        <v>80</v>
      </c>
      <c r="BP117" s="15">
        <v>80</v>
      </c>
      <c r="BQ117" s="16">
        <v>75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83</v>
      </c>
      <c r="CB117" s="15">
        <v>79</v>
      </c>
      <c r="CC117" s="15">
        <v>82</v>
      </c>
      <c r="CD117" s="15">
        <v>75</v>
      </c>
      <c r="CE117" s="15">
        <v>83</v>
      </c>
      <c r="CF117" s="15">
        <v>97</v>
      </c>
      <c r="CG117" s="15">
        <v>76</v>
      </c>
      <c r="CH117" s="15">
        <v>92</v>
      </c>
      <c r="CI117" s="15">
        <v>64</v>
      </c>
      <c r="CJ117" s="15">
        <v>-8</v>
      </c>
      <c r="CK117" s="15">
        <v>95</v>
      </c>
      <c r="CL117" s="15">
        <v>80</v>
      </c>
      <c r="CM117" s="15">
        <v>100</v>
      </c>
      <c r="CN117" s="16">
        <v>82</v>
      </c>
      <c r="CO117" s="14">
        <v>63</v>
      </c>
      <c r="CP117" s="15">
        <v>62</v>
      </c>
      <c r="CQ117" s="15">
        <v>80</v>
      </c>
      <c r="CR117" s="15">
        <v>73</v>
      </c>
      <c r="CS117" s="15">
        <v>54</v>
      </c>
      <c r="CT117" s="15">
        <v>72</v>
      </c>
      <c r="CU117" s="15">
        <v>95</v>
      </c>
      <c r="CV117" s="15">
        <v>80</v>
      </c>
      <c r="CW117" s="15">
        <v>84</v>
      </c>
      <c r="CX117" s="15">
        <v>90</v>
      </c>
      <c r="CY117" s="15">
        <v>85</v>
      </c>
      <c r="CZ117" s="15">
        <v>94</v>
      </c>
      <c r="DA117" s="15">
        <v>76</v>
      </c>
      <c r="DB117" s="16">
        <v>81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91</v>
      </c>
      <c r="G118" s="15">
        <v>61</v>
      </c>
      <c r="H118" s="15">
        <v>89</v>
      </c>
      <c r="I118" s="15">
        <v>58</v>
      </c>
      <c r="J118" s="15">
        <v>88</v>
      </c>
      <c r="K118" s="15">
        <v>71</v>
      </c>
      <c r="L118" s="15">
        <v>95</v>
      </c>
      <c r="M118" s="15">
        <v>91</v>
      </c>
      <c r="N118" s="15">
        <v>96</v>
      </c>
      <c r="O118" s="15">
        <v>-2</v>
      </c>
      <c r="P118" s="15">
        <v>101</v>
      </c>
      <c r="Q118" s="15">
        <v>107</v>
      </c>
      <c r="R118" s="15">
        <v>112</v>
      </c>
      <c r="S118" s="16">
        <v>96</v>
      </c>
      <c r="T118" s="14">
        <v>90</v>
      </c>
      <c r="U118" s="15">
        <v>59</v>
      </c>
      <c r="V118" s="15">
        <v>70</v>
      </c>
      <c r="W118" s="15"/>
      <c r="X118" s="15">
        <v>70</v>
      </c>
      <c r="Y118" s="15">
        <v>75</v>
      </c>
      <c r="Z118" s="15">
        <v>84</v>
      </c>
      <c r="AA118" s="15">
        <v>79</v>
      </c>
      <c r="AB118" s="15">
        <v>80</v>
      </c>
      <c r="AC118" s="15">
        <v>79</v>
      </c>
      <c r="AD118" s="15">
        <v>69</v>
      </c>
      <c r="AE118" s="15">
        <v>75</v>
      </c>
      <c r="AF118" s="15">
        <v>69</v>
      </c>
      <c r="AG118" s="16">
        <v>70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52</v>
      </c>
      <c r="AQ118" s="15">
        <v>90</v>
      </c>
      <c r="AR118" s="15">
        <v>91</v>
      </c>
      <c r="AS118" s="15">
        <v>60</v>
      </c>
      <c r="AT118" s="15">
        <v>82</v>
      </c>
      <c r="AU118" s="15">
        <v>73</v>
      </c>
      <c r="AV118" s="15">
        <v>97</v>
      </c>
      <c r="AW118" s="15">
        <v>70</v>
      </c>
      <c r="AX118" s="15">
        <v>98</v>
      </c>
      <c r="AY118" s="15"/>
      <c r="AZ118" s="15">
        <v>103</v>
      </c>
      <c r="BA118" s="15">
        <v>94</v>
      </c>
      <c r="BB118" s="15">
        <v>95</v>
      </c>
      <c r="BC118" s="16">
        <v>71</v>
      </c>
      <c r="BD118" s="14">
        <v>60</v>
      </c>
      <c r="BE118" s="15">
        <v>73</v>
      </c>
      <c r="BF118" s="15">
        <v>77</v>
      </c>
      <c r="BG118" s="15">
        <v>75</v>
      </c>
      <c r="BH118" s="15">
        <v>72</v>
      </c>
      <c r="BI118" s="15">
        <v>74</v>
      </c>
      <c r="BJ118" s="15">
        <v>80</v>
      </c>
      <c r="BK118" s="15">
        <v>62</v>
      </c>
      <c r="BL118" s="15">
        <v>72</v>
      </c>
      <c r="BM118" s="15">
        <v>75</v>
      </c>
      <c r="BN118" s="15">
        <v>79</v>
      </c>
      <c r="BO118" s="15">
        <v>75</v>
      </c>
      <c r="BP118" s="15">
        <v>75</v>
      </c>
      <c r="BQ118" s="16">
        <v>75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79</v>
      </c>
      <c r="CB118" s="15">
        <v>62</v>
      </c>
      <c r="CC118" s="15">
        <v>83</v>
      </c>
      <c r="CD118" s="15">
        <v>52</v>
      </c>
      <c r="CE118" s="15">
        <v>82</v>
      </c>
      <c r="CF118" s="15">
        <v>95</v>
      </c>
      <c r="CG118" s="15">
        <v>89</v>
      </c>
      <c r="CH118" s="15">
        <v>85</v>
      </c>
      <c r="CI118" s="15">
        <v>90</v>
      </c>
      <c r="CJ118" s="15">
        <v>-8</v>
      </c>
      <c r="CK118" s="15">
        <v>95</v>
      </c>
      <c r="CL118" s="15">
        <v>86</v>
      </c>
      <c r="CM118" s="15">
        <v>87</v>
      </c>
      <c r="CN118" s="16">
        <v>97</v>
      </c>
      <c r="CO118" s="14">
        <v>74</v>
      </c>
      <c r="CP118" s="15">
        <v>63</v>
      </c>
      <c r="CQ118" s="15">
        <v>72</v>
      </c>
      <c r="CR118" s="15">
        <v>83</v>
      </c>
      <c r="CS118" s="15">
        <v>72</v>
      </c>
      <c r="CT118" s="15">
        <v>73</v>
      </c>
      <c r="CU118" s="15">
        <v>83</v>
      </c>
      <c r="CV118" s="15">
        <v>56</v>
      </c>
      <c r="CW118" s="15">
        <v>92</v>
      </c>
      <c r="CX118" s="15">
        <v>89</v>
      </c>
      <c r="CY118" s="15">
        <v>70</v>
      </c>
      <c r="CZ118" s="15">
        <v>100</v>
      </c>
      <c r="DA118" s="15">
        <v>80</v>
      </c>
      <c r="DB118" s="16">
        <v>58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68</v>
      </c>
      <c r="G119" s="15">
        <v>77</v>
      </c>
      <c r="H119" s="15">
        <v>83</v>
      </c>
      <c r="I119" s="15">
        <v>103</v>
      </c>
      <c r="J119" s="15">
        <v>102</v>
      </c>
      <c r="K119" s="15">
        <v>97</v>
      </c>
      <c r="L119" s="15">
        <v>90</v>
      </c>
      <c r="M119" s="15">
        <v>70</v>
      </c>
      <c r="N119" s="15">
        <v>87</v>
      </c>
      <c r="O119" s="15">
        <v>79</v>
      </c>
      <c r="P119" s="15">
        <v>82</v>
      </c>
      <c r="Q119" s="15">
        <v>93</v>
      </c>
      <c r="R119" s="15">
        <v>78</v>
      </c>
      <c r="S119" s="16">
        <v>74</v>
      </c>
      <c r="T119" s="14">
        <v>80</v>
      </c>
      <c r="U119" s="15">
        <v>85</v>
      </c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70</v>
      </c>
      <c r="AQ119" s="15">
        <v>66</v>
      </c>
      <c r="AR119" s="15">
        <v>71</v>
      </c>
      <c r="AS119" s="15">
        <v>65</v>
      </c>
      <c r="AT119" s="15">
        <v>77</v>
      </c>
      <c r="AU119" s="15">
        <v>73</v>
      </c>
      <c r="AV119" s="15">
        <v>74</v>
      </c>
      <c r="AW119" s="15">
        <v>92</v>
      </c>
      <c r="AX119" s="15">
        <v>69</v>
      </c>
      <c r="AY119" s="15">
        <v>55</v>
      </c>
      <c r="AZ119" s="15">
        <v>80</v>
      </c>
      <c r="BA119" s="15">
        <v>74</v>
      </c>
      <c r="BB119" s="15">
        <v>82</v>
      </c>
      <c r="BC119" s="16">
        <v>73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73</v>
      </c>
      <c r="CB119" s="15">
        <v>83</v>
      </c>
      <c r="CC119" s="15">
        <v>74</v>
      </c>
      <c r="CD119" s="15">
        <v>90</v>
      </c>
      <c r="CE119" s="15">
        <v>95</v>
      </c>
      <c r="CF119" s="15">
        <v>90</v>
      </c>
      <c r="CG119" s="15">
        <v>80</v>
      </c>
      <c r="CH119" s="15">
        <v>93</v>
      </c>
      <c r="CI119" s="15">
        <v>92</v>
      </c>
      <c r="CJ119" s="15">
        <v>103</v>
      </c>
      <c r="CK119" s="15">
        <v>82</v>
      </c>
      <c r="CL119" s="15">
        <v>75</v>
      </c>
      <c r="CM119" s="15">
        <v>82</v>
      </c>
      <c r="CN119" s="16">
        <v>72</v>
      </c>
      <c r="CO119" s="14">
        <v>79</v>
      </c>
      <c r="CP119" s="15">
        <v>84</v>
      </c>
      <c r="CQ119" s="15">
        <v>69</v>
      </c>
      <c r="CR119" s="15">
        <v>75</v>
      </c>
      <c r="CS119" s="15">
        <v>70</v>
      </c>
      <c r="CT119" s="15">
        <v>50</v>
      </c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70</v>
      </c>
      <c r="G120" s="15">
        <v>77</v>
      </c>
      <c r="H120" s="15">
        <v>64</v>
      </c>
      <c r="I120" s="15">
        <v>63</v>
      </c>
      <c r="J120" s="15">
        <v>65</v>
      </c>
      <c r="K120" s="15">
        <v>59</v>
      </c>
      <c r="L120" s="15">
        <v>93</v>
      </c>
      <c r="M120" s="15">
        <v>64</v>
      </c>
      <c r="N120" s="15">
        <v>76</v>
      </c>
      <c r="O120" s="15">
        <v>76</v>
      </c>
      <c r="P120" s="15">
        <v>66</v>
      </c>
      <c r="Q120" s="15">
        <v>75</v>
      </c>
      <c r="R120" s="15">
        <v>93</v>
      </c>
      <c r="S120" s="16">
        <v>72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59</v>
      </c>
      <c r="AQ120" s="15">
        <v>78</v>
      </c>
      <c r="AR120" s="15">
        <v>87</v>
      </c>
      <c r="AS120" s="15">
        <v>90</v>
      </c>
      <c r="AT120" s="15">
        <v>90</v>
      </c>
      <c r="AU120" s="15">
        <v>80</v>
      </c>
      <c r="AV120" s="15">
        <v>84</v>
      </c>
      <c r="AW120" s="15">
        <v>91</v>
      </c>
      <c r="AX120" s="15">
        <v>72</v>
      </c>
      <c r="AY120" s="15">
        <v>59</v>
      </c>
      <c r="AZ120" s="15">
        <v>62</v>
      </c>
      <c r="BA120" s="15">
        <v>77</v>
      </c>
      <c r="BB120" s="15">
        <v>55</v>
      </c>
      <c r="BC120" s="16">
        <v>65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80</v>
      </c>
      <c r="CB120" s="15">
        <v>84</v>
      </c>
      <c r="CC120" s="15">
        <v>81</v>
      </c>
      <c r="CD120" s="15">
        <v>71</v>
      </c>
      <c r="CE120" s="15">
        <v>103</v>
      </c>
      <c r="CF120" s="15">
        <v>93</v>
      </c>
      <c r="CG120" s="15">
        <v>97</v>
      </c>
      <c r="CH120" s="15">
        <v>83</v>
      </c>
      <c r="CI120" s="15">
        <v>81</v>
      </c>
      <c r="CJ120" s="15">
        <v>80</v>
      </c>
      <c r="CK120" s="15">
        <v>93</v>
      </c>
      <c r="CL120" s="15">
        <v>84</v>
      </c>
      <c r="CM120" s="15">
        <v>88</v>
      </c>
      <c r="CN120" s="16">
        <v>74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112</v>
      </c>
      <c r="G121" s="15">
        <v>102</v>
      </c>
      <c r="H121" s="15">
        <v>87</v>
      </c>
      <c r="I121" s="15">
        <v>79</v>
      </c>
      <c r="J121" s="15">
        <v>101</v>
      </c>
      <c r="K121" s="15">
        <v>68</v>
      </c>
      <c r="L121" s="15">
        <v>70</v>
      </c>
      <c r="M121" s="15">
        <v>117</v>
      </c>
      <c r="N121" s="15">
        <v>76</v>
      </c>
      <c r="O121" s="15">
        <v>68</v>
      </c>
      <c r="P121" s="15">
        <v>90</v>
      </c>
      <c r="Q121" s="15">
        <v>83</v>
      </c>
      <c r="R121" s="15">
        <v>87</v>
      </c>
      <c r="S121" s="16">
        <v>66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71</v>
      </c>
      <c r="AQ121" s="15">
        <v>99</v>
      </c>
      <c r="AR121" s="15">
        <v>89</v>
      </c>
      <c r="AS121" s="15">
        <v>88</v>
      </c>
      <c r="AT121" s="15">
        <v>78</v>
      </c>
      <c r="AU121" s="15">
        <v>75</v>
      </c>
      <c r="AV121" s="15">
        <v>104</v>
      </c>
      <c r="AW121" s="15">
        <v>49</v>
      </c>
      <c r="AX121" s="15">
        <v>97</v>
      </c>
      <c r="AY121" s="15">
        <v>105</v>
      </c>
      <c r="AZ121" s="15">
        <v>81</v>
      </c>
      <c r="BA121" s="15">
        <v>55</v>
      </c>
      <c r="BB121" s="15">
        <v>81</v>
      </c>
      <c r="BC121" s="16">
        <v>81</v>
      </c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74</v>
      </c>
      <c r="CB121" s="15">
        <v>120</v>
      </c>
      <c r="CC121" s="15">
        <v>79</v>
      </c>
      <c r="CD121" s="15">
        <v>71</v>
      </c>
      <c r="CE121" s="15">
        <v>84</v>
      </c>
      <c r="CF121" s="15">
        <v>81</v>
      </c>
      <c r="CG121" s="15">
        <v>89</v>
      </c>
      <c r="CH121" s="15">
        <v>75</v>
      </c>
      <c r="CI121" s="15">
        <v>59</v>
      </c>
      <c r="CJ121" s="15">
        <v>70</v>
      </c>
      <c r="CK121" s="15">
        <v>88</v>
      </c>
      <c r="CL121" s="15">
        <v>64</v>
      </c>
      <c r="CM121" s="15">
        <v>79</v>
      </c>
      <c r="CN121" s="16">
        <v>55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95</v>
      </c>
      <c r="G122" s="15">
        <v>70</v>
      </c>
      <c r="H122" s="15">
        <v>80</v>
      </c>
      <c r="I122" s="15">
        <v>72</v>
      </c>
      <c r="J122" s="15">
        <v>88</v>
      </c>
      <c r="K122" s="15">
        <v>112</v>
      </c>
      <c r="L122" s="15">
        <v>104</v>
      </c>
      <c r="M122" s="15">
        <v>84</v>
      </c>
      <c r="N122" s="15">
        <v>64</v>
      </c>
      <c r="O122" s="15">
        <v>74</v>
      </c>
      <c r="P122" s="15">
        <v>112</v>
      </c>
      <c r="Q122" s="15">
        <v>79</v>
      </c>
      <c r="R122" s="15">
        <v>73</v>
      </c>
      <c r="S122" s="16">
        <v>65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82</v>
      </c>
      <c r="AQ122" s="15">
        <v>95</v>
      </c>
      <c r="AR122" s="15">
        <v>87</v>
      </c>
      <c r="AS122" s="15">
        <v>72</v>
      </c>
      <c r="AT122" s="15">
        <v>91</v>
      </c>
      <c r="AU122" s="15">
        <v>49</v>
      </c>
      <c r="AV122" s="15">
        <v>66</v>
      </c>
      <c r="AW122" s="15">
        <v>52</v>
      </c>
      <c r="AX122" s="15">
        <v>84</v>
      </c>
      <c r="AY122" s="15">
        <v>108</v>
      </c>
      <c r="AZ122" s="15">
        <v>99</v>
      </c>
      <c r="BA122" s="15">
        <v>80</v>
      </c>
      <c r="BB122" s="15">
        <v>92</v>
      </c>
      <c r="BC122" s="16">
        <v>69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81</v>
      </c>
      <c r="CB122" s="15">
        <v>97</v>
      </c>
      <c r="CC122" s="15">
        <v>77</v>
      </c>
      <c r="CD122" s="15">
        <v>78</v>
      </c>
      <c r="CE122" s="15">
        <v>86</v>
      </c>
      <c r="CF122" s="15">
        <v>61</v>
      </c>
      <c r="CG122" s="15">
        <v>71</v>
      </c>
      <c r="CH122" s="15">
        <v>81</v>
      </c>
      <c r="CI122" s="15">
        <v>84</v>
      </c>
      <c r="CJ122" s="15">
        <v>64</v>
      </c>
      <c r="CK122" s="15">
        <v>54</v>
      </c>
      <c r="CL122" s="15">
        <v>82</v>
      </c>
      <c r="CM122" s="15">
        <v>70</v>
      </c>
      <c r="CN122" s="16">
        <v>69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79</v>
      </c>
      <c r="G123" s="15">
        <v>93</v>
      </c>
      <c r="H123" s="15">
        <v>107</v>
      </c>
      <c r="I123" s="15">
        <v>77</v>
      </c>
      <c r="J123" s="15">
        <v>101</v>
      </c>
      <c r="K123" s="15">
        <v>86</v>
      </c>
      <c r="L123" s="15">
        <v>114</v>
      </c>
      <c r="M123" s="15">
        <v>75</v>
      </c>
      <c r="N123" s="15">
        <v>102</v>
      </c>
      <c r="O123" s="15">
        <v>104</v>
      </c>
      <c r="P123" s="15">
        <v>87</v>
      </c>
      <c r="Q123" s="15">
        <v>103</v>
      </c>
      <c r="R123" s="15">
        <v>95</v>
      </c>
      <c r="S123" s="16">
        <v>97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95</v>
      </c>
      <c r="AQ123" s="15">
        <v>65</v>
      </c>
      <c r="AR123" s="15">
        <v>77</v>
      </c>
      <c r="AS123" s="15">
        <v>78</v>
      </c>
      <c r="AT123" s="15">
        <v>72</v>
      </c>
      <c r="AU123" s="15">
        <v>52</v>
      </c>
      <c r="AV123" s="15">
        <v>65</v>
      </c>
      <c r="AW123" s="15">
        <v>60</v>
      </c>
      <c r="AX123" s="15">
        <v>87</v>
      </c>
      <c r="AY123" s="15">
        <v>91</v>
      </c>
      <c r="AZ123" s="15">
        <v>64</v>
      </c>
      <c r="BA123" s="15">
        <v>62</v>
      </c>
      <c r="BB123" s="15">
        <v>62</v>
      </c>
      <c r="BC123" s="16">
        <v>78</v>
      </c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80</v>
      </c>
      <c r="CB123" s="15">
        <v>93</v>
      </c>
      <c r="CC123" s="15">
        <v>103</v>
      </c>
      <c r="CD123" s="15">
        <v>75</v>
      </c>
      <c r="CE123" s="15">
        <v>76</v>
      </c>
      <c r="CF123" s="15">
        <v>53</v>
      </c>
      <c r="CG123" s="15">
        <v>79</v>
      </c>
      <c r="CH123" s="15">
        <v>64</v>
      </c>
      <c r="CI123" s="15">
        <v>61</v>
      </c>
      <c r="CJ123" s="15">
        <v>82</v>
      </c>
      <c r="CK123" s="15">
        <v>91</v>
      </c>
      <c r="CL123" s="15">
        <v>80</v>
      </c>
      <c r="CM123" s="15">
        <v>80</v>
      </c>
      <c r="CN123" s="16">
        <v>97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ht="13.5" customHeight="1" x14ac:dyDescent="0.25">
      <c r="B124" s="83"/>
      <c r="C124" s="107"/>
      <c r="D124" s="89"/>
      <c r="E124" s="91"/>
      <c r="F124" s="14">
        <v>87</v>
      </c>
      <c r="G124" s="15">
        <v>54</v>
      </c>
      <c r="H124" s="15">
        <v>93</v>
      </c>
      <c r="I124" s="15">
        <v>87</v>
      </c>
      <c r="J124" s="15">
        <v>103</v>
      </c>
      <c r="K124" s="15">
        <v>89</v>
      </c>
      <c r="L124" s="15">
        <v>79</v>
      </c>
      <c r="M124" s="15">
        <v>108</v>
      </c>
      <c r="N124" s="15">
        <v>73</v>
      </c>
      <c r="O124" s="15">
        <v>77</v>
      </c>
      <c r="P124" s="15">
        <v>100</v>
      </c>
      <c r="Q124" s="15">
        <v>81</v>
      </c>
      <c r="R124" s="15">
        <v>100</v>
      </c>
      <c r="S124" s="16">
        <v>95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>
        <v>97</v>
      </c>
      <c r="AQ124" s="15">
        <v>73</v>
      </c>
      <c r="AR124" s="15">
        <v>87</v>
      </c>
      <c r="AS124" s="15">
        <v>82</v>
      </c>
      <c r="AT124" s="15">
        <v>65</v>
      </c>
      <c r="AU124" s="15">
        <v>66</v>
      </c>
      <c r="AV124" s="15">
        <v>54</v>
      </c>
      <c r="AW124" s="15">
        <v>50</v>
      </c>
      <c r="AX124" s="15"/>
      <c r="AY124" s="15"/>
      <c r="AZ124" s="15"/>
      <c r="BA124" s="15"/>
      <c r="BB124" s="15"/>
      <c r="BC124" s="16"/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62</v>
      </c>
      <c r="CB124" s="15">
        <v>62</v>
      </c>
      <c r="CC124" s="15">
        <v>77</v>
      </c>
      <c r="CD124" s="15">
        <v>84</v>
      </c>
      <c r="CE124" s="15">
        <v>92</v>
      </c>
      <c r="CF124" s="15">
        <v>88</v>
      </c>
      <c r="CG124" s="15">
        <v>91</v>
      </c>
      <c r="CH124" s="15">
        <v>77</v>
      </c>
      <c r="CI124" s="15">
        <v>68</v>
      </c>
      <c r="CJ124" s="15">
        <v>94</v>
      </c>
      <c r="CK124" s="15"/>
      <c r="CL124" s="15"/>
      <c r="CM124" s="15"/>
      <c r="CN124" s="16"/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ht="15" hidden="1" customHeight="1" x14ac:dyDescent="0.25">
      <c r="B125" s="83"/>
      <c r="C125" s="107"/>
      <c r="D125" s="89"/>
      <c r="E125" s="91"/>
      <c r="F125" s="14">
        <v>97</v>
      </c>
      <c r="G125" s="15">
        <v>86</v>
      </c>
      <c r="H125" s="15">
        <v>98</v>
      </c>
      <c r="I125" s="15">
        <v>85</v>
      </c>
      <c r="J125" s="15">
        <v>86</v>
      </c>
      <c r="K125" s="15">
        <v>80</v>
      </c>
      <c r="L125" s="15">
        <v>100</v>
      </c>
      <c r="M125" s="15">
        <v>71</v>
      </c>
      <c r="N125" s="15">
        <v>77</v>
      </c>
      <c r="O125" s="15">
        <v>89</v>
      </c>
      <c r="P125" s="15">
        <v>101</v>
      </c>
      <c r="Q125" s="15">
        <v>82</v>
      </c>
      <c r="R125" s="15">
        <v>106</v>
      </c>
      <c r="S125" s="16">
        <v>82</v>
      </c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>
        <v>83</v>
      </c>
      <c r="AQ125" s="15">
        <v>77</v>
      </c>
      <c r="AR125" s="15">
        <v>73</v>
      </c>
      <c r="AS125" s="15">
        <v>72</v>
      </c>
      <c r="AT125" s="15">
        <v>94</v>
      </c>
      <c r="AU125" s="15">
        <v>80</v>
      </c>
      <c r="AV125" s="15">
        <v>79</v>
      </c>
      <c r="AW125" s="15">
        <v>106</v>
      </c>
      <c r="AX125" s="15">
        <v>101</v>
      </c>
      <c r="AY125" s="15">
        <v>99</v>
      </c>
      <c r="AZ125" s="15">
        <v>90</v>
      </c>
      <c r="BA125" s="15">
        <v>104</v>
      </c>
      <c r="BB125" s="15">
        <v>75</v>
      </c>
      <c r="BC125" s="16">
        <v>90</v>
      </c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>
        <v>76</v>
      </c>
      <c r="CB125" s="15">
        <v>91</v>
      </c>
      <c r="CC125" s="15">
        <v>110</v>
      </c>
      <c r="CD125" s="15">
        <v>86</v>
      </c>
      <c r="CE125" s="15">
        <v>102</v>
      </c>
      <c r="CF125" s="15">
        <v>52</v>
      </c>
      <c r="CG125" s="15">
        <v>88</v>
      </c>
      <c r="CH125" s="15">
        <v>94</v>
      </c>
      <c r="CI125" s="15">
        <v>93</v>
      </c>
      <c r="CJ125" s="15">
        <v>78</v>
      </c>
      <c r="CK125" s="15">
        <v>92</v>
      </c>
      <c r="CL125" s="15">
        <v>73</v>
      </c>
      <c r="CM125" s="15">
        <v>72</v>
      </c>
      <c r="CN125" s="16">
        <v>79</v>
      </c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>
        <v>85</v>
      </c>
      <c r="G126" s="19">
        <v>85</v>
      </c>
      <c r="H126" s="19">
        <v>85</v>
      </c>
      <c r="I126" s="19">
        <v>88</v>
      </c>
      <c r="J126" s="19">
        <v>88</v>
      </c>
      <c r="K126" s="19">
        <v>86</v>
      </c>
      <c r="L126" s="19">
        <v>99</v>
      </c>
      <c r="M126" s="19">
        <v>78</v>
      </c>
      <c r="N126" s="19">
        <v>106</v>
      </c>
      <c r="O126" s="19">
        <v>95</v>
      </c>
      <c r="P126" s="19">
        <v>88</v>
      </c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 t="s">
        <v>78</v>
      </c>
      <c r="F127" s="9">
        <v>81</v>
      </c>
      <c r="G127" s="10">
        <v>63</v>
      </c>
      <c r="H127" s="10">
        <v>93</v>
      </c>
      <c r="I127" s="10">
        <v>67</v>
      </c>
      <c r="J127" s="10">
        <v>107</v>
      </c>
      <c r="K127" s="10">
        <v>81</v>
      </c>
      <c r="L127" s="10">
        <v>91</v>
      </c>
      <c r="M127" s="10">
        <v>100</v>
      </c>
      <c r="N127" s="10">
        <v>56</v>
      </c>
      <c r="O127" s="10">
        <v>-9</v>
      </c>
      <c r="P127" s="10">
        <v>86</v>
      </c>
      <c r="Q127" s="10">
        <v>54</v>
      </c>
      <c r="R127" s="10">
        <v>96</v>
      </c>
      <c r="S127" s="11">
        <v>66</v>
      </c>
      <c r="T127" s="14">
        <v>75</v>
      </c>
      <c r="U127" s="15">
        <v>91</v>
      </c>
      <c r="V127" s="15">
        <v>81</v>
      </c>
      <c r="W127" s="15">
        <v>92</v>
      </c>
      <c r="X127" s="15">
        <v>77</v>
      </c>
      <c r="Y127" s="15">
        <v>80</v>
      </c>
      <c r="Z127" s="15">
        <v>79</v>
      </c>
      <c r="AA127" s="15">
        <v>80</v>
      </c>
      <c r="AB127" s="15">
        <v>82</v>
      </c>
      <c r="AC127" s="15">
        <v>85</v>
      </c>
      <c r="AD127" s="15">
        <v>83</v>
      </c>
      <c r="AE127" s="15">
        <v>74</v>
      </c>
      <c r="AF127" s="15">
        <v>62</v>
      </c>
      <c r="AG127" s="16">
        <v>87</v>
      </c>
      <c r="AH127" s="12"/>
      <c r="AI127" s="13"/>
      <c r="AJ127" s="12" t="s">
        <v>60</v>
      </c>
      <c r="AL127" s="83"/>
      <c r="AM127" s="106" t="s">
        <v>36</v>
      </c>
      <c r="AN127" s="89"/>
      <c r="AO127" s="91"/>
      <c r="AP127" s="9">
        <v>90</v>
      </c>
      <c r="AQ127" s="10">
        <v>72</v>
      </c>
      <c r="AR127" s="10">
        <v>81</v>
      </c>
      <c r="AS127" s="10">
        <v>76</v>
      </c>
      <c r="AT127" s="10">
        <v>85</v>
      </c>
      <c r="AU127" s="10">
        <v>90</v>
      </c>
      <c r="AV127" s="10">
        <v>91</v>
      </c>
      <c r="AW127" s="10">
        <v>75</v>
      </c>
      <c r="AX127" s="10">
        <v>65</v>
      </c>
      <c r="AY127" s="10"/>
      <c r="AZ127" s="10">
        <v>75</v>
      </c>
      <c r="BA127" s="10">
        <v>63</v>
      </c>
      <c r="BB127" s="10">
        <v>62</v>
      </c>
      <c r="BC127" s="11">
        <v>75</v>
      </c>
      <c r="BD127" s="14">
        <v>54</v>
      </c>
      <c r="BE127" s="15">
        <v>60</v>
      </c>
      <c r="BF127" s="15">
        <v>72</v>
      </c>
      <c r="BG127" s="15">
        <v>70</v>
      </c>
      <c r="BH127" s="15">
        <v>75</v>
      </c>
      <c r="BI127" s="15">
        <v>74</v>
      </c>
      <c r="BJ127" s="15">
        <v>76</v>
      </c>
      <c r="BK127" s="15">
        <v>72</v>
      </c>
      <c r="BL127" s="15">
        <v>70</v>
      </c>
      <c r="BM127" s="15">
        <v>71</v>
      </c>
      <c r="BN127" s="15">
        <v>69</v>
      </c>
      <c r="BO127" s="15">
        <v>75</v>
      </c>
      <c r="BP127" s="15">
        <v>80</v>
      </c>
      <c r="BQ127" s="16">
        <v>85</v>
      </c>
      <c r="BR127" s="12"/>
      <c r="BS127" s="13"/>
      <c r="BT127" s="12" t="s">
        <v>60</v>
      </c>
      <c r="BW127" s="83"/>
      <c r="BX127" s="106" t="s">
        <v>36</v>
      </c>
      <c r="BY127" s="89"/>
      <c r="BZ127" s="91"/>
      <c r="CA127" s="9">
        <v>89</v>
      </c>
      <c r="CB127" s="10">
        <v>87</v>
      </c>
      <c r="CC127" s="10">
        <v>91</v>
      </c>
      <c r="CD127" s="10">
        <v>75</v>
      </c>
      <c r="CE127" s="10">
        <v>84</v>
      </c>
      <c r="CF127" s="10">
        <v>89</v>
      </c>
      <c r="CG127" s="10">
        <v>94</v>
      </c>
      <c r="CH127" s="10">
        <v>74</v>
      </c>
      <c r="CI127" s="10">
        <v>64</v>
      </c>
      <c r="CJ127" s="10">
        <v>-1</v>
      </c>
      <c r="CK127" s="10">
        <v>94</v>
      </c>
      <c r="CL127" s="10">
        <v>62</v>
      </c>
      <c r="CM127" s="10">
        <v>90</v>
      </c>
      <c r="CN127" s="11">
        <v>74</v>
      </c>
      <c r="CO127" s="14">
        <v>76</v>
      </c>
      <c r="CP127" s="15">
        <v>80</v>
      </c>
      <c r="CQ127" s="15">
        <v>83</v>
      </c>
      <c r="CR127" s="15">
        <v>75</v>
      </c>
      <c r="CS127" s="15">
        <v>83</v>
      </c>
      <c r="CT127" s="15">
        <v>73</v>
      </c>
      <c r="CU127" s="15">
        <v>81</v>
      </c>
      <c r="CV127" s="15">
        <v>75</v>
      </c>
      <c r="CW127" s="15">
        <v>80</v>
      </c>
      <c r="CX127" s="15">
        <v>74</v>
      </c>
      <c r="CY127" s="15">
        <v>72</v>
      </c>
      <c r="CZ127" s="15">
        <v>78</v>
      </c>
      <c r="DA127" s="15">
        <v>83</v>
      </c>
      <c r="DB127" s="16">
        <v>88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60</v>
      </c>
      <c r="G128" s="15">
        <v>93</v>
      </c>
      <c r="H128" s="15">
        <v>91</v>
      </c>
      <c r="I128" s="15">
        <v>105</v>
      </c>
      <c r="J128" s="15">
        <v>49</v>
      </c>
      <c r="K128" s="15">
        <v>84</v>
      </c>
      <c r="L128" s="15">
        <v>85</v>
      </c>
      <c r="M128" s="15">
        <v>88</v>
      </c>
      <c r="N128" s="15">
        <v>60</v>
      </c>
      <c r="O128" s="15">
        <v>0</v>
      </c>
      <c r="P128" s="15">
        <v>100</v>
      </c>
      <c r="Q128" s="15">
        <v>88</v>
      </c>
      <c r="R128" s="15">
        <v>97</v>
      </c>
      <c r="S128" s="16">
        <v>89</v>
      </c>
      <c r="T128" s="14">
        <v>79</v>
      </c>
      <c r="U128" s="15">
        <v>70</v>
      </c>
      <c r="V128" s="15">
        <v>80</v>
      </c>
      <c r="W128" s="15">
        <v>79</v>
      </c>
      <c r="X128" s="15">
        <v>78</v>
      </c>
      <c r="Y128" s="15">
        <v>81</v>
      </c>
      <c r="Z128" s="15">
        <v>72</v>
      </c>
      <c r="AA128" s="15">
        <v>90</v>
      </c>
      <c r="AB128" s="15">
        <v>82</v>
      </c>
      <c r="AC128" s="15">
        <v>86</v>
      </c>
      <c r="AD128" s="15">
        <v>70</v>
      </c>
      <c r="AE128" s="15">
        <v>69</v>
      </c>
      <c r="AF128" s="15">
        <v>75</v>
      </c>
      <c r="AG128" s="16">
        <v>80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60</v>
      </c>
      <c r="AQ128" s="15">
        <v>93</v>
      </c>
      <c r="AR128" s="15">
        <v>91</v>
      </c>
      <c r="AS128" s="15">
        <v>72</v>
      </c>
      <c r="AT128" s="15">
        <v>70</v>
      </c>
      <c r="AU128" s="15">
        <v>84</v>
      </c>
      <c r="AV128" s="15">
        <v>85</v>
      </c>
      <c r="AW128" s="15">
        <v>88</v>
      </c>
      <c r="AX128" s="15">
        <v>60</v>
      </c>
      <c r="AY128" s="15"/>
      <c r="AZ128" s="15">
        <v>91</v>
      </c>
      <c r="BA128" s="15">
        <v>88</v>
      </c>
      <c r="BB128" s="15">
        <v>97</v>
      </c>
      <c r="BC128" s="16">
        <v>55</v>
      </c>
      <c r="BD128" s="14">
        <v>76</v>
      </c>
      <c r="BE128" s="15">
        <v>82</v>
      </c>
      <c r="BF128" s="15">
        <v>73</v>
      </c>
      <c r="BG128" s="15">
        <v>85</v>
      </c>
      <c r="BH128" s="15">
        <v>82</v>
      </c>
      <c r="BI128" s="15">
        <v>72</v>
      </c>
      <c r="BJ128" s="15">
        <v>69</v>
      </c>
      <c r="BK128" s="15">
        <v>68</v>
      </c>
      <c r="BL128" s="15">
        <v>71</v>
      </c>
      <c r="BM128" s="15">
        <v>79</v>
      </c>
      <c r="BN128" s="15">
        <v>60</v>
      </c>
      <c r="BO128" s="15">
        <v>55</v>
      </c>
      <c r="BP128" s="15">
        <v>69</v>
      </c>
      <c r="BQ128" s="16">
        <v>70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81</v>
      </c>
      <c r="CB128" s="15">
        <v>79</v>
      </c>
      <c r="CC128" s="15">
        <v>81</v>
      </c>
      <c r="CD128" s="15">
        <v>100</v>
      </c>
      <c r="CE128" s="15">
        <v>88</v>
      </c>
      <c r="CF128" s="15">
        <v>83</v>
      </c>
      <c r="CG128" s="15">
        <v>84</v>
      </c>
      <c r="CH128" s="15">
        <v>87</v>
      </c>
      <c r="CI128" s="15">
        <v>59</v>
      </c>
      <c r="CJ128" s="15">
        <v>-1</v>
      </c>
      <c r="CK128" s="15">
        <v>99</v>
      </c>
      <c r="CL128" s="15">
        <v>87</v>
      </c>
      <c r="CM128" s="15">
        <v>96</v>
      </c>
      <c r="CN128" s="16">
        <v>67</v>
      </c>
      <c r="CO128" s="14">
        <v>84</v>
      </c>
      <c r="CP128" s="15">
        <v>81</v>
      </c>
      <c r="CQ128" s="15">
        <v>81</v>
      </c>
      <c r="CR128" s="15">
        <v>84</v>
      </c>
      <c r="CS128" s="15">
        <v>73</v>
      </c>
      <c r="CT128" s="15">
        <v>70</v>
      </c>
      <c r="CU128" s="15">
        <v>82</v>
      </c>
      <c r="CV128" s="15">
        <v>71</v>
      </c>
      <c r="CW128" s="15">
        <v>88</v>
      </c>
      <c r="CX128" s="15">
        <v>73</v>
      </c>
      <c r="CY128" s="15">
        <v>75</v>
      </c>
      <c r="CZ128" s="15">
        <v>76</v>
      </c>
      <c r="DA128" s="15">
        <v>68</v>
      </c>
      <c r="DB128" s="16">
        <v>63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89</v>
      </c>
      <c r="G129" s="15">
        <v>82</v>
      </c>
      <c r="H129" s="15">
        <v>74</v>
      </c>
      <c r="I129" s="15">
        <v>76</v>
      </c>
      <c r="J129" s="15">
        <v>114</v>
      </c>
      <c r="K129" s="15">
        <v>104</v>
      </c>
      <c r="L129" s="15">
        <v>86</v>
      </c>
      <c r="M129" s="15">
        <v>66</v>
      </c>
      <c r="N129" s="15">
        <v>76</v>
      </c>
      <c r="O129" s="15">
        <v>-9</v>
      </c>
      <c r="P129" s="15">
        <v>64</v>
      </c>
      <c r="Q129" s="15">
        <v>75</v>
      </c>
      <c r="R129" s="15">
        <v>67</v>
      </c>
      <c r="S129" s="16">
        <v>90</v>
      </c>
      <c r="T129" s="14">
        <v>78</v>
      </c>
      <c r="U129" s="15">
        <v>79</v>
      </c>
      <c r="V129" s="15">
        <v>69</v>
      </c>
      <c r="W129" s="15">
        <v>75</v>
      </c>
      <c r="X129" s="15">
        <v>80</v>
      </c>
      <c r="Y129" s="15">
        <v>64</v>
      </c>
      <c r="Z129" s="15">
        <v>80</v>
      </c>
      <c r="AA129" s="15">
        <v>75</v>
      </c>
      <c r="AB129" s="15">
        <v>81</v>
      </c>
      <c r="AC129" s="15">
        <v>69</v>
      </c>
      <c r="AD129" s="15">
        <v>69</v>
      </c>
      <c r="AE129" s="15">
        <v>70</v>
      </c>
      <c r="AF129" s="15"/>
      <c r="AG129" s="16"/>
      <c r="AH129" s="17"/>
      <c r="AI129" s="13"/>
      <c r="AJ129" s="17" t="s">
        <v>60</v>
      </c>
      <c r="AL129" s="83"/>
      <c r="AM129" s="107"/>
      <c r="AN129" s="89"/>
      <c r="AO129" s="91"/>
      <c r="AP129" s="14">
        <v>86</v>
      </c>
      <c r="AQ129" s="15">
        <v>79</v>
      </c>
      <c r="AR129" s="15">
        <v>83</v>
      </c>
      <c r="AS129" s="15">
        <v>85</v>
      </c>
      <c r="AT129" s="15">
        <v>99</v>
      </c>
      <c r="AU129" s="15">
        <v>50</v>
      </c>
      <c r="AV129" s="15">
        <v>95</v>
      </c>
      <c r="AW129" s="15">
        <v>75</v>
      </c>
      <c r="AX129" s="15">
        <v>85</v>
      </c>
      <c r="AY129" s="15"/>
      <c r="AZ129" s="15">
        <v>60</v>
      </c>
      <c r="BA129" s="15">
        <v>84</v>
      </c>
      <c r="BB129" s="15">
        <v>76</v>
      </c>
      <c r="BC129" s="16">
        <v>99</v>
      </c>
      <c r="BD129" s="14">
        <v>69</v>
      </c>
      <c r="BE129" s="15">
        <v>70</v>
      </c>
      <c r="BF129" s="15">
        <v>74</v>
      </c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6"/>
      <c r="BR129" s="17"/>
      <c r="BS129" s="13"/>
      <c r="BT129" s="17" t="s">
        <v>60</v>
      </c>
      <c r="BW129" s="83"/>
      <c r="BX129" s="107"/>
      <c r="BY129" s="89"/>
      <c r="BZ129" s="91"/>
      <c r="CA129" s="14">
        <v>97</v>
      </c>
      <c r="CB129" s="15">
        <v>90</v>
      </c>
      <c r="CC129" s="15">
        <v>82</v>
      </c>
      <c r="CD129" s="15">
        <v>84</v>
      </c>
      <c r="CE129" s="15">
        <v>90</v>
      </c>
      <c r="CF129" s="15">
        <v>101</v>
      </c>
      <c r="CG129" s="15">
        <v>94</v>
      </c>
      <c r="CH129" s="15">
        <v>74</v>
      </c>
      <c r="CI129" s="15">
        <v>84</v>
      </c>
      <c r="CJ129" s="15">
        <v>-1</v>
      </c>
      <c r="CK129" s="15">
        <v>66</v>
      </c>
      <c r="CL129" s="15">
        <v>83</v>
      </c>
      <c r="CM129" s="15">
        <v>75</v>
      </c>
      <c r="CN129" s="16">
        <v>98</v>
      </c>
      <c r="CO129" s="14">
        <v>74</v>
      </c>
      <c r="CP129" s="15">
        <v>83</v>
      </c>
      <c r="CQ129" s="15">
        <v>73</v>
      </c>
      <c r="CR129" s="15">
        <v>69</v>
      </c>
      <c r="CS129" s="15">
        <v>69</v>
      </c>
      <c r="CT129" s="15">
        <v>75</v>
      </c>
      <c r="CU129" s="15">
        <v>60</v>
      </c>
      <c r="CV129" s="15">
        <v>69</v>
      </c>
      <c r="CW129" s="15">
        <v>70</v>
      </c>
      <c r="CX129" s="15">
        <v>85</v>
      </c>
      <c r="CY129" s="15">
        <v>63</v>
      </c>
      <c r="CZ129" s="15">
        <v>70</v>
      </c>
      <c r="DA129" s="15">
        <v>69</v>
      </c>
      <c r="DB129" s="16">
        <v>85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75</v>
      </c>
      <c r="G130" s="15">
        <v>54</v>
      </c>
      <c r="H130" s="15">
        <v>67</v>
      </c>
      <c r="I130" s="15">
        <v>91</v>
      </c>
      <c r="J130" s="15">
        <v>76</v>
      </c>
      <c r="K130" s="15">
        <v>63</v>
      </c>
      <c r="L130" s="15">
        <v>65</v>
      </c>
      <c r="M130" s="15">
        <v>92</v>
      </c>
      <c r="N130" s="15">
        <v>54</v>
      </c>
      <c r="O130" s="15">
        <v>77</v>
      </c>
      <c r="P130" s="15">
        <v>73</v>
      </c>
      <c r="Q130" s="15">
        <v>85</v>
      </c>
      <c r="R130" s="15">
        <v>57</v>
      </c>
      <c r="S130" s="16">
        <v>74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82</v>
      </c>
      <c r="AQ130" s="15">
        <v>89</v>
      </c>
      <c r="AR130" s="15">
        <v>68</v>
      </c>
      <c r="AS130" s="15">
        <v>72</v>
      </c>
      <c r="AT130" s="15">
        <v>83</v>
      </c>
      <c r="AU130" s="15">
        <v>92</v>
      </c>
      <c r="AV130" s="15">
        <v>81</v>
      </c>
      <c r="AW130" s="15">
        <v>76</v>
      </c>
      <c r="AX130" s="15">
        <v>87</v>
      </c>
      <c r="AY130" s="15">
        <v>68</v>
      </c>
      <c r="AZ130" s="15">
        <v>71</v>
      </c>
      <c r="BA130" s="15">
        <v>65</v>
      </c>
      <c r="BB130" s="15">
        <v>55</v>
      </c>
      <c r="BC130" s="16">
        <v>82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99</v>
      </c>
      <c r="CB130" s="15">
        <v>90</v>
      </c>
      <c r="CC130" s="15">
        <v>81</v>
      </c>
      <c r="CD130" s="15">
        <v>97</v>
      </c>
      <c r="CE130" s="15">
        <v>80</v>
      </c>
      <c r="CF130" s="15">
        <v>93</v>
      </c>
      <c r="CG130" s="15">
        <v>87</v>
      </c>
      <c r="CH130" s="15">
        <v>80</v>
      </c>
      <c r="CI130" s="15">
        <v>99</v>
      </c>
      <c r="CJ130" s="15">
        <v>110</v>
      </c>
      <c r="CK130" s="15">
        <v>89</v>
      </c>
      <c r="CL130" s="15">
        <v>82</v>
      </c>
      <c r="CM130" s="15">
        <v>89</v>
      </c>
      <c r="CN130" s="16">
        <v>72</v>
      </c>
      <c r="CO130" s="14">
        <v>66</v>
      </c>
      <c r="CP130" s="15">
        <v>75</v>
      </c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67</v>
      </c>
      <c r="G131" s="15">
        <v>49</v>
      </c>
      <c r="H131" s="15">
        <v>77</v>
      </c>
      <c r="I131" s="15">
        <v>68</v>
      </c>
      <c r="J131" s="15">
        <v>65</v>
      </c>
      <c r="K131" s="15">
        <v>69</v>
      </c>
      <c r="L131" s="15">
        <v>98</v>
      </c>
      <c r="M131" s="15">
        <v>63</v>
      </c>
      <c r="N131" s="15">
        <v>67</v>
      </c>
      <c r="O131" s="15">
        <v>90</v>
      </c>
      <c r="P131" s="15">
        <v>71</v>
      </c>
      <c r="Q131" s="15">
        <v>90</v>
      </c>
      <c r="R131" s="15">
        <v>97</v>
      </c>
      <c r="S131" s="16">
        <v>85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79</v>
      </c>
      <c r="AQ131" s="15">
        <v>72</v>
      </c>
      <c r="AR131" s="15">
        <v>62</v>
      </c>
      <c r="AS131" s="15">
        <v>72</v>
      </c>
      <c r="AT131" s="15">
        <v>66</v>
      </c>
      <c r="AU131" s="15">
        <v>81</v>
      </c>
      <c r="AV131" s="15">
        <v>69</v>
      </c>
      <c r="AW131" s="15">
        <v>85</v>
      </c>
      <c r="AX131" s="15">
        <v>80</v>
      </c>
      <c r="AY131" s="15">
        <v>75</v>
      </c>
      <c r="AZ131" s="15">
        <v>75</v>
      </c>
      <c r="BA131" s="15">
        <v>55</v>
      </c>
      <c r="BB131" s="15">
        <v>65</v>
      </c>
      <c r="BC131" s="16">
        <v>99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80</v>
      </c>
      <c r="CB131" s="15">
        <v>84</v>
      </c>
      <c r="CC131" s="15">
        <v>81</v>
      </c>
      <c r="CD131" s="15">
        <v>71</v>
      </c>
      <c r="CE131" s="15">
        <v>74</v>
      </c>
      <c r="CF131" s="15">
        <v>93</v>
      </c>
      <c r="CG131" s="15">
        <v>94</v>
      </c>
      <c r="CH131" s="15">
        <v>83</v>
      </c>
      <c r="CI131" s="15">
        <v>81</v>
      </c>
      <c r="CJ131" s="15">
        <v>87</v>
      </c>
      <c r="CK131" s="15">
        <v>75</v>
      </c>
      <c r="CL131" s="15">
        <v>78</v>
      </c>
      <c r="CM131" s="15">
        <v>95</v>
      </c>
      <c r="CN131" s="16">
        <v>94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69</v>
      </c>
      <c r="G132" s="15">
        <v>77</v>
      </c>
      <c r="H132" s="15">
        <v>92</v>
      </c>
      <c r="I132" s="15">
        <v>61</v>
      </c>
      <c r="J132" s="15">
        <v>74</v>
      </c>
      <c r="K132" s="15">
        <v>71</v>
      </c>
      <c r="L132" s="15">
        <v>79</v>
      </c>
      <c r="M132" s="15">
        <v>90</v>
      </c>
      <c r="N132" s="15">
        <v>87</v>
      </c>
      <c r="O132" s="15">
        <v>88</v>
      </c>
      <c r="P132" s="15">
        <v>83</v>
      </c>
      <c r="Q132" s="15">
        <v>91</v>
      </c>
      <c r="R132" s="15">
        <v>85</v>
      </c>
      <c r="S132" s="16">
        <v>77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69</v>
      </c>
      <c r="AQ132" s="15">
        <v>57</v>
      </c>
      <c r="AR132" s="15">
        <v>69</v>
      </c>
      <c r="AS132" s="15">
        <v>62</v>
      </c>
      <c r="AT132" s="15">
        <v>59</v>
      </c>
      <c r="AU132" s="15">
        <v>60</v>
      </c>
      <c r="AV132" s="15">
        <v>57</v>
      </c>
      <c r="AW132" s="15">
        <v>75</v>
      </c>
      <c r="AX132" s="15">
        <v>81</v>
      </c>
      <c r="AY132" s="15">
        <v>56</v>
      </c>
      <c r="AZ132" s="15">
        <v>74</v>
      </c>
      <c r="BA132" s="15">
        <v>55</v>
      </c>
      <c r="BB132" s="15">
        <v>49</v>
      </c>
      <c r="BC132" s="16">
        <v>95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74</v>
      </c>
      <c r="CB132" s="15">
        <v>75</v>
      </c>
      <c r="CC132" s="15">
        <v>79</v>
      </c>
      <c r="CD132" s="15">
        <v>71</v>
      </c>
      <c r="CE132" s="15">
        <v>84</v>
      </c>
      <c r="CF132" s="15">
        <v>91</v>
      </c>
      <c r="CG132" s="15">
        <v>89</v>
      </c>
      <c r="CH132" s="15">
        <v>75</v>
      </c>
      <c r="CI132" s="15">
        <v>68</v>
      </c>
      <c r="CJ132" s="15">
        <v>77</v>
      </c>
      <c r="CK132" s="15">
        <v>95</v>
      </c>
      <c r="CL132" s="15">
        <v>81</v>
      </c>
      <c r="CM132" s="15">
        <v>75</v>
      </c>
      <c r="CN132" s="16">
        <v>65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79</v>
      </c>
      <c r="G133" s="15">
        <v>93</v>
      </c>
      <c r="H133" s="15">
        <v>73</v>
      </c>
      <c r="I133" s="15">
        <v>61</v>
      </c>
      <c r="J133" s="15">
        <v>92</v>
      </c>
      <c r="K133" s="15">
        <v>91</v>
      </c>
      <c r="L133" s="15">
        <v>69</v>
      </c>
      <c r="M133" s="15">
        <v>85</v>
      </c>
      <c r="N133" s="15">
        <v>81</v>
      </c>
      <c r="O133" s="15">
        <v>79</v>
      </c>
      <c r="P133" s="15">
        <v>77</v>
      </c>
      <c r="Q133" s="15">
        <v>76</v>
      </c>
      <c r="R133" s="15">
        <v>69</v>
      </c>
      <c r="S133" s="16">
        <v>68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80</v>
      </c>
      <c r="AQ133" s="15">
        <v>66</v>
      </c>
      <c r="AR133" s="15">
        <v>71</v>
      </c>
      <c r="AS133" s="15">
        <v>89</v>
      </c>
      <c r="AT133" s="15">
        <v>66</v>
      </c>
      <c r="AU133" s="15">
        <v>73</v>
      </c>
      <c r="AV133" s="15">
        <v>74</v>
      </c>
      <c r="AW133" s="15">
        <v>66</v>
      </c>
      <c r="AX133" s="15">
        <v>69</v>
      </c>
      <c r="AY133" s="15">
        <v>55</v>
      </c>
      <c r="AZ133" s="15">
        <v>88</v>
      </c>
      <c r="BA133" s="15">
        <v>74</v>
      </c>
      <c r="BB133" s="15">
        <v>82</v>
      </c>
      <c r="BC133" s="16">
        <v>73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90</v>
      </c>
      <c r="CB133" s="15">
        <v>63</v>
      </c>
      <c r="CC133" s="15">
        <v>80</v>
      </c>
      <c r="CD133" s="15">
        <v>68</v>
      </c>
      <c r="CE133" s="15">
        <v>78</v>
      </c>
      <c r="CF133" s="15">
        <v>82</v>
      </c>
      <c r="CG133" s="15">
        <v>93</v>
      </c>
      <c r="CH133" s="15">
        <v>77</v>
      </c>
      <c r="CI133" s="15">
        <v>61</v>
      </c>
      <c r="CJ133" s="15">
        <v>73</v>
      </c>
      <c r="CK133" s="15">
        <v>93</v>
      </c>
      <c r="CL133" s="15">
        <v>79</v>
      </c>
      <c r="CM133" s="15">
        <v>105</v>
      </c>
      <c r="CN133" s="16">
        <v>82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76</v>
      </c>
      <c r="G134" s="15">
        <v>63</v>
      </c>
      <c r="H134" s="15">
        <v>54</v>
      </c>
      <c r="I134" s="15">
        <v>69</v>
      </c>
      <c r="J134" s="15">
        <v>87</v>
      </c>
      <c r="K134" s="15">
        <v>59</v>
      </c>
      <c r="L134" s="15">
        <v>74</v>
      </c>
      <c r="M134" s="15">
        <v>90</v>
      </c>
      <c r="N134" s="15">
        <v>87</v>
      </c>
      <c r="O134" s="15">
        <v>64</v>
      </c>
      <c r="P134" s="15">
        <v>89</v>
      </c>
      <c r="Q134" s="15">
        <v>89</v>
      </c>
      <c r="R134" s="15">
        <v>73</v>
      </c>
      <c r="S134" s="16">
        <v>62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59</v>
      </c>
      <c r="AQ134" s="15">
        <v>78</v>
      </c>
      <c r="AR134" s="15">
        <v>87</v>
      </c>
      <c r="AS134" s="15">
        <v>66</v>
      </c>
      <c r="AT134" s="15">
        <v>87</v>
      </c>
      <c r="AU134" s="15">
        <v>77</v>
      </c>
      <c r="AV134" s="15">
        <v>84</v>
      </c>
      <c r="AW134" s="15">
        <v>91</v>
      </c>
      <c r="AX134" s="15">
        <v>72</v>
      </c>
      <c r="AY134" s="15">
        <v>59</v>
      </c>
      <c r="AZ134" s="15">
        <v>68</v>
      </c>
      <c r="BA134" s="15">
        <v>77</v>
      </c>
      <c r="BB134" s="15">
        <v>68</v>
      </c>
      <c r="BC134" s="16">
        <v>68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81</v>
      </c>
      <c r="CB134" s="15">
        <v>52</v>
      </c>
      <c r="CC134" s="15">
        <v>56</v>
      </c>
      <c r="CD134" s="15">
        <v>74</v>
      </c>
      <c r="CE134" s="15">
        <v>54</v>
      </c>
      <c r="CF134" s="15">
        <v>68</v>
      </c>
      <c r="CG134" s="15">
        <v>77</v>
      </c>
      <c r="CH134" s="15">
        <v>49</v>
      </c>
      <c r="CI134" s="15">
        <v>50</v>
      </c>
      <c r="CJ134" s="15">
        <v>61</v>
      </c>
      <c r="CK134" s="15">
        <v>72</v>
      </c>
      <c r="CL134" s="15">
        <v>60</v>
      </c>
      <c r="CM134" s="15">
        <v>91</v>
      </c>
      <c r="CN134" s="16">
        <v>87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91</v>
      </c>
      <c r="G135" s="15">
        <v>108</v>
      </c>
      <c r="H135" s="15">
        <v>84</v>
      </c>
      <c r="I135" s="15">
        <v>81</v>
      </c>
      <c r="J135" s="15">
        <v>75</v>
      </c>
      <c r="K135" s="15">
        <v>93</v>
      </c>
      <c r="L135" s="15">
        <v>83</v>
      </c>
      <c r="M135" s="15">
        <v>87</v>
      </c>
      <c r="N135" s="15">
        <v>77</v>
      </c>
      <c r="O135" s="15">
        <v>72</v>
      </c>
      <c r="P135" s="15">
        <v>95</v>
      </c>
      <c r="Q135" s="15">
        <v>95</v>
      </c>
      <c r="R135" s="15">
        <v>107</v>
      </c>
      <c r="S135" s="16">
        <v>93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42</v>
      </c>
      <c r="AQ135" s="15">
        <v>59</v>
      </c>
      <c r="AR135" s="15">
        <v>62</v>
      </c>
      <c r="AS135" s="15">
        <v>63</v>
      </c>
      <c r="AT135" s="15">
        <v>78</v>
      </c>
      <c r="AU135" s="15">
        <v>75</v>
      </c>
      <c r="AV135" s="15">
        <v>74</v>
      </c>
      <c r="AW135" s="15">
        <v>86</v>
      </c>
      <c r="AX135" s="15">
        <v>80</v>
      </c>
      <c r="AY135" s="15">
        <v>105</v>
      </c>
      <c r="AZ135" s="15">
        <v>75</v>
      </c>
      <c r="BA135" s="15">
        <v>83</v>
      </c>
      <c r="BB135" s="15">
        <v>42</v>
      </c>
      <c r="BC135" s="16">
        <v>65</v>
      </c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72</v>
      </c>
      <c r="CB135" s="15">
        <v>80</v>
      </c>
      <c r="CC135" s="15">
        <v>64</v>
      </c>
      <c r="CD135" s="15">
        <v>75</v>
      </c>
      <c r="CE135" s="15">
        <v>56</v>
      </c>
      <c r="CF135" s="15">
        <v>76</v>
      </c>
      <c r="CG135" s="15">
        <v>77</v>
      </c>
      <c r="CH135" s="15">
        <v>89</v>
      </c>
      <c r="CI135" s="15">
        <v>84</v>
      </c>
      <c r="CJ135" s="15">
        <v>79</v>
      </c>
      <c r="CK135" s="15">
        <v>75</v>
      </c>
      <c r="CL135" s="15">
        <v>59</v>
      </c>
      <c r="CM135" s="15">
        <v>83</v>
      </c>
      <c r="CN135" s="16">
        <v>99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>
        <v>95</v>
      </c>
      <c r="G136" s="15">
        <v>77</v>
      </c>
      <c r="H136" s="15">
        <v>75</v>
      </c>
      <c r="I136" s="15">
        <v>76</v>
      </c>
      <c r="J136" s="15">
        <v>75</v>
      </c>
      <c r="K136" s="15">
        <v>76</v>
      </c>
      <c r="L136" s="15">
        <v>80</v>
      </c>
      <c r="M136" s="15">
        <v>84</v>
      </c>
      <c r="N136" s="15">
        <v>96</v>
      </c>
      <c r="O136" s="15">
        <v>84</v>
      </c>
      <c r="P136" s="15">
        <v>88</v>
      </c>
      <c r="Q136" s="15">
        <v>89</v>
      </c>
      <c r="R136" s="15">
        <v>107</v>
      </c>
      <c r="S136" s="16">
        <v>92</v>
      </c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>
        <v>75</v>
      </c>
      <c r="AQ136" s="15">
        <v>95</v>
      </c>
      <c r="AR136" s="15">
        <v>73</v>
      </c>
      <c r="AS136" s="15">
        <v>78</v>
      </c>
      <c r="AT136" s="15">
        <v>91</v>
      </c>
      <c r="AU136" s="15">
        <v>76</v>
      </c>
      <c r="AV136" s="15">
        <v>93</v>
      </c>
      <c r="AW136" s="15">
        <v>83</v>
      </c>
      <c r="AX136" s="15">
        <v>84</v>
      </c>
      <c r="AY136" s="15">
        <v>108</v>
      </c>
      <c r="AZ136" s="15">
        <v>72</v>
      </c>
      <c r="BA136" s="15">
        <v>89</v>
      </c>
      <c r="BB136" s="15">
        <v>82</v>
      </c>
      <c r="BC136" s="16">
        <v>70</v>
      </c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>
        <v>84</v>
      </c>
      <c r="CB136" s="15">
        <v>87</v>
      </c>
      <c r="CC136" s="15">
        <v>68</v>
      </c>
      <c r="CD136" s="15">
        <v>72</v>
      </c>
      <c r="CE136" s="15">
        <v>71</v>
      </c>
      <c r="CF136" s="15">
        <v>77</v>
      </c>
      <c r="CG136" s="15">
        <v>88</v>
      </c>
      <c r="CH136" s="15">
        <v>78</v>
      </c>
      <c r="CI136" s="15">
        <v>80</v>
      </c>
      <c r="CJ136" s="15">
        <v>53</v>
      </c>
      <c r="CK136" s="15">
        <v>81</v>
      </c>
      <c r="CL136" s="15"/>
      <c r="CM136" s="15"/>
      <c r="CN136" s="16"/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>
        <v>85</v>
      </c>
      <c r="G137" s="19">
        <v>99</v>
      </c>
      <c r="H137" s="19">
        <v>79</v>
      </c>
      <c r="I137" s="19">
        <v>67</v>
      </c>
      <c r="J137" s="19">
        <v>98</v>
      </c>
      <c r="K137" s="19">
        <v>105</v>
      </c>
      <c r="L137" s="19">
        <v>105</v>
      </c>
      <c r="M137" s="19">
        <v>91</v>
      </c>
      <c r="N137" s="19">
        <v>87</v>
      </c>
      <c r="O137" s="19">
        <v>85</v>
      </c>
      <c r="P137" s="19">
        <v>83</v>
      </c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79</v>
      </c>
      <c r="D138" s="89"/>
      <c r="E138" s="93" t="s">
        <v>77</v>
      </c>
      <c r="F138" s="9">
        <v>83</v>
      </c>
      <c r="G138" s="10">
        <v>77</v>
      </c>
      <c r="H138" s="10">
        <v>74</v>
      </c>
      <c r="I138" s="10">
        <v>78</v>
      </c>
      <c r="J138" s="10">
        <v>75</v>
      </c>
      <c r="K138" s="10">
        <v>80</v>
      </c>
      <c r="L138" s="10">
        <v>85</v>
      </c>
      <c r="M138" s="10">
        <v>73</v>
      </c>
      <c r="N138" s="10">
        <v>82</v>
      </c>
      <c r="O138" s="10">
        <v>83</v>
      </c>
      <c r="P138" s="10">
        <v>72</v>
      </c>
      <c r="Q138" s="10">
        <v>69</v>
      </c>
      <c r="R138" s="10">
        <v>85</v>
      </c>
      <c r="S138" s="11">
        <v>92</v>
      </c>
      <c r="T138" s="14">
        <v>87</v>
      </c>
      <c r="U138" s="15">
        <v>78</v>
      </c>
      <c r="V138" s="15">
        <v>70</v>
      </c>
      <c r="W138" s="15">
        <v>60</v>
      </c>
      <c r="X138" s="15">
        <v>78</v>
      </c>
      <c r="Y138" s="15">
        <v>79</v>
      </c>
      <c r="Z138" s="15">
        <v>62</v>
      </c>
      <c r="AA138" s="15">
        <v>77</v>
      </c>
      <c r="AB138" s="15">
        <v>78</v>
      </c>
      <c r="AC138" s="15">
        <v>60</v>
      </c>
      <c r="AD138" s="15">
        <v>60</v>
      </c>
      <c r="AE138" s="15">
        <v>69</v>
      </c>
      <c r="AF138" s="15">
        <v>79</v>
      </c>
      <c r="AG138" s="16">
        <v>80</v>
      </c>
      <c r="AH138" s="12"/>
      <c r="AI138" s="13"/>
      <c r="AJ138" s="12" t="s">
        <v>60</v>
      </c>
      <c r="AL138" s="83"/>
      <c r="AM138" s="106" t="s">
        <v>79</v>
      </c>
      <c r="AN138" s="89"/>
      <c r="AO138" s="93"/>
      <c r="AP138" s="9">
        <v>74</v>
      </c>
      <c r="AQ138" s="10">
        <v>65</v>
      </c>
      <c r="AR138" s="10">
        <v>80</v>
      </c>
      <c r="AS138" s="10">
        <v>84</v>
      </c>
      <c r="AT138" s="10">
        <v>82</v>
      </c>
      <c r="AU138" s="10">
        <v>69</v>
      </c>
      <c r="AV138" s="10">
        <v>72</v>
      </c>
      <c r="AW138" s="10">
        <v>75</v>
      </c>
      <c r="AX138" s="10">
        <v>65</v>
      </c>
      <c r="AY138" s="10">
        <v>66</v>
      </c>
      <c r="AZ138" s="10">
        <v>92</v>
      </c>
      <c r="BA138" s="10">
        <v>65</v>
      </c>
      <c r="BB138" s="10">
        <v>80</v>
      </c>
      <c r="BC138" s="11">
        <v>82</v>
      </c>
      <c r="BD138" s="14">
        <v>75</v>
      </c>
      <c r="BE138" s="15">
        <v>65</v>
      </c>
      <c r="BF138" s="15">
        <v>72</v>
      </c>
      <c r="BG138" s="15">
        <v>76</v>
      </c>
      <c r="BH138" s="15">
        <v>83</v>
      </c>
      <c r="BI138" s="15">
        <v>76</v>
      </c>
      <c r="BJ138" s="15">
        <v>65</v>
      </c>
      <c r="BK138" s="15">
        <v>75</v>
      </c>
      <c r="BL138" s="15">
        <v>86</v>
      </c>
      <c r="BM138" s="15">
        <v>77</v>
      </c>
      <c r="BN138" s="15">
        <v>72</v>
      </c>
      <c r="BO138" s="15">
        <v>79</v>
      </c>
      <c r="BP138" s="15">
        <v>84</v>
      </c>
      <c r="BQ138" s="16">
        <v>66</v>
      </c>
      <c r="BR138" s="12"/>
      <c r="BS138" s="13"/>
      <c r="BT138" s="12" t="s">
        <v>60</v>
      </c>
      <c r="BW138" s="83"/>
      <c r="BX138" s="106" t="s">
        <v>79</v>
      </c>
      <c r="BY138" s="89"/>
      <c r="BZ138" s="93"/>
      <c r="CA138" s="9">
        <v>94</v>
      </c>
      <c r="CB138" s="10">
        <v>81</v>
      </c>
      <c r="CC138" s="10">
        <v>87</v>
      </c>
      <c r="CD138" s="10">
        <v>79</v>
      </c>
      <c r="CE138" s="10">
        <v>86</v>
      </c>
      <c r="CF138" s="10">
        <v>90</v>
      </c>
      <c r="CG138" s="10">
        <v>80</v>
      </c>
      <c r="CH138" s="10">
        <v>82</v>
      </c>
      <c r="CI138" s="10">
        <v>89</v>
      </c>
      <c r="CJ138" s="10">
        <v>87</v>
      </c>
      <c r="CK138" s="10">
        <v>86</v>
      </c>
      <c r="CL138" s="10">
        <v>84</v>
      </c>
      <c r="CM138" s="10">
        <v>81</v>
      </c>
      <c r="CN138" s="11">
        <v>96</v>
      </c>
      <c r="CO138" s="14">
        <v>67</v>
      </c>
      <c r="CP138" s="15">
        <v>92</v>
      </c>
      <c r="CQ138" s="15">
        <v>83</v>
      </c>
      <c r="CR138" s="15">
        <v>78</v>
      </c>
      <c r="CS138" s="15">
        <v>62</v>
      </c>
      <c r="CT138" s="15">
        <v>83</v>
      </c>
      <c r="CU138" s="15">
        <v>75</v>
      </c>
      <c r="CV138" s="15">
        <v>83</v>
      </c>
      <c r="CW138" s="15">
        <v>88</v>
      </c>
      <c r="CX138" s="15">
        <v>73</v>
      </c>
      <c r="CY138" s="15">
        <v>79</v>
      </c>
      <c r="CZ138" s="15">
        <v>76</v>
      </c>
      <c r="DA138" s="15">
        <v>72</v>
      </c>
      <c r="DB138" s="16">
        <v>64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82</v>
      </c>
      <c r="G139" s="15">
        <v>71</v>
      </c>
      <c r="H139" s="15">
        <v>74</v>
      </c>
      <c r="I139" s="15">
        <v>69</v>
      </c>
      <c r="J139" s="15">
        <v>42</v>
      </c>
      <c r="K139" s="15">
        <v>72</v>
      </c>
      <c r="L139" s="15">
        <v>69</v>
      </c>
      <c r="M139" s="15">
        <v>71</v>
      </c>
      <c r="N139" s="15">
        <v>83</v>
      </c>
      <c r="O139" s="15">
        <v>87</v>
      </c>
      <c r="P139" s="15">
        <v>77</v>
      </c>
      <c r="Q139" s="15">
        <v>81</v>
      </c>
      <c r="R139" s="15">
        <v>80</v>
      </c>
      <c r="S139" s="16">
        <v>87</v>
      </c>
      <c r="T139" s="14">
        <v>86</v>
      </c>
      <c r="U139" s="15">
        <v>86</v>
      </c>
      <c r="V139" s="15">
        <v>86</v>
      </c>
      <c r="W139" s="15">
        <v>88</v>
      </c>
      <c r="X139" s="15">
        <v>70</v>
      </c>
      <c r="Y139" s="15">
        <v>70</v>
      </c>
      <c r="Z139" s="15">
        <v>90</v>
      </c>
      <c r="AA139" s="15">
        <v>89</v>
      </c>
      <c r="AB139" s="15">
        <v>86</v>
      </c>
      <c r="AC139" s="15">
        <v>83</v>
      </c>
      <c r="AD139" s="15">
        <v>90</v>
      </c>
      <c r="AE139" s="15">
        <v>81</v>
      </c>
      <c r="AF139" s="15">
        <v>79</v>
      </c>
      <c r="AG139" s="16">
        <v>87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66</v>
      </c>
      <c r="AQ139" s="15">
        <v>80</v>
      </c>
      <c r="AR139" s="15">
        <v>95</v>
      </c>
      <c r="AS139" s="15">
        <v>88</v>
      </c>
      <c r="AT139" s="15">
        <v>80</v>
      </c>
      <c r="AU139" s="15">
        <v>73</v>
      </c>
      <c r="AV139" s="15">
        <v>66</v>
      </c>
      <c r="AW139" s="15">
        <v>71</v>
      </c>
      <c r="AX139" s="15">
        <v>64</v>
      </c>
      <c r="AY139" s="15">
        <v>65</v>
      </c>
      <c r="AZ139" s="15">
        <v>74</v>
      </c>
      <c r="BA139" s="15">
        <v>67</v>
      </c>
      <c r="BB139" s="15">
        <v>98</v>
      </c>
      <c r="BC139" s="16">
        <v>88</v>
      </c>
      <c r="BD139" s="14">
        <v>86</v>
      </c>
      <c r="BE139" s="15">
        <v>74</v>
      </c>
      <c r="BF139" s="15">
        <v>70</v>
      </c>
      <c r="BG139" s="15">
        <v>68</v>
      </c>
      <c r="BH139" s="15">
        <v>84</v>
      </c>
      <c r="BI139" s="15">
        <v>77</v>
      </c>
      <c r="BJ139" s="15">
        <v>84</v>
      </c>
      <c r="BK139" s="15">
        <v>82</v>
      </c>
      <c r="BL139" s="15">
        <v>72</v>
      </c>
      <c r="BM139" s="15">
        <v>66</v>
      </c>
      <c r="BN139" s="15">
        <v>83</v>
      </c>
      <c r="BO139" s="15">
        <v>67</v>
      </c>
      <c r="BP139" s="15">
        <v>80</v>
      </c>
      <c r="BQ139" s="16">
        <v>85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78</v>
      </c>
      <c r="CB139" s="15">
        <v>77</v>
      </c>
      <c r="CC139" s="15">
        <v>73</v>
      </c>
      <c r="CD139" s="15">
        <v>73</v>
      </c>
      <c r="CE139" s="15">
        <v>78</v>
      </c>
      <c r="CF139" s="15">
        <v>67</v>
      </c>
      <c r="CG139" s="15">
        <v>70</v>
      </c>
      <c r="CH139" s="15">
        <v>70</v>
      </c>
      <c r="CI139" s="15">
        <v>67</v>
      </c>
      <c r="CJ139" s="15">
        <v>77</v>
      </c>
      <c r="CK139" s="15">
        <v>80</v>
      </c>
      <c r="CL139" s="15">
        <v>95</v>
      </c>
      <c r="CM139" s="15">
        <v>82</v>
      </c>
      <c r="CN139" s="16">
        <v>96</v>
      </c>
      <c r="CO139" s="14">
        <v>57</v>
      </c>
      <c r="CP139" s="15">
        <v>72</v>
      </c>
      <c r="CQ139" s="15">
        <v>75</v>
      </c>
      <c r="CR139" s="15">
        <v>83</v>
      </c>
      <c r="CS139" s="15">
        <v>72</v>
      </c>
      <c r="CT139" s="15">
        <v>74</v>
      </c>
      <c r="CU139" s="15">
        <v>86</v>
      </c>
      <c r="CV139" s="15">
        <v>84</v>
      </c>
      <c r="CW139" s="15">
        <v>82</v>
      </c>
      <c r="CX139" s="15">
        <v>83</v>
      </c>
      <c r="CY139" s="15">
        <v>70</v>
      </c>
      <c r="CZ139" s="15">
        <v>63</v>
      </c>
      <c r="DA139" s="15">
        <v>74</v>
      </c>
      <c r="DB139" s="16">
        <v>72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74</v>
      </c>
      <c r="G140" s="15">
        <v>87</v>
      </c>
      <c r="H140" s="15">
        <v>73</v>
      </c>
      <c r="I140" s="15">
        <v>82</v>
      </c>
      <c r="J140" s="15">
        <v>71</v>
      </c>
      <c r="K140" s="15">
        <v>73</v>
      </c>
      <c r="L140" s="15">
        <v>79</v>
      </c>
      <c r="M140" s="15">
        <v>85</v>
      </c>
      <c r="N140" s="15">
        <v>70</v>
      </c>
      <c r="O140" s="15">
        <v>86</v>
      </c>
      <c r="P140" s="15">
        <v>54</v>
      </c>
      <c r="Q140" s="15">
        <v>47</v>
      </c>
      <c r="R140" s="15">
        <v>75</v>
      </c>
      <c r="S140" s="16">
        <v>85</v>
      </c>
      <c r="T140" s="14">
        <v>83</v>
      </c>
      <c r="U140" s="15">
        <v>81</v>
      </c>
      <c r="V140" s="15">
        <v>74</v>
      </c>
      <c r="W140" s="15">
        <v>84</v>
      </c>
      <c r="X140" s="15">
        <v>74</v>
      </c>
      <c r="Y140" s="15">
        <v>81</v>
      </c>
      <c r="Z140" s="15">
        <v>81</v>
      </c>
      <c r="AA140" s="15">
        <v>90</v>
      </c>
      <c r="AB140" s="15">
        <v>84</v>
      </c>
      <c r="AC140" s="15">
        <v>85</v>
      </c>
      <c r="AD140" s="15">
        <v>87</v>
      </c>
      <c r="AE140" s="15">
        <v>83</v>
      </c>
      <c r="AF140" s="15">
        <v>78</v>
      </c>
      <c r="AG140" s="16">
        <v>78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92</v>
      </c>
      <c r="AQ140" s="15">
        <v>79</v>
      </c>
      <c r="AR140" s="15">
        <v>87</v>
      </c>
      <c r="AS140" s="15">
        <v>60</v>
      </c>
      <c r="AT140" s="15">
        <v>79</v>
      </c>
      <c r="AU140" s="15">
        <v>70</v>
      </c>
      <c r="AV140" s="15">
        <v>73</v>
      </c>
      <c r="AW140" s="15">
        <v>77</v>
      </c>
      <c r="AX140" s="15">
        <v>66</v>
      </c>
      <c r="AY140" s="15">
        <v>72</v>
      </c>
      <c r="AZ140" s="15">
        <v>74</v>
      </c>
      <c r="BA140" s="15">
        <v>76</v>
      </c>
      <c r="BB140" s="15">
        <v>83</v>
      </c>
      <c r="BC140" s="16">
        <v>98</v>
      </c>
      <c r="BD140" s="14">
        <v>70</v>
      </c>
      <c r="BE140" s="15">
        <v>77</v>
      </c>
      <c r="BF140" s="15">
        <v>86</v>
      </c>
      <c r="BG140" s="15">
        <v>75</v>
      </c>
      <c r="BH140" s="15">
        <v>80</v>
      </c>
      <c r="BI140" s="15">
        <v>78</v>
      </c>
      <c r="BJ140" s="15">
        <v>70</v>
      </c>
      <c r="BK140" s="15">
        <v>66</v>
      </c>
      <c r="BL140" s="15">
        <v>81</v>
      </c>
      <c r="BM140" s="15">
        <v>65</v>
      </c>
      <c r="BN140" s="15">
        <v>69</v>
      </c>
      <c r="BO140" s="15">
        <v>70</v>
      </c>
      <c r="BP140" s="15">
        <v>71</v>
      </c>
      <c r="BQ140" s="16">
        <v>77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86</v>
      </c>
      <c r="CB140" s="15">
        <v>82</v>
      </c>
      <c r="CC140" s="15">
        <v>89</v>
      </c>
      <c r="CD140" s="15">
        <v>83</v>
      </c>
      <c r="CE140" s="15">
        <v>95</v>
      </c>
      <c r="CF140" s="15">
        <v>94</v>
      </c>
      <c r="CG140" s="15">
        <v>82</v>
      </c>
      <c r="CH140" s="15">
        <v>86</v>
      </c>
      <c r="CI140" s="15">
        <v>86</v>
      </c>
      <c r="CJ140" s="15">
        <v>82</v>
      </c>
      <c r="CK140" s="15">
        <v>83</v>
      </c>
      <c r="CL140" s="15">
        <v>95</v>
      </c>
      <c r="CM140" s="15">
        <v>82</v>
      </c>
      <c r="CN140" s="16">
        <v>94</v>
      </c>
      <c r="CO140" s="14">
        <v>80</v>
      </c>
      <c r="CP140" s="15">
        <v>63</v>
      </c>
      <c r="CQ140" s="15">
        <v>55</v>
      </c>
      <c r="CR140" s="15">
        <v>52</v>
      </c>
      <c r="CS140" s="15">
        <v>63</v>
      </c>
      <c r="CT140" s="15">
        <v>68</v>
      </c>
      <c r="CU140" s="15">
        <v>63</v>
      </c>
      <c r="CV140" s="15">
        <v>58</v>
      </c>
      <c r="CW140" s="15">
        <v>70</v>
      </c>
      <c r="CX140" s="15">
        <v>65</v>
      </c>
      <c r="CY140" s="15">
        <v>80</v>
      </c>
      <c r="CZ140" s="15">
        <v>90</v>
      </c>
      <c r="DA140" s="15">
        <v>84</v>
      </c>
      <c r="DB140" s="16">
        <v>76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72</v>
      </c>
      <c r="G141" s="15">
        <v>79</v>
      </c>
      <c r="H141" s="15">
        <v>72</v>
      </c>
      <c r="I141" s="15">
        <v>73</v>
      </c>
      <c r="J141" s="15">
        <v>65</v>
      </c>
      <c r="K141" s="15">
        <v>86</v>
      </c>
      <c r="L141" s="15">
        <v>81</v>
      </c>
      <c r="M141" s="15">
        <v>79</v>
      </c>
      <c r="N141" s="15">
        <v>78</v>
      </c>
      <c r="O141" s="15">
        <v>82</v>
      </c>
      <c r="P141" s="15">
        <v>75</v>
      </c>
      <c r="Q141" s="15">
        <v>83</v>
      </c>
      <c r="R141" s="15">
        <v>87</v>
      </c>
      <c r="S141" s="16">
        <v>80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88</v>
      </c>
      <c r="AQ141" s="15">
        <v>74</v>
      </c>
      <c r="AR141" s="15">
        <v>89</v>
      </c>
      <c r="AS141" s="15">
        <v>68</v>
      </c>
      <c r="AT141" s="15">
        <v>67</v>
      </c>
      <c r="AU141" s="15">
        <v>67</v>
      </c>
      <c r="AV141" s="15">
        <v>72</v>
      </c>
      <c r="AW141" s="15">
        <v>73</v>
      </c>
      <c r="AX141" s="15">
        <v>73</v>
      </c>
      <c r="AY141" s="15">
        <v>66</v>
      </c>
      <c r="AZ141" s="15">
        <v>70</v>
      </c>
      <c r="BA141" s="15">
        <v>61</v>
      </c>
      <c r="BB141" s="15">
        <v>64</v>
      </c>
      <c r="BC141" s="16">
        <v>86</v>
      </c>
      <c r="BD141" s="14">
        <v>69</v>
      </c>
      <c r="BE141" s="15">
        <v>68</v>
      </c>
      <c r="BF141" s="15">
        <v>85</v>
      </c>
      <c r="BG141" s="15">
        <v>83</v>
      </c>
      <c r="BH141" s="15">
        <v>71</v>
      </c>
      <c r="BI141" s="15">
        <v>86</v>
      </c>
      <c r="BJ141" s="15">
        <v>65</v>
      </c>
      <c r="BK141" s="15">
        <v>69</v>
      </c>
      <c r="BL141" s="15">
        <v>85</v>
      </c>
      <c r="BM141" s="15">
        <v>75</v>
      </c>
      <c r="BN141" s="15">
        <v>66</v>
      </c>
      <c r="BO141" s="15">
        <v>74</v>
      </c>
      <c r="BP141" s="15">
        <v>84</v>
      </c>
      <c r="BQ141" s="16">
        <v>84</v>
      </c>
      <c r="BR141" s="17"/>
      <c r="BS141" s="13"/>
      <c r="BT141" s="17" t="s">
        <v>60</v>
      </c>
      <c r="BW141" s="83"/>
      <c r="BX141" s="107"/>
      <c r="BY141" s="89"/>
      <c r="BZ141" s="91"/>
      <c r="CA141" s="14">
        <v>51</v>
      </c>
      <c r="CB141" s="15">
        <v>70</v>
      </c>
      <c r="CC141" s="15">
        <v>62</v>
      </c>
      <c r="CD141" s="15">
        <v>55</v>
      </c>
      <c r="CE141" s="15">
        <v>59</v>
      </c>
      <c r="CF141" s="15">
        <v>73</v>
      </c>
      <c r="CG141" s="15">
        <v>78</v>
      </c>
      <c r="CH141" s="15">
        <v>82</v>
      </c>
      <c r="CI141" s="15">
        <v>79</v>
      </c>
      <c r="CJ141" s="15">
        <v>49</v>
      </c>
      <c r="CK141" s="15">
        <v>50</v>
      </c>
      <c r="CL141" s="15">
        <v>79</v>
      </c>
      <c r="CM141" s="15">
        <v>92</v>
      </c>
      <c r="CN141" s="16">
        <v>86</v>
      </c>
      <c r="CO141" s="14">
        <v>90</v>
      </c>
      <c r="CP141" s="15">
        <v>86</v>
      </c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81</v>
      </c>
      <c r="G142" s="15">
        <v>52</v>
      </c>
      <c r="H142" s="15">
        <v>37</v>
      </c>
      <c r="I142" s="15">
        <v>86</v>
      </c>
      <c r="J142" s="15">
        <v>84</v>
      </c>
      <c r="K142" s="15">
        <v>68</v>
      </c>
      <c r="L142" s="15">
        <v>87</v>
      </c>
      <c r="M142" s="15">
        <v>83</v>
      </c>
      <c r="N142" s="15">
        <v>80</v>
      </c>
      <c r="O142" s="15">
        <v>84</v>
      </c>
      <c r="P142" s="15">
        <v>62</v>
      </c>
      <c r="Q142" s="15">
        <v>72</v>
      </c>
      <c r="R142" s="15">
        <v>68</v>
      </c>
      <c r="S142" s="16">
        <v>94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75</v>
      </c>
      <c r="AQ142" s="15">
        <v>72</v>
      </c>
      <c r="AR142" s="15">
        <v>90</v>
      </c>
      <c r="AS142" s="15">
        <v>90</v>
      </c>
      <c r="AT142" s="15">
        <v>81</v>
      </c>
      <c r="AU142" s="15">
        <v>73</v>
      </c>
      <c r="AV142" s="15">
        <v>72</v>
      </c>
      <c r="AW142" s="15">
        <v>78</v>
      </c>
      <c r="AX142" s="15">
        <v>63</v>
      </c>
      <c r="AY142" s="15">
        <v>80</v>
      </c>
      <c r="AZ142" s="15">
        <v>60</v>
      </c>
      <c r="BA142" s="15">
        <v>61</v>
      </c>
      <c r="BB142" s="15">
        <v>85</v>
      </c>
      <c r="BC142" s="16">
        <v>82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56</v>
      </c>
      <c r="CB142" s="15">
        <v>51</v>
      </c>
      <c r="CC142" s="15">
        <v>78</v>
      </c>
      <c r="CD142" s="15">
        <v>73</v>
      </c>
      <c r="CE142" s="15">
        <v>73</v>
      </c>
      <c r="CF142" s="15">
        <v>73</v>
      </c>
      <c r="CG142" s="15">
        <v>68</v>
      </c>
      <c r="CH142" s="15">
        <v>55</v>
      </c>
      <c r="CI142" s="15">
        <v>76</v>
      </c>
      <c r="CJ142" s="15">
        <v>79</v>
      </c>
      <c r="CK142" s="15">
        <v>51</v>
      </c>
      <c r="CL142" s="15">
        <v>60</v>
      </c>
      <c r="CM142" s="15">
        <v>53</v>
      </c>
      <c r="CN142" s="16">
        <v>54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88</v>
      </c>
      <c r="G143" s="15">
        <v>69</v>
      </c>
      <c r="H143" s="15">
        <v>58</v>
      </c>
      <c r="I143" s="15">
        <v>58</v>
      </c>
      <c r="J143" s="15">
        <v>63</v>
      </c>
      <c r="K143" s="15">
        <v>86</v>
      </c>
      <c r="L143" s="15">
        <v>93</v>
      </c>
      <c r="M143" s="15">
        <v>83</v>
      </c>
      <c r="N143" s="15">
        <v>94</v>
      </c>
      <c r="O143" s="15">
        <v>93</v>
      </c>
      <c r="P143" s="15">
        <v>97</v>
      </c>
      <c r="Q143" s="15">
        <v>86</v>
      </c>
      <c r="R143" s="15">
        <v>80</v>
      </c>
      <c r="S143" s="16">
        <v>91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86</v>
      </c>
      <c r="AQ143" s="15">
        <v>63</v>
      </c>
      <c r="AR143" s="15">
        <v>81</v>
      </c>
      <c r="AS143" s="15">
        <v>61</v>
      </c>
      <c r="AT143" s="15">
        <v>83</v>
      </c>
      <c r="AU143" s="15">
        <v>90</v>
      </c>
      <c r="AV143" s="15">
        <v>66</v>
      </c>
      <c r="AW143" s="15">
        <v>78</v>
      </c>
      <c r="AX143" s="15">
        <v>79</v>
      </c>
      <c r="AY143" s="15">
        <v>86</v>
      </c>
      <c r="AZ143" s="15">
        <v>60</v>
      </c>
      <c r="BA143" s="15">
        <v>61</v>
      </c>
      <c r="BB143" s="15">
        <v>66</v>
      </c>
      <c r="BC143" s="16">
        <v>96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68</v>
      </c>
      <c r="CB143" s="15">
        <v>56</v>
      </c>
      <c r="CC143" s="15">
        <v>64</v>
      </c>
      <c r="CD143" s="15">
        <v>50</v>
      </c>
      <c r="CE143" s="15">
        <v>81</v>
      </c>
      <c r="CF143" s="15">
        <v>74</v>
      </c>
      <c r="CG143" s="15">
        <v>59</v>
      </c>
      <c r="CH143" s="15">
        <v>53</v>
      </c>
      <c r="CI143" s="15">
        <v>57</v>
      </c>
      <c r="CJ143" s="15">
        <v>78</v>
      </c>
      <c r="CK143" s="15">
        <v>65</v>
      </c>
      <c r="CL143" s="15">
        <v>59</v>
      </c>
      <c r="CM143" s="15">
        <v>83</v>
      </c>
      <c r="CN143" s="16">
        <v>81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81</v>
      </c>
      <c r="G144" s="15">
        <v>88</v>
      </c>
      <c r="H144" s="15">
        <v>94</v>
      </c>
      <c r="I144" s="15">
        <v>83</v>
      </c>
      <c r="J144" s="15">
        <v>74</v>
      </c>
      <c r="K144" s="15">
        <v>97</v>
      </c>
      <c r="L144" s="15">
        <v>90</v>
      </c>
      <c r="M144" s="15">
        <v>85</v>
      </c>
      <c r="N144" s="15">
        <v>96</v>
      </c>
      <c r="O144" s="15">
        <v>89</v>
      </c>
      <c r="P144" s="15">
        <v>96</v>
      </c>
      <c r="Q144" s="15">
        <v>72</v>
      </c>
      <c r="R144" s="15">
        <v>95</v>
      </c>
      <c r="S144" s="16">
        <v>81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78</v>
      </c>
      <c r="AQ144" s="15">
        <v>65</v>
      </c>
      <c r="AR144" s="15">
        <v>79</v>
      </c>
      <c r="AS144" s="15">
        <v>61</v>
      </c>
      <c r="AT144" s="15">
        <v>78</v>
      </c>
      <c r="AU144" s="15">
        <v>71</v>
      </c>
      <c r="AV144" s="15">
        <v>77</v>
      </c>
      <c r="AW144" s="15">
        <v>69</v>
      </c>
      <c r="AX144" s="15">
        <v>70</v>
      </c>
      <c r="AY144" s="15">
        <v>71</v>
      </c>
      <c r="AZ144" s="15">
        <v>74</v>
      </c>
      <c r="BA144" s="15">
        <v>83</v>
      </c>
      <c r="BB144" s="15">
        <v>71</v>
      </c>
      <c r="BC144" s="16">
        <v>85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67</v>
      </c>
      <c r="CB144" s="15">
        <v>68</v>
      </c>
      <c r="CC144" s="15">
        <v>58</v>
      </c>
      <c r="CD144" s="15">
        <v>66</v>
      </c>
      <c r="CE144" s="15">
        <v>71</v>
      </c>
      <c r="CF144" s="15">
        <v>52</v>
      </c>
      <c r="CG144" s="15">
        <v>59</v>
      </c>
      <c r="CH144" s="15">
        <v>76</v>
      </c>
      <c r="CI144" s="15">
        <v>66</v>
      </c>
      <c r="CJ144" s="15">
        <v>66</v>
      </c>
      <c r="CK144" s="15">
        <v>66</v>
      </c>
      <c r="CL144" s="15">
        <v>72</v>
      </c>
      <c r="CM144" s="15">
        <v>83</v>
      </c>
      <c r="CN144" s="16">
        <v>79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89</v>
      </c>
      <c r="G145" s="15">
        <v>73</v>
      </c>
      <c r="H145" s="15">
        <v>91</v>
      </c>
      <c r="I145" s="15">
        <v>63</v>
      </c>
      <c r="J145" s="15">
        <v>52</v>
      </c>
      <c r="K145" s="15">
        <v>88</v>
      </c>
      <c r="L145" s="15">
        <v>82</v>
      </c>
      <c r="M145" s="15">
        <v>69</v>
      </c>
      <c r="N145" s="15">
        <v>83</v>
      </c>
      <c r="O145" s="15">
        <v>98</v>
      </c>
      <c r="P145" s="15">
        <v>68</v>
      </c>
      <c r="Q145" s="15">
        <v>97</v>
      </c>
      <c r="R145" s="15">
        <v>97</v>
      </c>
      <c r="S145" s="16">
        <v>87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73</v>
      </c>
      <c r="AQ145" s="15">
        <v>66</v>
      </c>
      <c r="AR145" s="15">
        <v>89</v>
      </c>
      <c r="AS145" s="15">
        <v>55</v>
      </c>
      <c r="AT145" s="15">
        <v>90</v>
      </c>
      <c r="AU145" s="15">
        <v>78</v>
      </c>
      <c r="AV145" s="15">
        <v>79</v>
      </c>
      <c r="AW145" s="15">
        <v>82</v>
      </c>
      <c r="AX145" s="15">
        <v>63</v>
      </c>
      <c r="AY145" s="15">
        <v>61</v>
      </c>
      <c r="AZ145" s="15">
        <v>65</v>
      </c>
      <c r="BA145" s="15">
        <v>64</v>
      </c>
      <c r="BB145" s="15">
        <v>81</v>
      </c>
      <c r="BC145" s="16">
        <v>83</v>
      </c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60</v>
      </c>
      <c r="CB145" s="15">
        <v>62</v>
      </c>
      <c r="CC145" s="15">
        <v>62</v>
      </c>
      <c r="CD145" s="15">
        <v>76</v>
      </c>
      <c r="CE145" s="15">
        <v>63</v>
      </c>
      <c r="CF145" s="15">
        <v>75</v>
      </c>
      <c r="CG145" s="15">
        <v>76</v>
      </c>
      <c r="CH145" s="15">
        <v>59</v>
      </c>
      <c r="CI145" s="15">
        <v>59</v>
      </c>
      <c r="CJ145" s="15">
        <v>60</v>
      </c>
      <c r="CK145" s="15">
        <v>62</v>
      </c>
      <c r="CL145" s="15">
        <v>73</v>
      </c>
      <c r="CM145" s="15">
        <v>72</v>
      </c>
      <c r="CN145" s="16">
        <v>61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85</v>
      </c>
      <c r="G146" s="15">
        <v>84</v>
      </c>
      <c r="H146" s="15">
        <v>81</v>
      </c>
      <c r="I146" s="15">
        <v>58</v>
      </c>
      <c r="J146" s="15">
        <v>81</v>
      </c>
      <c r="K146" s="15">
        <v>92</v>
      </c>
      <c r="L146" s="15">
        <v>73</v>
      </c>
      <c r="M146" s="15">
        <v>94</v>
      </c>
      <c r="N146" s="15">
        <v>94</v>
      </c>
      <c r="O146" s="15">
        <v>95</v>
      </c>
      <c r="P146" s="15">
        <v>93</v>
      </c>
      <c r="Q146" s="15">
        <v>86</v>
      </c>
      <c r="R146" s="15">
        <v>88</v>
      </c>
      <c r="S146" s="16">
        <v>98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>
        <v>92</v>
      </c>
      <c r="AQ146" s="15">
        <v>96</v>
      </c>
      <c r="AR146" s="15">
        <v>80</v>
      </c>
      <c r="AS146" s="15">
        <v>93</v>
      </c>
      <c r="AT146" s="15">
        <v>82</v>
      </c>
      <c r="AU146" s="15">
        <v>93</v>
      </c>
      <c r="AV146" s="15">
        <v>94</v>
      </c>
      <c r="AW146" s="15">
        <v>82</v>
      </c>
      <c r="AX146" s="15">
        <v>84</v>
      </c>
      <c r="AY146" s="15">
        <v>83</v>
      </c>
      <c r="AZ146" s="15">
        <v>98</v>
      </c>
      <c r="BA146" s="15">
        <v>89</v>
      </c>
      <c r="BB146" s="15">
        <v>81</v>
      </c>
      <c r="BC146" s="16">
        <v>80</v>
      </c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90</v>
      </c>
      <c r="CB146" s="15">
        <v>82</v>
      </c>
      <c r="CC146" s="15">
        <v>80</v>
      </c>
      <c r="CD146" s="15">
        <v>91</v>
      </c>
      <c r="CE146" s="15">
        <v>79</v>
      </c>
      <c r="CF146" s="15">
        <v>81</v>
      </c>
      <c r="CG146" s="15">
        <v>80</v>
      </c>
      <c r="CH146" s="15">
        <v>79</v>
      </c>
      <c r="CI146" s="15">
        <v>84</v>
      </c>
      <c r="CJ146" s="15">
        <v>93</v>
      </c>
      <c r="CK146" s="15">
        <v>81</v>
      </c>
      <c r="CL146" s="15">
        <v>79</v>
      </c>
      <c r="CM146" s="15">
        <v>87</v>
      </c>
      <c r="CN146" s="16">
        <v>84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>
        <v>82</v>
      </c>
      <c r="G147" s="15">
        <v>81</v>
      </c>
      <c r="H147" s="15">
        <v>95</v>
      </c>
      <c r="I147" s="15">
        <v>92</v>
      </c>
      <c r="J147" s="15">
        <v>97</v>
      </c>
      <c r="K147" s="15">
        <v>85</v>
      </c>
      <c r="L147" s="15">
        <v>85</v>
      </c>
      <c r="M147" s="15">
        <v>81</v>
      </c>
      <c r="N147" s="15">
        <v>98</v>
      </c>
      <c r="O147" s="15">
        <v>80</v>
      </c>
      <c r="P147" s="15">
        <v>88</v>
      </c>
      <c r="Q147" s="15">
        <v>95</v>
      </c>
      <c r="R147" s="15">
        <v>96</v>
      </c>
      <c r="S147" s="16">
        <v>86</v>
      </c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>
        <v>90</v>
      </c>
      <c r="AQ147" s="15">
        <v>92</v>
      </c>
      <c r="AR147" s="15">
        <v>95</v>
      </c>
      <c r="AS147" s="15">
        <v>98</v>
      </c>
      <c r="AT147" s="15">
        <v>86</v>
      </c>
      <c r="AU147" s="15">
        <v>93</v>
      </c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>
        <v>88</v>
      </c>
      <c r="CB147" s="15">
        <v>92</v>
      </c>
      <c r="CC147" s="15">
        <v>92</v>
      </c>
      <c r="CD147" s="15">
        <v>97</v>
      </c>
      <c r="CE147" s="15">
        <v>93</v>
      </c>
      <c r="CF147" s="15">
        <v>97</v>
      </c>
      <c r="CG147" s="15">
        <v>85</v>
      </c>
      <c r="CH147" s="15">
        <v>80</v>
      </c>
      <c r="CI147" s="15">
        <v>88</v>
      </c>
      <c r="CJ147" s="15">
        <v>97</v>
      </c>
      <c r="CK147" s="15">
        <v>82</v>
      </c>
      <c r="CL147" s="15">
        <v>84</v>
      </c>
      <c r="CM147" s="15">
        <v>80</v>
      </c>
      <c r="CN147" s="16">
        <v>96</v>
      </c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>
        <v>79</v>
      </c>
      <c r="G148" s="19">
        <v>78</v>
      </c>
      <c r="H148" s="19">
        <v>92</v>
      </c>
      <c r="I148" s="19">
        <v>89</v>
      </c>
      <c r="J148" s="19">
        <v>94</v>
      </c>
      <c r="K148" s="19">
        <v>82</v>
      </c>
      <c r="L148" s="19">
        <v>82</v>
      </c>
      <c r="M148" s="19">
        <v>78</v>
      </c>
      <c r="N148" s="19">
        <v>95</v>
      </c>
      <c r="O148" s="19">
        <v>77</v>
      </c>
      <c r="P148" s="19">
        <v>85</v>
      </c>
      <c r="Q148" s="19">
        <v>92</v>
      </c>
      <c r="R148" s="19">
        <v>93</v>
      </c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>
        <v>96</v>
      </c>
      <c r="CB148" s="19">
        <v>85</v>
      </c>
      <c r="CC148" s="19">
        <v>80</v>
      </c>
      <c r="CD148" s="19">
        <v>91</v>
      </c>
      <c r="CE148" s="19"/>
      <c r="CF148" s="19"/>
      <c r="CG148" s="19"/>
      <c r="CH148" s="19"/>
      <c r="CI148" s="19"/>
      <c r="CJ148" s="19"/>
      <c r="CK148" s="19"/>
      <c r="CL148" s="19"/>
      <c r="CM148" s="19"/>
      <c r="CN148" s="20"/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80</v>
      </c>
      <c r="D149" s="88"/>
      <c r="E149" s="91" t="s">
        <v>78</v>
      </c>
      <c r="F149" s="9">
        <v>76</v>
      </c>
      <c r="G149" s="10">
        <v>82</v>
      </c>
      <c r="H149" s="10">
        <v>82</v>
      </c>
      <c r="I149" s="10">
        <v>79</v>
      </c>
      <c r="J149" s="10">
        <v>76</v>
      </c>
      <c r="K149" s="10">
        <v>83</v>
      </c>
      <c r="L149" s="10">
        <v>84</v>
      </c>
      <c r="M149" s="10">
        <v>78</v>
      </c>
      <c r="N149" s="10">
        <v>75</v>
      </c>
      <c r="O149" s="10">
        <v>75</v>
      </c>
      <c r="P149" s="10">
        <v>83</v>
      </c>
      <c r="Q149" s="10">
        <v>79</v>
      </c>
      <c r="R149" s="10">
        <v>83</v>
      </c>
      <c r="S149" s="11">
        <v>90</v>
      </c>
      <c r="T149" s="14">
        <v>90</v>
      </c>
      <c r="U149" s="15">
        <v>80</v>
      </c>
      <c r="V149" s="15">
        <v>88</v>
      </c>
      <c r="W149" s="15">
        <v>87</v>
      </c>
      <c r="X149" s="15">
        <v>86</v>
      </c>
      <c r="Y149" s="15">
        <v>86</v>
      </c>
      <c r="Z149" s="15">
        <v>80</v>
      </c>
      <c r="AA149" s="15">
        <v>79</v>
      </c>
      <c r="AB149" s="15">
        <v>76</v>
      </c>
      <c r="AC149" s="15">
        <v>72</v>
      </c>
      <c r="AD149" s="15">
        <v>82</v>
      </c>
      <c r="AE149" s="15">
        <v>73</v>
      </c>
      <c r="AF149" s="15">
        <v>78</v>
      </c>
      <c r="AG149" s="16">
        <v>77</v>
      </c>
      <c r="AH149" s="12"/>
      <c r="AI149" s="13"/>
      <c r="AJ149" s="12" t="s">
        <v>60</v>
      </c>
      <c r="AL149" s="82"/>
      <c r="AM149" s="109" t="s">
        <v>80</v>
      </c>
      <c r="AN149" s="88"/>
      <c r="AO149" s="91"/>
      <c r="AP149" s="9">
        <v>42</v>
      </c>
      <c r="AQ149" s="10">
        <v>80</v>
      </c>
      <c r="AR149" s="10">
        <v>96</v>
      </c>
      <c r="AS149" s="10">
        <v>66</v>
      </c>
      <c r="AT149" s="10">
        <v>58</v>
      </c>
      <c r="AU149" s="10">
        <v>72</v>
      </c>
      <c r="AV149" s="10">
        <v>78</v>
      </c>
      <c r="AW149" s="10">
        <v>94</v>
      </c>
      <c r="AX149" s="10">
        <v>66</v>
      </c>
      <c r="AY149" s="10">
        <v>56</v>
      </c>
      <c r="AZ149" s="10">
        <v>81</v>
      </c>
      <c r="BA149" s="10">
        <v>86</v>
      </c>
      <c r="BB149" s="10">
        <v>60</v>
      </c>
      <c r="BC149" s="11">
        <v>89</v>
      </c>
      <c r="BD149" s="14">
        <v>72</v>
      </c>
      <c r="BE149" s="15">
        <v>81</v>
      </c>
      <c r="BF149" s="15">
        <v>71</v>
      </c>
      <c r="BG149" s="15">
        <v>82</v>
      </c>
      <c r="BH149" s="15">
        <v>77</v>
      </c>
      <c r="BI149" s="15">
        <v>74</v>
      </c>
      <c r="BJ149" s="15">
        <v>71</v>
      </c>
      <c r="BK149" s="15">
        <v>86</v>
      </c>
      <c r="BL149" s="15">
        <v>84</v>
      </c>
      <c r="BM149" s="15">
        <v>86</v>
      </c>
      <c r="BN149" s="15">
        <v>77</v>
      </c>
      <c r="BO149" s="15">
        <v>85</v>
      </c>
      <c r="BP149" s="15">
        <v>71</v>
      </c>
      <c r="BQ149" s="16">
        <v>69</v>
      </c>
      <c r="BR149" s="12"/>
      <c r="BS149" s="13"/>
      <c r="BT149" s="12" t="s">
        <v>60</v>
      </c>
      <c r="BW149" s="82"/>
      <c r="BX149" s="109" t="s">
        <v>80</v>
      </c>
      <c r="BY149" s="88"/>
      <c r="BZ149" s="91"/>
      <c r="CA149" s="9">
        <v>76</v>
      </c>
      <c r="CB149" s="10">
        <v>77</v>
      </c>
      <c r="CC149" s="10">
        <v>78</v>
      </c>
      <c r="CD149" s="10">
        <v>75</v>
      </c>
      <c r="CE149" s="10">
        <v>81</v>
      </c>
      <c r="CF149" s="10">
        <v>79</v>
      </c>
      <c r="CG149" s="10">
        <v>74</v>
      </c>
      <c r="CH149" s="10">
        <v>81</v>
      </c>
      <c r="CI149" s="10">
        <v>81</v>
      </c>
      <c r="CJ149" s="10">
        <v>79</v>
      </c>
      <c r="CK149" s="10">
        <v>75</v>
      </c>
      <c r="CL149" s="10">
        <v>77</v>
      </c>
      <c r="CM149" s="10">
        <v>78</v>
      </c>
      <c r="CN149" s="11">
        <v>76</v>
      </c>
      <c r="CO149" s="14">
        <v>80</v>
      </c>
      <c r="CP149" s="15">
        <v>83</v>
      </c>
      <c r="CQ149" s="15">
        <v>72</v>
      </c>
      <c r="CR149" s="15">
        <v>81</v>
      </c>
      <c r="CS149" s="15">
        <v>62</v>
      </c>
      <c r="CT149" s="15">
        <v>66</v>
      </c>
      <c r="CU149" s="15">
        <v>83</v>
      </c>
      <c r="CV149" s="15">
        <v>73</v>
      </c>
      <c r="CW149" s="15">
        <v>78</v>
      </c>
      <c r="CX149" s="15">
        <v>77</v>
      </c>
      <c r="CY149" s="15">
        <v>82</v>
      </c>
      <c r="CZ149" s="15">
        <v>83</v>
      </c>
      <c r="DA149" s="15">
        <v>78</v>
      </c>
      <c r="DB149" s="16">
        <v>83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85</v>
      </c>
      <c r="G150" s="15">
        <v>90</v>
      </c>
      <c r="H150" s="15">
        <v>68</v>
      </c>
      <c r="I150" s="15">
        <v>87</v>
      </c>
      <c r="J150" s="15">
        <v>81</v>
      </c>
      <c r="K150" s="15">
        <v>91</v>
      </c>
      <c r="L150" s="15">
        <v>82</v>
      </c>
      <c r="M150" s="15">
        <v>86</v>
      </c>
      <c r="N150" s="15">
        <v>86</v>
      </c>
      <c r="O150" s="15">
        <v>89</v>
      </c>
      <c r="P150" s="15">
        <v>81</v>
      </c>
      <c r="Q150" s="15">
        <v>86</v>
      </c>
      <c r="R150" s="15">
        <v>85</v>
      </c>
      <c r="S150" s="16">
        <v>90</v>
      </c>
      <c r="T150" s="14">
        <v>83</v>
      </c>
      <c r="U150" s="15">
        <v>87</v>
      </c>
      <c r="V150" s="15">
        <v>90</v>
      </c>
      <c r="W150" s="15">
        <v>88</v>
      </c>
      <c r="X150" s="15">
        <v>83</v>
      </c>
      <c r="Y150" s="15">
        <v>80</v>
      </c>
      <c r="Z150" s="15">
        <v>81</v>
      </c>
      <c r="AA150" s="15">
        <v>73</v>
      </c>
      <c r="AB150" s="15">
        <v>89</v>
      </c>
      <c r="AC150" s="15">
        <v>82</v>
      </c>
      <c r="AD150" s="15">
        <v>84</v>
      </c>
      <c r="AE150" s="15">
        <v>78</v>
      </c>
      <c r="AF150" s="15">
        <v>83</v>
      </c>
      <c r="AG150" s="16">
        <v>82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70</v>
      </c>
      <c r="AQ150" s="15">
        <v>68</v>
      </c>
      <c r="AR150" s="15">
        <v>84</v>
      </c>
      <c r="AS150" s="15">
        <v>72</v>
      </c>
      <c r="AT150" s="15">
        <v>75</v>
      </c>
      <c r="AU150" s="15">
        <v>68</v>
      </c>
      <c r="AV150" s="15">
        <v>74</v>
      </c>
      <c r="AW150" s="15">
        <v>85</v>
      </c>
      <c r="AX150" s="15">
        <v>79</v>
      </c>
      <c r="AY150" s="15">
        <v>70</v>
      </c>
      <c r="AZ150" s="15">
        <v>80</v>
      </c>
      <c r="BA150" s="15">
        <v>84</v>
      </c>
      <c r="BB150" s="15">
        <v>68</v>
      </c>
      <c r="BC150" s="16">
        <v>97</v>
      </c>
      <c r="BD150" s="14">
        <v>77</v>
      </c>
      <c r="BE150" s="15">
        <v>69</v>
      </c>
      <c r="BF150" s="15">
        <v>80</v>
      </c>
      <c r="BG150" s="15">
        <v>75</v>
      </c>
      <c r="BH150" s="15">
        <v>85</v>
      </c>
      <c r="BI150" s="15">
        <v>77</v>
      </c>
      <c r="BJ150" s="15">
        <v>74</v>
      </c>
      <c r="BK150" s="15">
        <v>70</v>
      </c>
      <c r="BL150" s="15">
        <v>78</v>
      </c>
      <c r="BM150" s="15">
        <v>85</v>
      </c>
      <c r="BN150" s="15">
        <v>66</v>
      </c>
      <c r="BO150" s="15">
        <v>71</v>
      </c>
      <c r="BP150" s="15">
        <v>88</v>
      </c>
      <c r="BQ150" s="16">
        <v>79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81</v>
      </c>
      <c r="CB150" s="15">
        <v>76</v>
      </c>
      <c r="CC150" s="15">
        <v>82</v>
      </c>
      <c r="CD150" s="15">
        <v>82</v>
      </c>
      <c r="CE150" s="15">
        <v>73</v>
      </c>
      <c r="CF150" s="15">
        <v>80</v>
      </c>
      <c r="CG150" s="15">
        <v>83</v>
      </c>
      <c r="CH150" s="15">
        <v>80</v>
      </c>
      <c r="CI150" s="15">
        <v>73</v>
      </c>
      <c r="CJ150" s="15">
        <v>79</v>
      </c>
      <c r="CK150" s="15">
        <v>81</v>
      </c>
      <c r="CL150" s="15">
        <v>73</v>
      </c>
      <c r="CM150" s="15">
        <v>79</v>
      </c>
      <c r="CN150" s="16">
        <v>75</v>
      </c>
      <c r="CO150" s="14">
        <v>83</v>
      </c>
      <c r="CP150" s="15">
        <v>75</v>
      </c>
      <c r="CQ150" s="15">
        <v>89</v>
      </c>
      <c r="CR150" s="15">
        <v>81</v>
      </c>
      <c r="CS150" s="15">
        <v>89</v>
      </c>
      <c r="CT150" s="15">
        <v>83</v>
      </c>
      <c r="CU150" s="15">
        <v>79</v>
      </c>
      <c r="CV150" s="15">
        <v>82</v>
      </c>
      <c r="CW150" s="15">
        <v>83</v>
      </c>
      <c r="CX150" s="15">
        <v>65</v>
      </c>
      <c r="CY150" s="15">
        <v>79</v>
      </c>
      <c r="CZ150" s="15">
        <v>63</v>
      </c>
      <c r="DA150" s="15">
        <v>62</v>
      </c>
      <c r="DB150" s="16">
        <v>45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89</v>
      </c>
      <c r="G151" s="15">
        <v>86</v>
      </c>
      <c r="H151" s="15">
        <v>75</v>
      </c>
      <c r="I151" s="15">
        <v>91</v>
      </c>
      <c r="J151" s="15">
        <v>87</v>
      </c>
      <c r="K151" s="15">
        <v>85</v>
      </c>
      <c r="L151" s="15">
        <v>89</v>
      </c>
      <c r="M151" s="15">
        <v>88</v>
      </c>
      <c r="N151" s="15">
        <v>90</v>
      </c>
      <c r="O151" s="15">
        <v>91</v>
      </c>
      <c r="P151" s="15">
        <v>85</v>
      </c>
      <c r="Q151" s="15">
        <v>91</v>
      </c>
      <c r="R151" s="15">
        <v>89</v>
      </c>
      <c r="S151" s="16">
        <v>89</v>
      </c>
      <c r="T151" s="14">
        <v>82</v>
      </c>
      <c r="U151" s="15">
        <v>83</v>
      </c>
      <c r="V151" s="15">
        <v>78</v>
      </c>
      <c r="W151" s="15">
        <v>80</v>
      </c>
      <c r="X151" s="15">
        <v>82</v>
      </c>
      <c r="Y151" s="15">
        <v>86</v>
      </c>
      <c r="Z151" s="15">
        <v>88</v>
      </c>
      <c r="AA151" s="15">
        <v>68</v>
      </c>
      <c r="AB151" s="15">
        <v>70</v>
      </c>
      <c r="AC151" s="15"/>
      <c r="AD151" s="15"/>
      <c r="AE151" s="15"/>
      <c r="AF151" s="15"/>
      <c r="AG151" s="16"/>
      <c r="AH151" s="17"/>
      <c r="AI151" s="13"/>
      <c r="AJ151" s="17" t="s">
        <v>60</v>
      </c>
      <c r="AL151" s="83"/>
      <c r="AM151" s="110"/>
      <c r="AN151" s="89"/>
      <c r="AO151" s="91"/>
      <c r="AP151" s="14">
        <v>93</v>
      </c>
      <c r="AQ151" s="15">
        <v>93</v>
      </c>
      <c r="AR151" s="15">
        <v>90</v>
      </c>
      <c r="AS151" s="15">
        <v>90</v>
      </c>
      <c r="AT151" s="15">
        <v>92</v>
      </c>
      <c r="AU151" s="15">
        <v>98</v>
      </c>
      <c r="AV151" s="15">
        <v>91</v>
      </c>
      <c r="AW151" s="15">
        <v>98</v>
      </c>
      <c r="AX151" s="15">
        <v>90</v>
      </c>
      <c r="AY151" s="15">
        <v>94</v>
      </c>
      <c r="AZ151" s="15">
        <v>98</v>
      </c>
      <c r="BA151" s="15">
        <v>97</v>
      </c>
      <c r="BB151" s="15">
        <v>80</v>
      </c>
      <c r="BC151" s="16">
        <v>95</v>
      </c>
      <c r="BD151" s="14">
        <v>79</v>
      </c>
      <c r="BE151" s="15">
        <v>88</v>
      </c>
      <c r="BF151" s="15">
        <v>66</v>
      </c>
      <c r="BG151" s="15">
        <v>75</v>
      </c>
      <c r="BH151" s="15">
        <v>87</v>
      </c>
      <c r="BI151" s="15">
        <v>80</v>
      </c>
      <c r="BJ151" s="15">
        <v>78</v>
      </c>
      <c r="BK151" s="15">
        <v>77</v>
      </c>
      <c r="BL151" s="15">
        <v>86</v>
      </c>
      <c r="BM151" s="15">
        <v>76</v>
      </c>
      <c r="BN151" s="15">
        <v>77</v>
      </c>
      <c r="BO151" s="15">
        <v>82</v>
      </c>
      <c r="BP151" s="15">
        <v>81</v>
      </c>
      <c r="BQ151" s="16">
        <v>81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72</v>
      </c>
      <c r="CB151" s="15">
        <v>77</v>
      </c>
      <c r="CC151" s="15">
        <v>80</v>
      </c>
      <c r="CD151" s="15">
        <v>72</v>
      </c>
      <c r="CE151" s="15">
        <v>78</v>
      </c>
      <c r="CF151" s="15">
        <v>75</v>
      </c>
      <c r="CG151" s="15">
        <v>81</v>
      </c>
      <c r="CH151" s="15">
        <v>85</v>
      </c>
      <c r="CI151" s="15">
        <v>93</v>
      </c>
      <c r="CJ151" s="15">
        <v>86</v>
      </c>
      <c r="CK151" s="15">
        <v>84</v>
      </c>
      <c r="CL151" s="15">
        <v>87</v>
      </c>
      <c r="CM151" s="15">
        <v>76</v>
      </c>
      <c r="CN151" s="16">
        <v>75</v>
      </c>
      <c r="CO151" s="14">
        <v>53</v>
      </c>
      <c r="CP151" s="15">
        <v>55</v>
      </c>
      <c r="CQ151" s="15">
        <v>62</v>
      </c>
      <c r="CR151" s="15">
        <v>75</v>
      </c>
      <c r="CS151" s="15">
        <v>80</v>
      </c>
      <c r="CT151" s="15">
        <v>76</v>
      </c>
      <c r="CU151" s="15">
        <v>80</v>
      </c>
      <c r="CV151" s="15">
        <v>69</v>
      </c>
      <c r="CW151" s="15">
        <v>70</v>
      </c>
      <c r="CX151" s="15">
        <v>76</v>
      </c>
      <c r="CY151" s="15">
        <v>80</v>
      </c>
      <c r="CZ151" s="15">
        <v>90</v>
      </c>
      <c r="DA151" s="15">
        <v>85</v>
      </c>
      <c r="DB151" s="16">
        <v>74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82</v>
      </c>
      <c r="G152" s="15">
        <v>84</v>
      </c>
      <c r="H152" s="15">
        <v>81</v>
      </c>
      <c r="I152" s="15">
        <v>79</v>
      </c>
      <c r="J152" s="15">
        <v>81</v>
      </c>
      <c r="K152" s="15">
        <v>58</v>
      </c>
      <c r="L152" s="15">
        <v>80</v>
      </c>
      <c r="M152" s="15">
        <v>84</v>
      </c>
      <c r="N152" s="15">
        <v>78</v>
      </c>
      <c r="O152" s="15">
        <v>81</v>
      </c>
      <c r="P152" s="15">
        <v>83</v>
      </c>
      <c r="Q152" s="15">
        <v>86</v>
      </c>
      <c r="R152" s="15">
        <v>84</v>
      </c>
      <c r="S152" s="16">
        <v>88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74</v>
      </c>
      <c r="AQ152" s="15">
        <v>92</v>
      </c>
      <c r="AR152" s="15">
        <v>99</v>
      </c>
      <c r="AS152" s="15">
        <v>83</v>
      </c>
      <c r="AT152" s="15">
        <v>81</v>
      </c>
      <c r="AU152" s="15">
        <v>99</v>
      </c>
      <c r="AV152" s="15">
        <v>83</v>
      </c>
      <c r="AW152" s="15">
        <v>87</v>
      </c>
      <c r="AX152" s="15">
        <v>88</v>
      </c>
      <c r="AY152" s="15">
        <v>97</v>
      </c>
      <c r="AZ152" s="15">
        <v>82</v>
      </c>
      <c r="BA152" s="15">
        <v>93</v>
      </c>
      <c r="BB152" s="15">
        <v>75</v>
      </c>
      <c r="BC152" s="16">
        <v>68</v>
      </c>
      <c r="BD152" s="14">
        <v>66</v>
      </c>
      <c r="BE152" s="15">
        <v>70</v>
      </c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81</v>
      </c>
      <c r="CB152" s="15">
        <v>82</v>
      </c>
      <c r="CC152" s="15">
        <v>80</v>
      </c>
      <c r="CD152" s="15">
        <v>77</v>
      </c>
      <c r="CE152" s="15">
        <v>79</v>
      </c>
      <c r="CF152" s="15">
        <v>75</v>
      </c>
      <c r="CG152" s="15">
        <v>82</v>
      </c>
      <c r="CH152" s="15">
        <v>64</v>
      </c>
      <c r="CI152" s="15">
        <v>92</v>
      </c>
      <c r="CJ152" s="15">
        <v>93</v>
      </c>
      <c r="CK152" s="15">
        <v>73</v>
      </c>
      <c r="CL152" s="15">
        <v>90</v>
      </c>
      <c r="CM152" s="15">
        <v>76</v>
      </c>
      <c r="CN152" s="16">
        <v>75</v>
      </c>
      <c r="CO152" s="14">
        <v>60</v>
      </c>
      <c r="CP152" s="15">
        <v>75</v>
      </c>
      <c r="CQ152" s="15">
        <v>85</v>
      </c>
      <c r="CR152" s="15">
        <v>69</v>
      </c>
      <c r="CS152" s="15">
        <v>75</v>
      </c>
      <c r="CT152" s="15">
        <v>79</v>
      </c>
      <c r="CU152" s="15">
        <v>84</v>
      </c>
      <c r="CV152" s="15">
        <v>79</v>
      </c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87</v>
      </c>
      <c r="G153" s="15">
        <v>82</v>
      </c>
      <c r="H153" s="15">
        <v>80</v>
      </c>
      <c r="I153" s="15">
        <v>86</v>
      </c>
      <c r="J153" s="15">
        <v>87</v>
      </c>
      <c r="K153" s="15">
        <v>86</v>
      </c>
      <c r="L153" s="15">
        <v>79</v>
      </c>
      <c r="M153" s="15">
        <v>87</v>
      </c>
      <c r="N153" s="15">
        <v>84</v>
      </c>
      <c r="O153" s="15">
        <v>82</v>
      </c>
      <c r="P153" s="15">
        <v>82</v>
      </c>
      <c r="Q153" s="15">
        <v>81</v>
      </c>
      <c r="R153" s="15">
        <v>84</v>
      </c>
      <c r="S153" s="16">
        <v>85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64</v>
      </c>
      <c r="AQ153" s="15">
        <v>61</v>
      </c>
      <c r="AR153" s="15">
        <v>70</v>
      </c>
      <c r="AS153" s="15">
        <v>68</v>
      </c>
      <c r="AT153" s="15">
        <v>69</v>
      </c>
      <c r="AU153" s="15">
        <v>66</v>
      </c>
      <c r="AV153" s="15">
        <v>56</v>
      </c>
      <c r="AW153" s="15">
        <v>59</v>
      </c>
      <c r="AX153" s="15">
        <v>65</v>
      </c>
      <c r="AY153" s="15">
        <v>82</v>
      </c>
      <c r="AZ153" s="15">
        <v>58</v>
      </c>
      <c r="BA153" s="15">
        <v>86</v>
      </c>
      <c r="BB153" s="15">
        <v>72</v>
      </c>
      <c r="BC153" s="16">
        <v>89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74</v>
      </c>
      <c r="CB153" s="15">
        <v>71</v>
      </c>
      <c r="CC153" s="15">
        <v>69</v>
      </c>
      <c r="CD153" s="15">
        <v>79</v>
      </c>
      <c r="CE153" s="15">
        <v>81</v>
      </c>
      <c r="CF153" s="15">
        <v>73</v>
      </c>
      <c r="CG153" s="15">
        <v>82</v>
      </c>
      <c r="CH153" s="15">
        <v>83</v>
      </c>
      <c r="CI153" s="15">
        <v>83</v>
      </c>
      <c r="CJ153" s="15">
        <v>87</v>
      </c>
      <c r="CK153" s="15">
        <v>92</v>
      </c>
      <c r="CL153" s="15">
        <v>90</v>
      </c>
      <c r="CM153" s="15">
        <v>74</v>
      </c>
      <c r="CN153" s="16">
        <v>83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73</v>
      </c>
      <c r="G154" s="15">
        <v>83</v>
      </c>
      <c r="H154" s="15">
        <v>84</v>
      </c>
      <c r="I154" s="15">
        <v>77</v>
      </c>
      <c r="J154" s="15">
        <v>77</v>
      </c>
      <c r="K154" s="15">
        <v>63</v>
      </c>
      <c r="L154" s="15">
        <v>82</v>
      </c>
      <c r="M154" s="15">
        <v>84</v>
      </c>
      <c r="N154" s="15">
        <v>87</v>
      </c>
      <c r="O154" s="15">
        <v>80</v>
      </c>
      <c r="P154" s="15">
        <v>87</v>
      </c>
      <c r="Q154" s="15">
        <v>78</v>
      </c>
      <c r="R154" s="15">
        <v>87</v>
      </c>
      <c r="S154" s="16">
        <v>90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65</v>
      </c>
      <c r="AQ154" s="15">
        <v>90</v>
      </c>
      <c r="AR154" s="15">
        <v>68</v>
      </c>
      <c r="AS154" s="15">
        <v>63</v>
      </c>
      <c r="AT154" s="15">
        <v>55</v>
      </c>
      <c r="AU154" s="15">
        <v>62</v>
      </c>
      <c r="AV154" s="15">
        <v>62</v>
      </c>
      <c r="AW154" s="15">
        <v>64</v>
      </c>
      <c r="AX154" s="15">
        <v>58</v>
      </c>
      <c r="AY154" s="15">
        <v>86</v>
      </c>
      <c r="AZ154" s="15">
        <v>63</v>
      </c>
      <c r="BA154" s="15">
        <v>84</v>
      </c>
      <c r="BB154" s="15">
        <v>71</v>
      </c>
      <c r="BC154" s="16">
        <v>95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89</v>
      </c>
      <c r="CB154" s="15">
        <v>93</v>
      </c>
      <c r="CC154" s="15">
        <v>93</v>
      </c>
      <c r="CD154" s="15">
        <v>83</v>
      </c>
      <c r="CE154" s="15">
        <v>87</v>
      </c>
      <c r="CF154" s="15">
        <v>90</v>
      </c>
      <c r="CG154" s="15">
        <v>91</v>
      </c>
      <c r="CH154" s="15">
        <v>86</v>
      </c>
      <c r="CI154" s="15">
        <v>85</v>
      </c>
      <c r="CJ154" s="15">
        <v>85</v>
      </c>
      <c r="CK154" s="15">
        <v>83</v>
      </c>
      <c r="CL154" s="15">
        <v>88</v>
      </c>
      <c r="CM154" s="15">
        <v>78</v>
      </c>
      <c r="CN154" s="16">
        <v>76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81</v>
      </c>
      <c r="G155" s="15">
        <v>86</v>
      </c>
      <c r="H155" s="15">
        <v>86</v>
      </c>
      <c r="I155" s="15">
        <v>84</v>
      </c>
      <c r="J155" s="15">
        <v>83</v>
      </c>
      <c r="K155" s="15">
        <v>48</v>
      </c>
      <c r="L155" s="15">
        <v>80</v>
      </c>
      <c r="M155" s="15">
        <v>78</v>
      </c>
      <c r="N155" s="15">
        <v>86</v>
      </c>
      <c r="O155" s="15">
        <v>87</v>
      </c>
      <c r="P155" s="15">
        <v>84</v>
      </c>
      <c r="Q155" s="15">
        <v>81</v>
      </c>
      <c r="R155" s="15">
        <v>83</v>
      </c>
      <c r="S155" s="16">
        <v>92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57</v>
      </c>
      <c r="AQ155" s="15">
        <v>57</v>
      </c>
      <c r="AR155" s="15">
        <v>80</v>
      </c>
      <c r="AS155" s="15">
        <v>88</v>
      </c>
      <c r="AT155" s="15">
        <v>60</v>
      </c>
      <c r="AU155" s="15">
        <v>56</v>
      </c>
      <c r="AV155" s="15">
        <v>57</v>
      </c>
      <c r="AW155" s="15">
        <v>56</v>
      </c>
      <c r="AX155" s="15">
        <v>71</v>
      </c>
      <c r="AY155" s="15">
        <v>86</v>
      </c>
      <c r="AZ155" s="15">
        <v>60</v>
      </c>
      <c r="BA155" s="15">
        <v>89</v>
      </c>
      <c r="BB155" s="15">
        <v>79</v>
      </c>
      <c r="BC155" s="16">
        <v>79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83</v>
      </c>
      <c r="CB155" s="15">
        <v>70</v>
      </c>
      <c r="CC155" s="15">
        <v>79</v>
      </c>
      <c r="CD155" s="15">
        <v>85</v>
      </c>
      <c r="CE155" s="15">
        <v>88</v>
      </c>
      <c r="CF155" s="15">
        <v>63</v>
      </c>
      <c r="CG155" s="15">
        <v>64</v>
      </c>
      <c r="CH155" s="15">
        <v>71</v>
      </c>
      <c r="CI155" s="15">
        <v>76</v>
      </c>
      <c r="CJ155" s="15">
        <v>83</v>
      </c>
      <c r="CK155" s="15">
        <v>65</v>
      </c>
      <c r="CL155" s="15">
        <v>93</v>
      </c>
      <c r="CM155" s="15">
        <v>80</v>
      </c>
      <c r="CN155" s="16">
        <v>73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88</v>
      </c>
      <c r="G156" s="15">
        <v>84</v>
      </c>
      <c r="H156" s="15">
        <v>83</v>
      </c>
      <c r="I156" s="15">
        <v>84</v>
      </c>
      <c r="J156" s="15">
        <v>82</v>
      </c>
      <c r="K156" s="15">
        <v>82</v>
      </c>
      <c r="L156" s="15">
        <v>85</v>
      </c>
      <c r="M156" s="15">
        <v>78</v>
      </c>
      <c r="N156" s="15">
        <v>86</v>
      </c>
      <c r="O156" s="15">
        <v>83</v>
      </c>
      <c r="P156" s="15">
        <v>83</v>
      </c>
      <c r="Q156" s="15">
        <v>84</v>
      </c>
      <c r="R156" s="15">
        <v>89</v>
      </c>
      <c r="S156" s="16">
        <v>85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98</v>
      </c>
      <c r="AQ156" s="15">
        <v>67</v>
      </c>
      <c r="AR156" s="15">
        <v>66</v>
      </c>
      <c r="AS156" s="15">
        <v>58</v>
      </c>
      <c r="AT156" s="15">
        <v>62</v>
      </c>
      <c r="AU156" s="15">
        <v>77</v>
      </c>
      <c r="AV156" s="15">
        <v>69</v>
      </c>
      <c r="AW156" s="15">
        <v>64</v>
      </c>
      <c r="AX156" s="15">
        <v>63</v>
      </c>
      <c r="AY156" s="15">
        <v>61</v>
      </c>
      <c r="AZ156" s="15">
        <v>73</v>
      </c>
      <c r="BA156" s="15">
        <v>89</v>
      </c>
      <c r="BB156" s="15">
        <v>75</v>
      </c>
      <c r="BC156" s="16">
        <v>98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79</v>
      </c>
      <c r="CB156" s="15">
        <v>73</v>
      </c>
      <c r="CC156" s="15">
        <v>92</v>
      </c>
      <c r="CD156" s="15">
        <v>93</v>
      </c>
      <c r="CE156" s="15">
        <v>70</v>
      </c>
      <c r="CF156" s="15">
        <v>93</v>
      </c>
      <c r="CG156" s="15">
        <v>87</v>
      </c>
      <c r="CH156" s="15">
        <v>73</v>
      </c>
      <c r="CI156" s="15">
        <v>88</v>
      </c>
      <c r="CJ156" s="15">
        <v>68</v>
      </c>
      <c r="CK156" s="15">
        <v>69</v>
      </c>
      <c r="CL156" s="15">
        <v>83</v>
      </c>
      <c r="CM156" s="15">
        <v>74</v>
      </c>
      <c r="CN156" s="16">
        <v>80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86</v>
      </c>
      <c r="G157" s="15">
        <v>88</v>
      </c>
      <c r="H157" s="15">
        <v>88</v>
      </c>
      <c r="I157" s="15">
        <v>90</v>
      </c>
      <c r="J157" s="15">
        <v>88</v>
      </c>
      <c r="K157" s="15">
        <v>81</v>
      </c>
      <c r="L157" s="15">
        <v>81</v>
      </c>
      <c r="M157" s="15">
        <v>83</v>
      </c>
      <c r="N157" s="15">
        <v>82</v>
      </c>
      <c r="O157" s="15">
        <v>81</v>
      </c>
      <c r="P157" s="15">
        <v>85</v>
      </c>
      <c r="Q157" s="15">
        <v>84</v>
      </c>
      <c r="R157" s="15">
        <v>88</v>
      </c>
      <c r="S157" s="16">
        <v>92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>
        <v>68</v>
      </c>
      <c r="AQ157" s="15">
        <v>98</v>
      </c>
      <c r="AR157" s="15">
        <v>89</v>
      </c>
      <c r="AS157" s="15">
        <v>87</v>
      </c>
      <c r="AT157" s="15">
        <v>69</v>
      </c>
      <c r="AU157" s="15">
        <v>91</v>
      </c>
      <c r="AV157" s="15">
        <v>98</v>
      </c>
      <c r="AW157" s="15">
        <v>87</v>
      </c>
      <c r="AX157" s="15">
        <v>85</v>
      </c>
      <c r="AY157" s="15">
        <v>75</v>
      </c>
      <c r="AZ157" s="15">
        <v>74</v>
      </c>
      <c r="BA157" s="15">
        <v>86</v>
      </c>
      <c r="BB157" s="15">
        <v>69</v>
      </c>
      <c r="BC157" s="16">
        <v>66</v>
      </c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63</v>
      </c>
      <c r="CB157" s="15">
        <v>73</v>
      </c>
      <c r="CC157" s="15">
        <v>58</v>
      </c>
      <c r="CD157" s="15">
        <v>82</v>
      </c>
      <c r="CE157" s="15">
        <v>67</v>
      </c>
      <c r="CF157" s="15">
        <v>54</v>
      </c>
      <c r="CG157" s="15">
        <v>61</v>
      </c>
      <c r="CH157" s="15">
        <v>67</v>
      </c>
      <c r="CI157" s="15">
        <v>70</v>
      </c>
      <c r="CJ157" s="15">
        <v>77</v>
      </c>
      <c r="CK157" s="15">
        <v>71</v>
      </c>
      <c r="CL157" s="15">
        <v>76</v>
      </c>
      <c r="CM157" s="15">
        <v>74</v>
      </c>
      <c r="CN157" s="16">
        <v>80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>
        <v>94</v>
      </c>
      <c r="G158" s="15">
        <v>93</v>
      </c>
      <c r="H158" s="15">
        <v>66</v>
      </c>
      <c r="I158" s="15">
        <v>91</v>
      </c>
      <c r="J158" s="15">
        <v>90</v>
      </c>
      <c r="K158" s="15">
        <v>86</v>
      </c>
      <c r="L158" s="15">
        <v>85</v>
      </c>
      <c r="M158" s="15">
        <v>89</v>
      </c>
      <c r="N158" s="15">
        <v>90</v>
      </c>
      <c r="O158" s="15">
        <v>86</v>
      </c>
      <c r="P158" s="15">
        <v>91</v>
      </c>
      <c r="Q158" s="15">
        <v>86</v>
      </c>
      <c r="R158" s="15">
        <v>91</v>
      </c>
      <c r="S158" s="16">
        <v>85</v>
      </c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>
        <v>96</v>
      </c>
      <c r="AQ158" s="15">
        <v>93</v>
      </c>
      <c r="AR158" s="15">
        <v>89</v>
      </c>
      <c r="AS158" s="15">
        <v>96</v>
      </c>
      <c r="AT158" s="15">
        <v>97</v>
      </c>
      <c r="AU158" s="15">
        <v>89</v>
      </c>
      <c r="AV158" s="15">
        <v>92</v>
      </c>
      <c r="AW158" s="15">
        <v>59</v>
      </c>
      <c r="AX158" s="15">
        <v>78</v>
      </c>
      <c r="AY158" s="15">
        <v>76</v>
      </c>
      <c r="AZ158" s="15">
        <v>66</v>
      </c>
      <c r="BA158" s="15">
        <v>74</v>
      </c>
      <c r="BB158" s="15">
        <v>70</v>
      </c>
      <c r="BC158" s="16">
        <v>96</v>
      </c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>
        <v>77</v>
      </c>
      <c r="CB158" s="15">
        <v>80</v>
      </c>
      <c r="CC158" s="15">
        <v>80</v>
      </c>
      <c r="CD158" s="15">
        <v>81</v>
      </c>
      <c r="CE158" s="15">
        <v>78</v>
      </c>
      <c r="CF158" s="15">
        <v>76</v>
      </c>
      <c r="CG158" s="15">
        <v>83</v>
      </c>
      <c r="CH158" s="15">
        <v>80</v>
      </c>
      <c r="CI158" s="15">
        <v>79</v>
      </c>
      <c r="CJ158" s="15">
        <v>73</v>
      </c>
      <c r="CK158" s="15">
        <v>75</v>
      </c>
      <c r="CL158" s="15">
        <v>74</v>
      </c>
      <c r="CM158" s="15">
        <v>75</v>
      </c>
      <c r="CN158" s="16">
        <v>75</v>
      </c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>
        <v>83</v>
      </c>
      <c r="G159" s="19">
        <v>85</v>
      </c>
      <c r="H159" s="19">
        <v>85</v>
      </c>
      <c r="I159" s="19">
        <v>87</v>
      </c>
      <c r="J159" s="19">
        <v>85</v>
      </c>
      <c r="K159" s="19">
        <v>78</v>
      </c>
      <c r="L159" s="19">
        <v>78</v>
      </c>
      <c r="M159" s="19">
        <v>80</v>
      </c>
      <c r="N159" s="19">
        <v>79</v>
      </c>
      <c r="O159" s="19">
        <v>78</v>
      </c>
      <c r="P159" s="19">
        <v>82</v>
      </c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>
        <v>91</v>
      </c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>
        <v>59</v>
      </c>
      <c r="CB159" s="19">
        <v>69</v>
      </c>
      <c r="CC159" s="19">
        <v>54</v>
      </c>
      <c r="CD159" s="19">
        <v>78</v>
      </c>
      <c r="CE159" s="19">
        <v>63</v>
      </c>
      <c r="CF159" s="19">
        <v>50</v>
      </c>
      <c r="CG159" s="19">
        <v>57</v>
      </c>
      <c r="CH159" s="19">
        <v>63</v>
      </c>
      <c r="CI159" s="19">
        <v>66</v>
      </c>
      <c r="CJ159" s="19">
        <v>73</v>
      </c>
      <c r="CK159" s="19">
        <v>67</v>
      </c>
      <c r="CL159" s="19">
        <v>72</v>
      </c>
      <c r="CM159" s="19">
        <v>70</v>
      </c>
      <c r="CN159" s="20">
        <v>76</v>
      </c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81</v>
      </c>
      <c r="D160" s="89"/>
      <c r="E160" s="91" t="s">
        <v>78</v>
      </c>
      <c r="F160" s="9">
        <v>61</v>
      </c>
      <c r="G160" s="10">
        <v>51</v>
      </c>
      <c r="H160" s="10">
        <v>93</v>
      </c>
      <c r="I160" s="10">
        <v>75</v>
      </c>
      <c r="J160" s="10">
        <v>71</v>
      </c>
      <c r="K160" s="10">
        <v>78</v>
      </c>
      <c r="L160" s="10">
        <v>51</v>
      </c>
      <c r="M160" s="10">
        <v>87</v>
      </c>
      <c r="N160" s="10">
        <v>72</v>
      </c>
      <c r="O160" s="10">
        <v>-9</v>
      </c>
      <c r="P160" s="10">
        <v>81</v>
      </c>
      <c r="Q160" s="10">
        <v>80</v>
      </c>
      <c r="R160" s="10">
        <v>84</v>
      </c>
      <c r="S160" s="11">
        <v>79</v>
      </c>
      <c r="T160" s="14">
        <v>93</v>
      </c>
      <c r="U160" s="15">
        <v>83</v>
      </c>
      <c r="V160" s="15">
        <v>87</v>
      </c>
      <c r="W160" s="15">
        <v>86</v>
      </c>
      <c r="X160" s="15">
        <v>73</v>
      </c>
      <c r="Y160" s="15">
        <v>88</v>
      </c>
      <c r="Z160" s="15">
        <v>73</v>
      </c>
      <c r="AA160" s="15">
        <v>71</v>
      </c>
      <c r="AB160" s="15">
        <v>74</v>
      </c>
      <c r="AC160" s="15">
        <v>76</v>
      </c>
      <c r="AD160" s="15">
        <v>92</v>
      </c>
      <c r="AE160" s="15">
        <v>93</v>
      </c>
      <c r="AF160" s="15">
        <v>95</v>
      </c>
      <c r="AG160" s="16">
        <v>98</v>
      </c>
      <c r="AH160" s="12"/>
      <c r="AI160" s="13"/>
      <c r="AJ160" s="12" t="s">
        <v>60</v>
      </c>
      <c r="AL160" s="83"/>
      <c r="AM160" s="109" t="s">
        <v>81</v>
      </c>
      <c r="AN160" s="89"/>
      <c r="AO160" s="91"/>
      <c r="AP160" s="9">
        <v>70</v>
      </c>
      <c r="AQ160" s="10">
        <v>60</v>
      </c>
      <c r="AR160" s="10">
        <v>102</v>
      </c>
      <c r="AS160" s="10">
        <v>84</v>
      </c>
      <c r="AT160" s="10">
        <v>80</v>
      </c>
      <c r="AU160" s="10">
        <v>87</v>
      </c>
      <c r="AV160" s="10">
        <v>60</v>
      </c>
      <c r="AW160" s="10">
        <v>96</v>
      </c>
      <c r="AX160" s="10">
        <v>81</v>
      </c>
      <c r="AY160" s="10"/>
      <c r="AZ160" s="10">
        <v>90</v>
      </c>
      <c r="BA160" s="10">
        <v>89</v>
      </c>
      <c r="BB160" s="10">
        <v>93</v>
      </c>
      <c r="BC160" s="11">
        <v>79</v>
      </c>
      <c r="BD160" s="14">
        <v>76</v>
      </c>
      <c r="BE160" s="15">
        <v>91</v>
      </c>
      <c r="BF160" s="15">
        <v>94</v>
      </c>
      <c r="BG160" s="15">
        <v>90</v>
      </c>
      <c r="BH160" s="15">
        <v>88</v>
      </c>
      <c r="BI160" s="15">
        <v>68</v>
      </c>
      <c r="BJ160" s="15">
        <v>69</v>
      </c>
      <c r="BK160" s="15">
        <v>87</v>
      </c>
      <c r="BL160" s="15">
        <v>82</v>
      </c>
      <c r="BM160" s="15">
        <v>86</v>
      </c>
      <c r="BN160" s="15">
        <v>86</v>
      </c>
      <c r="BO160" s="15">
        <v>94</v>
      </c>
      <c r="BP160" s="15">
        <v>78</v>
      </c>
      <c r="BQ160" s="16">
        <v>69</v>
      </c>
      <c r="BR160" s="12"/>
      <c r="BS160" s="13"/>
      <c r="BT160" s="12" t="s">
        <v>60</v>
      </c>
      <c r="BW160" s="83"/>
      <c r="BX160" s="109" t="s">
        <v>81</v>
      </c>
      <c r="BY160" s="89"/>
      <c r="BZ160" s="91"/>
      <c r="CA160" s="9">
        <v>80</v>
      </c>
      <c r="CB160" s="10">
        <v>89</v>
      </c>
      <c r="CC160" s="10">
        <v>84</v>
      </c>
      <c r="CD160" s="10">
        <v>83</v>
      </c>
      <c r="CE160" s="10">
        <v>79</v>
      </c>
      <c r="CF160" s="10">
        <v>86</v>
      </c>
      <c r="CG160" s="10">
        <v>70</v>
      </c>
      <c r="CH160" s="10">
        <v>95</v>
      </c>
      <c r="CI160" s="10">
        <v>80</v>
      </c>
      <c r="CJ160" s="10">
        <v>-1</v>
      </c>
      <c r="CK160" s="10">
        <v>89</v>
      </c>
      <c r="CL160" s="10">
        <v>88</v>
      </c>
      <c r="CM160" s="10">
        <v>92</v>
      </c>
      <c r="CN160" s="11">
        <v>78</v>
      </c>
      <c r="CO160" s="14">
        <v>73</v>
      </c>
      <c r="CP160" s="15">
        <v>78</v>
      </c>
      <c r="CQ160" s="15">
        <v>77</v>
      </c>
      <c r="CR160" s="15">
        <v>83</v>
      </c>
      <c r="CS160" s="15">
        <v>73</v>
      </c>
      <c r="CT160" s="15">
        <v>82</v>
      </c>
      <c r="CU160" s="15">
        <v>75</v>
      </c>
      <c r="CV160" s="15">
        <v>61</v>
      </c>
      <c r="CW160" s="15">
        <v>65</v>
      </c>
      <c r="CX160" s="15">
        <v>62</v>
      </c>
      <c r="CY160" s="15">
        <v>72</v>
      </c>
      <c r="CZ160" s="15">
        <v>73</v>
      </c>
      <c r="DA160" s="15">
        <v>75</v>
      </c>
      <c r="DB160" s="16">
        <v>78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88</v>
      </c>
      <c r="G161" s="15">
        <v>50</v>
      </c>
      <c r="H161" s="15">
        <v>77</v>
      </c>
      <c r="I161" s="15">
        <v>92</v>
      </c>
      <c r="J161" s="15">
        <v>70</v>
      </c>
      <c r="K161" s="15">
        <v>71</v>
      </c>
      <c r="L161" s="15">
        <v>66</v>
      </c>
      <c r="M161" s="15">
        <v>71</v>
      </c>
      <c r="N161" s="15">
        <v>43</v>
      </c>
      <c r="O161" s="15">
        <v>0</v>
      </c>
      <c r="P161" s="15">
        <v>106</v>
      </c>
      <c r="Q161" s="15">
        <v>78</v>
      </c>
      <c r="R161" s="15">
        <v>91</v>
      </c>
      <c r="S161" s="16">
        <v>70</v>
      </c>
      <c r="T161" s="14">
        <v>69</v>
      </c>
      <c r="U161" s="15">
        <v>78</v>
      </c>
      <c r="V161" s="15">
        <v>83</v>
      </c>
      <c r="W161" s="15">
        <v>73</v>
      </c>
      <c r="X161" s="15">
        <v>72</v>
      </c>
      <c r="Y161" s="15">
        <v>78</v>
      </c>
      <c r="Z161" s="15">
        <v>74</v>
      </c>
      <c r="AA161" s="15">
        <v>83</v>
      </c>
      <c r="AB161" s="15">
        <v>82</v>
      </c>
      <c r="AC161" s="15">
        <v>78</v>
      </c>
      <c r="AD161" s="15">
        <v>83</v>
      </c>
      <c r="AE161" s="15">
        <v>85</v>
      </c>
      <c r="AF161" s="15">
        <v>88</v>
      </c>
      <c r="AG161" s="16">
        <v>77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88</v>
      </c>
      <c r="AQ161" s="15">
        <v>65</v>
      </c>
      <c r="AR161" s="15">
        <v>55</v>
      </c>
      <c r="AS161" s="15">
        <v>61</v>
      </c>
      <c r="AT161" s="15">
        <v>69</v>
      </c>
      <c r="AU161" s="15">
        <v>69</v>
      </c>
      <c r="AV161" s="15">
        <v>67</v>
      </c>
      <c r="AW161" s="15">
        <v>82</v>
      </c>
      <c r="AX161" s="15">
        <v>64</v>
      </c>
      <c r="AY161" s="15">
        <v>73</v>
      </c>
      <c r="AZ161" s="15">
        <v>68</v>
      </c>
      <c r="BA161" s="15">
        <v>73</v>
      </c>
      <c r="BB161" s="15">
        <v>91</v>
      </c>
      <c r="BC161" s="16">
        <v>70</v>
      </c>
      <c r="BD161" s="14">
        <v>53</v>
      </c>
      <c r="BE161" s="15">
        <v>64</v>
      </c>
      <c r="BF161" s="15">
        <v>72</v>
      </c>
      <c r="BG161" s="15">
        <v>97</v>
      </c>
      <c r="BH161" s="15">
        <v>74</v>
      </c>
      <c r="BI161" s="15">
        <v>85</v>
      </c>
      <c r="BJ161" s="15">
        <v>66</v>
      </c>
      <c r="BK161" s="15">
        <v>69</v>
      </c>
      <c r="BL161" s="15">
        <v>93</v>
      </c>
      <c r="BM161" s="15">
        <v>53</v>
      </c>
      <c r="BN161" s="15">
        <v>60</v>
      </c>
      <c r="BO161" s="15">
        <v>73</v>
      </c>
      <c r="BP161" s="15">
        <v>68</v>
      </c>
      <c r="BQ161" s="16">
        <v>75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80</v>
      </c>
      <c r="CB161" s="15">
        <v>99</v>
      </c>
      <c r="CC161" s="15">
        <v>76</v>
      </c>
      <c r="CD161" s="15">
        <v>91</v>
      </c>
      <c r="CE161" s="15">
        <v>69</v>
      </c>
      <c r="CF161" s="15">
        <v>90</v>
      </c>
      <c r="CG161" s="15">
        <v>65</v>
      </c>
      <c r="CH161" s="15">
        <v>70</v>
      </c>
      <c r="CI161" s="15">
        <v>73</v>
      </c>
      <c r="CJ161" s="15">
        <v>-1</v>
      </c>
      <c r="CK161" s="15">
        <v>90</v>
      </c>
      <c r="CL161" s="15">
        <v>77</v>
      </c>
      <c r="CM161" s="15">
        <v>89</v>
      </c>
      <c r="CN161" s="16">
        <v>69</v>
      </c>
      <c r="CO161" s="14">
        <v>76</v>
      </c>
      <c r="CP161" s="15">
        <v>75</v>
      </c>
      <c r="CQ161" s="15">
        <v>69</v>
      </c>
      <c r="CR161" s="15">
        <v>75</v>
      </c>
      <c r="CS161" s="15">
        <v>74</v>
      </c>
      <c r="CT161" s="15">
        <v>72</v>
      </c>
      <c r="CU161" s="15">
        <v>78</v>
      </c>
      <c r="CV161" s="15">
        <v>77</v>
      </c>
      <c r="CW161" s="15">
        <v>78</v>
      </c>
      <c r="CX161" s="15">
        <v>80</v>
      </c>
      <c r="CY161" s="15">
        <v>72</v>
      </c>
      <c r="CZ161" s="15">
        <v>73</v>
      </c>
      <c r="DA161" s="15">
        <v>75</v>
      </c>
      <c r="DB161" s="16">
        <v>75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71</v>
      </c>
      <c r="G162" s="15">
        <v>69</v>
      </c>
      <c r="H162" s="15">
        <v>72</v>
      </c>
      <c r="I162" s="15">
        <v>65</v>
      </c>
      <c r="J162" s="15">
        <v>64</v>
      </c>
      <c r="K162" s="15">
        <v>81</v>
      </c>
      <c r="L162" s="15">
        <v>88</v>
      </c>
      <c r="M162" s="15">
        <v>74</v>
      </c>
      <c r="N162" s="15">
        <v>72</v>
      </c>
      <c r="O162" s="15">
        <v>2</v>
      </c>
      <c r="P162" s="15">
        <v>85</v>
      </c>
      <c r="Q162" s="15">
        <v>79</v>
      </c>
      <c r="R162" s="15">
        <v>75</v>
      </c>
      <c r="S162" s="16">
        <v>74</v>
      </c>
      <c r="T162" s="14">
        <v>85</v>
      </c>
      <c r="U162" s="15">
        <v>89</v>
      </c>
      <c r="V162" s="15">
        <v>93</v>
      </c>
      <c r="W162" s="15">
        <v>88</v>
      </c>
      <c r="X162" s="15">
        <v>75</v>
      </c>
      <c r="Y162" s="15">
        <v>69</v>
      </c>
      <c r="Z162" s="15">
        <v>70</v>
      </c>
      <c r="AA162" s="15">
        <v>75</v>
      </c>
      <c r="AB162" s="15"/>
      <c r="AC162" s="15"/>
      <c r="AD162" s="15"/>
      <c r="AE162" s="15"/>
      <c r="AF162" s="15"/>
      <c r="AG162" s="16"/>
      <c r="AH162" s="17"/>
      <c r="AI162" s="13"/>
      <c r="AJ162" s="17" t="s">
        <v>60</v>
      </c>
      <c r="AL162" s="83"/>
      <c r="AM162" s="110"/>
      <c r="AN162" s="89"/>
      <c r="AO162" s="91"/>
      <c r="AP162" s="14">
        <v>69</v>
      </c>
      <c r="AQ162" s="15">
        <v>67</v>
      </c>
      <c r="AR162" s="15">
        <v>70</v>
      </c>
      <c r="AS162" s="15">
        <v>63</v>
      </c>
      <c r="AT162" s="15">
        <v>62</v>
      </c>
      <c r="AU162" s="15">
        <v>79</v>
      </c>
      <c r="AV162" s="15">
        <v>86</v>
      </c>
      <c r="AW162" s="15">
        <v>72</v>
      </c>
      <c r="AX162" s="15">
        <v>70</v>
      </c>
      <c r="AY162" s="15"/>
      <c r="AZ162" s="15">
        <v>76</v>
      </c>
      <c r="BA162" s="15">
        <v>70</v>
      </c>
      <c r="BB162" s="15">
        <v>75</v>
      </c>
      <c r="BC162" s="16">
        <v>74</v>
      </c>
      <c r="BD162" s="14">
        <v>58</v>
      </c>
      <c r="BE162" s="15">
        <v>55</v>
      </c>
      <c r="BF162" s="15">
        <v>52</v>
      </c>
      <c r="BG162" s="15">
        <v>70</v>
      </c>
      <c r="BH162" s="15">
        <v>57</v>
      </c>
      <c r="BI162" s="15">
        <v>69</v>
      </c>
      <c r="BJ162" s="15">
        <v>53</v>
      </c>
      <c r="BK162" s="15">
        <v>72</v>
      </c>
      <c r="BL162" s="15">
        <v>74</v>
      </c>
      <c r="BM162" s="15">
        <v>70</v>
      </c>
      <c r="BN162" s="15">
        <v>69</v>
      </c>
      <c r="BO162" s="15">
        <v>75</v>
      </c>
      <c r="BP162" s="15">
        <v>59</v>
      </c>
      <c r="BQ162" s="16">
        <v>54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98</v>
      </c>
      <c r="CB162" s="15">
        <v>76</v>
      </c>
      <c r="CC162" s="15">
        <v>69</v>
      </c>
      <c r="CD162" s="15">
        <v>89</v>
      </c>
      <c r="CE162" s="15">
        <v>61</v>
      </c>
      <c r="CF162" s="15">
        <v>78</v>
      </c>
      <c r="CG162" s="15">
        <v>90</v>
      </c>
      <c r="CH162" s="15">
        <v>81</v>
      </c>
      <c r="CI162" s="15">
        <v>69</v>
      </c>
      <c r="CJ162" s="15">
        <v>-1</v>
      </c>
      <c r="CK162" s="15">
        <v>75</v>
      </c>
      <c r="CL162" s="15">
        <v>69</v>
      </c>
      <c r="CM162" s="15">
        <v>86</v>
      </c>
      <c r="CN162" s="16">
        <v>73</v>
      </c>
      <c r="CO162" s="14">
        <v>80</v>
      </c>
      <c r="CP162" s="15">
        <v>62</v>
      </c>
      <c r="CQ162" s="15">
        <v>70</v>
      </c>
      <c r="CR162" s="15">
        <v>73</v>
      </c>
      <c r="CS162" s="15">
        <v>65</v>
      </c>
      <c r="CT162" s="15">
        <v>74</v>
      </c>
      <c r="CU162" s="15">
        <v>73</v>
      </c>
      <c r="CV162" s="15">
        <v>73</v>
      </c>
      <c r="CW162" s="15">
        <v>79</v>
      </c>
      <c r="CX162" s="15">
        <v>70</v>
      </c>
      <c r="CY162" s="15">
        <v>76</v>
      </c>
      <c r="CZ162" s="15">
        <v>71</v>
      </c>
      <c r="DA162" s="15">
        <v>80</v>
      </c>
      <c r="DB162" s="16">
        <v>81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96</v>
      </c>
      <c r="G163" s="15">
        <v>104</v>
      </c>
      <c r="H163" s="15">
        <v>97</v>
      </c>
      <c r="I163" s="15">
        <v>93</v>
      </c>
      <c r="J163" s="15">
        <v>68</v>
      </c>
      <c r="K163" s="15">
        <v>83</v>
      </c>
      <c r="L163" s="15">
        <v>78</v>
      </c>
      <c r="M163" s="15">
        <v>81</v>
      </c>
      <c r="N163" s="15">
        <v>96</v>
      </c>
      <c r="O163" s="15">
        <v>98</v>
      </c>
      <c r="P163" s="15">
        <v>97</v>
      </c>
      <c r="Q163" s="15">
        <v>95</v>
      </c>
      <c r="R163" s="15">
        <v>78</v>
      </c>
      <c r="S163" s="16">
        <v>79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95</v>
      </c>
      <c r="AQ163" s="15">
        <v>74</v>
      </c>
      <c r="AR163" s="15">
        <v>71</v>
      </c>
      <c r="AS163" s="15">
        <v>75</v>
      </c>
      <c r="AT163" s="15">
        <v>86</v>
      </c>
      <c r="AU163" s="15">
        <v>70</v>
      </c>
      <c r="AV163" s="15">
        <v>84</v>
      </c>
      <c r="AW163" s="15">
        <v>71</v>
      </c>
      <c r="AX163" s="15">
        <v>95</v>
      </c>
      <c r="AY163" s="15">
        <v>90</v>
      </c>
      <c r="AZ163" s="15">
        <v>96</v>
      </c>
      <c r="BA163" s="15">
        <v>72</v>
      </c>
      <c r="BB163" s="15">
        <v>94</v>
      </c>
      <c r="BC163" s="16">
        <v>86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91</v>
      </c>
      <c r="CB163" s="15">
        <v>82</v>
      </c>
      <c r="CC163" s="15">
        <v>90</v>
      </c>
      <c r="CD163" s="15">
        <v>89</v>
      </c>
      <c r="CE163" s="15">
        <v>96</v>
      </c>
      <c r="CF163" s="15">
        <v>86</v>
      </c>
      <c r="CG163" s="15">
        <v>76</v>
      </c>
      <c r="CH163" s="15">
        <v>65</v>
      </c>
      <c r="CI163" s="15">
        <v>59</v>
      </c>
      <c r="CJ163" s="15">
        <v>67</v>
      </c>
      <c r="CK163" s="15">
        <v>54</v>
      </c>
      <c r="CL163" s="15">
        <v>80</v>
      </c>
      <c r="CM163" s="15">
        <v>69</v>
      </c>
      <c r="CN163" s="16">
        <v>94</v>
      </c>
      <c r="CO163" s="14">
        <v>79</v>
      </c>
      <c r="CP163" s="15">
        <v>86</v>
      </c>
      <c r="CQ163" s="15">
        <v>75</v>
      </c>
      <c r="CR163" s="15">
        <v>81</v>
      </c>
      <c r="CS163" s="15">
        <v>76</v>
      </c>
      <c r="CT163" s="15">
        <v>79</v>
      </c>
      <c r="CU163" s="15">
        <v>80</v>
      </c>
      <c r="CV163" s="15">
        <v>86</v>
      </c>
      <c r="CW163" s="15">
        <v>84</v>
      </c>
      <c r="CX163" s="15">
        <v>79</v>
      </c>
      <c r="CY163" s="15">
        <v>90</v>
      </c>
      <c r="CZ163" s="15">
        <v>85</v>
      </c>
      <c r="DA163" s="15"/>
      <c r="DB163" s="16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89</v>
      </c>
      <c r="G164" s="15">
        <v>93</v>
      </c>
      <c r="H164" s="15">
        <v>98</v>
      </c>
      <c r="I164" s="15">
        <v>97</v>
      </c>
      <c r="J164" s="15">
        <v>75</v>
      </c>
      <c r="K164" s="15">
        <v>86</v>
      </c>
      <c r="L164" s="15">
        <v>87</v>
      </c>
      <c r="M164" s="15">
        <v>82</v>
      </c>
      <c r="N164" s="15">
        <v>90</v>
      </c>
      <c r="O164" s="15">
        <v>95</v>
      </c>
      <c r="P164" s="15">
        <v>103</v>
      </c>
      <c r="Q164" s="15">
        <v>93</v>
      </c>
      <c r="R164" s="15">
        <v>84</v>
      </c>
      <c r="S164" s="16">
        <v>75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71</v>
      </c>
      <c r="AQ164" s="15">
        <v>87</v>
      </c>
      <c r="AR164" s="15">
        <v>66</v>
      </c>
      <c r="AS164" s="15">
        <v>90</v>
      </c>
      <c r="AT164" s="15">
        <v>80</v>
      </c>
      <c r="AU164" s="15">
        <v>59</v>
      </c>
      <c r="AV164" s="15">
        <v>65</v>
      </c>
      <c r="AW164" s="15">
        <v>93</v>
      </c>
      <c r="AX164" s="15">
        <v>79</v>
      </c>
      <c r="AY164" s="15">
        <v>85</v>
      </c>
      <c r="AZ164" s="15">
        <v>93</v>
      </c>
      <c r="BA164" s="15">
        <v>93</v>
      </c>
      <c r="BB164" s="15">
        <v>79</v>
      </c>
      <c r="BC164" s="16">
        <v>94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78</v>
      </c>
      <c r="CB164" s="15">
        <v>93</v>
      </c>
      <c r="CC164" s="15">
        <v>94</v>
      </c>
      <c r="CD164" s="15">
        <v>82</v>
      </c>
      <c r="CE164" s="15">
        <v>80</v>
      </c>
      <c r="CF164" s="15">
        <v>93</v>
      </c>
      <c r="CG164" s="15">
        <v>93</v>
      </c>
      <c r="CH164" s="15">
        <v>82</v>
      </c>
      <c r="CI164" s="15">
        <v>73</v>
      </c>
      <c r="CJ164" s="15">
        <v>76</v>
      </c>
      <c r="CK164" s="15">
        <v>60</v>
      </c>
      <c r="CL164" s="15">
        <v>98</v>
      </c>
      <c r="CM164" s="15">
        <v>73</v>
      </c>
      <c r="CN164" s="16">
        <v>71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83</v>
      </c>
      <c r="G165" s="15">
        <v>84</v>
      </c>
      <c r="H165" s="15">
        <v>90</v>
      </c>
      <c r="I165" s="15">
        <v>78</v>
      </c>
      <c r="J165" s="15">
        <v>85</v>
      </c>
      <c r="K165" s="15">
        <v>102</v>
      </c>
      <c r="L165" s="15">
        <v>77</v>
      </c>
      <c r="M165" s="15">
        <v>84</v>
      </c>
      <c r="N165" s="15">
        <v>87</v>
      </c>
      <c r="O165" s="15">
        <v>79</v>
      </c>
      <c r="P165" s="15">
        <v>88</v>
      </c>
      <c r="Q165" s="15">
        <v>92</v>
      </c>
      <c r="R165" s="15">
        <v>94</v>
      </c>
      <c r="S165" s="16">
        <v>83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88</v>
      </c>
      <c r="AQ165" s="15">
        <v>95</v>
      </c>
      <c r="AR165" s="15">
        <v>55</v>
      </c>
      <c r="AS165" s="15">
        <v>65</v>
      </c>
      <c r="AT165" s="15">
        <v>69</v>
      </c>
      <c r="AU165" s="15">
        <v>62</v>
      </c>
      <c r="AV165" s="15">
        <v>65</v>
      </c>
      <c r="AW165" s="15">
        <v>72</v>
      </c>
      <c r="AX165" s="15">
        <v>75</v>
      </c>
      <c r="AY165" s="15">
        <v>60</v>
      </c>
      <c r="AZ165" s="15">
        <v>63</v>
      </c>
      <c r="BA165" s="15">
        <v>77</v>
      </c>
      <c r="BB165" s="15">
        <v>76</v>
      </c>
      <c r="BC165" s="16">
        <v>89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91</v>
      </c>
      <c r="CB165" s="15">
        <v>90</v>
      </c>
      <c r="CC165" s="15">
        <v>93</v>
      </c>
      <c r="CD165" s="15">
        <v>76</v>
      </c>
      <c r="CE165" s="15">
        <v>93</v>
      </c>
      <c r="CF165" s="15">
        <v>81</v>
      </c>
      <c r="CG165" s="15">
        <v>97</v>
      </c>
      <c r="CH165" s="15">
        <v>69</v>
      </c>
      <c r="CI165" s="15">
        <v>64</v>
      </c>
      <c r="CJ165" s="15">
        <v>75</v>
      </c>
      <c r="CK165" s="15">
        <v>62</v>
      </c>
      <c r="CL165" s="15">
        <v>77</v>
      </c>
      <c r="CM165" s="15">
        <v>84</v>
      </c>
      <c r="CN165" s="16">
        <v>77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70</v>
      </c>
      <c r="G166" s="15">
        <v>65</v>
      </c>
      <c r="H166" s="15">
        <v>99</v>
      </c>
      <c r="I166" s="15">
        <v>76</v>
      </c>
      <c r="J166" s="15">
        <v>80</v>
      </c>
      <c r="K166" s="15">
        <v>97</v>
      </c>
      <c r="L166" s="15">
        <v>71</v>
      </c>
      <c r="M166" s="15">
        <v>84</v>
      </c>
      <c r="N166" s="15">
        <v>83</v>
      </c>
      <c r="O166" s="15">
        <v>81</v>
      </c>
      <c r="P166" s="15">
        <v>107</v>
      </c>
      <c r="Q166" s="15">
        <v>99</v>
      </c>
      <c r="R166" s="15">
        <v>87</v>
      </c>
      <c r="S166" s="16">
        <v>81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81</v>
      </c>
      <c r="AQ166" s="15">
        <v>64</v>
      </c>
      <c r="AR166" s="15">
        <v>55</v>
      </c>
      <c r="AS166" s="15">
        <v>72</v>
      </c>
      <c r="AT166" s="15">
        <v>68</v>
      </c>
      <c r="AU166" s="15">
        <v>51</v>
      </c>
      <c r="AV166" s="15">
        <v>75</v>
      </c>
      <c r="AW166" s="15">
        <v>72</v>
      </c>
      <c r="AX166" s="15">
        <v>73</v>
      </c>
      <c r="AY166" s="15">
        <v>57</v>
      </c>
      <c r="AZ166" s="15">
        <v>59</v>
      </c>
      <c r="BA166" s="15">
        <v>78</v>
      </c>
      <c r="BB166" s="15">
        <v>93</v>
      </c>
      <c r="BC166" s="16">
        <v>81</v>
      </c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93</v>
      </c>
      <c r="CB166" s="15">
        <v>89</v>
      </c>
      <c r="CC166" s="15">
        <v>77</v>
      </c>
      <c r="CD166" s="15">
        <v>72</v>
      </c>
      <c r="CE166" s="15">
        <v>73</v>
      </c>
      <c r="CF166" s="15">
        <v>95</v>
      </c>
      <c r="CG166" s="15">
        <v>79</v>
      </c>
      <c r="CH166" s="15">
        <v>62</v>
      </c>
      <c r="CI166" s="15">
        <v>80</v>
      </c>
      <c r="CJ166" s="15">
        <v>79</v>
      </c>
      <c r="CK166" s="15">
        <v>70</v>
      </c>
      <c r="CL166" s="15">
        <v>75</v>
      </c>
      <c r="CM166" s="15">
        <v>80</v>
      </c>
      <c r="CN166" s="16">
        <v>87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98</v>
      </c>
      <c r="G167" s="15">
        <v>92</v>
      </c>
      <c r="H167" s="15">
        <v>102</v>
      </c>
      <c r="I167" s="15">
        <v>107</v>
      </c>
      <c r="J167" s="15">
        <v>99</v>
      </c>
      <c r="K167" s="15">
        <v>82</v>
      </c>
      <c r="L167" s="15">
        <v>86</v>
      </c>
      <c r="M167" s="15">
        <v>91</v>
      </c>
      <c r="N167" s="15">
        <v>94</v>
      </c>
      <c r="O167" s="15">
        <v>95</v>
      </c>
      <c r="P167" s="15">
        <v>87</v>
      </c>
      <c r="Q167" s="15">
        <v>107</v>
      </c>
      <c r="R167" s="15">
        <v>96</v>
      </c>
      <c r="S167" s="16">
        <v>82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>
        <v>84</v>
      </c>
      <c r="AQ167" s="15">
        <v>92</v>
      </c>
      <c r="AR167" s="15">
        <v>69</v>
      </c>
      <c r="AS167" s="15">
        <v>82</v>
      </c>
      <c r="AT167" s="15">
        <v>66</v>
      </c>
      <c r="AU167" s="15">
        <v>52</v>
      </c>
      <c r="AV167" s="15">
        <v>83</v>
      </c>
      <c r="AW167" s="15">
        <v>75</v>
      </c>
      <c r="AX167" s="15">
        <v>79</v>
      </c>
      <c r="AY167" s="15"/>
      <c r="AZ167" s="15">
        <v>80</v>
      </c>
      <c r="BA167" s="15">
        <v>66</v>
      </c>
      <c r="BB167" s="15">
        <v>75</v>
      </c>
      <c r="BC167" s="16">
        <v>93</v>
      </c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96</v>
      </c>
      <c r="CB167" s="15">
        <v>93</v>
      </c>
      <c r="CC167" s="15">
        <v>82</v>
      </c>
      <c r="CD167" s="15">
        <v>91</v>
      </c>
      <c r="CE167" s="15">
        <v>90</v>
      </c>
      <c r="CF167" s="15">
        <v>95</v>
      </c>
      <c r="CG167" s="15">
        <v>86</v>
      </c>
      <c r="CH167" s="15">
        <v>81</v>
      </c>
      <c r="CI167" s="15">
        <v>74</v>
      </c>
      <c r="CJ167" s="15">
        <v>90</v>
      </c>
      <c r="CK167" s="15">
        <v>62</v>
      </c>
      <c r="CL167" s="15">
        <v>79</v>
      </c>
      <c r="CM167" s="15">
        <v>78</v>
      </c>
      <c r="CN167" s="16">
        <v>71</v>
      </c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93</v>
      </c>
      <c r="G168" s="15">
        <v>69</v>
      </c>
      <c r="H168" s="15">
        <v>84</v>
      </c>
      <c r="I168" s="15">
        <v>73</v>
      </c>
      <c r="J168" s="15">
        <v>98</v>
      </c>
      <c r="K168" s="15">
        <v>70</v>
      </c>
      <c r="L168" s="15">
        <v>94</v>
      </c>
      <c r="M168" s="15">
        <v>80</v>
      </c>
      <c r="N168" s="15">
        <v>76</v>
      </c>
      <c r="O168" s="15">
        <v>92</v>
      </c>
      <c r="P168" s="15">
        <v>92</v>
      </c>
      <c r="Q168" s="15">
        <v>67</v>
      </c>
      <c r="R168" s="15">
        <v>91</v>
      </c>
      <c r="S168" s="16">
        <v>83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>
        <v>91</v>
      </c>
      <c r="AQ168" s="15">
        <v>57</v>
      </c>
      <c r="AR168" s="15">
        <v>68</v>
      </c>
      <c r="AS168" s="15">
        <v>55</v>
      </c>
      <c r="AT168" s="15">
        <v>61</v>
      </c>
      <c r="AU168" s="15">
        <v>56</v>
      </c>
      <c r="AV168" s="15">
        <v>83</v>
      </c>
      <c r="AW168" s="15">
        <v>66</v>
      </c>
      <c r="AX168" s="15">
        <v>74</v>
      </c>
      <c r="AY168" s="15">
        <v>57</v>
      </c>
      <c r="AZ168" s="15">
        <v>59</v>
      </c>
      <c r="BA168" s="15">
        <v>65</v>
      </c>
      <c r="BB168" s="15">
        <v>76</v>
      </c>
      <c r="BC168" s="16">
        <v>95</v>
      </c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>
        <v>86</v>
      </c>
      <c r="CB168" s="15">
        <v>89</v>
      </c>
      <c r="CC168" s="15">
        <v>62</v>
      </c>
      <c r="CD168" s="15">
        <v>77</v>
      </c>
      <c r="CE168" s="15">
        <v>79</v>
      </c>
      <c r="CF168" s="15">
        <v>88</v>
      </c>
      <c r="CG168" s="15">
        <v>87</v>
      </c>
      <c r="CH168" s="15">
        <v>90</v>
      </c>
      <c r="CI168" s="15">
        <v>83</v>
      </c>
      <c r="CJ168" s="15">
        <v>64</v>
      </c>
      <c r="CK168" s="15">
        <v>70</v>
      </c>
      <c r="CL168" s="15">
        <v>86</v>
      </c>
      <c r="CM168" s="15">
        <v>88</v>
      </c>
      <c r="CN168" s="16">
        <v>78</v>
      </c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>
        <v>92</v>
      </c>
      <c r="G169" s="15">
        <v>66</v>
      </c>
      <c r="H169" s="15">
        <v>78</v>
      </c>
      <c r="I169" s="15">
        <v>71</v>
      </c>
      <c r="J169" s="15">
        <v>74</v>
      </c>
      <c r="K169" s="15">
        <v>79</v>
      </c>
      <c r="L169" s="15">
        <v>81</v>
      </c>
      <c r="M169" s="15">
        <v>69</v>
      </c>
      <c r="N169" s="15">
        <v>65</v>
      </c>
      <c r="O169" s="15">
        <v>87</v>
      </c>
      <c r="P169" s="15">
        <v>84</v>
      </c>
      <c r="Q169" s="15">
        <v>72</v>
      </c>
      <c r="R169" s="15">
        <v>87</v>
      </c>
      <c r="S169" s="16">
        <v>68</v>
      </c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>
        <v>77</v>
      </c>
      <c r="AQ169" s="15">
        <v>72</v>
      </c>
      <c r="AR169" s="15">
        <v>89</v>
      </c>
      <c r="AS169" s="15">
        <v>82</v>
      </c>
      <c r="AT169" s="15">
        <v>91</v>
      </c>
      <c r="AU169" s="15">
        <v>71</v>
      </c>
      <c r="AV169" s="15">
        <v>72</v>
      </c>
      <c r="AW169" s="15">
        <v>96</v>
      </c>
      <c r="AX169" s="15"/>
      <c r="AY169" s="15"/>
      <c r="AZ169" s="15"/>
      <c r="BA169" s="15"/>
      <c r="BB169" s="15"/>
      <c r="BC169" s="16"/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>
        <v>80</v>
      </c>
      <c r="CB169" s="15">
        <v>91</v>
      </c>
      <c r="CC169" s="15">
        <v>97</v>
      </c>
      <c r="CD169" s="15">
        <v>87</v>
      </c>
      <c r="CE169" s="15">
        <v>84</v>
      </c>
      <c r="CF169" s="15">
        <v>93</v>
      </c>
      <c r="CG169" s="15">
        <v>74</v>
      </c>
      <c r="CH169" s="15">
        <v>87</v>
      </c>
      <c r="CI169" s="15">
        <v>79</v>
      </c>
      <c r="CJ169" s="15">
        <v>78</v>
      </c>
      <c r="CK169" s="15">
        <v>86</v>
      </c>
      <c r="CL169" s="15">
        <v>94</v>
      </c>
      <c r="CM169" s="15">
        <v>85</v>
      </c>
      <c r="CN169" s="16">
        <v>87</v>
      </c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>
        <v>95</v>
      </c>
      <c r="G170" s="19">
        <v>89</v>
      </c>
      <c r="H170" s="19">
        <v>99</v>
      </c>
      <c r="I170" s="19">
        <v>104</v>
      </c>
      <c r="J170" s="19">
        <v>96</v>
      </c>
      <c r="K170" s="19">
        <v>79</v>
      </c>
      <c r="L170" s="19">
        <v>83</v>
      </c>
      <c r="M170" s="19">
        <v>88</v>
      </c>
      <c r="N170" s="19">
        <v>91</v>
      </c>
      <c r="O170" s="19">
        <v>92</v>
      </c>
      <c r="P170" s="19">
        <v>84</v>
      </c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20"/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82</v>
      </c>
      <c r="D171" s="88"/>
      <c r="E171" s="91" t="s">
        <v>77</v>
      </c>
      <c r="F171" s="9">
        <v>87</v>
      </c>
      <c r="G171" s="10">
        <v>80</v>
      </c>
      <c r="H171" s="10">
        <v>83</v>
      </c>
      <c r="I171" s="10">
        <v>79</v>
      </c>
      <c r="J171" s="10">
        <v>84</v>
      </c>
      <c r="K171" s="10">
        <v>78</v>
      </c>
      <c r="L171" s="10">
        <v>91</v>
      </c>
      <c r="M171" s="10">
        <v>78</v>
      </c>
      <c r="N171" s="10">
        <v>82</v>
      </c>
      <c r="O171" s="10">
        <v>79</v>
      </c>
      <c r="P171" s="10">
        <v>91</v>
      </c>
      <c r="Q171" s="10">
        <v>90</v>
      </c>
      <c r="R171" s="10">
        <v>82</v>
      </c>
      <c r="S171" s="11">
        <v>84</v>
      </c>
      <c r="T171" s="14">
        <v>86</v>
      </c>
      <c r="U171" s="15">
        <v>84</v>
      </c>
      <c r="V171" s="15">
        <v>89</v>
      </c>
      <c r="W171" s="15">
        <v>83</v>
      </c>
      <c r="X171" s="15">
        <v>89</v>
      </c>
      <c r="Y171" s="15">
        <v>91</v>
      </c>
      <c r="Z171" s="15">
        <v>80</v>
      </c>
      <c r="AA171" s="15">
        <v>89</v>
      </c>
      <c r="AB171" s="15">
        <v>78</v>
      </c>
      <c r="AC171" s="15">
        <v>74</v>
      </c>
      <c r="AD171" s="15">
        <v>84</v>
      </c>
      <c r="AE171" s="15">
        <v>76</v>
      </c>
      <c r="AF171" s="15">
        <v>87</v>
      </c>
      <c r="AG171" s="16">
        <v>75</v>
      </c>
      <c r="AH171" s="12"/>
      <c r="AI171" s="13"/>
      <c r="AJ171" s="12" t="s">
        <v>60</v>
      </c>
      <c r="AL171" s="83"/>
      <c r="AM171" s="109" t="s">
        <v>82</v>
      </c>
      <c r="AN171" s="88"/>
      <c r="AO171" s="91"/>
      <c r="AP171" s="9">
        <v>78</v>
      </c>
      <c r="AQ171" s="10">
        <v>79</v>
      </c>
      <c r="AR171" s="10">
        <v>89</v>
      </c>
      <c r="AS171" s="10">
        <v>94</v>
      </c>
      <c r="AT171" s="10">
        <v>80</v>
      </c>
      <c r="AU171" s="10">
        <v>80</v>
      </c>
      <c r="AV171" s="10">
        <v>79</v>
      </c>
      <c r="AW171" s="10">
        <v>81</v>
      </c>
      <c r="AX171" s="10">
        <v>77</v>
      </c>
      <c r="AY171" s="10">
        <v>92</v>
      </c>
      <c r="AZ171" s="10">
        <v>88</v>
      </c>
      <c r="BA171" s="10">
        <v>82</v>
      </c>
      <c r="BB171" s="10">
        <v>87</v>
      </c>
      <c r="BC171" s="11">
        <v>87</v>
      </c>
      <c r="BD171" s="14">
        <v>72</v>
      </c>
      <c r="BE171" s="15">
        <v>66</v>
      </c>
      <c r="BF171" s="15">
        <v>82</v>
      </c>
      <c r="BG171" s="15">
        <v>78</v>
      </c>
      <c r="BH171" s="15">
        <v>70</v>
      </c>
      <c r="BI171" s="15">
        <v>75</v>
      </c>
      <c r="BJ171" s="15">
        <v>69</v>
      </c>
      <c r="BK171" s="15">
        <v>70</v>
      </c>
      <c r="BL171" s="15">
        <v>75</v>
      </c>
      <c r="BM171" s="15">
        <v>75</v>
      </c>
      <c r="BN171" s="15">
        <v>71</v>
      </c>
      <c r="BO171" s="15">
        <v>62</v>
      </c>
      <c r="BP171" s="15">
        <v>66</v>
      </c>
      <c r="BQ171" s="16">
        <v>63</v>
      </c>
      <c r="BR171" s="12"/>
      <c r="BS171" s="13"/>
      <c r="BT171" s="12" t="s">
        <v>60</v>
      </c>
      <c r="BW171" s="83"/>
      <c r="BX171" s="109" t="s">
        <v>82</v>
      </c>
      <c r="BY171" s="88"/>
      <c r="BZ171" s="91"/>
      <c r="CA171" s="9">
        <v>94</v>
      </c>
      <c r="CB171" s="10">
        <v>85</v>
      </c>
      <c r="CC171" s="10">
        <v>83</v>
      </c>
      <c r="CD171" s="10">
        <v>74</v>
      </c>
      <c r="CE171" s="10">
        <v>81</v>
      </c>
      <c r="CF171" s="10">
        <v>87</v>
      </c>
      <c r="CG171" s="10">
        <v>80</v>
      </c>
      <c r="CH171" s="10">
        <v>81</v>
      </c>
      <c r="CI171" s="10">
        <v>79</v>
      </c>
      <c r="CJ171" s="10">
        <v>81</v>
      </c>
      <c r="CK171" s="10">
        <v>87</v>
      </c>
      <c r="CL171" s="10">
        <v>83</v>
      </c>
      <c r="CM171" s="10">
        <v>81</v>
      </c>
      <c r="CN171" s="11">
        <v>93</v>
      </c>
      <c r="CO171" s="14">
        <v>78</v>
      </c>
      <c r="CP171" s="15">
        <v>80</v>
      </c>
      <c r="CQ171" s="15">
        <v>73</v>
      </c>
      <c r="CR171" s="15">
        <v>74</v>
      </c>
      <c r="CS171" s="15">
        <v>63</v>
      </c>
      <c r="CT171" s="15">
        <v>64</v>
      </c>
      <c r="CU171" s="15">
        <v>58</v>
      </c>
      <c r="CV171" s="15">
        <v>64</v>
      </c>
      <c r="CW171" s="15">
        <v>61</v>
      </c>
      <c r="CX171" s="15">
        <v>60</v>
      </c>
      <c r="CY171" s="15">
        <v>72</v>
      </c>
      <c r="CZ171" s="15">
        <v>74</v>
      </c>
      <c r="DA171" s="15">
        <v>76</v>
      </c>
      <c r="DB171" s="16">
        <v>71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92</v>
      </c>
      <c r="G172" s="15">
        <v>75</v>
      </c>
      <c r="H172" s="15">
        <v>89</v>
      </c>
      <c r="I172" s="15">
        <v>84</v>
      </c>
      <c r="J172" s="15">
        <v>81</v>
      </c>
      <c r="K172" s="15">
        <v>86</v>
      </c>
      <c r="L172" s="15">
        <v>84</v>
      </c>
      <c r="M172" s="15">
        <v>91</v>
      </c>
      <c r="N172" s="15">
        <v>92</v>
      </c>
      <c r="O172" s="15">
        <v>95</v>
      </c>
      <c r="P172" s="15">
        <v>90</v>
      </c>
      <c r="Q172" s="15">
        <v>86</v>
      </c>
      <c r="R172" s="15">
        <v>75</v>
      </c>
      <c r="S172" s="16">
        <v>91</v>
      </c>
      <c r="T172" s="14">
        <v>90</v>
      </c>
      <c r="U172" s="15">
        <v>89</v>
      </c>
      <c r="V172" s="15">
        <v>71</v>
      </c>
      <c r="W172" s="15">
        <v>76</v>
      </c>
      <c r="X172" s="15">
        <v>73</v>
      </c>
      <c r="Y172" s="15">
        <v>87</v>
      </c>
      <c r="Z172" s="15">
        <v>95</v>
      </c>
      <c r="AA172" s="15">
        <v>80</v>
      </c>
      <c r="AB172" s="15">
        <v>79</v>
      </c>
      <c r="AC172" s="15">
        <v>75</v>
      </c>
      <c r="AD172" s="15">
        <v>83</v>
      </c>
      <c r="AE172" s="15">
        <v>85</v>
      </c>
      <c r="AF172" s="15">
        <v>78</v>
      </c>
      <c r="AG172" s="16">
        <v>81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94</v>
      </c>
      <c r="AQ172" s="15">
        <v>83</v>
      </c>
      <c r="AR172" s="15">
        <v>76</v>
      </c>
      <c r="AS172" s="15">
        <v>85</v>
      </c>
      <c r="AT172" s="15">
        <v>88</v>
      </c>
      <c r="AU172" s="15">
        <v>86</v>
      </c>
      <c r="AV172" s="15">
        <v>79</v>
      </c>
      <c r="AW172" s="15">
        <v>84</v>
      </c>
      <c r="AX172" s="15">
        <v>70</v>
      </c>
      <c r="AY172" s="15">
        <v>77</v>
      </c>
      <c r="AZ172" s="15">
        <v>95</v>
      </c>
      <c r="BA172" s="15">
        <v>89</v>
      </c>
      <c r="BB172" s="15">
        <v>89</v>
      </c>
      <c r="BC172" s="16">
        <v>81</v>
      </c>
      <c r="BD172" s="14">
        <v>71</v>
      </c>
      <c r="BE172" s="15">
        <v>74</v>
      </c>
      <c r="BF172" s="15">
        <v>82</v>
      </c>
      <c r="BG172" s="15">
        <v>87</v>
      </c>
      <c r="BH172" s="15">
        <v>67</v>
      </c>
      <c r="BI172" s="15">
        <v>80</v>
      </c>
      <c r="BJ172" s="15">
        <v>80</v>
      </c>
      <c r="BK172" s="15">
        <v>85</v>
      </c>
      <c r="BL172" s="15">
        <v>83</v>
      </c>
      <c r="BM172" s="15">
        <v>76</v>
      </c>
      <c r="BN172" s="15">
        <v>59</v>
      </c>
      <c r="BO172" s="15">
        <v>78</v>
      </c>
      <c r="BP172" s="15">
        <v>76</v>
      </c>
      <c r="BQ172" s="16">
        <v>65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96</v>
      </c>
      <c r="CB172" s="15">
        <v>72</v>
      </c>
      <c r="CC172" s="15">
        <v>81</v>
      </c>
      <c r="CD172" s="15">
        <v>81</v>
      </c>
      <c r="CE172" s="15">
        <v>77</v>
      </c>
      <c r="CF172" s="15">
        <v>75</v>
      </c>
      <c r="CG172" s="15">
        <v>85</v>
      </c>
      <c r="CH172" s="15">
        <v>80</v>
      </c>
      <c r="CI172" s="15">
        <v>87</v>
      </c>
      <c r="CJ172" s="15">
        <v>90</v>
      </c>
      <c r="CK172" s="15">
        <v>84</v>
      </c>
      <c r="CL172" s="15">
        <v>78</v>
      </c>
      <c r="CM172" s="15">
        <v>79</v>
      </c>
      <c r="CN172" s="16">
        <v>91</v>
      </c>
      <c r="CO172" s="14">
        <v>73</v>
      </c>
      <c r="CP172" s="15">
        <v>77</v>
      </c>
      <c r="CQ172" s="15">
        <v>68</v>
      </c>
      <c r="CR172" s="15">
        <v>68</v>
      </c>
      <c r="CS172" s="15">
        <v>68</v>
      </c>
      <c r="CT172" s="15">
        <v>53</v>
      </c>
      <c r="CU172" s="15">
        <v>73</v>
      </c>
      <c r="CV172" s="15">
        <v>88</v>
      </c>
      <c r="CW172" s="15">
        <v>73</v>
      </c>
      <c r="CX172" s="15">
        <v>80</v>
      </c>
      <c r="CY172" s="15">
        <v>82</v>
      </c>
      <c r="CZ172" s="15">
        <v>73</v>
      </c>
      <c r="DA172" s="15">
        <v>83</v>
      </c>
      <c r="DB172" s="16">
        <v>74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90</v>
      </c>
      <c r="G173" s="15">
        <v>84</v>
      </c>
      <c r="H173" s="15">
        <v>78</v>
      </c>
      <c r="I173" s="15">
        <v>85</v>
      </c>
      <c r="J173" s="15">
        <v>86</v>
      </c>
      <c r="K173" s="15">
        <v>85</v>
      </c>
      <c r="L173" s="15">
        <v>89</v>
      </c>
      <c r="M173" s="15">
        <v>75</v>
      </c>
      <c r="N173" s="15">
        <v>91</v>
      </c>
      <c r="O173" s="15">
        <v>91</v>
      </c>
      <c r="P173" s="15">
        <v>89</v>
      </c>
      <c r="Q173" s="15">
        <v>80</v>
      </c>
      <c r="R173" s="15">
        <v>95</v>
      </c>
      <c r="S173" s="16">
        <v>81</v>
      </c>
      <c r="T173" s="14">
        <v>85</v>
      </c>
      <c r="U173" s="15">
        <v>84</v>
      </c>
      <c r="V173" s="15">
        <v>75</v>
      </c>
      <c r="W173" s="15">
        <v>82</v>
      </c>
      <c r="X173" s="15">
        <v>80</v>
      </c>
      <c r="Y173" s="15">
        <v>79</v>
      </c>
      <c r="Z173" s="15">
        <v>77</v>
      </c>
      <c r="AA173" s="15">
        <v>70</v>
      </c>
      <c r="AB173" s="15">
        <v>83</v>
      </c>
      <c r="AC173" s="15">
        <v>75</v>
      </c>
      <c r="AD173" s="15">
        <v>70</v>
      </c>
      <c r="AE173" s="15">
        <v>75</v>
      </c>
      <c r="AF173" s="15">
        <v>84</v>
      </c>
      <c r="AG173" s="16">
        <v>91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69</v>
      </c>
      <c r="AQ173" s="15">
        <v>78</v>
      </c>
      <c r="AR173" s="15">
        <v>85</v>
      </c>
      <c r="AS173" s="15">
        <v>52</v>
      </c>
      <c r="AT173" s="15">
        <v>94</v>
      </c>
      <c r="AU173" s="15">
        <v>55</v>
      </c>
      <c r="AV173" s="15">
        <v>90</v>
      </c>
      <c r="AW173" s="15">
        <v>88</v>
      </c>
      <c r="AX173" s="15">
        <v>78</v>
      </c>
      <c r="AY173" s="15">
        <v>76</v>
      </c>
      <c r="AZ173" s="15">
        <v>83</v>
      </c>
      <c r="BA173" s="15">
        <v>90</v>
      </c>
      <c r="BB173" s="15">
        <v>90</v>
      </c>
      <c r="BC173" s="16">
        <v>78</v>
      </c>
      <c r="BD173" s="14">
        <v>86</v>
      </c>
      <c r="BE173" s="15">
        <v>79</v>
      </c>
      <c r="BF173" s="15">
        <v>71</v>
      </c>
      <c r="BG173" s="15">
        <v>71</v>
      </c>
      <c r="BH173" s="15">
        <v>70</v>
      </c>
      <c r="BI173" s="15">
        <v>84</v>
      </c>
      <c r="BJ173" s="15">
        <v>79</v>
      </c>
      <c r="BK173" s="15">
        <v>73</v>
      </c>
      <c r="BL173" s="15">
        <v>70</v>
      </c>
      <c r="BM173" s="15">
        <v>71</v>
      </c>
      <c r="BN173" s="15">
        <v>79</v>
      </c>
      <c r="BO173" s="15">
        <v>77</v>
      </c>
      <c r="BP173" s="15">
        <v>73</v>
      </c>
      <c r="BQ173" s="16">
        <v>79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78</v>
      </c>
      <c r="CB173" s="15">
        <v>74</v>
      </c>
      <c r="CC173" s="15">
        <v>70</v>
      </c>
      <c r="CD173" s="15">
        <v>60</v>
      </c>
      <c r="CE173" s="15">
        <v>59</v>
      </c>
      <c r="CF173" s="15">
        <v>74</v>
      </c>
      <c r="CG173" s="15">
        <v>93</v>
      </c>
      <c r="CH173" s="15">
        <v>65</v>
      </c>
      <c r="CI173" s="15">
        <v>58</v>
      </c>
      <c r="CJ173" s="15">
        <v>62</v>
      </c>
      <c r="CK173" s="15">
        <v>80</v>
      </c>
      <c r="CL173" s="15">
        <v>73</v>
      </c>
      <c r="CM173" s="15">
        <v>89</v>
      </c>
      <c r="CN173" s="16">
        <v>66</v>
      </c>
      <c r="CO173" s="14">
        <v>68</v>
      </c>
      <c r="CP173" s="15">
        <v>84</v>
      </c>
      <c r="CQ173" s="15">
        <v>67</v>
      </c>
      <c r="CR173" s="15">
        <v>88</v>
      </c>
      <c r="CS173" s="15">
        <v>84</v>
      </c>
      <c r="CT173" s="15">
        <v>85</v>
      </c>
      <c r="CU173" s="15">
        <v>86</v>
      </c>
      <c r="CV173" s="15">
        <v>80</v>
      </c>
      <c r="CW173" s="15">
        <v>85</v>
      </c>
      <c r="CX173" s="15">
        <v>78</v>
      </c>
      <c r="CY173" s="15">
        <v>77</v>
      </c>
      <c r="CZ173" s="15">
        <v>80</v>
      </c>
      <c r="DA173" s="15">
        <v>84</v>
      </c>
      <c r="DB173" s="16">
        <v>89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75</v>
      </c>
      <c r="G174" s="15">
        <v>89</v>
      </c>
      <c r="H174" s="15">
        <v>84</v>
      </c>
      <c r="I174" s="15">
        <v>89</v>
      </c>
      <c r="J174" s="15">
        <v>89</v>
      </c>
      <c r="K174" s="15">
        <v>75</v>
      </c>
      <c r="L174" s="15">
        <v>75</v>
      </c>
      <c r="M174" s="15">
        <v>91</v>
      </c>
      <c r="N174" s="15">
        <v>93</v>
      </c>
      <c r="O174" s="15">
        <v>78</v>
      </c>
      <c r="P174" s="15">
        <v>94</v>
      </c>
      <c r="Q174" s="15">
        <v>83</v>
      </c>
      <c r="R174" s="15">
        <v>81</v>
      </c>
      <c r="S174" s="16">
        <v>89</v>
      </c>
      <c r="T174" s="14">
        <v>90</v>
      </c>
      <c r="U174" s="15">
        <v>73</v>
      </c>
      <c r="V174" s="15">
        <v>83</v>
      </c>
      <c r="W174" s="15">
        <v>84</v>
      </c>
      <c r="X174" s="15">
        <v>84</v>
      </c>
      <c r="Y174" s="15">
        <v>90</v>
      </c>
      <c r="Z174" s="15">
        <v>76</v>
      </c>
      <c r="AA174" s="15">
        <v>74</v>
      </c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92</v>
      </c>
      <c r="AQ174" s="15">
        <v>62</v>
      </c>
      <c r="AR174" s="15">
        <v>75</v>
      </c>
      <c r="AS174" s="15">
        <v>92</v>
      </c>
      <c r="AT174" s="15">
        <v>79</v>
      </c>
      <c r="AU174" s="15">
        <v>74</v>
      </c>
      <c r="AV174" s="15">
        <v>82</v>
      </c>
      <c r="AW174" s="15">
        <v>81</v>
      </c>
      <c r="AX174" s="15">
        <v>79</v>
      </c>
      <c r="AY174" s="15">
        <v>89</v>
      </c>
      <c r="AZ174" s="15">
        <v>94</v>
      </c>
      <c r="BA174" s="15">
        <v>94</v>
      </c>
      <c r="BB174" s="15">
        <v>80</v>
      </c>
      <c r="BC174" s="16">
        <v>66</v>
      </c>
      <c r="BD174" s="14">
        <v>75</v>
      </c>
      <c r="BE174" s="15">
        <v>84</v>
      </c>
      <c r="BF174" s="15">
        <v>69</v>
      </c>
      <c r="BG174" s="15">
        <v>84</v>
      </c>
      <c r="BH174" s="15">
        <v>66</v>
      </c>
      <c r="BI174" s="15">
        <v>76</v>
      </c>
      <c r="BJ174" s="15">
        <v>81</v>
      </c>
      <c r="BK174" s="15">
        <v>73</v>
      </c>
      <c r="BL174" s="15">
        <v>70</v>
      </c>
      <c r="BM174" s="15">
        <v>85</v>
      </c>
      <c r="BN174" s="15">
        <v>77</v>
      </c>
      <c r="BO174" s="15">
        <v>60</v>
      </c>
      <c r="BP174" s="15">
        <v>76</v>
      </c>
      <c r="BQ174" s="16">
        <v>72</v>
      </c>
      <c r="BR174" s="17"/>
      <c r="BS174" s="13"/>
      <c r="BT174" s="17" t="s">
        <v>60</v>
      </c>
      <c r="BW174" s="83"/>
      <c r="BX174" s="110"/>
      <c r="BY174" s="89"/>
      <c r="BZ174" s="91"/>
      <c r="CA174" s="14">
        <v>90</v>
      </c>
      <c r="CB174" s="15">
        <v>97</v>
      </c>
      <c r="CC174" s="15">
        <v>83</v>
      </c>
      <c r="CD174" s="15">
        <v>90</v>
      </c>
      <c r="CE174" s="15">
        <v>89</v>
      </c>
      <c r="CF174" s="15">
        <v>81</v>
      </c>
      <c r="CG174" s="15">
        <v>86</v>
      </c>
      <c r="CH174" s="15">
        <v>83</v>
      </c>
      <c r="CI174" s="15">
        <v>90</v>
      </c>
      <c r="CJ174" s="15">
        <v>80</v>
      </c>
      <c r="CK174" s="15">
        <v>86</v>
      </c>
      <c r="CL174" s="15">
        <v>78</v>
      </c>
      <c r="CM174" s="15">
        <v>92</v>
      </c>
      <c r="CN174" s="16">
        <v>91</v>
      </c>
      <c r="CO174" s="14">
        <v>90</v>
      </c>
      <c r="CP174" s="15">
        <v>87</v>
      </c>
      <c r="CQ174" s="15">
        <v>84</v>
      </c>
      <c r="CR174" s="15">
        <v>90</v>
      </c>
      <c r="CS174" s="15">
        <v>87</v>
      </c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75</v>
      </c>
      <c r="G175" s="15">
        <v>86</v>
      </c>
      <c r="H175" s="15">
        <v>78</v>
      </c>
      <c r="I175" s="15">
        <v>85</v>
      </c>
      <c r="J175" s="15">
        <v>93</v>
      </c>
      <c r="K175" s="15">
        <v>80</v>
      </c>
      <c r="L175" s="15">
        <v>78</v>
      </c>
      <c r="M175" s="15">
        <v>75</v>
      </c>
      <c r="N175" s="15">
        <v>90</v>
      </c>
      <c r="O175" s="15">
        <v>80</v>
      </c>
      <c r="P175" s="15">
        <v>87</v>
      </c>
      <c r="Q175" s="15">
        <v>93</v>
      </c>
      <c r="R175" s="15">
        <v>77</v>
      </c>
      <c r="S175" s="16">
        <v>82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77</v>
      </c>
      <c r="AQ175" s="15">
        <v>71</v>
      </c>
      <c r="AR175" s="15">
        <v>66</v>
      </c>
      <c r="AS175" s="15">
        <v>74</v>
      </c>
      <c r="AT175" s="15">
        <v>78</v>
      </c>
      <c r="AU175" s="15">
        <v>75</v>
      </c>
      <c r="AV175" s="15">
        <v>68</v>
      </c>
      <c r="AW175" s="15">
        <v>66</v>
      </c>
      <c r="AX175" s="15">
        <v>75</v>
      </c>
      <c r="AY175" s="15">
        <v>85</v>
      </c>
      <c r="AZ175" s="15">
        <v>82</v>
      </c>
      <c r="BA175" s="15">
        <v>68</v>
      </c>
      <c r="BB175" s="15">
        <v>85</v>
      </c>
      <c r="BC175" s="16">
        <v>90</v>
      </c>
      <c r="BD175" s="14">
        <v>69</v>
      </c>
      <c r="BE175" s="15">
        <v>70</v>
      </c>
      <c r="BF175" s="15">
        <v>82</v>
      </c>
      <c r="BG175" s="15">
        <v>70</v>
      </c>
      <c r="BH175" s="15">
        <v>69</v>
      </c>
      <c r="BI175" s="15">
        <v>76</v>
      </c>
      <c r="BJ175" s="15">
        <v>86</v>
      </c>
      <c r="BK175" s="15">
        <v>86</v>
      </c>
      <c r="BL175" s="15">
        <v>78</v>
      </c>
      <c r="BM175" s="15">
        <v>83</v>
      </c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85</v>
      </c>
      <c r="CB175" s="15">
        <v>65</v>
      </c>
      <c r="CC175" s="15">
        <v>82</v>
      </c>
      <c r="CD175" s="15">
        <v>72</v>
      </c>
      <c r="CE175" s="15">
        <v>81</v>
      </c>
      <c r="CF175" s="15">
        <v>92</v>
      </c>
      <c r="CG175" s="15">
        <v>74</v>
      </c>
      <c r="CH175" s="15">
        <v>77</v>
      </c>
      <c r="CI175" s="15">
        <v>92</v>
      </c>
      <c r="CJ175" s="15">
        <v>80</v>
      </c>
      <c r="CK175" s="15">
        <v>83</v>
      </c>
      <c r="CL175" s="15">
        <v>89</v>
      </c>
      <c r="CM175" s="15">
        <v>89</v>
      </c>
      <c r="CN175" s="16">
        <v>64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86</v>
      </c>
      <c r="G176" s="15">
        <v>73</v>
      </c>
      <c r="H176" s="15">
        <v>83</v>
      </c>
      <c r="I176" s="15">
        <v>79</v>
      </c>
      <c r="J176" s="15">
        <v>79</v>
      </c>
      <c r="K176" s="15">
        <v>73</v>
      </c>
      <c r="L176" s="15">
        <v>70</v>
      </c>
      <c r="M176" s="15">
        <v>68</v>
      </c>
      <c r="N176" s="15">
        <v>75</v>
      </c>
      <c r="O176" s="15">
        <v>78</v>
      </c>
      <c r="P176" s="15">
        <v>85</v>
      </c>
      <c r="Q176" s="15">
        <v>76</v>
      </c>
      <c r="R176" s="15">
        <v>83</v>
      </c>
      <c r="S176" s="16">
        <v>80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81</v>
      </c>
      <c r="AQ176" s="15">
        <v>73</v>
      </c>
      <c r="AR176" s="15">
        <v>84</v>
      </c>
      <c r="AS176" s="15">
        <v>76</v>
      </c>
      <c r="AT176" s="15">
        <v>81</v>
      </c>
      <c r="AU176" s="15">
        <v>66</v>
      </c>
      <c r="AV176" s="15">
        <v>84</v>
      </c>
      <c r="AW176" s="15">
        <v>69</v>
      </c>
      <c r="AX176" s="15">
        <v>74</v>
      </c>
      <c r="AY176" s="15">
        <v>75</v>
      </c>
      <c r="AZ176" s="15">
        <v>68</v>
      </c>
      <c r="BA176" s="15">
        <v>83</v>
      </c>
      <c r="BB176" s="15">
        <v>76</v>
      </c>
      <c r="BC176" s="16">
        <v>73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63</v>
      </c>
      <c r="CB176" s="15">
        <v>81</v>
      </c>
      <c r="CC176" s="15">
        <v>72</v>
      </c>
      <c r="CD176" s="15">
        <v>83</v>
      </c>
      <c r="CE176" s="15">
        <v>67</v>
      </c>
      <c r="CF176" s="15">
        <v>81</v>
      </c>
      <c r="CG176" s="15">
        <v>66</v>
      </c>
      <c r="CH176" s="15">
        <v>72</v>
      </c>
      <c r="CI176" s="15">
        <v>77</v>
      </c>
      <c r="CJ176" s="15">
        <v>83</v>
      </c>
      <c r="CK176" s="15">
        <v>77</v>
      </c>
      <c r="CL176" s="15">
        <v>89</v>
      </c>
      <c r="CM176" s="15">
        <v>84</v>
      </c>
      <c r="CN176" s="16">
        <v>74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86</v>
      </c>
      <c r="G177" s="15">
        <v>67</v>
      </c>
      <c r="H177" s="15">
        <v>75</v>
      </c>
      <c r="I177" s="15">
        <v>78</v>
      </c>
      <c r="J177" s="15">
        <v>73</v>
      </c>
      <c r="K177" s="15">
        <v>72</v>
      </c>
      <c r="L177" s="15">
        <v>71</v>
      </c>
      <c r="M177" s="15">
        <v>71</v>
      </c>
      <c r="N177" s="15">
        <v>78</v>
      </c>
      <c r="O177" s="15">
        <v>84</v>
      </c>
      <c r="P177" s="15">
        <v>68</v>
      </c>
      <c r="Q177" s="15">
        <v>79</v>
      </c>
      <c r="R177" s="15">
        <v>77</v>
      </c>
      <c r="S177" s="16">
        <v>89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>
        <v>68</v>
      </c>
      <c r="AQ177" s="15">
        <v>71</v>
      </c>
      <c r="AR177" s="15">
        <v>65</v>
      </c>
      <c r="AS177" s="15">
        <v>67</v>
      </c>
      <c r="AT177" s="15">
        <v>71</v>
      </c>
      <c r="AU177" s="15">
        <v>67</v>
      </c>
      <c r="AV177" s="15">
        <v>77</v>
      </c>
      <c r="AW177" s="15">
        <v>79</v>
      </c>
      <c r="AX177" s="15">
        <v>75</v>
      </c>
      <c r="AY177" s="15">
        <v>75</v>
      </c>
      <c r="AZ177" s="15">
        <v>68</v>
      </c>
      <c r="BA177" s="15">
        <v>69</v>
      </c>
      <c r="BB177" s="15">
        <v>77</v>
      </c>
      <c r="BC177" s="16">
        <v>65</v>
      </c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90</v>
      </c>
      <c r="CB177" s="15">
        <v>81</v>
      </c>
      <c r="CC177" s="15">
        <v>71</v>
      </c>
      <c r="CD177" s="15">
        <v>81</v>
      </c>
      <c r="CE177" s="15">
        <v>87</v>
      </c>
      <c r="CF177" s="15">
        <v>82</v>
      </c>
      <c r="CG177" s="15">
        <v>60</v>
      </c>
      <c r="CH177" s="15">
        <v>70</v>
      </c>
      <c r="CI177" s="15">
        <v>79</v>
      </c>
      <c r="CJ177" s="15">
        <v>72</v>
      </c>
      <c r="CK177" s="15">
        <v>73</v>
      </c>
      <c r="CL177" s="15">
        <v>70</v>
      </c>
      <c r="CM177" s="15">
        <v>77</v>
      </c>
      <c r="CN177" s="16">
        <v>84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93</v>
      </c>
      <c r="G178" s="15">
        <v>82</v>
      </c>
      <c r="H178" s="15">
        <v>85</v>
      </c>
      <c r="I178" s="15">
        <v>83</v>
      </c>
      <c r="J178" s="15">
        <v>85</v>
      </c>
      <c r="K178" s="15">
        <v>81</v>
      </c>
      <c r="L178" s="15">
        <v>78</v>
      </c>
      <c r="M178" s="15">
        <v>84</v>
      </c>
      <c r="N178" s="15">
        <v>84</v>
      </c>
      <c r="O178" s="15">
        <v>81</v>
      </c>
      <c r="P178" s="15">
        <v>85</v>
      </c>
      <c r="Q178" s="15">
        <v>88</v>
      </c>
      <c r="R178" s="15">
        <v>88</v>
      </c>
      <c r="S178" s="16">
        <v>83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>
        <v>77</v>
      </c>
      <c r="AQ178" s="15">
        <v>67</v>
      </c>
      <c r="AR178" s="15">
        <v>79</v>
      </c>
      <c r="AS178" s="15">
        <v>75</v>
      </c>
      <c r="AT178" s="15">
        <v>83</v>
      </c>
      <c r="AU178" s="15">
        <v>57</v>
      </c>
      <c r="AV178" s="15">
        <v>69</v>
      </c>
      <c r="AW178" s="15">
        <v>68</v>
      </c>
      <c r="AX178" s="15">
        <v>71</v>
      </c>
      <c r="AY178" s="15">
        <v>82</v>
      </c>
      <c r="AZ178" s="15">
        <v>70</v>
      </c>
      <c r="BA178" s="15">
        <v>84</v>
      </c>
      <c r="BB178" s="15">
        <v>81</v>
      </c>
      <c r="BC178" s="16">
        <v>75</v>
      </c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92</v>
      </c>
      <c r="CB178" s="15">
        <v>79</v>
      </c>
      <c r="CC178" s="15">
        <v>65</v>
      </c>
      <c r="CD178" s="15">
        <v>72</v>
      </c>
      <c r="CE178" s="15">
        <v>76</v>
      </c>
      <c r="CF178" s="15">
        <v>72</v>
      </c>
      <c r="CG178" s="15">
        <v>72</v>
      </c>
      <c r="CH178" s="15">
        <v>57</v>
      </c>
      <c r="CI178" s="15">
        <v>64</v>
      </c>
      <c r="CJ178" s="15">
        <v>70</v>
      </c>
      <c r="CK178" s="15">
        <v>75</v>
      </c>
      <c r="CL178" s="15">
        <v>80</v>
      </c>
      <c r="CM178" s="15">
        <v>76</v>
      </c>
      <c r="CN178" s="16">
        <v>90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86</v>
      </c>
      <c r="G179" s="15">
        <v>85</v>
      </c>
      <c r="H179" s="15">
        <v>84</v>
      </c>
      <c r="I179" s="15">
        <v>94</v>
      </c>
      <c r="J179" s="15">
        <v>95</v>
      </c>
      <c r="K179" s="15">
        <v>89</v>
      </c>
      <c r="L179" s="15">
        <v>86</v>
      </c>
      <c r="M179" s="15">
        <v>93</v>
      </c>
      <c r="N179" s="15">
        <v>79</v>
      </c>
      <c r="O179" s="15">
        <v>92</v>
      </c>
      <c r="P179" s="15">
        <v>90</v>
      </c>
      <c r="Q179" s="15">
        <v>80</v>
      </c>
      <c r="R179" s="15">
        <v>83</v>
      </c>
      <c r="S179" s="16">
        <v>89</v>
      </c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>
        <v>85</v>
      </c>
      <c r="AQ179" s="15">
        <v>92</v>
      </c>
      <c r="AR179" s="15">
        <v>75</v>
      </c>
      <c r="AS179" s="15">
        <v>94</v>
      </c>
      <c r="AT179" s="15">
        <v>87</v>
      </c>
      <c r="AU179" s="15">
        <v>82</v>
      </c>
      <c r="AV179" s="15">
        <v>80</v>
      </c>
      <c r="AW179" s="15">
        <v>95</v>
      </c>
      <c r="AX179" s="15">
        <v>90</v>
      </c>
      <c r="AY179" s="15">
        <v>76</v>
      </c>
      <c r="AZ179" s="15">
        <v>75</v>
      </c>
      <c r="BA179" s="15">
        <v>75</v>
      </c>
      <c r="BB179" s="15">
        <v>60</v>
      </c>
      <c r="BC179" s="16">
        <v>89</v>
      </c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88</v>
      </c>
      <c r="CB179" s="15">
        <v>94</v>
      </c>
      <c r="CC179" s="15">
        <v>84</v>
      </c>
      <c r="CD179" s="15">
        <v>83</v>
      </c>
      <c r="CE179" s="15">
        <v>81</v>
      </c>
      <c r="CF179" s="15">
        <v>79</v>
      </c>
      <c r="CG179" s="15">
        <v>66</v>
      </c>
      <c r="CH179" s="15">
        <v>79</v>
      </c>
      <c r="CI179" s="15">
        <v>77</v>
      </c>
      <c r="CJ179" s="15">
        <v>73</v>
      </c>
      <c r="CK179" s="15">
        <v>84</v>
      </c>
      <c r="CL179" s="15">
        <v>85</v>
      </c>
      <c r="CM179" s="15">
        <v>78</v>
      </c>
      <c r="CN179" s="16">
        <v>92</v>
      </c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>
        <v>78</v>
      </c>
      <c r="G180" s="15">
        <v>79</v>
      </c>
      <c r="H180" s="15">
        <v>93</v>
      </c>
      <c r="I180" s="15">
        <v>82</v>
      </c>
      <c r="J180" s="15">
        <v>87</v>
      </c>
      <c r="K180" s="15">
        <v>84</v>
      </c>
      <c r="L180" s="15">
        <v>86</v>
      </c>
      <c r="M180" s="15">
        <v>83</v>
      </c>
      <c r="N180" s="15">
        <v>80</v>
      </c>
      <c r="O180" s="15">
        <v>83</v>
      </c>
      <c r="P180" s="15">
        <v>94</v>
      </c>
      <c r="Q180" s="15">
        <v>84</v>
      </c>
      <c r="R180" s="15">
        <v>81</v>
      </c>
      <c r="S180" s="16">
        <v>83</v>
      </c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>
        <v>80</v>
      </c>
      <c r="AQ180" s="15">
        <v>55</v>
      </c>
      <c r="AR180" s="15">
        <v>87</v>
      </c>
      <c r="AS180" s="15">
        <v>66</v>
      </c>
      <c r="AT180" s="15">
        <v>79</v>
      </c>
      <c r="AU180" s="15">
        <v>89</v>
      </c>
      <c r="AV180" s="15">
        <v>78</v>
      </c>
      <c r="AW180" s="15"/>
      <c r="AX180" s="15"/>
      <c r="AY180" s="15"/>
      <c r="AZ180" s="15"/>
      <c r="BA180" s="15"/>
      <c r="BB180" s="15"/>
      <c r="BC180" s="16"/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>
        <v>84</v>
      </c>
      <c r="CB180" s="15">
        <v>76</v>
      </c>
      <c r="CC180" s="15">
        <v>74</v>
      </c>
      <c r="CD180" s="15">
        <v>84</v>
      </c>
      <c r="CE180" s="15">
        <v>83</v>
      </c>
      <c r="CF180" s="15">
        <v>77</v>
      </c>
      <c r="CG180" s="15">
        <v>75</v>
      </c>
      <c r="CH180" s="15">
        <v>84</v>
      </c>
      <c r="CI180" s="15">
        <v>87</v>
      </c>
      <c r="CJ180" s="15">
        <v>70</v>
      </c>
      <c r="CK180" s="15">
        <v>71</v>
      </c>
      <c r="CL180" s="15">
        <v>93</v>
      </c>
      <c r="CM180" s="15">
        <v>74</v>
      </c>
      <c r="CN180" s="16">
        <v>77</v>
      </c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>
        <v>90</v>
      </c>
      <c r="G181" s="19">
        <v>79</v>
      </c>
      <c r="H181" s="19">
        <v>82</v>
      </c>
      <c r="I181" s="19">
        <v>80</v>
      </c>
      <c r="J181" s="19">
        <v>82</v>
      </c>
      <c r="K181" s="19">
        <v>78</v>
      </c>
      <c r="L181" s="19">
        <v>75</v>
      </c>
      <c r="M181" s="19">
        <v>81</v>
      </c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20"/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83</v>
      </c>
      <c r="D182" s="89"/>
      <c r="E182" s="91" t="s">
        <v>78</v>
      </c>
      <c r="F182" s="9">
        <v>84</v>
      </c>
      <c r="G182" s="10">
        <v>81</v>
      </c>
      <c r="H182" s="10">
        <v>92</v>
      </c>
      <c r="I182" s="10">
        <v>80</v>
      </c>
      <c r="J182" s="10">
        <v>61</v>
      </c>
      <c r="K182" s="10">
        <v>59</v>
      </c>
      <c r="L182" s="10">
        <v>77</v>
      </c>
      <c r="M182" s="10">
        <v>90</v>
      </c>
      <c r="N182" s="10">
        <v>66</v>
      </c>
      <c r="O182" s="10">
        <v>-9</v>
      </c>
      <c r="P182" s="10">
        <v>81</v>
      </c>
      <c r="Q182" s="10">
        <v>90</v>
      </c>
      <c r="R182" s="10">
        <v>53</v>
      </c>
      <c r="S182" s="11">
        <v>52</v>
      </c>
      <c r="T182" s="14">
        <v>78</v>
      </c>
      <c r="U182" s="15">
        <v>77</v>
      </c>
      <c r="V182" s="15">
        <v>81</v>
      </c>
      <c r="W182" s="15">
        <v>78</v>
      </c>
      <c r="X182" s="15">
        <v>83</v>
      </c>
      <c r="Y182" s="15">
        <v>72</v>
      </c>
      <c r="Z182" s="15">
        <v>80</v>
      </c>
      <c r="AA182" s="15">
        <v>80</v>
      </c>
      <c r="AB182" s="15">
        <v>83</v>
      </c>
      <c r="AC182" s="15">
        <v>84</v>
      </c>
      <c r="AD182" s="15">
        <v>91</v>
      </c>
      <c r="AE182" s="15">
        <v>89</v>
      </c>
      <c r="AF182" s="15">
        <v>86</v>
      </c>
      <c r="AG182" s="16">
        <v>85</v>
      </c>
      <c r="AH182" s="12"/>
      <c r="AI182" s="13"/>
      <c r="AJ182" s="12" t="s">
        <v>60</v>
      </c>
      <c r="AL182" s="83"/>
      <c r="AM182" s="109" t="s">
        <v>83</v>
      </c>
      <c r="AN182" s="89"/>
      <c r="AO182" s="91"/>
      <c r="AP182" s="9">
        <v>83</v>
      </c>
      <c r="AQ182" s="10">
        <v>90</v>
      </c>
      <c r="AR182" s="10">
        <v>102</v>
      </c>
      <c r="AS182" s="10">
        <v>106</v>
      </c>
      <c r="AT182" s="10">
        <v>70</v>
      </c>
      <c r="AU182" s="10">
        <v>68</v>
      </c>
      <c r="AV182" s="10">
        <v>86</v>
      </c>
      <c r="AW182" s="10">
        <v>99</v>
      </c>
      <c r="AX182" s="10">
        <v>75</v>
      </c>
      <c r="AY182" s="10"/>
      <c r="AZ182" s="10">
        <v>90</v>
      </c>
      <c r="BA182" s="10">
        <v>97</v>
      </c>
      <c r="BB182" s="10">
        <v>60</v>
      </c>
      <c r="BC182" s="11">
        <v>52</v>
      </c>
      <c r="BD182" s="14">
        <v>65</v>
      </c>
      <c r="BE182" s="15">
        <v>78</v>
      </c>
      <c r="BF182" s="15">
        <v>79</v>
      </c>
      <c r="BG182" s="15">
        <v>90</v>
      </c>
      <c r="BH182" s="15">
        <v>68</v>
      </c>
      <c r="BI182" s="15">
        <v>74</v>
      </c>
      <c r="BJ182" s="15">
        <v>83</v>
      </c>
      <c r="BK182" s="15">
        <v>67</v>
      </c>
      <c r="BL182" s="15">
        <v>68</v>
      </c>
      <c r="BM182" s="15">
        <v>76</v>
      </c>
      <c r="BN182" s="15">
        <v>69</v>
      </c>
      <c r="BO182" s="15">
        <v>87</v>
      </c>
      <c r="BP182" s="15">
        <v>90</v>
      </c>
      <c r="BQ182" s="16">
        <v>70</v>
      </c>
      <c r="BR182" s="12"/>
      <c r="BS182" s="13"/>
      <c r="BT182" s="12" t="s">
        <v>60</v>
      </c>
      <c r="BW182" s="83"/>
      <c r="BX182" s="109" t="s">
        <v>83</v>
      </c>
      <c r="BY182" s="89"/>
      <c r="BZ182" s="91"/>
      <c r="CA182" s="9">
        <v>92</v>
      </c>
      <c r="CB182" s="10">
        <v>89</v>
      </c>
      <c r="CC182" s="10">
        <v>94</v>
      </c>
      <c r="CD182" s="10">
        <v>99</v>
      </c>
      <c r="CE182" s="10">
        <v>69</v>
      </c>
      <c r="CF182" s="10">
        <v>67</v>
      </c>
      <c r="CG182" s="10">
        <v>85</v>
      </c>
      <c r="CH182" s="10">
        <v>98</v>
      </c>
      <c r="CI182" s="10">
        <v>74</v>
      </c>
      <c r="CJ182" s="10">
        <v>-1</v>
      </c>
      <c r="CK182" s="10">
        <v>64</v>
      </c>
      <c r="CL182" s="10">
        <v>98</v>
      </c>
      <c r="CM182" s="10">
        <v>59</v>
      </c>
      <c r="CN182" s="11">
        <v>51</v>
      </c>
      <c r="CO182" s="14">
        <v>83</v>
      </c>
      <c r="CP182" s="15">
        <v>83</v>
      </c>
      <c r="CQ182" s="15">
        <v>79</v>
      </c>
      <c r="CR182" s="15">
        <v>78</v>
      </c>
      <c r="CS182" s="15">
        <v>73</v>
      </c>
      <c r="CT182" s="15">
        <v>90</v>
      </c>
      <c r="CU182" s="15">
        <v>83</v>
      </c>
      <c r="CV182" s="15">
        <v>73</v>
      </c>
      <c r="CW182" s="15">
        <v>84</v>
      </c>
      <c r="CX182" s="15">
        <v>74</v>
      </c>
      <c r="CY182" s="15">
        <v>95</v>
      </c>
      <c r="CZ182" s="15">
        <v>76</v>
      </c>
      <c r="DA182" s="15">
        <v>73</v>
      </c>
      <c r="DB182" s="16">
        <v>83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75</v>
      </c>
      <c r="G183" s="15">
        <v>77</v>
      </c>
      <c r="H183" s="15">
        <v>84</v>
      </c>
      <c r="I183" s="15">
        <v>94</v>
      </c>
      <c r="J183" s="15">
        <v>76</v>
      </c>
      <c r="K183" s="15">
        <v>87</v>
      </c>
      <c r="L183" s="15">
        <v>94</v>
      </c>
      <c r="M183" s="15">
        <v>112</v>
      </c>
      <c r="N183" s="15">
        <v>67</v>
      </c>
      <c r="O183" s="15">
        <v>-3</v>
      </c>
      <c r="P183" s="15">
        <v>87</v>
      </c>
      <c r="Q183" s="15">
        <v>90</v>
      </c>
      <c r="R183" s="15">
        <v>81</v>
      </c>
      <c r="S183" s="16">
        <v>87</v>
      </c>
      <c r="T183" s="14">
        <v>87</v>
      </c>
      <c r="U183" s="15">
        <v>84</v>
      </c>
      <c r="V183" s="15">
        <v>86</v>
      </c>
      <c r="W183" s="15">
        <v>83</v>
      </c>
      <c r="X183" s="15">
        <v>83</v>
      </c>
      <c r="Y183" s="15">
        <v>77</v>
      </c>
      <c r="Z183" s="15">
        <v>83</v>
      </c>
      <c r="AA183" s="15">
        <v>77</v>
      </c>
      <c r="AB183" s="15">
        <v>78</v>
      </c>
      <c r="AC183" s="15">
        <v>85</v>
      </c>
      <c r="AD183" s="15">
        <v>84</v>
      </c>
      <c r="AE183" s="15">
        <v>86</v>
      </c>
      <c r="AF183" s="15">
        <v>88</v>
      </c>
      <c r="AG183" s="16">
        <v>73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73</v>
      </c>
      <c r="AQ183" s="15">
        <v>80</v>
      </c>
      <c r="AR183" s="15">
        <v>82</v>
      </c>
      <c r="AS183" s="15">
        <v>97</v>
      </c>
      <c r="AT183" s="15">
        <v>79</v>
      </c>
      <c r="AU183" s="15">
        <v>90</v>
      </c>
      <c r="AV183" s="15">
        <v>113</v>
      </c>
      <c r="AW183" s="15">
        <v>115</v>
      </c>
      <c r="AX183" s="15">
        <v>70</v>
      </c>
      <c r="AY183" s="15"/>
      <c r="AZ183" s="15">
        <v>90</v>
      </c>
      <c r="BA183" s="15">
        <v>93</v>
      </c>
      <c r="BB183" s="15">
        <v>74</v>
      </c>
      <c r="BC183" s="16">
        <v>80</v>
      </c>
      <c r="BD183" s="14">
        <v>66</v>
      </c>
      <c r="BE183" s="15">
        <v>68</v>
      </c>
      <c r="BF183" s="15">
        <v>67</v>
      </c>
      <c r="BG183" s="15">
        <v>68</v>
      </c>
      <c r="BH183" s="15">
        <v>89</v>
      </c>
      <c r="BI183" s="15">
        <v>75</v>
      </c>
      <c r="BJ183" s="15">
        <v>80</v>
      </c>
      <c r="BK183" s="15">
        <v>80</v>
      </c>
      <c r="BL183" s="15">
        <v>70</v>
      </c>
      <c r="BM183" s="15">
        <v>86</v>
      </c>
      <c r="BN183" s="15">
        <v>88</v>
      </c>
      <c r="BO183" s="15">
        <v>88</v>
      </c>
      <c r="BP183" s="15">
        <v>77</v>
      </c>
      <c r="BQ183" s="16">
        <v>67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82</v>
      </c>
      <c r="CB183" s="15">
        <v>79</v>
      </c>
      <c r="CC183" s="15">
        <v>81</v>
      </c>
      <c r="CD183" s="15">
        <v>96</v>
      </c>
      <c r="CE183" s="15">
        <v>78</v>
      </c>
      <c r="CF183" s="15">
        <v>89</v>
      </c>
      <c r="CG183" s="15">
        <v>102</v>
      </c>
      <c r="CH183" s="15">
        <v>114</v>
      </c>
      <c r="CI183" s="15">
        <v>69</v>
      </c>
      <c r="CJ183" s="15">
        <v>-1</v>
      </c>
      <c r="CK183" s="15">
        <v>89</v>
      </c>
      <c r="CL183" s="15">
        <v>72</v>
      </c>
      <c r="CM183" s="15">
        <v>83</v>
      </c>
      <c r="CN183" s="16">
        <v>78</v>
      </c>
      <c r="CO183" s="14">
        <v>79</v>
      </c>
      <c r="CP183" s="15">
        <v>91</v>
      </c>
      <c r="CQ183" s="15">
        <v>84</v>
      </c>
      <c r="CR183" s="15">
        <v>83</v>
      </c>
      <c r="CS183" s="15">
        <v>79</v>
      </c>
      <c r="CT183" s="15">
        <v>90</v>
      </c>
      <c r="CU183" s="15">
        <v>81</v>
      </c>
      <c r="CV183" s="15">
        <v>84</v>
      </c>
      <c r="CW183" s="15">
        <v>77</v>
      </c>
      <c r="CX183" s="15">
        <v>75</v>
      </c>
      <c r="CY183" s="15">
        <v>55</v>
      </c>
      <c r="CZ183" s="15">
        <v>93</v>
      </c>
      <c r="DA183" s="15">
        <v>80</v>
      </c>
      <c r="DB183" s="16">
        <v>76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84</v>
      </c>
      <c r="G184" s="15">
        <v>87</v>
      </c>
      <c r="H184" s="15">
        <v>84</v>
      </c>
      <c r="I184" s="15">
        <v>102</v>
      </c>
      <c r="J184" s="15">
        <v>109</v>
      </c>
      <c r="K184" s="15">
        <v>93</v>
      </c>
      <c r="L184" s="15">
        <v>90</v>
      </c>
      <c r="M184" s="15">
        <v>70</v>
      </c>
      <c r="N184" s="15">
        <v>68</v>
      </c>
      <c r="O184" s="15">
        <v>-3</v>
      </c>
      <c r="P184" s="15">
        <v>78</v>
      </c>
      <c r="Q184" s="15">
        <v>87</v>
      </c>
      <c r="R184" s="15">
        <v>80</v>
      </c>
      <c r="S184" s="16">
        <v>79</v>
      </c>
      <c r="T184" s="14">
        <v>88</v>
      </c>
      <c r="U184" s="15">
        <v>63</v>
      </c>
      <c r="V184" s="15">
        <v>77</v>
      </c>
      <c r="W184" s="15">
        <v>75</v>
      </c>
      <c r="X184" s="15">
        <v>81</v>
      </c>
      <c r="Y184" s="15">
        <v>87</v>
      </c>
      <c r="Z184" s="15">
        <v>88</v>
      </c>
      <c r="AA184" s="15">
        <v>82</v>
      </c>
      <c r="AB184" s="15">
        <v>85</v>
      </c>
      <c r="AC184" s="15">
        <v>94</v>
      </c>
      <c r="AD184" s="15">
        <v>88</v>
      </c>
      <c r="AE184" s="15">
        <v>75</v>
      </c>
      <c r="AF184" s="15">
        <v>83</v>
      </c>
      <c r="AG184" s="16">
        <v>87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87</v>
      </c>
      <c r="AQ184" s="15">
        <v>81</v>
      </c>
      <c r="AR184" s="15">
        <v>87</v>
      </c>
      <c r="AS184" s="15">
        <v>70</v>
      </c>
      <c r="AT184" s="15">
        <v>78</v>
      </c>
      <c r="AU184" s="15">
        <v>76</v>
      </c>
      <c r="AV184" s="15">
        <v>98</v>
      </c>
      <c r="AW184" s="15">
        <v>73</v>
      </c>
      <c r="AX184" s="15">
        <v>71</v>
      </c>
      <c r="AY184" s="15"/>
      <c r="AZ184" s="15">
        <v>81</v>
      </c>
      <c r="BA184" s="15">
        <v>90</v>
      </c>
      <c r="BB184" s="15">
        <v>94</v>
      </c>
      <c r="BC184" s="16">
        <v>110</v>
      </c>
      <c r="BD184" s="14">
        <v>89</v>
      </c>
      <c r="BE184" s="15">
        <v>83</v>
      </c>
      <c r="BF184" s="15">
        <v>77</v>
      </c>
      <c r="BG184" s="15">
        <v>67</v>
      </c>
      <c r="BH184" s="15">
        <v>72</v>
      </c>
      <c r="BI184" s="15">
        <v>76</v>
      </c>
      <c r="BJ184" s="15">
        <v>90</v>
      </c>
      <c r="BK184" s="15">
        <v>89</v>
      </c>
      <c r="BL184" s="15">
        <v>81</v>
      </c>
      <c r="BM184" s="15">
        <v>66</v>
      </c>
      <c r="BN184" s="15">
        <v>88</v>
      </c>
      <c r="BO184" s="15">
        <v>88</v>
      </c>
      <c r="BP184" s="15">
        <v>84</v>
      </c>
      <c r="BQ184" s="16">
        <v>86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81</v>
      </c>
      <c r="CB184" s="15">
        <v>90</v>
      </c>
      <c r="CC184" s="15">
        <v>86</v>
      </c>
      <c r="CD184" s="15">
        <v>90</v>
      </c>
      <c r="CE184" s="15">
        <v>79</v>
      </c>
      <c r="CF184" s="15">
        <v>95</v>
      </c>
      <c r="CG184" s="15">
        <v>97</v>
      </c>
      <c r="CH184" s="15">
        <v>72</v>
      </c>
      <c r="CI184" s="15">
        <v>70</v>
      </c>
      <c r="CJ184" s="15">
        <v>-1</v>
      </c>
      <c r="CK184" s="15">
        <v>80</v>
      </c>
      <c r="CL184" s="15">
        <v>67</v>
      </c>
      <c r="CM184" s="15">
        <v>75</v>
      </c>
      <c r="CN184" s="16">
        <v>86</v>
      </c>
      <c r="CO184" s="14">
        <v>52</v>
      </c>
      <c r="CP184" s="15">
        <v>75</v>
      </c>
      <c r="CQ184" s="15">
        <v>54</v>
      </c>
      <c r="CR184" s="15">
        <v>68</v>
      </c>
      <c r="CS184" s="15">
        <v>77</v>
      </c>
      <c r="CT184" s="15">
        <v>92</v>
      </c>
      <c r="CU184" s="15">
        <v>95</v>
      </c>
      <c r="CV184" s="15">
        <v>59</v>
      </c>
      <c r="CW184" s="15">
        <v>70</v>
      </c>
      <c r="CX184" s="15">
        <v>60</v>
      </c>
      <c r="CY184" s="15">
        <v>83</v>
      </c>
      <c r="CZ184" s="15">
        <v>64</v>
      </c>
      <c r="DA184" s="15">
        <v>58</v>
      </c>
      <c r="DB184" s="16">
        <v>100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102</v>
      </c>
      <c r="G185" s="15">
        <v>98</v>
      </c>
      <c r="H185" s="15">
        <v>99</v>
      </c>
      <c r="I185" s="15">
        <v>93</v>
      </c>
      <c r="J185" s="15">
        <v>77</v>
      </c>
      <c r="K185" s="15">
        <v>96</v>
      </c>
      <c r="L185" s="15">
        <v>105</v>
      </c>
      <c r="M185" s="15">
        <v>71</v>
      </c>
      <c r="N185" s="15">
        <v>103</v>
      </c>
      <c r="O185" s="15">
        <v>103</v>
      </c>
      <c r="P185" s="15">
        <v>95</v>
      </c>
      <c r="Q185" s="15">
        <v>106</v>
      </c>
      <c r="R185" s="15">
        <v>80</v>
      </c>
      <c r="S185" s="16">
        <v>104</v>
      </c>
      <c r="T185" s="14">
        <v>92</v>
      </c>
      <c r="U185" s="15">
        <v>85</v>
      </c>
      <c r="V185" s="15">
        <v>88</v>
      </c>
      <c r="W185" s="15">
        <v>90</v>
      </c>
      <c r="X185" s="15">
        <v>97</v>
      </c>
      <c r="Y185" s="15">
        <v>62</v>
      </c>
      <c r="Z185" s="15">
        <v>76</v>
      </c>
      <c r="AA185" s="15">
        <v>88</v>
      </c>
      <c r="AB185" s="15">
        <v>90</v>
      </c>
      <c r="AC185" s="15">
        <v>78</v>
      </c>
      <c r="AD185" s="15">
        <v>93</v>
      </c>
      <c r="AE185" s="15">
        <v>91</v>
      </c>
      <c r="AF185" s="15">
        <v>95</v>
      </c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67</v>
      </c>
      <c r="AQ185" s="15">
        <v>85</v>
      </c>
      <c r="AR185" s="15">
        <v>61</v>
      </c>
      <c r="AS185" s="15">
        <v>91</v>
      </c>
      <c r="AT185" s="15">
        <v>89</v>
      </c>
      <c r="AU185" s="15">
        <v>87</v>
      </c>
      <c r="AV185" s="15">
        <v>89</v>
      </c>
      <c r="AW185" s="15">
        <v>85</v>
      </c>
      <c r="AX185" s="15">
        <v>68</v>
      </c>
      <c r="AY185" s="15">
        <v>85</v>
      </c>
      <c r="AZ185" s="15">
        <v>95</v>
      </c>
      <c r="BA185" s="15">
        <v>83</v>
      </c>
      <c r="BB185" s="15">
        <v>59</v>
      </c>
      <c r="BC185" s="16">
        <v>80</v>
      </c>
      <c r="BD185" s="14">
        <v>80</v>
      </c>
      <c r="BE185" s="15">
        <v>85</v>
      </c>
      <c r="BF185" s="15">
        <v>95</v>
      </c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91</v>
      </c>
      <c r="CB185" s="15">
        <v>79</v>
      </c>
      <c r="CC185" s="15">
        <v>69</v>
      </c>
      <c r="CD185" s="15">
        <v>89</v>
      </c>
      <c r="CE185" s="15">
        <v>84</v>
      </c>
      <c r="CF185" s="15">
        <v>93</v>
      </c>
      <c r="CG185" s="15">
        <v>87</v>
      </c>
      <c r="CH185" s="15">
        <v>80</v>
      </c>
      <c r="CI185" s="15">
        <v>90</v>
      </c>
      <c r="CJ185" s="15">
        <v>92</v>
      </c>
      <c r="CK185" s="15">
        <v>84</v>
      </c>
      <c r="CL185" s="15">
        <v>81</v>
      </c>
      <c r="CM185" s="15">
        <v>84</v>
      </c>
      <c r="CN185" s="16">
        <v>86</v>
      </c>
      <c r="CO185" s="14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98</v>
      </c>
      <c r="G186" s="15">
        <v>93</v>
      </c>
      <c r="H186" s="15">
        <v>102</v>
      </c>
      <c r="I186" s="15">
        <v>89</v>
      </c>
      <c r="J186" s="15">
        <v>97</v>
      </c>
      <c r="K186" s="15">
        <v>73</v>
      </c>
      <c r="L186" s="15">
        <v>102</v>
      </c>
      <c r="M186" s="15">
        <v>93</v>
      </c>
      <c r="N186" s="15">
        <v>92</v>
      </c>
      <c r="O186" s="15">
        <v>103</v>
      </c>
      <c r="P186" s="15">
        <v>74</v>
      </c>
      <c r="Q186" s="15">
        <v>95</v>
      </c>
      <c r="R186" s="15">
        <v>95</v>
      </c>
      <c r="S186" s="16">
        <v>81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65</v>
      </c>
      <c r="AQ186" s="15">
        <v>110</v>
      </c>
      <c r="AR186" s="15">
        <v>94</v>
      </c>
      <c r="AS186" s="15">
        <v>98</v>
      </c>
      <c r="AT186" s="15">
        <v>77</v>
      </c>
      <c r="AU186" s="15">
        <v>91</v>
      </c>
      <c r="AV186" s="15">
        <v>70</v>
      </c>
      <c r="AW186" s="15">
        <v>76</v>
      </c>
      <c r="AX186" s="15">
        <v>79</v>
      </c>
      <c r="AY186" s="15">
        <v>110</v>
      </c>
      <c r="AZ186" s="15">
        <v>92</v>
      </c>
      <c r="BA186" s="15">
        <v>64</v>
      </c>
      <c r="BB186" s="15">
        <v>104</v>
      </c>
      <c r="BC186" s="16">
        <v>85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84</v>
      </c>
      <c r="CB186" s="15">
        <v>87</v>
      </c>
      <c r="CC186" s="15">
        <v>86</v>
      </c>
      <c r="CD186" s="15">
        <v>82</v>
      </c>
      <c r="CE186" s="15">
        <v>77</v>
      </c>
      <c r="CF186" s="15">
        <v>74</v>
      </c>
      <c r="CG186" s="15">
        <v>81</v>
      </c>
      <c r="CH186" s="15">
        <v>75</v>
      </c>
      <c r="CI186" s="15">
        <v>77</v>
      </c>
      <c r="CJ186" s="15">
        <v>86</v>
      </c>
      <c r="CK186" s="15">
        <v>84</v>
      </c>
      <c r="CL186" s="15">
        <v>78</v>
      </c>
      <c r="CM186" s="15">
        <v>92</v>
      </c>
      <c r="CN186" s="16">
        <v>77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79</v>
      </c>
      <c r="G187" s="15">
        <v>82</v>
      </c>
      <c r="H187" s="15">
        <v>95</v>
      </c>
      <c r="I187" s="15">
        <v>88</v>
      </c>
      <c r="J187" s="15">
        <v>95</v>
      </c>
      <c r="K187" s="15">
        <v>85</v>
      </c>
      <c r="L187" s="15">
        <v>78</v>
      </c>
      <c r="M187" s="15">
        <v>85</v>
      </c>
      <c r="N187" s="15">
        <v>84</v>
      </c>
      <c r="O187" s="15">
        <v>86</v>
      </c>
      <c r="P187" s="15">
        <v>85</v>
      </c>
      <c r="Q187" s="15">
        <v>79</v>
      </c>
      <c r="R187" s="15">
        <v>101</v>
      </c>
      <c r="S187" s="16">
        <v>103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85</v>
      </c>
      <c r="AQ187" s="15">
        <v>70</v>
      </c>
      <c r="AR187" s="15">
        <v>89</v>
      </c>
      <c r="AS187" s="15">
        <v>79</v>
      </c>
      <c r="AT187" s="15">
        <v>81</v>
      </c>
      <c r="AU187" s="15">
        <v>70</v>
      </c>
      <c r="AV187" s="15">
        <v>78</v>
      </c>
      <c r="AW187" s="15">
        <v>68</v>
      </c>
      <c r="AX187" s="15">
        <v>87</v>
      </c>
      <c r="AY187" s="15">
        <v>95</v>
      </c>
      <c r="AZ187" s="15">
        <v>73</v>
      </c>
      <c r="BA187" s="15">
        <v>80</v>
      </c>
      <c r="BB187" s="15">
        <v>59</v>
      </c>
      <c r="BC187" s="16">
        <v>69</v>
      </c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80</v>
      </c>
      <c r="CB187" s="15">
        <v>73</v>
      </c>
      <c r="CC187" s="15">
        <v>98</v>
      </c>
      <c r="CD187" s="15">
        <v>77</v>
      </c>
      <c r="CE187" s="15">
        <v>70</v>
      </c>
      <c r="CF187" s="15">
        <v>73</v>
      </c>
      <c r="CG187" s="15">
        <v>81</v>
      </c>
      <c r="CH187" s="15">
        <v>69</v>
      </c>
      <c r="CI187" s="15">
        <v>86</v>
      </c>
      <c r="CJ187" s="15">
        <v>86</v>
      </c>
      <c r="CK187" s="15">
        <v>79</v>
      </c>
      <c r="CL187" s="15">
        <v>75</v>
      </c>
      <c r="CM187" s="15">
        <v>120</v>
      </c>
      <c r="CN187" s="16">
        <v>84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65</v>
      </c>
      <c r="G188" s="15">
        <v>79</v>
      </c>
      <c r="H188" s="15">
        <v>90</v>
      </c>
      <c r="I188" s="15">
        <v>98</v>
      </c>
      <c r="J188" s="15">
        <v>98</v>
      </c>
      <c r="K188" s="15">
        <v>90</v>
      </c>
      <c r="L188" s="15">
        <v>80</v>
      </c>
      <c r="M188" s="15">
        <v>84</v>
      </c>
      <c r="N188" s="15">
        <v>81</v>
      </c>
      <c r="O188" s="15">
        <v>97</v>
      </c>
      <c r="P188" s="15">
        <v>93</v>
      </c>
      <c r="Q188" s="15">
        <v>73</v>
      </c>
      <c r="R188" s="15">
        <v>79</v>
      </c>
      <c r="S188" s="16">
        <v>77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>
        <v>80</v>
      </c>
      <c r="AQ188" s="15">
        <v>73</v>
      </c>
      <c r="AR188" s="15">
        <v>80</v>
      </c>
      <c r="AS188" s="15">
        <v>87</v>
      </c>
      <c r="AT188" s="15">
        <v>76</v>
      </c>
      <c r="AU188" s="15">
        <v>91</v>
      </c>
      <c r="AV188" s="15">
        <v>92</v>
      </c>
      <c r="AW188" s="15">
        <v>93</v>
      </c>
      <c r="AX188" s="15">
        <v>81</v>
      </c>
      <c r="AY188" s="15">
        <v>85</v>
      </c>
      <c r="AZ188" s="15">
        <v>69</v>
      </c>
      <c r="BA188" s="15">
        <v>86</v>
      </c>
      <c r="BB188" s="15">
        <v>78</v>
      </c>
      <c r="BC188" s="16">
        <v>72</v>
      </c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85</v>
      </c>
      <c r="CB188" s="15">
        <v>80</v>
      </c>
      <c r="CC188" s="15">
        <v>83</v>
      </c>
      <c r="CD188" s="15">
        <v>77</v>
      </c>
      <c r="CE188" s="15">
        <v>77</v>
      </c>
      <c r="CF188" s="15">
        <v>74</v>
      </c>
      <c r="CG188" s="15">
        <v>82</v>
      </c>
      <c r="CH188" s="15">
        <v>81</v>
      </c>
      <c r="CI188" s="15">
        <v>85</v>
      </c>
      <c r="CJ188" s="15">
        <v>83</v>
      </c>
      <c r="CK188" s="15">
        <v>84</v>
      </c>
      <c r="CL188" s="15">
        <v>83</v>
      </c>
      <c r="CM188" s="15">
        <v>86</v>
      </c>
      <c r="CN188" s="16">
        <v>78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81</v>
      </c>
      <c r="G189" s="15">
        <v>78</v>
      </c>
      <c r="H189" s="15">
        <v>78</v>
      </c>
      <c r="I189" s="15">
        <v>93</v>
      </c>
      <c r="J189" s="15">
        <v>84</v>
      </c>
      <c r="K189" s="15">
        <v>81</v>
      </c>
      <c r="L189" s="15">
        <v>84</v>
      </c>
      <c r="M189" s="15">
        <v>77</v>
      </c>
      <c r="N189" s="15">
        <v>98</v>
      </c>
      <c r="O189" s="15">
        <v>94</v>
      </c>
      <c r="P189" s="15">
        <v>80</v>
      </c>
      <c r="Q189" s="15">
        <v>73</v>
      </c>
      <c r="R189" s="15">
        <v>102</v>
      </c>
      <c r="S189" s="16">
        <v>81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>
        <v>65</v>
      </c>
      <c r="AQ189" s="15">
        <v>71</v>
      </c>
      <c r="AR189" s="15">
        <v>79</v>
      </c>
      <c r="AS189" s="15">
        <v>76</v>
      </c>
      <c r="AT189" s="15">
        <v>78</v>
      </c>
      <c r="AU189" s="15">
        <v>84</v>
      </c>
      <c r="AV189" s="15">
        <v>83</v>
      </c>
      <c r="AW189" s="15">
        <v>71</v>
      </c>
      <c r="AX189" s="15">
        <v>91</v>
      </c>
      <c r="AY189" s="15">
        <v>83</v>
      </c>
      <c r="AZ189" s="15">
        <v>78</v>
      </c>
      <c r="BA189" s="15">
        <v>92</v>
      </c>
      <c r="BB189" s="15">
        <v>77</v>
      </c>
      <c r="BC189" s="16">
        <v>72</v>
      </c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77</v>
      </c>
      <c r="CB189" s="15">
        <v>90</v>
      </c>
      <c r="CC189" s="15">
        <v>93</v>
      </c>
      <c r="CD189" s="15">
        <v>59</v>
      </c>
      <c r="CE189" s="15">
        <v>102</v>
      </c>
      <c r="CF189" s="15">
        <v>96</v>
      </c>
      <c r="CG189" s="15">
        <v>99</v>
      </c>
      <c r="CH189" s="15">
        <v>75</v>
      </c>
      <c r="CI189" s="15">
        <v>99</v>
      </c>
      <c r="CJ189" s="15">
        <v>94</v>
      </c>
      <c r="CK189" s="15">
        <v>78</v>
      </c>
      <c r="CL189" s="15">
        <v>80</v>
      </c>
      <c r="CM189" s="15">
        <v>86</v>
      </c>
      <c r="CN189" s="16">
        <v>74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80</v>
      </c>
      <c r="G190" s="15">
        <v>95</v>
      </c>
      <c r="H190" s="15">
        <v>97</v>
      </c>
      <c r="I190" s="15">
        <v>99</v>
      </c>
      <c r="J190" s="15">
        <v>90</v>
      </c>
      <c r="K190" s="15">
        <v>98</v>
      </c>
      <c r="L190" s="15">
        <v>100</v>
      </c>
      <c r="M190" s="15">
        <v>70</v>
      </c>
      <c r="N190" s="15">
        <v>84</v>
      </c>
      <c r="O190" s="15">
        <v>87</v>
      </c>
      <c r="P190" s="15">
        <v>88</v>
      </c>
      <c r="Q190" s="15">
        <v>74</v>
      </c>
      <c r="R190" s="15">
        <v>87</v>
      </c>
      <c r="S190" s="16">
        <v>91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>
        <v>65</v>
      </c>
      <c r="AQ190" s="15">
        <v>76</v>
      </c>
      <c r="AR190" s="15">
        <v>60</v>
      </c>
      <c r="AS190" s="15">
        <v>97</v>
      </c>
      <c r="AT190" s="15">
        <v>79</v>
      </c>
      <c r="AU190" s="15">
        <v>70</v>
      </c>
      <c r="AV190" s="15">
        <v>96</v>
      </c>
      <c r="AW190" s="15">
        <v>69</v>
      </c>
      <c r="AX190" s="15">
        <v>80</v>
      </c>
      <c r="AY190" s="15">
        <v>94</v>
      </c>
      <c r="AZ190" s="15">
        <v>51</v>
      </c>
      <c r="BA190" s="15">
        <v>68</v>
      </c>
      <c r="BB190" s="15">
        <v>79</v>
      </c>
      <c r="BC190" s="16">
        <v>63</v>
      </c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83</v>
      </c>
      <c r="CB190" s="15">
        <v>70</v>
      </c>
      <c r="CC190" s="15">
        <v>80</v>
      </c>
      <c r="CD190" s="15">
        <v>89</v>
      </c>
      <c r="CE190" s="15">
        <v>85</v>
      </c>
      <c r="CF190" s="15">
        <v>84</v>
      </c>
      <c r="CG190" s="15">
        <v>80</v>
      </c>
      <c r="CH190" s="15">
        <v>80</v>
      </c>
      <c r="CI190" s="15">
        <v>81</v>
      </c>
      <c r="CJ190" s="15">
        <v>89</v>
      </c>
      <c r="CK190" s="15">
        <v>88</v>
      </c>
      <c r="CL190" s="15">
        <v>81</v>
      </c>
      <c r="CM190" s="15">
        <v>85</v>
      </c>
      <c r="CN190" s="16">
        <v>80</v>
      </c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104</v>
      </c>
      <c r="G191" s="15">
        <v>103</v>
      </c>
      <c r="H191" s="15">
        <v>104</v>
      </c>
      <c r="I191" s="15">
        <v>101</v>
      </c>
      <c r="J191" s="15">
        <v>79</v>
      </c>
      <c r="K191" s="15">
        <v>100</v>
      </c>
      <c r="L191" s="15">
        <v>101</v>
      </c>
      <c r="M191" s="15">
        <v>88</v>
      </c>
      <c r="N191" s="15">
        <v>78</v>
      </c>
      <c r="O191" s="15">
        <v>104</v>
      </c>
      <c r="P191" s="15">
        <v>91</v>
      </c>
      <c r="Q191" s="15">
        <v>66</v>
      </c>
      <c r="R191" s="15">
        <v>89</v>
      </c>
      <c r="S191" s="16">
        <v>92</v>
      </c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>
        <v>77</v>
      </c>
      <c r="AQ191" s="15">
        <v>77</v>
      </c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6"/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>
        <v>66</v>
      </c>
      <c r="CB191" s="15">
        <v>94</v>
      </c>
      <c r="CC191" s="15">
        <v>93</v>
      </c>
      <c r="CD191" s="15">
        <v>78</v>
      </c>
      <c r="CE191" s="15">
        <v>76</v>
      </c>
      <c r="CF191" s="15">
        <v>69</v>
      </c>
      <c r="CG191" s="15">
        <v>115</v>
      </c>
      <c r="CH191" s="15">
        <v>95</v>
      </c>
      <c r="CI191" s="15">
        <v>61</v>
      </c>
      <c r="CJ191" s="15">
        <v>93</v>
      </c>
      <c r="CK191" s="15">
        <v>98</v>
      </c>
      <c r="CL191" s="15">
        <v>80</v>
      </c>
      <c r="CM191" s="15">
        <v>96</v>
      </c>
      <c r="CN191" s="16">
        <v>98</v>
      </c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>
        <v>92</v>
      </c>
      <c r="G192" s="19">
        <v>93</v>
      </c>
      <c r="H192" s="19">
        <v>75</v>
      </c>
      <c r="I192" s="19">
        <v>99</v>
      </c>
      <c r="J192" s="19">
        <v>98</v>
      </c>
      <c r="K192" s="19">
        <v>100</v>
      </c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84</v>
      </c>
      <c r="D193" s="27"/>
      <c r="E193" s="91" t="s">
        <v>77</v>
      </c>
      <c r="F193" s="9">
        <v>66</v>
      </c>
      <c r="G193" s="10">
        <v>92</v>
      </c>
      <c r="H193" s="10">
        <v>81</v>
      </c>
      <c r="I193" s="10">
        <v>78</v>
      </c>
      <c r="J193" s="10">
        <v>93</v>
      </c>
      <c r="K193" s="10">
        <v>81</v>
      </c>
      <c r="L193" s="10">
        <v>76</v>
      </c>
      <c r="M193" s="10">
        <v>66</v>
      </c>
      <c r="N193" s="10">
        <v>82</v>
      </c>
      <c r="O193" s="10">
        <v>0</v>
      </c>
      <c r="P193" s="10">
        <v>79</v>
      </c>
      <c r="Q193" s="10">
        <v>81</v>
      </c>
      <c r="R193" s="10">
        <v>72</v>
      </c>
      <c r="S193" s="11">
        <v>92</v>
      </c>
      <c r="T193" s="14">
        <v>70</v>
      </c>
      <c r="U193" s="15">
        <v>62</v>
      </c>
      <c r="V193" s="15">
        <v>97</v>
      </c>
      <c r="W193" s="15">
        <v>83</v>
      </c>
      <c r="X193" s="15">
        <v>75</v>
      </c>
      <c r="Y193" s="15">
        <v>70</v>
      </c>
      <c r="Z193" s="15">
        <v>75</v>
      </c>
      <c r="AA193" s="15">
        <v>81</v>
      </c>
      <c r="AB193" s="15">
        <v>81</v>
      </c>
      <c r="AC193" s="15">
        <v>78</v>
      </c>
      <c r="AD193" s="15">
        <v>69</v>
      </c>
      <c r="AE193" s="15">
        <v>83</v>
      </c>
      <c r="AF193" s="15">
        <v>74</v>
      </c>
      <c r="AG193" s="16">
        <v>78</v>
      </c>
      <c r="AH193" s="12"/>
      <c r="AI193" s="13"/>
      <c r="AJ193" s="12" t="s">
        <v>60</v>
      </c>
      <c r="AL193" s="82"/>
      <c r="AM193" s="112" t="s">
        <v>84</v>
      </c>
      <c r="AN193" s="27"/>
      <c r="AO193" s="91"/>
      <c r="AP193" s="9">
        <v>75</v>
      </c>
      <c r="AQ193" s="10">
        <v>90</v>
      </c>
      <c r="AR193" s="10">
        <v>73</v>
      </c>
      <c r="AS193" s="10">
        <v>98</v>
      </c>
      <c r="AT193" s="10">
        <v>85</v>
      </c>
      <c r="AU193" s="10">
        <v>76</v>
      </c>
      <c r="AV193" s="10">
        <v>69</v>
      </c>
      <c r="AW193" s="10">
        <v>69</v>
      </c>
      <c r="AX193" s="10">
        <v>102</v>
      </c>
      <c r="AY193" s="10"/>
      <c r="AZ193" s="10">
        <v>87</v>
      </c>
      <c r="BA193" s="10">
        <v>66</v>
      </c>
      <c r="BB193" s="10">
        <v>65</v>
      </c>
      <c r="BC193" s="11">
        <v>79</v>
      </c>
      <c r="BD193" s="14">
        <v>83</v>
      </c>
      <c r="BE193" s="15">
        <v>78</v>
      </c>
      <c r="BF193" s="15">
        <v>86</v>
      </c>
      <c r="BG193" s="15">
        <v>86</v>
      </c>
      <c r="BH193" s="15">
        <v>77</v>
      </c>
      <c r="BI193" s="15">
        <v>80</v>
      </c>
      <c r="BJ193" s="15">
        <v>85</v>
      </c>
      <c r="BK193" s="15">
        <v>84</v>
      </c>
      <c r="BL193" s="15">
        <v>77</v>
      </c>
      <c r="BM193" s="15">
        <v>75</v>
      </c>
      <c r="BN193" s="15">
        <v>75</v>
      </c>
      <c r="BO193" s="15">
        <v>91</v>
      </c>
      <c r="BP193" s="15">
        <v>63</v>
      </c>
      <c r="BQ193" s="16">
        <v>65</v>
      </c>
      <c r="BR193" s="12"/>
      <c r="BS193" s="13"/>
      <c r="BT193" s="12" t="s">
        <v>60</v>
      </c>
      <c r="BW193" s="82"/>
      <c r="BX193" s="112" t="s">
        <v>84</v>
      </c>
      <c r="BY193" s="27"/>
      <c r="BZ193" s="91"/>
      <c r="CA193" s="9">
        <v>70</v>
      </c>
      <c r="CB193" s="10">
        <v>89</v>
      </c>
      <c r="CC193" s="10">
        <v>80</v>
      </c>
      <c r="CD193" s="10">
        <v>92</v>
      </c>
      <c r="CE193" s="10">
        <v>89</v>
      </c>
      <c r="CF193" s="10">
        <v>73</v>
      </c>
      <c r="CG193" s="10">
        <v>81</v>
      </c>
      <c r="CH193" s="10">
        <v>65</v>
      </c>
      <c r="CI193" s="10">
        <v>99</v>
      </c>
      <c r="CJ193" s="10">
        <v>-10</v>
      </c>
      <c r="CK193" s="10">
        <v>97</v>
      </c>
      <c r="CL193" s="10">
        <v>56</v>
      </c>
      <c r="CM193" s="10">
        <v>55</v>
      </c>
      <c r="CN193" s="11">
        <v>82</v>
      </c>
      <c r="CO193" s="14">
        <v>72</v>
      </c>
      <c r="CP193" s="15">
        <v>66</v>
      </c>
      <c r="CQ193" s="15">
        <v>76</v>
      </c>
      <c r="CR193" s="15">
        <v>80</v>
      </c>
      <c r="CS193" s="15">
        <v>81</v>
      </c>
      <c r="CT193" s="15">
        <v>70</v>
      </c>
      <c r="CU193" s="15">
        <v>90</v>
      </c>
      <c r="CV193" s="15">
        <v>67</v>
      </c>
      <c r="CW193" s="15">
        <v>70</v>
      </c>
      <c r="CX193" s="15">
        <v>63</v>
      </c>
      <c r="CY193" s="15">
        <v>79</v>
      </c>
      <c r="CZ193" s="15">
        <v>80</v>
      </c>
      <c r="DA193" s="15">
        <v>63</v>
      </c>
      <c r="DB193" s="16">
        <v>71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72</v>
      </c>
      <c r="G194" s="15">
        <v>83</v>
      </c>
      <c r="H194" s="15">
        <v>68</v>
      </c>
      <c r="I194" s="15">
        <v>81</v>
      </c>
      <c r="J194" s="15">
        <v>66</v>
      </c>
      <c r="K194" s="15">
        <v>66</v>
      </c>
      <c r="L194" s="15">
        <v>74</v>
      </c>
      <c r="M194" s="15">
        <v>86</v>
      </c>
      <c r="N194" s="15">
        <v>89</v>
      </c>
      <c r="O194" s="15">
        <v>87</v>
      </c>
      <c r="P194" s="15">
        <v>96</v>
      </c>
      <c r="Q194" s="15">
        <v>81</v>
      </c>
      <c r="R194" s="15">
        <v>77</v>
      </c>
      <c r="S194" s="16">
        <v>85</v>
      </c>
      <c r="T194" s="14">
        <v>78</v>
      </c>
      <c r="U194" s="15">
        <v>75</v>
      </c>
      <c r="V194" s="15">
        <v>74</v>
      </c>
      <c r="W194" s="15">
        <v>69</v>
      </c>
      <c r="X194" s="15">
        <v>94</v>
      </c>
      <c r="Y194" s="15">
        <v>89</v>
      </c>
      <c r="Z194" s="15">
        <v>83</v>
      </c>
      <c r="AA194" s="15">
        <v>74</v>
      </c>
      <c r="AB194" s="15">
        <v>87</v>
      </c>
      <c r="AC194" s="15">
        <v>91</v>
      </c>
      <c r="AD194" s="15">
        <v>80</v>
      </c>
      <c r="AE194" s="15">
        <v>73</v>
      </c>
      <c r="AF194" s="15">
        <v>85</v>
      </c>
      <c r="AG194" s="16">
        <v>79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79</v>
      </c>
      <c r="AQ194" s="15">
        <v>80</v>
      </c>
      <c r="AR194" s="15">
        <v>98</v>
      </c>
      <c r="AS194" s="15">
        <v>80</v>
      </c>
      <c r="AT194" s="15">
        <v>83</v>
      </c>
      <c r="AU194" s="15">
        <v>71</v>
      </c>
      <c r="AV194" s="15">
        <v>89</v>
      </c>
      <c r="AW194" s="15">
        <v>93</v>
      </c>
      <c r="AX194" s="15">
        <v>91</v>
      </c>
      <c r="AY194" s="15">
        <v>81</v>
      </c>
      <c r="AZ194" s="15">
        <v>90</v>
      </c>
      <c r="BA194" s="15">
        <v>87</v>
      </c>
      <c r="BB194" s="15">
        <v>85</v>
      </c>
      <c r="BC194" s="16">
        <v>74</v>
      </c>
      <c r="BD194" s="14">
        <v>61</v>
      </c>
      <c r="BE194" s="15">
        <v>72</v>
      </c>
      <c r="BF194" s="15">
        <v>89</v>
      </c>
      <c r="BG194" s="15">
        <v>72</v>
      </c>
      <c r="BH194" s="15">
        <v>74</v>
      </c>
      <c r="BI194" s="15">
        <v>64</v>
      </c>
      <c r="BJ194" s="15">
        <v>66</v>
      </c>
      <c r="BK194" s="15">
        <v>79</v>
      </c>
      <c r="BL194" s="15">
        <v>60</v>
      </c>
      <c r="BM194" s="15">
        <v>58</v>
      </c>
      <c r="BN194" s="15">
        <v>86</v>
      </c>
      <c r="BO194" s="15">
        <v>83</v>
      </c>
      <c r="BP194" s="15">
        <v>81</v>
      </c>
      <c r="BQ194" s="16">
        <v>70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69</v>
      </c>
      <c r="CB194" s="15">
        <v>68</v>
      </c>
      <c r="CC194" s="15">
        <v>77</v>
      </c>
      <c r="CD194" s="15">
        <v>73</v>
      </c>
      <c r="CE194" s="15">
        <v>68</v>
      </c>
      <c r="CF194" s="15">
        <v>65</v>
      </c>
      <c r="CG194" s="15">
        <v>72</v>
      </c>
      <c r="CH194" s="15">
        <v>80</v>
      </c>
      <c r="CI194" s="15">
        <v>68</v>
      </c>
      <c r="CJ194" s="15">
        <v>77</v>
      </c>
      <c r="CK194" s="15">
        <v>75</v>
      </c>
      <c r="CL194" s="15">
        <v>69</v>
      </c>
      <c r="CM194" s="15">
        <v>84</v>
      </c>
      <c r="CN194" s="16">
        <v>76</v>
      </c>
      <c r="CO194" s="14">
        <v>86</v>
      </c>
      <c r="CP194" s="15">
        <v>76</v>
      </c>
      <c r="CQ194" s="15">
        <v>76</v>
      </c>
      <c r="CR194" s="15">
        <v>77</v>
      </c>
      <c r="CS194" s="15">
        <v>75</v>
      </c>
      <c r="CT194" s="15">
        <v>83</v>
      </c>
      <c r="CU194" s="15">
        <v>77</v>
      </c>
      <c r="CV194" s="15">
        <v>63</v>
      </c>
      <c r="CW194" s="15">
        <v>71</v>
      </c>
      <c r="CX194" s="15">
        <v>87</v>
      </c>
      <c r="CY194" s="15">
        <v>86</v>
      </c>
      <c r="CZ194" s="15">
        <v>84</v>
      </c>
      <c r="DA194" s="15">
        <v>72</v>
      </c>
      <c r="DB194" s="16">
        <v>75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87</v>
      </c>
      <c r="G195" s="15">
        <v>89</v>
      </c>
      <c r="H195" s="15">
        <v>72</v>
      </c>
      <c r="I195" s="15">
        <v>71</v>
      </c>
      <c r="J195" s="15">
        <v>77</v>
      </c>
      <c r="K195" s="15">
        <v>66</v>
      </c>
      <c r="L195" s="15">
        <v>74</v>
      </c>
      <c r="M195" s="15">
        <v>83</v>
      </c>
      <c r="N195" s="15">
        <v>76</v>
      </c>
      <c r="O195" s="15">
        <v>91</v>
      </c>
      <c r="P195" s="15">
        <v>86</v>
      </c>
      <c r="Q195" s="15">
        <v>75</v>
      </c>
      <c r="R195" s="15">
        <v>86</v>
      </c>
      <c r="S195" s="16">
        <v>69</v>
      </c>
      <c r="T195" s="14">
        <v>83</v>
      </c>
      <c r="U195" s="15">
        <v>87</v>
      </c>
      <c r="V195" s="15">
        <v>79</v>
      </c>
      <c r="W195" s="15">
        <v>69</v>
      </c>
      <c r="X195" s="15">
        <v>90</v>
      </c>
      <c r="Y195" s="15">
        <v>93</v>
      </c>
      <c r="Z195" s="15">
        <v>70</v>
      </c>
      <c r="AA195" s="15">
        <v>76</v>
      </c>
      <c r="AB195" s="15"/>
      <c r="AC195" s="15"/>
      <c r="AD195" s="15"/>
      <c r="AE195" s="15"/>
      <c r="AF195" s="15"/>
      <c r="AG195" s="16"/>
      <c r="AH195" s="17"/>
      <c r="AI195" s="13"/>
      <c r="AJ195" s="17" t="s">
        <v>60</v>
      </c>
      <c r="AL195" s="83"/>
      <c r="AM195" s="113"/>
      <c r="AN195" s="27"/>
      <c r="AO195" s="91"/>
      <c r="AP195" s="14">
        <v>80</v>
      </c>
      <c r="AQ195" s="15">
        <v>92</v>
      </c>
      <c r="AR195" s="15">
        <v>83</v>
      </c>
      <c r="AS195" s="15">
        <v>77</v>
      </c>
      <c r="AT195" s="15">
        <v>93</v>
      </c>
      <c r="AU195" s="15">
        <v>79</v>
      </c>
      <c r="AV195" s="15">
        <v>79</v>
      </c>
      <c r="AW195" s="15">
        <v>79</v>
      </c>
      <c r="AX195" s="15">
        <v>90</v>
      </c>
      <c r="AY195" s="15">
        <v>86</v>
      </c>
      <c r="AZ195" s="15">
        <v>85</v>
      </c>
      <c r="BA195" s="15">
        <v>91</v>
      </c>
      <c r="BB195" s="15">
        <v>83</v>
      </c>
      <c r="BC195" s="16">
        <v>79</v>
      </c>
      <c r="BD195" s="14">
        <v>64</v>
      </c>
      <c r="BE195" s="15">
        <v>76</v>
      </c>
      <c r="BF195" s="15">
        <v>82</v>
      </c>
      <c r="BG195" s="15">
        <v>66</v>
      </c>
      <c r="BH195" s="15">
        <v>63</v>
      </c>
      <c r="BI195" s="15">
        <v>69</v>
      </c>
      <c r="BJ195" s="15">
        <v>94</v>
      </c>
      <c r="BK195" s="15">
        <v>90</v>
      </c>
      <c r="BL195" s="15">
        <v>85</v>
      </c>
      <c r="BM195" s="15">
        <v>66</v>
      </c>
      <c r="BN195" s="15">
        <v>77</v>
      </c>
      <c r="BO195" s="15">
        <v>80</v>
      </c>
      <c r="BP195" s="15">
        <v>89</v>
      </c>
      <c r="BQ195" s="16">
        <v>74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75</v>
      </c>
      <c r="CB195" s="15">
        <v>64</v>
      </c>
      <c r="CC195" s="15">
        <v>89</v>
      </c>
      <c r="CD195" s="15">
        <v>68</v>
      </c>
      <c r="CE195" s="15">
        <v>62</v>
      </c>
      <c r="CF195" s="15">
        <v>64</v>
      </c>
      <c r="CG195" s="15">
        <v>72</v>
      </c>
      <c r="CH195" s="15">
        <v>60</v>
      </c>
      <c r="CI195" s="15">
        <v>77</v>
      </c>
      <c r="CJ195" s="15">
        <v>77</v>
      </c>
      <c r="CK195" s="15">
        <v>70</v>
      </c>
      <c r="CL195" s="15">
        <v>66</v>
      </c>
      <c r="CM195" s="15">
        <v>75</v>
      </c>
      <c r="CN195" s="16">
        <v>70</v>
      </c>
      <c r="CO195" s="14">
        <v>81</v>
      </c>
      <c r="CP195" s="15">
        <v>85</v>
      </c>
      <c r="CQ195" s="15">
        <v>63</v>
      </c>
      <c r="CR195" s="15">
        <v>76</v>
      </c>
      <c r="CS195" s="15">
        <v>85</v>
      </c>
      <c r="CT195" s="15">
        <v>62</v>
      </c>
      <c r="CU195" s="15">
        <v>85</v>
      </c>
      <c r="CV195" s="15">
        <v>75</v>
      </c>
      <c r="CW195" s="15">
        <v>84</v>
      </c>
      <c r="CX195" s="15">
        <v>61</v>
      </c>
      <c r="CY195" s="15">
        <v>76</v>
      </c>
      <c r="CZ195" s="15">
        <v>88</v>
      </c>
      <c r="DA195" s="15">
        <v>82</v>
      </c>
      <c r="DB195" s="16">
        <v>69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66</v>
      </c>
      <c r="G196" s="15">
        <v>84</v>
      </c>
      <c r="H196" s="15">
        <v>67</v>
      </c>
      <c r="I196" s="15">
        <v>88</v>
      </c>
      <c r="J196" s="15">
        <v>86</v>
      </c>
      <c r="K196" s="15">
        <v>75</v>
      </c>
      <c r="L196" s="15">
        <v>82</v>
      </c>
      <c r="M196" s="15">
        <v>73</v>
      </c>
      <c r="N196" s="15">
        <v>69</v>
      </c>
      <c r="O196" s="15">
        <v>96</v>
      </c>
      <c r="P196" s="15">
        <v>80</v>
      </c>
      <c r="Q196" s="15">
        <v>83</v>
      </c>
      <c r="R196" s="15">
        <v>80</v>
      </c>
      <c r="S196" s="16">
        <v>89</v>
      </c>
      <c r="T196" s="1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77</v>
      </c>
      <c r="AQ196" s="15">
        <v>80</v>
      </c>
      <c r="AR196" s="15">
        <v>82</v>
      </c>
      <c r="AS196" s="15">
        <v>76</v>
      </c>
      <c r="AT196" s="15">
        <v>87</v>
      </c>
      <c r="AU196" s="15">
        <v>56</v>
      </c>
      <c r="AV196" s="15">
        <v>76</v>
      </c>
      <c r="AW196" s="15">
        <v>85</v>
      </c>
      <c r="AX196" s="15">
        <v>75</v>
      </c>
      <c r="AY196" s="15">
        <v>97</v>
      </c>
      <c r="AZ196" s="15">
        <v>83</v>
      </c>
      <c r="BA196" s="15">
        <v>81</v>
      </c>
      <c r="BB196" s="15">
        <v>96</v>
      </c>
      <c r="BC196" s="16">
        <v>77</v>
      </c>
      <c r="BD196" s="14">
        <v>60</v>
      </c>
      <c r="BE196" s="15">
        <v>58</v>
      </c>
      <c r="BF196" s="15">
        <v>69</v>
      </c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76</v>
      </c>
      <c r="CB196" s="15">
        <v>71</v>
      </c>
      <c r="CC196" s="15">
        <v>74</v>
      </c>
      <c r="CD196" s="15">
        <v>68</v>
      </c>
      <c r="CE196" s="15">
        <v>68</v>
      </c>
      <c r="CF196" s="15">
        <v>65</v>
      </c>
      <c r="CG196" s="15">
        <v>92</v>
      </c>
      <c r="CH196" s="15">
        <v>72</v>
      </c>
      <c r="CI196" s="15">
        <v>93</v>
      </c>
      <c r="CJ196" s="15">
        <v>74</v>
      </c>
      <c r="CK196" s="15">
        <v>75</v>
      </c>
      <c r="CL196" s="15">
        <v>74</v>
      </c>
      <c r="CM196" s="15">
        <v>77</v>
      </c>
      <c r="CN196" s="16">
        <v>85</v>
      </c>
      <c r="CO196" s="14">
        <v>60</v>
      </c>
      <c r="CP196" s="15">
        <v>65</v>
      </c>
      <c r="CQ196" s="15">
        <v>78</v>
      </c>
      <c r="CR196" s="15">
        <v>80</v>
      </c>
      <c r="CS196" s="15">
        <v>85</v>
      </c>
      <c r="CT196" s="15">
        <v>76</v>
      </c>
      <c r="CU196" s="15">
        <v>79</v>
      </c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81</v>
      </c>
      <c r="G197" s="15">
        <v>71</v>
      </c>
      <c r="H197" s="15">
        <v>77</v>
      </c>
      <c r="I197" s="15">
        <v>88</v>
      </c>
      <c r="J197" s="15">
        <v>78</v>
      </c>
      <c r="K197" s="15">
        <v>73</v>
      </c>
      <c r="L197" s="15">
        <v>75</v>
      </c>
      <c r="M197" s="15">
        <v>78</v>
      </c>
      <c r="N197" s="15">
        <v>79</v>
      </c>
      <c r="O197" s="15">
        <v>90</v>
      </c>
      <c r="P197" s="15">
        <v>73</v>
      </c>
      <c r="Q197" s="15">
        <v>98</v>
      </c>
      <c r="R197" s="15">
        <v>91</v>
      </c>
      <c r="S197" s="16">
        <v>86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84</v>
      </c>
      <c r="AQ197" s="15">
        <v>83</v>
      </c>
      <c r="AR197" s="15">
        <v>82</v>
      </c>
      <c r="AS197" s="15">
        <v>79</v>
      </c>
      <c r="AT197" s="15">
        <v>82</v>
      </c>
      <c r="AU197" s="15">
        <v>69</v>
      </c>
      <c r="AV197" s="15">
        <v>94</v>
      </c>
      <c r="AW197" s="15">
        <v>60</v>
      </c>
      <c r="AX197" s="15">
        <v>60</v>
      </c>
      <c r="AY197" s="15">
        <v>91</v>
      </c>
      <c r="AZ197" s="15">
        <v>83</v>
      </c>
      <c r="BA197" s="15">
        <v>71</v>
      </c>
      <c r="BB197" s="15">
        <v>85</v>
      </c>
      <c r="BC197" s="16">
        <v>80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82</v>
      </c>
      <c r="CB197" s="15">
        <v>90</v>
      </c>
      <c r="CC197" s="15">
        <v>93</v>
      </c>
      <c r="CD197" s="15">
        <v>72</v>
      </c>
      <c r="CE197" s="15">
        <v>95</v>
      </c>
      <c r="CF197" s="15">
        <v>96</v>
      </c>
      <c r="CG197" s="15">
        <v>69</v>
      </c>
      <c r="CH197" s="15">
        <v>99</v>
      </c>
      <c r="CI197" s="15">
        <v>84</v>
      </c>
      <c r="CJ197" s="15">
        <v>94</v>
      </c>
      <c r="CK197" s="15">
        <v>80</v>
      </c>
      <c r="CL197" s="15">
        <v>80</v>
      </c>
      <c r="CM197" s="15">
        <v>86</v>
      </c>
      <c r="CN197" s="16">
        <v>95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84</v>
      </c>
      <c r="G198" s="15">
        <v>70</v>
      </c>
      <c r="H198" s="15">
        <v>67</v>
      </c>
      <c r="I198" s="15">
        <v>68</v>
      </c>
      <c r="J198" s="15">
        <v>84</v>
      </c>
      <c r="K198" s="15">
        <v>86</v>
      </c>
      <c r="L198" s="15">
        <v>81</v>
      </c>
      <c r="M198" s="15">
        <v>87</v>
      </c>
      <c r="N198" s="15">
        <v>67</v>
      </c>
      <c r="O198" s="15">
        <v>79</v>
      </c>
      <c r="P198" s="15">
        <v>91</v>
      </c>
      <c r="Q198" s="15">
        <v>84</v>
      </c>
      <c r="R198" s="15">
        <v>91</v>
      </c>
      <c r="S198" s="16">
        <v>77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79</v>
      </c>
      <c r="AQ198" s="15">
        <v>84</v>
      </c>
      <c r="AR198" s="15">
        <v>86</v>
      </c>
      <c r="AS198" s="15">
        <v>67</v>
      </c>
      <c r="AT198" s="15">
        <v>98</v>
      </c>
      <c r="AU198" s="15">
        <v>74</v>
      </c>
      <c r="AV198" s="15">
        <v>78</v>
      </c>
      <c r="AW198" s="15">
        <v>70</v>
      </c>
      <c r="AX198" s="15">
        <v>58</v>
      </c>
      <c r="AY198" s="15">
        <v>87</v>
      </c>
      <c r="AZ198" s="15">
        <v>57</v>
      </c>
      <c r="BA198" s="15">
        <v>60</v>
      </c>
      <c r="BB198" s="15">
        <v>61</v>
      </c>
      <c r="BC198" s="16">
        <v>81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79</v>
      </c>
      <c r="CB198" s="15">
        <v>82</v>
      </c>
      <c r="CC198" s="15">
        <v>80</v>
      </c>
      <c r="CD198" s="15">
        <v>89</v>
      </c>
      <c r="CE198" s="15">
        <v>85</v>
      </c>
      <c r="CF198" s="15">
        <v>84</v>
      </c>
      <c r="CG198" s="15">
        <v>80</v>
      </c>
      <c r="CH198" s="15">
        <v>80</v>
      </c>
      <c r="CI198" s="15">
        <v>81</v>
      </c>
      <c r="CJ198" s="15">
        <v>89</v>
      </c>
      <c r="CK198" s="15">
        <v>76</v>
      </c>
      <c r="CL198" s="15">
        <v>72</v>
      </c>
      <c r="CM198" s="15">
        <v>84</v>
      </c>
      <c r="CN198" s="16">
        <v>80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88</v>
      </c>
      <c r="G199" s="15">
        <v>77</v>
      </c>
      <c r="H199" s="15">
        <v>90</v>
      </c>
      <c r="I199" s="15">
        <v>77</v>
      </c>
      <c r="J199" s="15">
        <v>78</v>
      </c>
      <c r="K199" s="15">
        <v>89</v>
      </c>
      <c r="L199" s="15">
        <v>83</v>
      </c>
      <c r="M199" s="15">
        <v>90</v>
      </c>
      <c r="N199" s="15">
        <v>91</v>
      </c>
      <c r="O199" s="15">
        <v>80</v>
      </c>
      <c r="P199" s="15">
        <v>68</v>
      </c>
      <c r="Q199" s="15">
        <v>86</v>
      </c>
      <c r="R199" s="15">
        <v>93</v>
      </c>
      <c r="S199" s="16">
        <v>80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>
        <v>85</v>
      </c>
      <c r="AQ199" s="15">
        <v>94</v>
      </c>
      <c r="AR199" s="15">
        <v>79</v>
      </c>
      <c r="AS199" s="15">
        <v>67</v>
      </c>
      <c r="AT199" s="15">
        <v>79</v>
      </c>
      <c r="AU199" s="15">
        <v>58</v>
      </c>
      <c r="AV199" s="15">
        <v>68</v>
      </c>
      <c r="AW199" s="15">
        <v>98</v>
      </c>
      <c r="AX199" s="15">
        <v>71</v>
      </c>
      <c r="AY199" s="15">
        <v>62</v>
      </c>
      <c r="AZ199" s="15">
        <v>89</v>
      </c>
      <c r="BA199" s="15">
        <v>77</v>
      </c>
      <c r="BB199" s="15">
        <v>86</v>
      </c>
      <c r="BC199" s="16">
        <v>89</v>
      </c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70</v>
      </c>
      <c r="CB199" s="15">
        <v>85</v>
      </c>
      <c r="CC199" s="15">
        <v>96</v>
      </c>
      <c r="CD199" s="15">
        <v>73</v>
      </c>
      <c r="CE199" s="15">
        <v>94</v>
      </c>
      <c r="CF199" s="15">
        <v>65</v>
      </c>
      <c r="CG199" s="15">
        <v>76</v>
      </c>
      <c r="CH199" s="15">
        <v>89</v>
      </c>
      <c r="CI199" s="15">
        <v>62</v>
      </c>
      <c r="CJ199" s="15">
        <v>106</v>
      </c>
      <c r="CK199" s="15">
        <v>86</v>
      </c>
      <c r="CL199" s="15">
        <v>81</v>
      </c>
      <c r="CM199" s="15">
        <v>94</v>
      </c>
      <c r="CN199" s="16">
        <v>88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78</v>
      </c>
      <c r="G200" s="15">
        <v>94</v>
      </c>
      <c r="H200" s="15">
        <v>98</v>
      </c>
      <c r="I200" s="15">
        <v>91</v>
      </c>
      <c r="J200" s="15">
        <v>92</v>
      </c>
      <c r="K200" s="15">
        <v>79</v>
      </c>
      <c r="L200" s="15">
        <v>78</v>
      </c>
      <c r="M200" s="15">
        <v>92</v>
      </c>
      <c r="N200" s="15">
        <v>88</v>
      </c>
      <c r="O200" s="15">
        <v>75</v>
      </c>
      <c r="P200" s="15">
        <v>93</v>
      </c>
      <c r="Q200" s="15">
        <v>88</v>
      </c>
      <c r="R200" s="15">
        <v>87</v>
      </c>
      <c r="S200" s="16">
        <v>88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>
        <v>78</v>
      </c>
      <c r="AQ200" s="15">
        <v>94</v>
      </c>
      <c r="AR200" s="15">
        <v>69</v>
      </c>
      <c r="AS200" s="15">
        <v>73</v>
      </c>
      <c r="AT200" s="15">
        <v>77</v>
      </c>
      <c r="AU200" s="15">
        <v>76</v>
      </c>
      <c r="AV200" s="15">
        <v>82</v>
      </c>
      <c r="AW200" s="15">
        <v>67</v>
      </c>
      <c r="AX200" s="15">
        <v>78</v>
      </c>
      <c r="AY200" s="15">
        <v>72</v>
      </c>
      <c r="AZ200" s="15">
        <v>87</v>
      </c>
      <c r="BA200" s="15">
        <v>83</v>
      </c>
      <c r="BB200" s="15">
        <v>76</v>
      </c>
      <c r="BC200" s="16">
        <v>66</v>
      </c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64</v>
      </c>
      <c r="CB200" s="15">
        <v>72</v>
      </c>
      <c r="CC200" s="15">
        <v>62</v>
      </c>
      <c r="CD200" s="15">
        <v>64</v>
      </c>
      <c r="CE200" s="15">
        <v>87</v>
      </c>
      <c r="CF200" s="15">
        <v>64</v>
      </c>
      <c r="CG200" s="15">
        <v>74</v>
      </c>
      <c r="CH200" s="15">
        <v>87</v>
      </c>
      <c r="CI200" s="15">
        <v>85</v>
      </c>
      <c r="CJ200" s="15">
        <v>106</v>
      </c>
      <c r="CK200" s="15">
        <v>81</v>
      </c>
      <c r="CL200" s="15">
        <v>90</v>
      </c>
      <c r="CM200" s="15">
        <v>85</v>
      </c>
      <c r="CN200" s="16">
        <v>92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83</v>
      </c>
      <c r="G201" s="15">
        <v>66</v>
      </c>
      <c r="H201" s="15">
        <v>84</v>
      </c>
      <c r="I201" s="15">
        <v>91</v>
      </c>
      <c r="J201" s="15">
        <v>95</v>
      </c>
      <c r="K201" s="15">
        <v>86</v>
      </c>
      <c r="L201" s="15">
        <v>84</v>
      </c>
      <c r="M201" s="15">
        <v>96</v>
      </c>
      <c r="N201" s="15">
        <v>86</v>
      </c>
      <c r="O201" s="15">
        <v>97</v>
      </c>
      <c r="P201" s="15">
        <v>81</v>
      </c>
      <c r="Q201" s="15">
        <v>69</v>
      </c>
      <c r="R201" s="15">
        <v>80</v>
      </c>
      <c r="S201" s="16">
        <v>76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>
        <v>53</v>
      </c>
      <c r="AQ201" s="15">
        <v>73</v>
      </c>
      <c r="AR201" s="15">
        <v>68</v>
      </c>
      <c r="AS201" s="15">
        <v>80</v>
      </c>
      <c r="AT201" s="15">
        <v>71</v>
      </c>
      <c r="AU201" s="15">
        <v>76</v>
      </c>
      <c r="AV201" s="15">
        <v>69</v>
      </c>
      <c r="AW201" s="15">
        <v>98</v>
      </c>
      <c r="AX201" s="15">
        <v>67</v>
      </c>
      <c r="AY201" s="15">
        <v>91</v>
      </c>
      <c r="AZ201" s="15">
        <v>87</v>
      </c>
      <c r="BA201" s="15">
        <v>86</v>
      </c>
      <c r="BB201" s="15">
        <v>86</v>
      </c>
      <c r="BC201" s="16">
        <v>82</v>
      </c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78</v>
      </c>
      <c r="CB201" s="15">
        <v>73</v>
      </c>
      <c r="CC201" s="15">
        <v>68</v>
      </c>
      <c r="CD201" s="15">
        <v>87</v>
      </c>
      <c r="CE201" s="15">
        <v>72</v>
      </c>
      <c r="CF201" s="15">
        <v>81</v>
      </c>
      <c r="CG201" s="15">
        <v>74</v>
      </c>
      <c r="CH201" s="15">
        <v>79</v>
      </c>
      <c r="CI201" s="15">
        <v>78</v>
      </c>
      <c r="CJ201" s="15">
        <v>93</v>
      </c>
      <c r="CK201" s="15">
        <v>60</v>
      </c>
      <c r="CL201" s="15">
        <v>83</v>
      </c>
      <c r="CM201" s="15">
        <v>92</v>
      </c>
      <c r="CN201" s="16">
        <v>95</v>
      </c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>
        <v>81</v>
      </c>
      <c r="G202" s="15">
        <v>98</v>
      </c>
      <c r="H202" s="15">
        <v>79</v>
      </c>
      <c r="I202" s="15">
        <v>77</v>
      </c>
      <c r="J202" s="15">
        <v>92</v>
      </c>
      <c r="K202" s="15">
        <v>88</v>
      </c>
      <c r="L202" s="15">
        <v>77</v>
      </c>
      <c r="M202" s="15">
        <v>82</v>
      </c>
      <c r="N202" s="15">
        <v>94</v>
      </c>
      <c r="O202" s="15">
        <v>76</v>
      </c>
      <c r="P202" s="15">
        <v>95</v>
      </c>
      <c r="Q202" s="15">
        <v>80</v>
      </c>
      <c r="R202" s="15">
        <v>80</v>
      </c>
      <c r="S202" s="16">
        <v>82</v>
      </c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>
        <v>79</v>
      </c>
      <c r="AQ202" s="15">
        <v>86</v>
      </c>
      <c r="AR202" s="15">
        <v>81</v>
      </c>
      <c r="AS202" s="15">
        <v>85</v>
      </c>
      <c r="AT202" s="15">
        <v>68</v>
      </c>
      <c r="AU202" s="15">
        <v>84</v>
      </c>
      <c r="AV202" s="15">
        <v>82</v>
      </c>
      <c r="AW202" s="15">
        <v>83</v>
      </c>
      <c r="AX202" s="15">
        <v>75</v>
      </c>
      <c r="AY202" s="15">
        <v>90</v>
      </c>
      <c r="AZ202" s="15">
        <v>77</v>
      </c>
      <c r="BA202" s="15">
        <v>87</v>
      </c>
      <c r="BB202" s="15">
        <v>65</v>
      </c>
      <c r="BC202" s="16">
        <v>88</v>
      </c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>
        <v>66</v>
      </c>
      <c r="CB202" s="15">
        <v>54</v>
      </c>
      <c r="CC202" s="15">
        <v>75</v>
      </c>
      <c r="CD202" s="15">
        <v>71</v>
      </c>
      <c r="CE202" s="15"/>
      <c r="CF202" s="15"/>
      <c r="CG202" s="15"/>
      <c r="CH202" s="15"/>
      <c r="CI202" s="15"/>
      <c r="CJ202" s="15"/>
      <c r="CK202" s="15"/>
      <c r="CL202" s="15"/>
      <c r="CM202" s="15"/>
      <c r="CN202" s="16"/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>
        <v>79</v>
      </c>
      <c r="G203" s="19">
        <v>75</v>
      </c>
      <c r="H203" s="19">
        <v>93</v>
      </c>
      <c r="I203" s="19">
        <v>82</v>
      </c>
      <c r="J203" s="19">
        <v>92</v>
      </c>
      <c r="K203" s="19">
        <v>89</v>
      </c>
      <c r="L203" s="19">
        <v>83</v>
      </c>
      <c r="M203" s="19">
        <v>89</v>
      </c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>
        <v>62</v>
      </c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20"/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85</v>
      </c>
      <c r="D204" s="88"/>
      <c r="E204" s="91" t="s">
        <v>78</v>
      </c>
      <c r="F204" s="9">
        <v>74</v>
      </c>
      <c r="G204" s="10">
        <v>72</v>
      </c>
      <c r="H204" s="10">
        <v>71</v>
      </c>
      <c r="I204" s="10">
        <v>73</v>
      </c>
      <c r="J204" s="10">
        <v>79</v>
      </c>
      <c r="K204" s="10">
        <v>79</v>
      </c>
      <c r="L204" s="10">
        <v>70</v>
      </c>
      <c r="M204" s="10">
        <v>72</v>
      </c>
      <c r="N204" s="10">
        <v>74</v>
      </c>
      <c r="O204" s="10">
        <v>83</v>
      </c>
      <c r="P204" s="10">
        <v>87</v>
      </c>
      <c r="Q204" s="10">
        <v>86</v>
      </c>
      <c r="R204" s="10">
        <v>81</v>
      </c>
      <c r="S204" s="11">
        <v>82</v>
      </c>
      <c r="T204" s="14">
        <v>77</v>
      </c>
      <c r="U204" s="15">
        <v>78</v>
      </c>
      <c r="V204" s="15">
        <v>76</v>
      </c>
      <c r="W204" s="15">
        <v>77</v>
      </c>
      <c r="X204" s="15">
        <v>77</v>
      </c>
      <c r="Y204" s="15">
        <v>73</v>
      </c>
      <c r="Z204" s="15">
        <v>63</v>
      </c>
      <c r="AA204" s="15">
        <v>76</v>
      </c>
      <c r="AB204" s="15">
        <v>60</v>
      </c>
      <c r="AC204" s="15">
        <v>73</v>
      </c>
      <c r="AD204" s="15">
        <v>65</v>
      </c>
      <c r="AE204" s="15">
        <v>63</v>
      </c>
      <c r="AF204" s="15">
        <v>55</v>
      </c>
      <c r="AG204" s="16">
        <v>63</v>
      </c>
      <c r="AH204" s="12"/>
      <c r="AI204" s="13"/>
      <c r="AJ204" s="12" t="s">
        <v>60</v>
      </c>
      <c r="AL204" s="83"/>
      <c r="AM204" s="112" t="s">
        <v>85</v>
      </c>
      <c r="AN204" s="88"/>
      <c r="AO204" s="91"/>
      <c r="AP204" s="9">
        <v>76</v>
      </c>
      <c r="AQ204" s="10">
        <v>79</v>
      </c>
      <c r="AR204" s="10">
        <v>92</v>
      </c>
      <c r="AS204" s="10">
        <v>94</v>
      </c>
      <c r="AT204" s="10">
        <v>80</v>
      </c>
      <c r="AU204" s="10">
        <v>86</v>
      </c>
      <c r="AV204" s="10">
        <v>84</v>
      </c>
      <c r="AW204" s="10">
        <v>84</v>
      </c>
      <c r="AX204" s="10">
        <v>57</v>
      </c>
      <c r="AY204" s="10">
        <v>96</v>
      </c>
      <c r="AZ204" s="10">
        <v>78</v>
      </c>
      <c r="BA204" s="10">
        <v>92</v>
      </c>
      <c r="BB204" s="10">
        <v>66</v>
      </c>
      <c r="BC204" s="11">
        <v>76</v>
      </c>
      <c r="BD204" s="14">
        <v>76</v>
      </c>
      <c r="BE204" s="15">
        <v>75</v>
      </c>
      <c r="BF204" s="15">
        <v>79</v>
      </c>
      <c r="BG204" s="15">
        <v>76</v>
      </c>
      <c r="BH204" s="15">
        <v>74</v>
      </c>
      <c r="BI204" s="15">
        <v>76</v>
      </c>
      <c r="BJ204" s="15">
        <v>80</v>
      </c>
      <c r="BK204" s="15">
        <v>75</v>
      </c>
      <c r="BL204" s="15">
        <v>75</v>
      </c>
      <c r="BM204" s="15">
        <v>75</v>
      </c>
      <c r="BN204" s="15">
        <v>74</v>
      </c>
      <c r="BO204" s="15">
        <v>80</v>
      </c>
      <c r="BP204" s="15">
        <v>80</v>
      </c>
      <c r="BQ204" s="16">
        <v>78</v>
      </c>
      <c r="BR204" s="12"/>
      <c r="BS204" s="13"/>
      <c r="BT204" s="12" t="s">
        <v>60</v>
      </c>
      <c r="BW204" s="83"/>
      <c r="BX204" s="112" t="s">
        <v>85</v>
      </c>
      <c r="BY204" s="88"/>
      <c r="BZ204" s="91"/>
      <c r="CA204" s="9">
        <v>67</v>
      </c>
      <c r="CB204" s="10">
        <v>74</v>
      </c>
      <c r="CC204" s="10">
        <v>79</v>
      </c>
      <c r="CD204" s="10">
        <v>75</v>
      </c>
      <c r="CE204" s="10">
        <v>98</v>
      </c>
      <c r="CF204" s="10">
        <v>89</v>
      </c>
      <c r="CG204" s="10">
        <v>61</v>
      </c>
      <c r="CH204" s="10">
        <v>81</v>
      </c>
      <c r="CI204" s="10">
        <v>79</v>
      </c>
      <c r="CJ204" s="10">
        <v>89</v>
      </c>
      <c r="CK204" s="10">
        <v>97</v>
      </c>
      <c r="CL204" s="10">
        <v>90</v>
      </c>
      <c r="CM204" s="10">
        <v>91</v>
      </c>
      <c r="CN204" s="11">
        <v>79</v>
      </c>
      <c r="CO204" s="14">
        <v>74</v>
      </c>
      <c r="CP204" s="15">
        <v>77</v>
      </c>
      <c r="CQ204" s="15">
        <v>75</v>
      </c>
      <c r="CR204" s="15">
        <v>72</v>
      </c>
      <c r="CS204" s="15">
        <v>73</v>
      </c>
      <c r="CT204" s="15">
        <v>78</v>
      </c>
      <c r="CU204" s="15">
        <v>72</v>
      </c>
      <c r="CV204" s="15">
        <v>74</v>
      </c>
      <c r="CW204" s="15">
        <v>77</v>
      </c>
      <c r="CX204" s="15">
        <v>74</v>
      </c>
      <c r="CY204" s="15">
        <v>78</v>
      </c>
      <c r="CZ204" s="15">
        <v>77</v>
      </c>
      <c r="DA204" s="15">
        <v>74</v>
      </c>
      <c r="DB204" s="16">
        <v>71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82</v>
      </c>
      <c r="G205" s="15">
        <v>76</v>
      </c>
      <c r="H205" s="15">
        <v>79</v>
      </c>
      <c r="I205" s="15">
        <v>74</v>
      </c>
      <c r="J205" s="15">
        <v>72</v>
      </c>
      <c r="K205" s="15">
        <v>84</v>
      </c>
      <c r="L205" s="15">
        <v>81</v>
      </c>
      <c r="M205" s="15">
        <v>80</v>
      </c>
      <c r="N205" s="15">
        <v>81</v>
      </c>
      <c r="O205" s="15">
        <v>75</v>
      </c>
      <c r="P205" s="15">
        <v>84</v>
      </c>
      <c r="Q205" s="15">
        <v>84</v>
      </c>
      <c r="R205" s="15">
        <v>86</v>
      </c>
      <c r="S205" s="16">
        <v>84</v>
      </c>
      <c r="T205" s="14">
        <v>78</v>
      </c>
      <c r="U205" s="15">
        <v>75</v>
      </c>
      <c r="V205" s="15">
        <v>78</v>
      </c>
      <c r="W205" s="15">
        <v>74</v>
      </c>
      <c r="X205" s="15">
        <v>88</v>
      </c>
      <c r="Y205" s="15">
        <v>59</v>
      </c>
      <c r="Z205" s="15">
        <v>76</v>
      </c>
      <c r="AA205" s="15">
        <v>75</v>
      </c>
      <c r="AB205" s="15">
        <v>72</v>
      </c>
      <c r="AC205" s="15">
        <v>76</v>
      </c>
      <c r="AD205" s="15">
        <v>71</v>
      </c>
      <c r="AE205" s="15">
        <v>76</v>
      </c>
      <c r="AF205" s="15">
        <v>72</v>
      </c>
      <c r="AG205" s="16">
        <v>82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62</v>
      </c>
      <c r="AQ205" s="15">
        <v>73</v>
      </c>
      <c r="AR205" s="15">
        <v>90</v>
      </c>
      <c r="AS205" s="15">
        <v>82</v>
      </c>
      <c r="AT205" s="15">
        <v>92</v>
      </c>
      <c r="AU205" s="15">
        <v>71</v>
      </c>
      <c r="AV205" s="15">
        <v>79</v>
      </c>
      <c r="AW205" s="15">
        <v>88</v>
      </c>
      <c r="AX205" s="15">
        <v>65</v>
      </c>
      <c r="AY205" s="15">
        <v>70</v>
      </c>
      <c r="AZ205" s="15">
        <v>87</v>
      </c>
      <c r="BA205" s="15">
        <v>87</v>
      </c>
      <c r="BB205" s="15">
        <v>76</v>
      </c>
      <c r="BC205" s="16">
        <v>87</v>
      </c>
      <c r="BD205" s="14">
        <v>74</v>
      </c>
      <c r="BE205" s="15">
        <v>76</v>
      </c>
      <c r="BF205" s="15">
        <v>73</v>
      </c>
      <c r="BG205" s="15">
        <v>74</v>
      </c>
      <c r="BH205" s="15">
        <v>71</v>
      </c>
      <c r="BI205" s="15">
        <v>69</v>
      </c>
      <c r="BJ205" s="15">
        <v>66</v>
      </c>
      <c r="BK205" s="15">
        <v>65</v>
      </c>
      <c r="BL205" s="15">
        <v>69</v>
      </c>
      <c r="BM205" s="15">
        <v>66</v>
      </c>
      <c r="BN205" s="15">
        <v>67</v>
      </c>
      <c r="BO205" s="15">
        <v>64</v>
      </c>
      <c r="BP205" s="15">
        <v>76</v>
      </c>
      <c r="BQ205" s="16">
        <v>77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63</v>
      </c>
      <c r="CB205" s="15">
        <v>76</v>
      </c>
      <c r="CC205" s="15">
        <v>61</v>
      </c>
      <c r="CD205" s="15">
        <v>78</v>
      </c>
      <c r="CE205" s="15">
        <v>74</v>
      </c>
      <c r="CF205" s="15">
        <v>78</v>
      </c>
      <c r="CG205" s="15">
        <v>60</v>
      </c>
      <c r="CH205" s="15">
        <v>75</v>
      </c>
      <c r="CI205" s="15">
        <v>66</v>
      </c>
      <c r="CJ205" s="15">
        <v>71</v>
      </c>
      <c r="CK205" s="15">
        <v>63</v>
      </c>
      <c r="CL205" s="15">
        <v>68</v>
      </c>
      <c r="CM205" s="15">
        <v>72</v>
      </c>
      <c r="CN205" s="16">
        <v>70</v>
      </c>
      <c r="CO205" s="14">
        <v>56</v>
      </c>
      <c r="CP205" s="15">
        <v>73</v>
      </c>
      <c r="CQ205" s="15">
        <v>77</v>
      </c>
      <c r="CR205" s="15">
        <v>72</v>
      </c>
      <c r="CS205" s="15">
        <v>55</v>
      </c>
      <c r="CT205" s="15">
        <v>72</v>
      </c>
      <c r="CU205" s="15">
        <v>73</v>
      </c>
      <c r="CV205" s="15">
        <v>78</v>
      </c>
      <c r="CW205" s="15">
        <v>76</v>
      </c>
      <c r="CX205" s="15">
        <v>76</v>
      </c>
      <c r="CY205" s="15">
        <v>76</v>
      </c>
      <c r="CZ205" s="15">
        <v>72</v>
      </c>
      <c r="DA205" s="15">
        <v>55</v>
      </c>
      <c r="DB205" s="16">
        <v>73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68</v>
      </c>
      <c r="G206" s="15">
        <v>72</v>
      </c>
      <c r="H206" s="15">
        <v>62</v>
      </c>
      <c r="I206" s="15">
        <v>79</v>
      </c>
      <c r="J206" s="15">
        <v>79</v>
      </c>
      <c r="K206" s="15">
        <v>71</v>
      </c>
      <c r="L206" s="15">
        <v>72</v>
      </c>
      <c r="M206" s="15">
        <v>67</v>
      </c>
      <c r="N206" s="15">
        <v>65</v>
      </c>
      <c r="O206" s="15">
        <v>68</v>
      </c>
      <c r="P206" s="15">
        <v>70</v>
      </c>
      <c r="Q206" s="15">
        <v>64</v>
      </c>
      <c r="R206" s="15">
        <v>87</v>
      </c>
      <c r="S206" s="16">
        <v>86</v>
      </c>
      <c r="T206" s="14">
        <v>86</v>
      </c>
      <c r="U206" s="15">
        <v>99</v>
      </c>
      <c r="V206" s="15">
        <v>97</v>
      </c>
      <c r="W206" s="15">
        <v>90</v>
      </c>
      <c r="X206" s="15">
        <v>93</v>
      </c>
      <c r="Y206" s="15"/>
      <c r="Z206" s="15"/>
      <c r="AA206" s="15"/>
      <c r="AB206" s="15"/>
      <c r="AC206" s="15"/>
      <c r="AD206" s="15"/>
      <c r="AE206" s="15"/>
      <c r="AF206" s="15"/>
      <c r="AG206" s="16"/>
      <c r="AH206" s="17"/>
      <c r="AI206" s="13"/>
      <c r="AJ206" s="17" t="s">
        <v>60</v>
      </c>
      <c r="AL206" s="83"/>
      <c r="AM206" s="113"/>
      <c r="AN206" s="89"/>
      <c r="AO206" s="91"/>
      <c r="AP206" s="14">
        <v>66</v>
      </c>
      <c r="AQ206" s="15">
        <v>71</v>
      </c>
      <c r="AR206" s="15">
        <v>78</v>
      </c>
      <c r="AS206" s="15">
        <v>96</v>
      </c>
      <c r="AT206" s="15">
        <v>80</v>
      </c>
      <c r="AU206" s="15">
        <v>80</v>
      </c>
      <c r="AV206" s="15">
        <v>91</v>
      </c>
      <c r="AW206" s="15">
        <v>84</v>
      </c>
      <c r="AX206" s="15">
        <v>97</v>
      </c>
      <c r="AY206" s="15">
        <v>96</v>
      </c>
      <c r="AZ206" s="15">
        <v>90</v>
      </c>
      <c r="BA206" s="15">
        <v>77</v>
      </c>
      <c r="BB206" s="15">
        <v>69</v>
      </c>
      <c r="BC206" s="16">
        <v>80</v>
      </c>
      <c r="BD206" s="14">
        <v>74</v>
      </c>
      <c r="BE206" s="15">
        <v>73</v>
      </c>
      <c r="BF206" s="15">
        <v>71</v>
      </c>
      <c r="BG206" s="15">
        <v>71</v>
      </c>
      <c r="BH206" s="15">
        <v>74</v>
      </c>
      <c r="BI206" s="15">
        <v>68</v>
      </c>
      <c r="BJ206" s="15">
        <v>70</v>
      </c>
      <c r="BK206" s="15">
        <v>69</v>
      </c>
      <c r="BL206" s="15">
        <v>69</v>
      </c>
      <c r="BM206" s="15">
        <v>66</v>
      </c>
      <c r="BN206" s="15">
        <v>64</v>
      </c>
      <c r="BO206" s="15">
        <v>67</v>
      </c>
      <c r="BP206" s="15">
        <v>79</v>
      </c>
      <c r="BQ206" s="16">
        <v>77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v>64</v>
      </c>
      <c r="CB206" s="15">
        <v>92</v>
      </c>
      <c r="CC206" s="15">
        <v>95</v>
      </c>
      <c r="CD206" s="15">
        <v>71</v>
      </c>
      <c r="CE206" s="15">
        <v>67</v>
      </c>
      <c r="CF206" s="15">
        <v>45</v>
      </c>
      <c r="CG206" s="15">
        <v>65</v>
      </c>
      <c r="CH206" s="15">
        <v>76</v>
      </c>
      <c r="CI206" s="15">
        <v>71</v>
      </c>
      <c r="CJ206" s="15">
        <v>72</v>
      </c>
      <c r="CK206" s="15">
        <v>58</v>
      </c>
      <c r="CL206" s="15">
        <v>89</v>
      </c>
      <c r="CM206" s="15">
        <v>61</v>
      </c>
      <c r="CN206" s="16">
        <v>88</v>
      </c>
      <c r="CO206" s="14">
        <v>63</v>
      </c>
      <c r="CP206" s="15">
        <v>68</v>
      </c>
      <c r="CQ206" s="15">
        <v>74</v>
      </c>
      <c r="CR206" s="15">
        <v>72</v>
      </c>
      <c r="CS206" s="15">
        <v>53</v>
      </c>
      <c r="CT206" s="15">
        <v>78</v>
      </c>
      <c r="CU206" s="15">
        <v>75</v>
      </c>
      <c r="CV206" s="15">
        <v>73</v>
      </c>
      <c r="CW206" s="15">
        <v>72</v>
      </c>
      <c r="CX206" s="15">
        <v>74</v>
      </c>
      <c r="CY206" s="15">
        <v>76</v>
      </c>
      <c r="CZ206" s="15">
        <v>71</v>
      </c>
      <c r="DA206" s="15">
        <v>67</v>
      </c>
      <c r="DB206" s="16">
        <v>61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62</v>
      </c>
      <c r="G207" s="15">
        <v>81</v>
      </c>
      <c r="H207" s="15">
        <v>64</v>
      </c>
      <c r="I207" s="15">
        <v>61</v>
      </c>
      <c r="J207" s="15">
        <v>70</v>
      </c>
      <c r="K207" s="15">
        <v>81</v>
      </c>
      <c r="L207" s="15">
        <v>73</v>
      </c>
      <c r="M207" s="15">
        <v>71</v>
      </c>
      <c r="N207" s="15">
        <v>81</v>
      </c>
      <c r="O207" s="15">
        <v>76</v>
      </c>
      <c r="P207" s="15">
        <v>78</v>
      </c>
      <c r="Q207" s="15">
        <v>81</v>
      </c>
      <c r="R207" s="15">
        <v>76</v>
      </c>
      <c r="S207" s="16">
        <v>84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78</v>
      </c>
      <c r="AQ207" s="15">
        <v>76</v>
      </c>
      <c r="AR207" s="15">
        <v>61</v>
      </c>
      <c r="AS207" s="15">
        <v>71</v>
      </c>
      <c r="AT207" s="15">
        <v>76</v>
      </c>
      <c r="AU207" s="15">
        <v>73</v>
      </c>
      <c r="AV207" s="15">
        <v>64</v>
      </c>
      <c r="AW207" s="15">
        <v>71</v>
      </c>
      <c r="AX207" s="15">
        <v>72</v>
      </c>
      <c r="AY207" s="15">
        <v>72</v>
      </c>
      <c r="AZ207" s="15">
        <v>78</v>
      </c>
      <c r="BA207" s="15">
        <v>74</v>
      </c>
      <c r="BB207" s="15">
        <v>76</v>
      </c>
      <c r="BC207" s="16">
        <v>60</v>
      </c>
      <c r="BD207" s="14">
        <v>80</v>
      </c>
      <c r="BE207" s="15">
        <v>75</v>
      </c>
      <c r="BF207" s="15">
        <v>80</v>
      </c>
      <c r="BG207" s="15">
        <v>77</v>
      </c>
      <c r="BH207" s="15">
        <v>74</v>
      </c>
      <c r="BI207" s="15">
        <v>65</v>
      </c>
      <c r="BJ207" s="15">
        <v>70</v>
      </c>
      <c r="BK207" s="15">
        <v>69</v>
      </c>
      <c r="BL207" s="15">
        <v>66</v>
      </c>
      <c r="BM207" s="15">
        <v>69</v>
      </c>
      <c r="BN207" s="15">
        <v>65</v>
      </c>
      <c r="BO207" s="15">
        <v>65</v>
      </c>
      <c r="BP207" s="15">
        <v>74</v>
      </c>
      <c r="BQ207" s="16">
        <v>75</v>
      </c>
      <c r="BR207" s="17"/>
      <c r="BS207" s="13"/>
      <c r="BT207" s="17" t="s">
        <v>60</v>
      </c>
      <c r="BW207" s="83"/>
      <c r="BX207" s="113"/>
      <c r="BY207" s="89"/>
      <c r="BZ207" s="91"/>
      <c r="CA207" s="14">
        <v>73</v>
      </c>
      <c r="CB207" s="15">
        <v>81</v>
      </c>
      <c r="CC207" s="15">
        <v>93</v>
      </c>
      <c r="CD207" s="15">
        <v>59</v>
      </c>
      <c r="CE207" s="15">
        <v>78</v>
      </c>
      <c r="CF207" s="15">
        <v>68</v>
      </c>
      <c r="CG207" s="15">
        <v>72</v>
      </c>
      <c r="CH207" s="15">
        <v>66</v>
      </c>
      <c r="CI207" s="15">
        <v>75</v>
      </c>
      <c r="CJ207" s="15">
        <v>44</v>
      </c>
      <c r="CK207" s="15">
        <v>70</v>
      </c>
      <c r="CL207" s="15">
        <v>85</v>
      </c>
      <c r="CM207" s="15">
        <v>82</v>
      </c>
      <c r="CN207" s="16">
        <v>90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72</v>
      </c>
      <c r="G208" s="15">
        <v>86</v>
      </c>
      <c r="H208" s="15">
        <v>72</v>
      </c>
      <c r="I208" s="15">
        <v>74</v>
      </c>
      <c r="J208" s="15">
        <v>88</v>
      </c>
      <c r="K208" s="15">
        <v>80</v>
      </c>
      <c r="L208" s="15">
        <v>70</v>
      </c>
      <c r="M208" s="15">
        <v>76</v>
      </c>
      <c r="N208" s="15">
        <v>86</v>
      </c>
      <c r="O208" s="15">
        <v>85</v>
      </c>
      <c r="P208" s="15">
        <v>83</v>
      </c>
      <c r="Q208" s="15">
        <v>76</v>
      </c>
      <c r="R208" s="15">
        <v>89</v>
      </c>
      <c r="S208" s="16">
        <v>86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60</v>
      </c>
      <c r="AQ208" s="15">
        <v>69</v>
      </c>
      <c r="AR208" s="15">
        <v>60</v>
      </c>
      <c r="AS208" s="15">
        <v>60</v>
      </c>
      <c r="AT208" s="15">
        <v>71</v>
      </c>
      <c r="AU208" s="15">
        <v>50</v>
      </c>
      <c r="AV208" s="15">
        <v>65</v>
      </c>
      <c r="AW208" s="15">
        <v>80</v>
      </c>
      <c r="AX208" s="15">
        <v>55</v>
      </c>
      <c r="AY208" s="15">
        <v>67</v>
      </c>
      <c r="AZ208" s="15">
        <v>65</v>
      </c>
      <c r="BA208" s="15">
        <v>69</v>
      </c>
      <c r="BB208" s="15">
        <v>71</v>
      </c>
      <c r="BC208" s="16">
        <v>56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75</v>
      </c>
      <c r="CB208" s="15">
        <v>85</v>
      </c>
      <c r="CC208" s="15">
        <v>93</v>
      </c>
      <c r="CD208" s="15">
        <v>47</v>
      </c>
      <c r="CE208" s="15">
        <v>62</v>
      </c>
      <c r="CF208" s="15">
        <v>50</v>
      </c>
      <c r="CG208" s="15">
        <v>59</v>
      </c>
      <c r="CH208" s="15">
        <v>49</v>
      </c>
      <c r="CI208" s="15">
        <v>76</v>
      </c>
      <c r="CJ208" s="15">
        <v>62</v>
      </c>
      <c r="CK208" s="15">
        <v>51</v>
      </c>
      <c r="CL208" s="15">
        <v>88</v>
      </c>
      <c r="CM208" s="15">
        <v>85</v>
      </c>
      <c r="CN208" s="16">
        <v>98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90</v>
      </c>
      <c r="G209" s="15">
        <v>75</v>
      </c>
      <c r="H209" s="15">
        <v>70</v>
      </c>
      <c r="I209" s="15">
        <v>76</v>
      </c>
      <c r="J209" s="15">
        <v>86</v>
      </c>
      <c r="K209" s="15">
        <v>74</v>
      </c>
      <c r="L209" s="15">
        <v>75</v>
      </c>
      <c r="M209" s="15">
        <v>76</v>
      </c>
      <c r="N209" s="15">
        <v>70</v>
      </c>
      <c r="O209" s="15">
        <v>83</v>
      </c>
      <c r="P209" s="15">
        <v>89</v>
      </c>
      <c r="Q209" s="15">
        <v>79</v>
      </c>
      <c r="R209" s="15">
        <v>72</v>
      </c>
      <c r="S209" s="16">
        <v>74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55</v>
      </c>
      <c r="AQ209" s="15">
        <v>90</v>
      </c>
      <c r="AR209" s="15">
        <v>82</v>
      </c>
      <c r="AS209" s="15">
        <v>92</v>
      </c>
      <c r="AT209" s="15">
        <v>71</v>
      </c>
      <c r="AU209" s="15">
        <v>79</v>
      </c>
      <c r="AV209" s="15">
        <v>76</v>
      </c>
      <c r="AW209" s="15">
        <v>93</v>
      </c>
      <c r="AX209" s="15">
        <v>70</v>
      </c>
      <c r="AY209" s="15">
        <v>87</v>
      </c>
      <c r="AZ209" s="15">
        <v>55</v>
      </c>
      <c r="BA209" s="15">
        <v>81</v>
      </c>
      <c r="BB209" s="15">
        <v>76</v>
      </c>
      <c r="BC209" s="16">
        <v>74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67</v>
      </c>
      <c r="CB209" s="15">
        <v>85</v>
      </c>
      <c r="CC209" s="15">
        <v>68</v>
      </c>
      <c r="CD209" s="15">
        <v>57</v>
      </c>
      <c r="CE209" s="15">
        <v>69</v>
      </c>
      <c r="CF209" s="15">
        <v>59</v>
      </c>
      <c r="CG209" s="15">
        <v>57</v>
      </c>
      <c r="CH209" s="15">
        <v>68</v>
      </c>
      <c r="CI209" s="15">
        <v>65</v>
      </c>
      <c r="CJ209" s="15">
        <v>45</v>
      </c>
      <c r="CK209" s="15">
        <v>51</v>
      </c>
      <c r="CL209" s="15">
        <v>96</v>
      </c>
      <c r="CM209" s="15">
        <v>85</v>
      </c>
      <c r="CN209" s="16">
        <v>87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71</v>
      </c>
      <c r="G210" s="15">
        <v>87</v>
      </c>
      <c r="H210" s="15">
        <v>71</v>
      </c>
      <c r="I210" s="15">
        <v>81</v>
      </c>
      <c r="J210" s="15">
        <v>74</v>
      </c>
      <c r="K210" s="15">
        <v>73</v>
      </c>
      <c r="L210" s="15">
        <v>80</v>
      </c>
      <c r="M210" s="15">
        <v>88</v>
      </c>
      <c r="N210" s="15">
        <v>88</v>
      </c>
      <c r="O210" s="15">
        <v>71</v>
      </c>
      <c r="P210" s="15">
        <v>76</v>
      </c>
      <c r="Q210" s="15">
        <v>70</v>
      </c>
      <c r="R210" s="15">
        <v>72</v>
      </c>
      <c r="S210" s="16">
        <v>78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>
        <v>73</v>
      </c>
      <c r="AQ210" s="15">
        <v>94</v>
      </c>
      <c r="AR210" s="15">
        <v>96</v>
      </c>
      <c r="AS210" s="15">
        <v>80</v>
      </c>
      <c r="AT210" s="15">
        <v>70</v>
      </c>
      <c r="AU210" s="15">
        <v>42</v>
      </c>
      <c r="AV210" s="15">
        <v>84</v>
      </c>
      <c r="AW210" s="15">
        <v>97</v>
      </c>
      <c r="AX210" s="15">
        <v>96</v>
      </c>
      <c r="AY210" s="15">
        <v>90</v>
      </c>
      <c r="AZ210" s="15">
        <v>77</v>
      </c>
      <c r="BA210" s="15">
        <v>88</v>
      </c>
      <c r="BB210" s="15">
        <v>78</v>
      </c>
      <c r="BC210" s="16">
        <v>88</v>
      </c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41</v>
      </c>
      <c r="CB210" s="15">
        <v>91</v>
      </c>
      <c r="CC210" s="15">
        <v>74</v>
      </c>
      <c r="CD210" s="15">
        <v>47</v>
      </c>
      <c r="CE210" s="15">
        <v>61</v>
      </c>
      <c r="CF210" s="15">
        <v>50</v>
      </c>
      <c r="CG210" s="15">
        <v>62</v>
      </c>
      <c r="CH210" s="15">
        <v>77</v>
      </c>
      <c r="CI210" s="15">
        <v>64</v>
      </c>
      <c r="CJ210" s="15">
        <v>68</v>
      </c>
      <c r="CK210" s="15">
        <v>73</v>
      </c>
      <c r="CL210" s="15">
        <v>71</v>
      </c>
      <c r="CM210" s="15">
        <v>72</v>
      </c>
      <c r="CN210" s="16">
        <v>94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80</v>
      </c>
      <c r="G211" s="15">
        <v>84</v>
      </c>
      <c r="H211" s="15">
        <v>88</v>
      </c>
      <c r="I211" s="15">
        <v>79</v>
      </c>
      <c r="J211" s="15">
        <v>83</v>
      </c>
      <c r="K211" s="15">
        <v>81</v>
      </c>
      <c r="L211" s="15">
        <v>87</v>
      </c>
      <c r="M211" s="15">
        <v>87</v>
      </c>
      <c r="N211" s="15">
        <v>88</v>
      </c>
      <c r="O211" s="15">
        <v>91</v>
      </c>
      <c r="P211" s="15">
        <v>84</v>
      </c>
      <c r="Q211" s="15">
        <v>81</v>
      </c>
      <c r="R211" s="15">
        <v>75</v>
      </c>
      <c r="S211" s="16">
        <v>85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>
        <v>78</v>
      </c>
      <c r="AQ211" s="15">
        <v>65</v>
      </c>
      <c r="AR211" s="15">
        <v>69</v>
      </c>
      <c r="AS211" s="15">
        <v>95</v>
      </c>
      <c r="AT211" s="15">
        <v>66</v>
      </c>
      <c r="AU211" s="15">
        <v>91</v>
      </c>
      <c r="AV211" s="15">
        <v>60</v>
      </c>
      <c r="AW211" s="15">
        <v>82</v>
      </c>
      <c r="AX211" s="15">
        <v>70</v>
      </c>
      <c r="AY211" s="15">
        <v>89</v>
      </c>
      <c r="AZ211" s="15">
        <v>81</v>
      </c>
      <c r="BA211" s="15">
        <v>81</v>
      </c>
      <c r="BB211" s="15">
        <v>55</v>
      </c>
      <c r="BC211" s="16">
        <v>86</v>
      </c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59</v>
      </c>
      <c r="CB211" s="15">
        <v>91</v>
      </c>
      <c r="CC211" s="15">
        <v>93</v>
      </c>
      <c r="CD211" s="15">
        <v>82</v>
      </c>
      <c r="CE211" s="15">
        <v>93</v>
      </c>
      <c r="CF211" s="15">
        <v>93</v>
      </c>
      <c r="CG211" s="15">
        <v>58</v>
      </c>
      <c r="CH211" s="15">
        <v>87</v>
      </c>
      <c r="CI211" s="15">
        <v>68</v>
      </c>
      <c r="CJ211" s="15">
        <v>82</v>
      </c>
      <c r="CK211" s="15">
        <v>84</v>
      </c>
      <c r="CL211" s="15">
        <v>83</v>
      </c>
      <c r="CM211" s="15">
        <v>76</v>
      </c>
      <c r="CN211" s="16">
        <v>95</v>
      </c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88</v>
      </c>
      <c r="G212" s="15">
        <v>78</v>
      </c>
      <c r="H212" s="15">
        <v>82</v>
      </c>
      <c r="I212" s="15">
        <v>81</v>
      </c>
      <c r="J212" s="15">
        <v>92</v>
      </c>
      <c r="K212" s="15">
        <v>84</v>
      </c>
      <c r="L212" s="15">
        <v>77</v>
      </c>
      <c r="M212" s="15">
        <v>74</v>
      </c>
      <c r="N212" s="15">
        <v>75</v>
      </c>
      <c r="O212" s="15">
        <v>82</v>
      </c>
      <c r="P212" s="15">
        <v>78</v>
      </c>
      <c r="Q212" s="15">
        <v>77</v>
      </c>
      <c r="R212" s="15">
        <v>84</v>
      </c>
      <c r="S212" s="16">
        <v>87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>
        <v>83</v>
      </c>
      <c r="AQ212" s="15">
        <v>75</v>
      </c>
      <c r="AR212" s="15">
        <v>66</v>
      </c>
      <c r="AS212" s="15">
        <v>78</v>
      </c>
      <c r="AT212" s="15">
        <v>62</v>
      </c>
      <c r="AU212" s="15">
        <v>60</v>
      </c>
      <c r="AV212" s="15">
        <v>75</v>
      </c>
      <c r="AW212" s="15">
        <v>69</v>
      </c>
      <c r="AX212" s="15">
        <v>81</v>
      </c>
      <c r="AY212" s="15">
        <v>83</v>
      </c>
      <c r="AZ212" s="15">
        <v>66</v>
      </c>
      <c r="BA212" s="15">
        <v>58</v>
      </c>
      <c r="BB212" s="15">
        <v>66</v>
      </c>
      <c r="BC212" s="16">
        <v>76</v>
      </c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>
        <v>64</v>
      </c>
      <c r="CB212" s="15">
        <v>97</v>
      </c>
      <c r="CC212" s="15">
        <v>59</v>
      </c>
      <c r="CD212" s="15">
        <v>96</v>
      </c>
      <c r="CE212" s="15">
        <v>81</v>
      </c>
      <c r="CF212" s="15">
        <v>82</v>
      </c>
      <c r="CG212" s="15">
        <v>70</v>
      </c>
      <c r="CH212" s="15">
        <v>82</v>
      </c>
      <c r="CI212" s="15">
        <v>63</v>
      </c>
      <c r="CJ212" s="15">
        <v>82</v>
      </c>
      <c r="CK212" s="15">
        <v>64</v>
      </c>
      <c r="CL212" s="15">
        <v>80</v>
      </c>
      <c r="CM212" s="15">
        <v>83</v>
      </c>
      <c r="CN212" s="16">
        <v>91</v>
      </c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>
        <v>83</v>
      </c>
      <c r="G213" s="15">
        <v>82</v>
      </c>
      <c r="H213" s="15">
        <v>90</v>
      </c>
      <c r="I213" s="15">
        <v>78</v>
      </c>
      <c r="J213" s="15">
        <v>91</v>
      </c>
      <c r="K213" s="15">
        <v>76</v>
      </c>
      <c r="L213" s="15">
        <v>81</v>
      </c>
      <c r="M213" s="15">
        <v>81</v>
      </c>
      <c r="N213" s="15">
        <v>88</v>
      </c>
      <c r="O213" s="15">
        <v>75</v>
      </c>
      <c r="P213" s="15">
        <v>77</v>
      </c>
      <c r="Q213" s="15">
        <v>86</v>
      </c>
      <c r="R213" s="15">
        <v>87</v>
      </c>
      <c r="S213" s="16">
        <v>87</v>
      </c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>
        <v>93</v>
      </c>
      <c r="AQ213" s="15">
        <v>83</v>
      </c>
      <c r="AR213" s="15">
        <v>85</v>
      </c>
      <c r="AS213" s="15">
        <v>80</v>
      </c>
      <c r="AT213" s="15">
        <v>61</v>
      </c>
      <c r="AU213" s="15">
        <v>81</v>
      </c>
      <c r="AV213" s="15">
        <v>60</v>
      </c>
      <c r="AW213" s="15">
        <v>63</v>
      </c>
      <c r="AX213" s="15">
        <v>76</v>
      </c>
      <c r="AY213" s="15">
        <v>97</v>
      </c>
      <c r="AZ213" s="15"/>
      <c r="BA213" s="15"/>
      <c r="BB213" s="15"/>
      <c r="BC213" s="16"/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>
        <v>72</v>
      </c>
      <c r="CB213" s="15">
        <v>91</v>
      </c>
      <c r="CC213" s="15">
        <v>83</v>
      </c>
      <c r="CD213" s="15">
        <v>80</v>
      </c>
      <c r="CE213" s="15">
        <v>81</v>
      </c>
      <c r="CF213" s="15">
        <v>80</v>
      </c>
      <c r="CG213" s="15">
        <v>79</v>
      </c>
      <c r="CH213" s="15"/>
      <c r="CI213" s="15"/>
      <c r="CJ213" s="15"/>
      <c r="CK213" s="15"/>
      <c r="CL213" s="15"/>
      <c r="CM213" s="15"/>
      <c r="CN213" s="16"/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20"/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86</v>
      </c>
      <c r="D215" s="89"/>
      <c r="E215" s="91" t="s">
        <v>77</v>
      </c>
      <c r="F215" s="9">
        <v>86</v>
      </c>
      <c r="G215" s="10">
        <v>75</v>
      </c>
      <c r="H215" s="10">
        <v>76</v>
      </c>
      <c r="I215" s="10">
        <v>72</v>
      </c>
      <c r="J215" s="10">
        <v>73</v>
      </c>
      <c r="K215" s="10">
        <v>60</v>
      </c>
      <c r="L215" s="10">
        <v>79</v>
      </c>
      <c r="M215" s="10">
        <v>80</v>
      </c>
      <c r="N215" s="10">
        <v>78</v>
      </c>
      <c r="O215" s="10">
        <v>-2</v>
      </c>
      <c r="P215" s="10">
        <v>58</v>
      </c>
      <c r="Q215" s="10">
        <v>76</v>
      </c>
      <c r="R215" s="10">
        <v>86</v>
      </c>
      <c r="S215" s="11">
        <v>45</v>
      </c>
      <c r="T215" s="14">
        <v>65</v>
      </c>
      <c r="U215" s="15">
        <v>65</v>
      </c>
      <c r="V215" s="15">
        <v>56</v>
      </c>
      <c r="W215" s="15">
        <v>61</v>
      </c>
      <c r="X215" s="15">
        <v>75</v>
      </c>
      <c r="Y215" s="15">
        <v>70</v>
      </c>
      <c r="Z215" s="15">
        <v>75</v>
      </c>
      <c r="AA215" s="15">
        <v>65</v>
      </c>
      <c r="AB215" s="15">
        <v>69</v>
      </c>
      <c r="AC215" s="15">
        <v>70</v>
      </c>
      <c r="AD215" s="15">
        <v>79</v>
      </c>
      <c r="AE215" s="15">
        <v>71</v>
      </c>
      <c r="AF215" s="15">
        <v>73</v>
      </c>
      <c r="AG215" s="16">
        <v>80</v>
      </c>
      <c r="AH215" s="12"/>
      <c r="AI215" s="13"/>
      <c r="AJ215" s="12" t="s">
        <v>60</v>
      </c>
      <c r="AL215" s="83"/>
      <c r="AM215" s="112" t="s">
        <v>86</v>
      </c>
      <c r="AN215" s="89"/>
      <c r="AO215" s="91"/>
      <c r="AP215" s="9">
        <v>86</v>
      </c>
      <c r="AQ215" s="10">
        <v>68</v>
      </c>
      <c r="AR215" s="10">
        <v>69</v>
      </c>
      <c r="AS215" s="10">
        <v>74</v>
      </c>
      <c r="AT215" s="10">
        <v>75</v>
      </c>
      <c r="AU215" s="10">
        <v>55</v>
      </c>
      <c r="AV215" s="10">
        <v>61</v>
      </c>
      <c r="AW215" s="10">
        <v>63</v>
      </c>
      <c r="AX215" s="10">
        <v>80</v>
      </c>
      <c r="AY215" s="10"/>
      <c r="AZ215" s="10">
        <v>60</v>
      </c>
      <c r="BA215" s="10">
        <v>89</v>
      </c>
      <c r="BB215" s="10">
        <v>81</v>
      </c>
      <c r="BC215" s="11">
        <v>77</v>
      </c>
      <c r="BD215" s="14">
        <v>75</v>
      </c>
      <c r="BE215" s="15">
        <v>62</v>
      </c>
      <c r="BF215" s="15">
        <v>75</v>
      </c>
      <c r="BG215" s="15">
        <v>75</v>
      </c>
      <c r="BH215" s="15">
        <v>76</v>
      </c>
      <c r="BI215" s="15">
        <v>63</v>
      </c>
      <c r="BJ215" s="15">
        <v>76</v>
      </c>
      <c r="BK215" s="15">
        <v>66</v>
      </c>
      <c r="BL215" s="15">
        <v>64</v>
      </c>
      <c r="BM215" s="15">
        <v>80</v>
      </c>
      <c r="BN215" s="15">
        <v>65</v>
      </c>
      <c r="BO215" s="15">
        <v>77</v>
      </c>
      <c r="BP215" s="15">
        <v>72</v>
      </c>
      <c r="BQ215" s="16">
        <v>58</v>
      </c>
      <c r="BR215" s="12"/>
      <c r="BS215" s="13"/>
      <c r="BT215" s="12" t="s">
        <v>60</v>
      </c>
      <c r="BW215" s="83"/>
      <c r="BX215" s="112" t="s">
        <v>86</v>
      </c>
      <c r="BY215" s="89"/>
      <c r="BZ215" s="91"/>
      <c r="CA215" s="9">
        <v>67</v>
      </c>
      <c r="CB215" s="10">
        <v>75</v>
      </c>
      <c r="CC215" s="10">
        <v>78</v>
      </c>
      <c r="CD215" s="10">
        <v>86</v>
      </c>
      <c r="CE215" s="10">
        <v>64</v>
      </c>
      <c r="CF215" s="10">
        <v>67</v>
      </c>
      <c r="CG215" s="10">
        <v>66</v>
      </c>
      <c r="CH215" s="10">
        <v>46</v>
      </c>
      <c r="CI215" s="10">
        <v>85</v>
      </c>
      <c r="CJ215" s="10">
        <v>5</v>
      </c>
      <c r="CK215" s="10">
        <v>65</v>
      </c>
      <c r="CL215" s="10">
        <v>83</v>
      </c>
      <c r="CM215" s="10">
        <v>87</v>
      </c>
      <c r="CN215" s="11">
        <v>49</v>
      </c>
      <c r="CO215" s="14">
        <v>74</v>
      </c>
      <c r="CP215" s="15">
        <v>75</v>
      </c>
      <c r="CQ215" s="15">
        <v>74</v>
      </c>
      <c r="CR215" s="15">
        <v>64</v>
      </c>
      <c r="CS215" s="15">
        <v>55</v>
      </c>
      <c r="CT215" s="15">
        <v>55</v>
      </c>
      <c r="CU215" s="15">
        <v>68</v>
      </c>
      <c r="CV215" s="15">
        <v>59</v>
      </c>
      <c r="CW215" s="15">
        <v>74</v>
      </c>
      <c r="CX215" s="15">
        <v>75</v>
      </c>
      <c r="CY215" s="15">
        <v>77</v>
      </c>
      <c r="CZ215" s="15">
        <v>66</v>
      </c>
      <c r="DA215" s="15">
        <v>64</v>
      </c>
      <c r="DB215" s="16">
        <v>72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73</v>
      </c>
      <c r="G216" s="15">
        <v>83</v>
      </c>
      <c r="H216" s="15">
        <v>51</v>
      </c>
      <c r="I216" s="15">
        <v>43</v>
      </c>
      <c r="J216" s="15">
        <v>85</v>
      </c>
      <c r="K216" s="15">
        <v>93</v>
      </c>
      <c r="L216" s="15">
        <v>76</v>
      </c>
      <c r="M216" s="15">
        <v>58</v>
      </c>
      <c r="N216" s="15">
        <v>68</v>
      </c>
      <c r="O216" s="15">
        <v>-2</v>
      </c>
      <c r="P216" s="15">
        <v>70</v>
      </c>
      <c r="Q216" s="15">
        <v>69</v>
      </c>
      <c r="R216" s="15">
        <v>52</v>
      </c>
      <c r="S216" s="16">
        <v>72</v>
      </c>
      <c r="T216" s="14">
        <v>60</v>
      </c>
      <c r="U216" s="15">
        <v>90</v>
      </c>
      <c r="V216" s="15">
        <v>70</v>
      </c>
      <c r="W216" s="15">
        <v>67</v>
      </c>
      <c r="X216" s="15">
        <v>63</v>
      </c>
      <c r="Y216" s="15">
        <v>58</v>
      </c>
      <c r="Z216" s="15">
        <v>63</v>
      </c>
      <c r="AA216" s="15">
        <v>74</v>
      </c>
      <c r="AB216" s="15">
        <v>62</v>
      </c>
      <c r="AC216" s="15">
        <v>81</v>
      </c>
      <c r="AD216" s="15">
        <v>80</v>
      </c>
      <c r="AE216" s="15">
        <v>83</v>
      </c>
      <c r="AF216" s="15">
        <v>74</v>
      </c>
      <c r="AG216" s="16">
        <v>89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85</v>
      </c>
      <c r="AQ216" s="15">
        <v>80</v>
      </c>
      <c r="AR216" s="15">
        <v>48</v>
      </c>
      <c r="AS216" s="15">
        <v>40</v>
      </c>
      <c r="AT216" s="15">
        <v>82</v>
      </c>
      <c r="AU216" s="15">
        <v>45</v>
      </c>
      <c r="AV216" s="15">
        <v>73</v>
      </c>
      <c r="AW216" s="15">
        <v>60</v>
      </c>
      <c r="AX216" s="15">
        <v>70</v>
      </c>
      <c r="AY216" s="15"/>
      <c r="AZ216" s="15">
        <v>60</v>
      </c>
      <c r="BA216" s="15">
        <v>71</v>
      </c>
      <c r="BB216" s="15">
        <v>85</v>
      </c>
      <c r="BC216" s="16">
        <v>66</v>
      </c>
      <c r="BD216" s="14">
        <v>73</v>
      </c>
      <c r="BE216" s="15">
        <v>57</v>
      </c>
      <c r="BF216" s="15">
        <v>74</v>
      </c>
      <c r="BG216" s="15">
        <v>62</v>
      </c>
      <c r="BH216" s="15">
        <v>73</v>
      </c>
      <c r="BI216" s="15">
        <v>61</v>
      </c>
      <c r="BJ216" s="15">
        <v>70</v>
      </c>
      <c r="BK216" s="15">
        <v>61</v>
      </c>
      <c r="BL216" s="15">
        <v>61</v>
      </c>
      <c r="BM216" s="15">
        <v>73</v>
      </c>
      <c r="BN216" s="15">
        <v>75</v>
      </c>
      <c r="BO216" s="15">
        <v>77</v>
      </c>
      <c r="BP216" s="15">
        <v>66</v>
      </c>
      <c r="BQ216" s="16">
        <v>84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68</v>
      </c>
      <c r="CB216" s="15">
        <v>85</v>
      </c>
      <c r="CC216" s="15">
        <v>53</v>
      </c>
      <c r="CD216" s="15">
        <v>45</v>
      </c>
      <c r="CE216" s="15">
        <v>87</v>
      </c>
      <c r="CF216" s="15">
        <v>95</v>
      </c>
      <c r="CG216" s="15">
        <v>78</v>
      </c>
      <c r="CH216" s="15">
        <v>65</v>
      </c>
      <c r="CI216" s="15">
        <v>75</v>
      </c>
      <c r="CJ216" s="15">
        <v>5</v>
      </c>
      <c r="CK216" s="15">
        <v>77</v>
      </c>
      <c r="CL216" s="15">
        <v>76</v>
      </c>
      <c r="CM216" s="15">
        <v>44</v>
      </c>
      <c r="CN216" s="16">
        <v>76</v>
      </c>
      <c r="CO216" s="14">
        <v>79</v>
      </c>
      <c r="CP216" s="15">
        <v>59</v>
      </c>
      <c r="CQ216" s="15">
        <v>59</v>
      </c>
      <c r="CR216" s="15">
        <v>66</v>
      </c>
      <c r="CS216" s="15">
        <v>56</v>
      </c>
      <c r="CT216" s="15">
        <v>77</v>
      </c>
      <c r="CU216" s="15">
        <v>66</v>
      </c>
      <c r="CV216" s="15">
        <v>55</v>
      </c>
      <c r="CW216" s="15">
        <v>86</v>
      </c>
      <c r="CX216" s="15">
        <v>80</v>
      </c>
      <c r="CY216" s="15">
        <v>74</v>
      </c>
      <c r="CZ216" s="15">
        <v>56</v>
      </c>
      <c r="DA216" s="15">
        <v>63</v>
      </c>
      <c r="DB216" s="16">
        <v>54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75</v>
      </c>
      <c r="G217" s="15">
        <v>76</v>
      </c>
      <c r="H217" s="15">
        <v>73</v>
      </c>
      <c r="I217" s="15">
        <v>75</v>
      </c>
      <c r="J217" s="15">
        <v>78</v>
      </c>
      <c r="K217" s="15">
        <v>66</v>
      </c>
      <c r="L217" s="15">
        <v>69</v>
      </c>
      <c r="M217" s="15">
        <v>77</v>
      </c>
      <c r="N217" s="15">
        <v>75</v>
      </c>
      <c r="O217" s="15">
        <v>-2</v>
      </c>
      <c r="P217" s="15">
        <v>72</v>
      </c>
      <c r="Q217" s="15">
        <v>77</v>
      </c>
      <c r="R217" s="15">
        <v>88</v>
      </c>
      <c r="S217" s="16">
        <v>71</v>
      </c>
      <c r="T217" s="14">
        <v>77</v>
      </c>
      <c r="U217" s="15">
        <v>78</v>
      </c>
      <c r="V217" s="15">
        <v>75</v>
      </c>
      <c r="W217" s="15">
        <v>48</v>
      </c>
      <c r="X217" s="15">
        <v>53</v>
      </c>
      <c r="Y217" s="15">
        <v>63</v>
      </c>
      <c r="Z217" s="15"/>
      <c r="AA217" s="15"/>
      <c r="AB217" s="15"/>
      <c r="AC217" s="15"/>
      <c r="AD217" s="15"/>
      <c r="AE217" s="15"/>
      <c r="AF217" s="15"/>
      <c r="AG217" s="16"/>
      <c r="AH217" s="17"/>
      <c r="AI217" s="13"/>
      <c r="AJ217" s="17" t="s">
        <v>60</v>
      </c>
      <c r="AL217" s="83"/>
      <c r="AM217" s="113"/>
      <c r="AN217" s="89"/>
      <c r="AO217" s="91"/>
      <c r="AP217" s="14">
        <v>89</v>
      </c>
      <c r="AQ217" s="15">
        <v>69</v>
      </c>
      <c r="AR217" s="15">
        <v>50</v>
      </c>
      <c r="AS217" s="15">
        <v>72</v>
      </c>
      <c r="AT217" s="15">
        <v>75</v>
      </c>
      <c r="AU217" s="15">
        <v>63</v>
      </c>
      <c r="AV217" s="15">
        <v>66</v>
      </c>
      <c r="AW217" s="15">
        <v>79</v>
      </c>
      <c r="AX217" s="15">
        <v>88</v>
      </c>
      <c r="AY217" s="15"/>
      <c r="AZ217" s="15">
        <v>74</v>
      </c>
      <c r="BA217" s="15">
        <v>79</v>
      </c>
      <c r="BB217" s="15">
        <v>82</v>
      </c>
      <c r="BC217" s="16">
        <v>90</v>
      </c>
      <c r="BD217" s="14">
        <v>77</v>
      </c>
      <c r="BE217" s="15">
        <v>57</v>
      </c>
      <c r="BF217" s="15">
        <v>60</v>
      </c>
      <c r="BG217" s="15">
        <v>60</v>
      </c>
      <c r="BH217" s="15">
        <v>62</v>
      </c>
      <c r="BI217" s="15">
        <v>72</v>
      </c>
      <c r="BJ217" s="15">
        <v>69</v>
      </c>
      <c r="BK217" s="15">
        <v>77</v>
      </c>
      <c r="BL217" s="15">
        <v>58</v>
      </c>
      <c r="BM217" s="15">
        <v>75</v>
      </c>
      <c r="BN217" s="15">
        <v>63</v>
      </c>
      <c r="BO217" s="15">
        <v>76</v>
      </c>
      <c r="BP217" s="15">
        <v>59</v>
      </c>
      <c r="BQ217" s="16">
        <v>76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70</v>
      </c>
      <c r="CB217" s="15">
        <v>78</v>
      </c>
      <c r="CC217" s="15">
        <v>75</v>
      </c>
      <c r="CD217" s="15">
        <v>77</v>
      </c>
      <c r="CE217" s="15">
        <v>80</v>
      </c>
      <c r="CF217" s="15">
        <v>68</v>
      </c>
      <c r="CG217" s="15">
        <v>71</v>
      </c>
      <c r="CH217" s="15">
        <v>84</v>
      </c>
      <c r="CI217" s="15">
        <v>82</v>
      </c>
      <c r="CJ217" s="15">
        <v>5</v>
      </c>
      <c r="CK217" s="15">
        <v>79</v>
      </c>
      <c r="CL217" s="15">
        <v>84</v>
      </c>
      <c r="CM217" s="15">
        <v>61</v>
      </c>
      <c r="CN217" s="16">
        <v>68</v>
      </c>
      <c r="CO217" s="14">
        <v>73</v>
      </c>
      <c r="CP217" s="15">
        <v>53</v>
      </c>
      <c r="CQ217" s="15">
        <v>57</v>
      </c>
      <c r="CR217" s="15">
        <v>60</v>
      </c>
      <c r="CS217" s="15">
        <v>68</v>
      </c>
      <c r="CT217" s="15">
        <v>69</v>
      </c>
      <c r="CU217" s="15">
        <v>72</v>
      </c>
      <c r="CV217" s="15">
        <v>54</v>
      </c>
      <c r="CW217" s="15">
        <v>64</v>
      </c>
      <c r="CX217" s="15">
        <v>78</v>
      </c>
      <c r="CY217" s="15">
        <v>59</v>
      </c>
      <c r="CZ217" s="15">
        <v>75</v>
      </c>
      <c r="DA217" s="15">
        <v>63</v>
      </c>
      <c r="DB217" s="16">
        <v>67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84</v>
      </c>
      <c r="G218" s="15">
        <v>72</v>
      </c>
      <c r="H218" s="15">
        <v>69</v>
      </c>
      <c r="I218" s="15">
        <v>69</v>
      </c>
      <c r="J218" s="15">
        <v>70</v>
      </c>
      <c r="K218" s="15">
        <v>86</v>
      </c>
      <c r="L218" s="15">
        <v>85</v>
      </c>
      <c r="M218" s="15">
        <v>81</v>
      </c>
      <c r="N218" s="15">
        <v>78</v>
      </c>
      <c r="O218" s="15">
        <v>68</v>
      </c>
      <c r="P218" s="15">
        <v>71</v>
      </c>
      <c r="Q218" s="15">
        <v>65</v>
      </c>
      <c r="R218" s="15">
        <v>67</v>
      </c>
      <c r="S218" s="16">
        <v>59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76</v>
      </c>
      <c r="AQ218" s="15">
        <v>66</v>
      </c>
      <c r="AR218" s="15">
        <v>75</v>
      </c>
      <c r="AS218" s="15">
        <v>88</v>
      </c>
      <c r="AT218" s="15">
        <v>78</v>
      </c>
      <c r="AU218" s="15">
        <v>84</v>
      </c>
      <c r="AV218" s="15">
        <v>85</v>
      </c>
      <c r="AW218" s="15">
        <v>79</v>
      </c>
      <c r="AX218" s="15">
        <v>80</v>
      </c>
      <c r="AY218" s="15">
        <v>63</v>
      </c>
      <c r="AZ218" s="15">
        <v>64</v>
      </c>
      <c r="BA218" s="15">
        <v>76</v>
      </c>
      <c r="BB218" s="15">
        <v>78</v>
      </c>
      <c r="BC218" s="16">
        <v>71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87</v>
      </c>
      <c r="CB218" s="15">
        <v>68</v>
      </c>
      <c r="CC218" s="15">
        <v>92</v>
      </c>
      <c r="CD218" s="15">
        <v>70</v>
      </c>
      <c r="CE218" s="15">
        <v>82</v>
      </c>
      <c r="CF218" s="15">
        <v>83</v>
      </c>
      <c r="CG218" s="15">
        <v>86</v>
      </c>
      <c r="CH218" s="15">
        <v>86</v>
      </c>
      <c r="CI218" s="15">
        <v>89</v>
      </c>
      <c r="CJ218" s="15">
        <v>78</v>
      </c>
      <c r="CK218" s="15">
        <v>91</v>
      </c>
      <c r="CL218" s="15">
        <v>68</v>
      </c>
      <c r="CM218" s="15">
        <v>62</v>
      </c>
      <c r="CN218" s="16">
        <v>69</v>
      </c>
      <c r="CO218" s="14">
        <v>60</v>
      </c>
      <c r="CP218" s="15">
        <v>65</v>
      </c>
      <c r="CQ218" s="15">
        <v>70</v>
      </c>
      <c r="CR218" s="15">
        <v>75</v>
      </c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91</v>
      </c>
      <c r="G219" s="15">
        <v>66</v>
      </c>
      <c r="H219" s="15">
        <v>70</v>
      </c>
      <c r="I219" s="15">
        <v>73</v>
      </c>
      <c r="J219" s="15">
        <v>87</v>
      </c>
      <c r="K219" s="15">
        <v>82</v>
      </c>
      <c r="L219" s="15">
        <v>76</v>
      </c>
      <c r="M219" s="15">
        <v>85</v>
      </c>
      <c r="N219" s="15">
        <v>84</v>
      </c>
      <c r="O219" s="15">
        <v>75</v>
      </c>
      <c r="P219" s="15">
        <v>71</v>
      </c>
      <c r="Q219" s="15">
        <v>81</v>
      </c>
      <c r="R219" s="15">
        <v>78</v>
      </c>
      <c r="S219" s="16">
        <v>67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65</v>
      </c>
      <c r="AQ219" s="15">
        <v>75</v>
      </c>
      <c r="AR219" s="15">
        <v>74</v>
      </c>
      <c r="AS219" s="15">
        <v>87</v>
      </c>
      <c r="AT219" s="15">
        <v>62</v>
      </c>
      <c r="AU219" s="15">
        <v>70</v>
      </c>
      <c r="AV219" s="15">
        <v>63</v>
      </c>
      <c r="AW219" s="15">
        <v>65</v>
      </c>
      <c r="AX219" s="15">
        <v>67</v>
      </c>
      <c r="AY219" s="15">
        <v>70</v>
      </c>
      <c r="AZ219" s="15">
        <v>81</v>
      </c>
      <c r="BA219" s="15">
        <v>80</v>
      </c>
      <c r="BB219" s="15">
        <v>65</v>
      </c>
      <c r="BC219" s="16">
        <v>78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48</v>
      </c>
      <c r="CB219" s="15">
        <v>66</v>
      </c>
      <c r="CC219" s="15">
        <v>60</v>
      </c>
      <c r="CD219" s="15">
        <v>76</v>
      </c>
      <c r="CE219" s="15">
        <v>56</v>
      </c>
      <c r="CF219" s="15">
        <v>57</v>
      </c>
      <c r="CG219" s="15">
        <v>60</v>
      </c>
      <c r="CH219" s="15">
        <v>74</v>
      </c>
      <c r="CI219" s="15">
        <v>70</v>
      </c>
      <c r="CJ219" s="15">
        <v>61</v>
      </c>
      <c r="CK219" s="15">
        <v>56</v>
      </c>
      <c r="CL219" s="15">
        <v>69</v>
      </c>
      <c r="CM219" s="15">
        <v>76</v>
      </c>
      <c r="CN219" s="16">
        <v>67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88</v>
      </c>
      <c r="G220" s="15">
        <v>77</v>
      </c>
      <c r="H220" s="15">
        <v>82</v>
      </c>
      <c r="I220" s="15">
        <v>74</v>
      </c>
      <c r="J220" s="15">
        <v>89</v>
      </c>
      <c r="K220" s="15">
        <v>84</v>
      </c>
      <c r="L220" s="15">
        <v>71</v>
      </c>
      <c r="M220" s="15">
        <v>80</v>
      </c>
      <c r="N220" s="15">
        <v>69</v>
      </c>
      <c r="O220" s="15">
        <v>95</v>
      </c>
      <c r="P220" s="15">
        <v>83</v>
      </c>
      <c r="Q220" s="15">
        <v>88</v>
      </c>
      <c r="R220" s="15">
        <v>80</v>
      </c>
      <c r="S220" s="16">
        <v>66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73</v>
      </c>
      <c r="AQ220" s="15">
        <v>65</v>
      </c>
      <c r="AR220" s="15">
        <v>84</v>
      </c>
      <c r="AS220" s="15">
        <v>69</v>
      </c>
      <c r="AT220" s="15">
        <v>79</v>
      </c>
      <c r="AU220" s="15">
        <v>59</v>
      </c>
      <c r="AV220" s="15">
        <v>66</v>
      </c>
      <c r="AW220" s="15">
        <v>76</v>
      </c>
      <c r="AX220" s="15">
        <v>83</v>
      </c>
      <c r="AY220" s="15">
        <v>71</v>
      </c>
      <c r="AZ220" s="15">
        <v>61</v>
      </c>
      <c r="BA220" s="15">
        <v>85</v>
      </c>
      <c r="BB220" s="15">
        <v>66</v>
      </c>
      <c r="BC220" s="16">
        <v>86</v>
      </c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86</v>
      </c>
      <c r="CB220" s="15">
        <v>70</v>
      </c>
      <c r="CC220" s="15">
        <v>65</v>
      </c>
      <c r="CD220" s="15">
        <v>56</v>
      </c>
      <c r="CE220" s="15">
        <v>57</v>
      </c>
      <c r="CF220" s="15">
        <v>64</v>
      </c>
      <c r="CG220" s="15">
        <v>74</v>
      </c>
      <c r="CH220" s="15">
        <v>80</v>
      </c>
      <c r="CI220" s="15">
        <v>69</v>
      </c>
      <c r="CJ220" s="15">
        <v>75</v>
      </c>
      <c r="CK220" s="15">
        <v>79</v>
      </c>
      <c r="CL220" s="15">
        <v>71</v>
      </c>
      <c r="CM220" s="15">
        <v>85</v>
      </c>
      <c r="CN220" s="16">
        <v>61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71</v>
      </c>
      <c r="G221" s="15">
        <v>92</v>
      </c>
      <c r="H221" s="15">
        <v>72</v>
      </c>
      <c r="I221" s="15">
        <v>72</v>
      </c>
      <c r="J221" s="15">
        <v>78</v>
      </c>
      <c r="K221" s="15">
        <v>75</v>
      </c>
      <c r="L221" s="15">
        <v>82</v>
      </c>
      <c r="M221" s="15">
        <v>89</v>
      </c>
      <c r="N221" s="15">
        <v>90</v>
      </c>
      <c r="O221" s="15">
        <v>69</v>
      </c>
      <c r="P221" s="15">
        <v>88</v>
      </c>
      <c r="Q221" s="15">
        <v>87</v>
      </c>
      <c r="R221" s="15">
        <v>89</v>
      </c>
      <c r="S221" s="16">
        <v>76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>
        <v>79</v>
      </c>
      <c r="AQ221" s="15">
        <v>74</v>
      </c>
      <c r="AR221" s="15">
        <v>75</v>
      </c>
      <c r="AS221" s="15">
        <v>68</v>
      </c>
      <c r="AT221" s="15">
        <v>71</v>
      </c>
      <c r="AU221" s="15">
        <v>77</v>
      </c>
      <c r="AV221" s="15">
        <v>79</v>
      </c>
      <c r="AW221" s="15">
        <v>75</v>
      </c>
      <c r="AX221" s="15">
        <v>65</v>
      </c>
      <c r="AY221" s="15">
        <v>76</v>
      </c>
      <c r="AZ221" s="15">
        <v>65</v>
      </c>
      <c r="BA221" s="15">
        <v>70</v>
      </c>
      <c r="BB221" s="15">
        <v>72</v>
      </c>
      <c r="BC221" s="16">
        <v>82</v>
      </c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65</v>
      </c>
      <c r="CB221" s="15">
        <v>66</v>
      </c>
      <c r="CC221" s="15">
        <v>63</v>
      </c>
      <c r="CD221" s="15">
        <v>64</v>
      </c>
      <c r="CE221" s="15">
        <v>69</v>
      </c>
      <c r="CF221" s="15">
        <v>73</v>
      </c>
      <c r="CG221" s="15">
        <v>52</v>
      </c>
      <c r="CH221" s="15">
        <v>61</v>
      </c>
      <c r="CI221" s="15">
        <v>59</v>
      </c>
      <c r="CJ221" s="15">
        <v>51</v>
      </c>
      <c r="CK221" s="15">
        <v>76</v>
      </c>
      <c r="CL221" s="15">
        <v>65</v>
      </c>
      <c r="CM221" s="15">
        <v>79</v>
      </c>
      <c r="CN221" s="16">
        <v>82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79</v>
      </c>
      <c r="G222" s="15">
        <v>60</v>
      </c>
      <c r="H222" s="15">
        <v>62</v>
      </c>
      <c r="I222" s="15">
        <v>64</v>
      </c>
      <c r="J222" s="15">
        <v>64</v>
      </c>
      <c r="K222" s="15">
        <v>68</v>
      </c>
      <c r="L222" s="15">
        <v>63</v>
      </c>
      <c r="M222" s="15">
        <v>84</v>
      </c>
      <c r="N222" s="15">
        <v>82</v>
      </c>
      <c r="O222" s="15">
        <v>78</v>
      </c>
      <c r="P222" s="15">
        <v>65</v>
      </c>
      <c r="Q222" s="15">
        <v>65</v>
      </c>
      <c r="R222" s="15">
        <v>79</v>
      </c>
      <c r="S222" s="16">
        <v>87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>
        <v>70</v>
      </c>
      <c r="AQ222" s="15">
        <v>72</v>
      </c>
      <c r="AR222" s="15">
        <v>65</v>
      </c>
      <c r="AS222" s="15">
        <v>72</v>
      </c>
      <c r="AT222" s="15">
        <v>75</v>
      </c>
      <c r="AU222" s="15">
        <v>73</v>
      </c>
      <c r="AV222" s="15">
        <v>76</v>
      </c>
      <c r="AW222" s="15">
        <v>73</v>
      </c>
      <c r="AX222" s="15">
        <v>71</v>
      </c>
      <c r="AY222" s="15">
        <v>68</v>
      </c>
      <c r="AZ222" s="15">
        <v>78</v>
      </c>
      <c r="BA222" s="15">
        <v>75</v>
      </c>
      <c r="BB222" s="15">
        <v>88</v>
      </c>
      <c r="BC222" s="16">
        <v>62</v>
      </c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76</v>
      </c>
      <c r="CB222" s="15">
        <v>59</v>
      </c>
      <c r="CC222" s="15">
        <v>66</v>
      </c>
      <c r="CD222" s="15">
        <v>58</v>
      </c>
      <c r="CE222" s="15">
        <v>54</v>
      </c>
      <c r="CF222" s="15">
        <v>58</v>
      </c>
      <c r="CG222" s="15">
        <v>68</v>
      </c>
      <c r="CH222" s="15">
        <v>63</v>
      </c>
      <c r="CI222" s="15">
        <v>70</v>
      </c>
      <c r="CJ222" s="15">
        <v>64</v>
      </c>
      <c r="CK222" s="15">
        <v>72</v>
      </c>
      <c r="CL222" s="15">
        <v>75</v>
      </c>
      <c r="CM222" s="15">
        <v>88</v>
      </c>
      <c r="CN222" s="16">
        <v>78</v>
      </c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70</v>
      </c>
      <c r="G223" s="15">
        <v>79</v>
      </c>
      <c r="H223" s="15">
        <v>68</v>
      </c>
      <c r="I223" s="15">
        <v>85</v>
      </c>
      <c r="J223" s="15">
        <v>77</v>
      </c>
      <c r="K223" s="15">
        <v>81</v>
      </c>
      <c r="L223" s="15">
        <v>82</v>
      </c>
      <c r="M223" s="15">
        <v>65</v>
      </c>
      <c r="N223" s="15">
        <v>62</v>
      </c>
      <c r="O223" s="15">
        <v>63</v>
      </c>
      <c r="P223" s="15">
        <v>70</v>
      </c>
      <c r="Q223" s="15">
        <v>74</v>
      </c>
      <c r="R223" s="15">
        <v>80</v>
      </c>
      <c r="S223" s="16">
        <v>72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>
        <v>89</v>
      </c>
      <c r="AQ223" s="15">
        <v>85</v>
      </c>
      <c r="AR223" s="15">
        <v>79</v>
      </c>
      <c r="AS223" s="15">
        <v>85</v>
      </c>
      <c r="AT223" s="15">
        <v>78</v>
      </c>
      <c r="AU223" s="15">
        <v>77</v>
      </c>
      <c r="AV223" s="15">
        <v>80</v>
      </c>
      <c r="AW223" s="15">
        <v>71</v>
      </c>
      <c r="AX223" s="15">
        <v>82</v>
      </c>
      <c r="AY223" s="15">
        <v>69</v>
      </c>
      <c r="AZ223" s="15">
        <v>70</v>
      </c>
      <c r="BA223" s="15">
        <v>71</v>
      </c>
      <c r="BB223" s="15">
        <v>79</v>
      </c>
      <c r="BC223" s="16">
        <v>70</v>
      </c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>
        <v>83</v>
      </c>
      <c r="CB223" s="15">
        <v>77</v>
      </c>
      <c r="CC223" s="15">
        <v>71</v>
      </c>
      <c r="CD223" s="15">
        <v>60</v>
      </c>
      <c r="CE223" s="15">
        <v>67</v>
      </c>
      <c r="CF223" s="15">
        <v>55</v>
      </c>
      <c r="CG223" s="15">
        <v>59</v>
      </c>
      <c r="CH223" s="15">
        <v>71</v>
      </c>
      <c r="CI223" s="15">
        <v>71</v>
      </c>
      <c r="CJ223" s="15">
        <v>72</v>
      </c>
      <c r="CK223" s="15">
        <v>74</v>
      </c>
      <c r="CL223" s="15">
        <v>55</v>
      </c>
      <c r="CM223" s="15">
        <v>92</v>
      </c>
      <c r="CN223" s="16">
        <v>77</v>
      </c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>
        <v>66</v>
      </c>
      <c r="G224" s="15">
        <v>68</v>
      </c>
      <c r="H224" s="15">
        <v>81</v>
      </c>
      <c r="I224" s="15">
        <v>82</v>
      </c>
      <c r="J224" s="15">
        <v>70</v>
      </c>
      <c r="K224" s="15">
        <v>66</v>
      </c>
      <c r="L224" s="15">
        <v>61</v>
      </c>
      <c r="M224" s="15">
        <v>85</v>
      </c>
      <c r="N224" s="15">
        <v>82</v>
      </c>
      <c r="O224" s="15">
        <v>86</v>
      </c>
      <c r="P224" s="15">
        <v>78</v>
      </c>
      <c r="Q224" s="15">
        <v>79</v>
      </c>
      <c r="R224" s="15">
        <v>62</v>
      </c>
      <c r="S224" s="16">
        <v>73</v>
      </c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>
        <v>80</v>
      </c>
      <c r="AQ224" s="15">
        <v>76</v>
      </c>
      <c r="AR224" s="15">
        <v>74</v>
      </c>
      <c r="AS224" s="15">
        <v>63</v>
      </c>
      <c r="AT224" s="15">
        <v>89</v>
      </c>
      <c r="AU224" s="15">
        <v>88</v>
      </c>
      <c r="AV224" s="15">
        <v>76</v>
      </c>
      <c r="AW224" s="15">
        <v>69</v>
      </c>
      <c r="AX224" s="15">
        <v>85</v>
      </c>
      <c r="AY224" s="15"/>
      <c r="AZ224" s="15">
        <v>88</v>
      </c>
      <c r="BA224" s="15"/>
      <c r="BB224" s="15"/>
      <c r="BC224" s="16"/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>
        <v>84</v>
      </c>
      <c r="CB224" s="15">
        <v>74</v>
      </c>
      <c r="CC224" s="15">
        <v>70</v>
      </c>
      <c r="CD224" s="15">
        <v>62</v>
      </c>
      <c r="CE224" s="15">
        <v>61</v>
      </c>
      <c r="CF224" s="15">
        <v>81</v>
      </c>
      <c r="CG224" s="15">
        <v>64</v>
      </c>
      <c r="CH224" s="15">
        <v>71</v>
      </c>
      <c r="CI224" s="15">
        <v>75</v>
      </c>
      <c r="CJ224" s="15">
        <v>60</v>
      </c>
      <c r="CK224" s="15">
        <v>61</v>
      </c>
      <c r="CL224" s="15">
        <v>67</v>
      </c>
      <c r="CM224" s="15">
        <v>71</v>
      </c>
      <c r="CN224" s="16">
        <v>74</v>
      </c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>
        <v>75</v>
      </c>
      <c r="G225" s="19">
        <v>85</v>
      </c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>
        <v>66</v>
      </c>
      <c r="CB225" s="19">
        <v>50</v>
      </c>
      <c r="CC225" s="19">
        <v>56</v>
      </c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20"/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 t="s">
        <v>78</v>
      </c>
      <c r="F226" s="9">
        <v>78</v>
      </c>
      <c r="G226" s="10">
        <v>67</v>
      </c>
      <c r="H226" s="10">
        <v>82</v>
      </c>
      <c r="I226" s="10">
        <v>62</v>
      </c>
      <c r="J226" s="10">
        <v>59</v>
      </c>
      <c r="K226" s="10">
        <v>67</v>
      </c>
      <c r="L226" s="10">
        <v>58</v>
      </c>
      <c r="M226" s="10">
        <v>65</v>
      </c>
      <c r="N226" s="10">
        <v>71</v>
      </c>
      <c r="O226" s="10">
        <v>50</v>
      </c>
      <c r="P226" s="10">
        <v>75</v>
      </c>
      <c r="Q226" s="10">
        <v>63</v>
      </c>
      <c r="R226" s="10">
        <v>56</v>
      </c>
      <c r="S226" s="11">
        <v>67</v>
      </c>
      <c r="T226" s="14">
        <v>63</v>
      </c>
      <c r="U226" s="15">
        <v>68</v>
      </c>
      <c r="V226" s="15">
        <v>58</v>
      </c>
      <c r="W226" s="15">
        <v>70</v>
      </c>
      <c r="X226" s="15">
        <v>73</v>
      </c>
      <c r="Y226" s="15">
        <v>75</v>
      </c>
      <c r="Z226" s="15">
        <v>67</v>
      </c>
      <c r="AA226" s="15">
        <v>59</v>
      </c>
      <c r="AB226" s="15">
        <v>63</v>
      </c>
      <c r="AC226" s="15">
        <v>64</v>
      </c>
      <c r="AD226" s="15">
        <v>68</v>
      </c>
      <c r="AE226" s="15">
        <v>74</v>
      </c>
      <c r="AF226" s="15">
        <v>67</v>
      </c>
      <c r="AG226" s="16">
        <v>62</v>
      </c>
      <c r="AH226" s="12"/>
      <c r="AI226" s="13"/>
      <c r="AJ226" s="12" t="s">
        <v>60</v>
      </c>
      <c r="AL226" s="83"/>
      <c r="AM226" s="112" t="s">
        <v>55</v>
      </c>
      <c r="AN226" s="88"/>
      <c r="AO226" s="91"/>
      <c r="AP226" s="9">
        <v>78</v>
      </c>
      <c r="AQ226" s="10">
        <v>81</v>
      </c>
      <c r="AR226" s="10">
        <v>77</v>
      </c>
      <c r="AS226" s="10">
        <v>82</v>
      </c>
      <c r="AT226" s="10">
        <v>84</v>
      </c>
      <c r="AU226" s="10">
        <v>84</v>
      </c>
      <c r="AV226" s="10">
        <v>80</v>
      </c>
      <c r="AW226" s="10">
        <v>82</v>
      </c>
      <c r="AX226" s="10">
        <v>73</v>
      </c>
      <c r="AY226" s="10">
        <v>76</v>
      </c>
      <c r="AZ226" s="10">
        <v>77</v>
      </c>
      <c r="BA226" s="10">
        <v>83</v>
      </c>
      <c r="BB226" s="10">
        <v>72</v>
      </c>
      <c r="BC226" s="11">
        <v>69</v>
      </c>
      <c r="BD226" s="14">
        <v>69</v>
      </c>
      <c r="BE226" s="15">
        <v>79</v>
      </c>
      <c r="BF226" s="15">
        <v>70</v>
      </c>
      <c r="BG226" s="15">
        <v>64</v>
      </c>
      <c r="BH226" s="15">
        <v>76</v>
      </c>
      <c r="BI226" s="15">
        <v>69</v>
      </c>
      <c r="BJ226" s="15">
        <v>79</v>
      </c>
      <c r="BK226" s="15">
        <v>80</v>
      </c>
      <c r="BL226" s="15">
        <v>77</v>
      </c>
      <c r="BM226" s="15">
        <v>72</v>
      </c>
      <c r="BN226" s="15">
        <v>66</v>
      </c>
      <c r="BO226" s="15">
        <v>71</v>
      </c>
      <c r="BP226" s="15">
        <v>75</v>
      </c>
      <c r="BQ226" s="16">
        <v>75</v>
      </c>
      <c r="BR226" s="12"/>
      <c r="BS226" s="13"/>
      <c r="BT226" s="12" t="s">
        <v>60</v>
      </c>
      <c r="BW226" s="83"/>
      <c r="BX226" s="112" t="s">
        <v>55</v>
      </c>
      <c r="BY226" s="88"/>
      <c r="BZ226" s="91"/>
      <c r="CA226" s="9">
        <v>55</v>
      </c>
      <c r="CB226" s="10">
        <v>79</v>
      </c>
      <c r="CC226" s="10">
        <v>75</v>
      </c>
      <c r="CD226" s="10">
        <v>79</v>
      </c>
      <c r="CE226" s="10">
        <v>64</v>
      </c>
      <c r="CF226" s="10">
        <v>64</v>
      </c>
      <c r="CG226" s="10">
        <v>55</v>
      </c>
      <c r="CH226" s="10">
        <v>75</v>
      </c>
      <c r="CI226" s="10">
        <v>49</v>
      </c>
      <c r="CJ226" s="10">
        <v>71</v>
      </c>
      <c r="CK226" s="10">
        <v>75</v>
      </c>
      <c r="CL226" s="10">
        <v>65</v>
      </c>
      <c r="CM226" s="10">
        <v>60</v>
      </c>
      <c r="CN226" s="11">
        <v>57</v>
      </c>
      <c r="CO226" s="14">
        <v>67</v>
      </c>
      <c r="CP226" s="15">
        <v>59</v>
      </c>
      <c r="CQ226" s="15">
        <v>63</v>
      </c>
      <c r="CR226" s="15">
        <v>57</v>
      </c>
      <c r="CS226" s="15">
        <v>61</v>
      </c>
      <c r="CT226" s="15">
        <v>57</v>
      </c>
      <c r="CU226" s="15">
        <v>67</v>
      </c>
      <c r="CV226" s="15">
        <v>57</v>
      </c>
      <c r="CW226" s="15">
        <v>70</v>
      </c>
      <c r="CX226" s="15">
        <v>68</v>
      </c>
      <c r="CY226" s="15">
        <v>69</v>
      </c>
      <c r="CZ226" s="15">
        <v>69</v>
      </c>
      <c r="DA226" s="15">
        <v>58</v>
      </c>
      <c r="DB226" s="16">
        <v>62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52</v>
      </c>
      <c r="G227" s="15">
        <v>63</v>
      </c>
      <c r="H227" s="15">
        <v>60</v>
      </c>
      <c r="I227" s="15">
        <v>74</v>
      </c>
      <c r="J227" s="15">
        <v>71</v>
      </c>
      <c r="K227" s="15">
        <v>80</v>
      </c>
      <c r="L227" s="15">
        <v>54</v>
      </c>
      <c r="M227" s="15">
        <v>72</v>
      </c>
      <c r="N227" s="15">
        <v>55</v>
      </c>
      <c r="O227" s="15">
        <v>49</v>
      </c>
      <c r="P227" s="15">
        <v>62</v>
      </c>
      <c r="Q227" s="15">
        <v>60</v>
      </c>
      <c r="R227" s="15">
        <v>72</v>
      </c>
      <c r="S227" s="16">
        <v>69</v>
      </c>
      <c r="T227" s="14">
        <v>74</v>
      </c>
      <c r="U227" s="15">
        <v>72</v>
      </c>
      <c r="V227" s="15">
        <v>65</v>
      </c>
      <c r="W227" s="15">
        <v>74</v>
      </c>
      <c r="X227" s="15">
        <v>71</v>
      </c>
      <c r="Y227" s="15">
        <v>72</v>
      </c>
      <c r="Z227" s="15">
        <v>76</v>
      </c>
      <c r="AA227" s="15">
        <v>70</v>
      </c>
      <c r="AB227" s="15">
        <v>73</v>
      </c>
      <c r="AC227" s="15">
        <v>77</v>
      </c>
      <c r="AD227" s="15">
        <v>60</v>
      </c>
      <c r="AE227" s="15">
        <v>65</v>
      </c>
      <c r="AF227" s="15">
        <v>68</v>
      </c>
      <c r="AG227" s="16">
        <v>53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55</v>
      </c>
      <c r="AQ227" s="15">
        <v>68</v>
      </c>
      <c r="AR227" s="15">
        <v>72</v>
      </c>
      <c r="AS227" s="15">
        <v>71</v>
      </c>
      <c r="AT227" s="15">
        <v>58</v>
      </c>
      <c r="AU227" s="15">
        <v>66</v>
      </c>
      <c r="AV227" s="15">
        <v>68</v>
      </c>
      <c r="AW227" s="15">
        <v>64</v>
      </c>
      <c r="AX227" s="15">
        <v>68</v>
      </c>
      <c r="AY227" s="15">
        <v>61</v>
      </c>
      <c r="AZ227" s="15">
        <v>57</v>
      </c>
      <c r="BA227" s="15">
        <v>78</v>
      </c>
      <c r="BB227" s="15">
        <v>83</v>
      </c>
      <c r="BC227" s="16">
        <v>72</v>
      </c>
      <c r="BD227" s="14">
        <v>53</v>
      </c>
      <c r="BE227" s="15">
        <v>63</v>
      </c>
      <c r="BF227" s="15">
        <v>51</v>
      </c>
      <c r="BG227" s="15">
        <v>66</v>
      </c>
      <c r="BH227" s="15">
        <v>52</v>
      </c>
      <c r="BI227" s="15">
        <v>50</v>
      </c>
      <c r="BJ227" s="15">
        <v>51</v>
      </c>
      <c r="BK227" s="15">
        <v>50</v>
      </c>
      <c r="BL227" s="15">
        <v>51</v>
      </c>
      <c r="BM227" s="15">
        <v>64</v>
      </c>
      <c r="BN227" s="15">
        <v>55</v>
      </c>
      <c r="BO227" s="15">
        <v>52</v>
      </c>
      <c r="BP227" s="15">
        <v>57</v>
      </c>
      <c r="BQ227" s="16">
        <v>53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67</v>
      </c>
      <c r="CB227" s="15">
        <v>56</v>
      </c>
      <c r="CC227" s="15">
        <v>67</v>
      </c>
      <c r="CD227" s="15">
        <v>55</v>
      </c>
      <c r="CE227" s="15">
        <v>50</v>
      </c>
      <c r="CF227" s="15">
        <v>48</v>
      </c>
      <c r="CG227" s="15">
        <v>45</v>
      </c>
      <c r="CH227" s="15">
        <v>51</v>
      </c>
      <c r="CI227" s="15">
        <v>46</v>
      </c>
      <c r="CJ227" s="15">
        <v>60</v>
      </c>
      <c r="CK227" s="15">
        <v>61</v>
      </c>
      <c r="CL227" s="15">
        <v>69</v>
      </c>
      <c r="CM227" s="15">
        <v>67</v>
      </c>
      <c r="CN227" s="16">
        <v>64</v>
      </c>
      <c r="CO227" s="14">
        <v>59</v>
      </c>
      <c r="CP227" s="15">
        <v>49</v>
      </c>
      <c r="CQ227" s="15">
        <v>60</v>
      </c>
      <c r="CR227" s="15">
        <v>56</v>
      </c>
      <c r="CS227" s="15">
        <v>57</v>
      </c>
      <c r="CT227" s="15">
        <v>55</v>
      </c>
      <c r="CU227" s="15">
        <v>66</v>
      </c>
      <c r="CV227" s="15">
        <v>64</v>
      </c>
      <c r="CW227" s="15">
        <v>66</v>
      </c>
      <c r="CX227" s="15">
        <v>56</v>
      </c>
      <c r="CY227" s="15">
        <v>68</v>
      </c>
      <c r="CZ227" s="15">
        <v>66</v>
      </c>
      <c r="DA227" s="15">
        <v>71</v>
      </c>
      <c r="DB227" s="16">
        <v>58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67</v>
      </c>
      <c r="G228" s="15">
        <v>47</v>
      </c>
      <c r="H228" s="15">
        <v>52</v>
      </c>
      <c r="I228" s="15">
        <v>76</v>
      </c>
      <c r="J228" s="15">
        <v>46</v>
      </c>
      <c r="K228" s="15">
        <v>68</v>
      </c>
      <c r="L228" s="15">
        <v>75</v>
      </c>
      <c r="M228" s="15">
        <v>67</v>
      </c>
      <c r="N228" s="15">
        <v>67</v>
      </c>
      <c r="O228" s="15">
        <v>63</v>
      </c>
      <c r="P228" s="15">
        <v>67</v>
      </c>
      <c r="Q228" s="15">
        <v>57</v>
      </c>
      <c r="R228" s="15">
        <v>76</v>
      </c>
      <c r="S228" s="16">
        <v>70</v>
      </c>
      <c r="T228" s="14">
        <v>73</v>
      </c>
      <c r="U228" s="15">
        <v>77</v>
      </c>
      <c r="V228" s="15">
        <v>63</v>
      </c>
      <c r="W228" s="15">
        <v>55</v>
      </c>
      <c r="X228" s="15">
        <v>54</v>
      </c>
      <c r="Y228" s="15">
        <v>80</v>
      </c>
      <c r="Z228" s="15">
        <v>71</v>
      </c>
      <c r="AA228" s="15">
        <v>55</v>
      </c>
      <c r="AB228" s="15"/>
      <c r="AC228" s="15"/>
      <c r="AD228" s="15"/>
      <c r="AE228" s="15"/>
      <c r="AF228" s="15"/>
      <c r="AG228" s="16"/>
      <c r="AH228" s="17"/>
      <c r="AI228" s="13"/>
      <c r="AJ228" s="17" t="s">
        <v>60</v>
      </c>
      <c r="AL228" s="83"/>
      <c r="AM228" s="113"/>
      <c r="AN228" s="89"/>
      <c r="AO228" s="91"/>
      <c r="AP228" s="14">
        <v>59</v>
      </c>
      <c r="AQ228" s="15">
        <v>55</v>
      </c>
      <c r="AR228" s="15">
        <v>61</v>
      </c>
      <c r="AS228" s="15">
        <v>60</v>
      </c>
      <c r="AT228" s="15">
        <v>59</v>
      </c>
      <c r="AU228" s="15">
        <v>68</v>
      </c>
      <c r="AV228" s="15">
        <v>55</v>
      </c>
      <c r="AW228" s="15">
        <v>61</v>
      </c>
      <c r="AX228" s="15">
        <v>75</v>
      </c>
      <c r="AY228" s="15">
        <v>74</v>
      </c>
      <c r="AZ228" s="15">
        <v>69</v>
      </c>
      <c r="BA228" s="15">
        <v>65</v>
      </c>
      <c r="BB228" s="15">
        <v>73</v>
      </c>
      <c r="BC228" s="16">
        <v>84</v>
      </c>
      <c r="BD228" s="14">
        <v>51</v>
      </c>
      <c r="BE228" s="15">
        <v>50</v>
      </c>
      <c r="BF228" s="15">
        <v>63</v>
      </c>
      <c r="BG228" s="15">
        <v>58</v>
      </c>
      <c r="BH228" s="15">
        <v>65</v>
      </c>
      <c r="BI228" s="15">
        <v>49</v>
      </c>
      <c r="BJ228" s="15">
        <v>59</v>
      </c>
      <c r="BK228" s="15">
        <v>57</v>
      </c>
      <c r="BL228" s="15">
        <v>59</v>
      </c>
      <c r="BM228" s="15">
        <v>53</v>
      </c>
      <c r="BN228" s="15">
        <v>49</v>
      </c>
      <c r="BO228" s="15">
        <v>51</v>
      </c>
      <c r="BP228" s="15">
        <v>64</v>
      </c>
      <c r="BQ228" s="16">
        <v>60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60</v>
      </c>
      <c r="CB228" s="15">
        <v>48</v>
      </c>
      <c r="CC228" s="15">
        <v>65</v>
      </c>
      <c r="CD228" s="15">
        <v>71</v>
      </c>
      <c r="CE228" s="15">
        <v>47</v>
      </c>
      <c r="CF228" s="15">
        <v>45</v>
      </c>
      <c r="CG228" s="15">
        <v>59</v>
      </c>
      <c r="CH228" s="15">
        <v>49</v>
      </c>
      <c r="CI228" s="15">
        <v>52</v>
      </c>
      <c r="CJ228" s="15">
        <v>48</v>
      </c>
      <c r="CK228" s="15">
        <v>65</v>
      </c>
      <c r="CL228" s="15">
        <v>68</v>
      </c>
      <c r="CM228" s="15">
        <v>74</v>
      </c>
      <c r="CN228" s="16">
        <v>54</v>
      </c>
      <c r="CO228" s="14">
        <v>70</v>
      </c>
      <c r="CP228" s="15">
        <v>58</v>
      </c>
      <c r="CQ228" s="15">
        <v>69</v>
      </c>
      <c r="CR228" s="15">
        <v>58</v>
      </c>
      <c r="CS228" s="15">
        <v>60</v>
      </c>
      <c r="CT228" s="15">
        <v>56</v>
      </c>
      <c r="CU228" s="15">
        <v>62</v>
      </c>
      <c r="CV228" s="15">
        <v>64</v>
      </c>
      <c r="CW228" s="15">
        <v>67</v>
      </c>
      <c r="CX228" s="15">
        <v>55</v>
      </c>
      <c r="CY228" s="15">
        <v>58</v>
      </c>
      <c r="CZ228" s="15">
        <v>63</v>
      </c>
      <c r="DA228" s="15">
        <v>69</v>
      </c>
      <c r="DB228" s="16">
        <v>63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71</v>
      </c>
      <c r="G229" s="15">
        <v>60</v>
      </c>
      <c r="H229" s="15">
        <v>63</v>
      </c>
      <c r="I229" s="15">
        <v>69</v>
      </c>
      <c r="J229" s="15">
        <v>58</v>
      </c>
      <c r="K229" s="15">
        <v>67</v>
      </c>
      <c r="L229" s="15">
        <v>64</v>
      </c>
      <c r="M229" s="15">
        <v>65</v>
      </c>
      <c r="N229" s="15">
        <v>67</v>
      </c>
      <c r="O229" s="15">
        <v>65</v>
      </c>
      <c r="P229" s="15">
        <v>64</v>
      </c>
      <c r="Q229" s="15">
        <v>82</v>
      </c>
      <c r="R229" s="15">
        <v>71</v>
      </c>
      <c r="S229" s="16">
        <v>65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55</v>
      </c>
      <c r="AQ229" s="15">
        <v>65</v>
      </c>
      <c r="AR229" s="15">
        <v>65</v>
      </c>
      <c r="AS229" s="15">
        <v>62</v>
      </c>
      <c r="AT229" s="15">
        <v>60</v>
      </c>
      <c r="AU229" s="15">
        <v>71</v>
      </c>
      <c r="AV229" s="15">
        <v>71</v>
      </c>
      <c r="AW229" s="15">
        <v>57</v>
      </c>
      <c r="AX229" s="15">
        <v>63</v>
      </c>
      <c r="AY229" s="15">
        <v>71</v>
      </c>
      <c r="AZ229" s="15">
        <v>63</v>
      </c>
      <c r="BA229" s="15">
        <v>62</v>
      </c>
      <c r="BB229" s="15">
        <v>82</v>
      </c>
      <c r="BC229" s="16">
        <v>77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77</v>
      </c>
      <c r="CB229" s="15">
        <v>69</v>
      </c>
      <c r="CC229" s="15">
        <v>93</v>
      </c>
      <c r="CD229" s="15">
        <v>68</v>
      </c>
      <c r="CE229" s="15">
        <v>69</v>
      </c>
      <c r="CF229" s="15">
        <v>71</v>
      </c>
      <c r="CG229" s="15">
        <v>81</v>
      </c>
      <c r="CH229" s="15">
        <v>94</v>
      </c>
      <c r="CI229" s="15">
        <v>65</v>
      </c>
      <c r="CJ229" s="15">
        <v>78</v>
      </c>
      <c r="CK229" s="15">
        <v>69</v>
      </c>
      <c r="CL229" s="15">
        <v>88</v>
      </c>
      <c r="CM229" s="15">
        <v>70</v>
      </c>
      <c r="CN229" s="16">
        <v>53</v>
      </c>
      <c r="CO229" s="14">
        <v>56</v>
      </c>
      <c r="CP229" s="15">
        <v>51</v>
      </c>
      <c r="CQ229" s="15">
        <v>55</v>
      </c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67</v>
      </c>
      <c r="G230" s="15">
        <v>80</v>
      </c>
      <c r="H230" s="15">
        <v>58</v>
      </c>
      <c r="I230" s="15">
        <v>63</v>
      </c>
      <c r="J230" s="15">
        <v>71</v>
      </c>
      <c r="K230" s="15">
        <v>61</v>
      </c>
      <c r="L230" s="15">
        <v>63</v>
      </c>
      <c r="M230" s="15">
        <v>67</v>
      </c>
      <c r="N230" s="15">
        <v>60</v>
      </c>
      <c r="O230" s="15">
        <v>66</v>
      </c>
      <c r="P230" s="15">
        <v>59</v>
      </c>
      <c r="Q230" s="15">
        <v>81</v>
      </c>
      <c r="R230" s="15">
        <v>83</v>
      </c>
      <c r="S230" s="16">
        <v>69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60</v>
      </c>
      <c r="AQ230" s="15">
        <v>71</v>
      </c>
      <c r="AR230" s="15">
        <v>72</v>
      </c>
      <c r="AS230" s="15">
        <v>69</v>
      </c>
      <c r="AT230" s="15">
        <v>57</v>
      </c>
      <c r="AU230" s="15">
        <v>68</v>
      </c>
      <c r="AV230" s="15">
        <v>73</v>
      </c>
      <c r="AW230" s="15">
        <v>58</v>
      </c>
      <c r="AX230" s="15">
        <v>58</v>
      </c>
      <c r="AY230" s="15">
        <v>58</v>
      </c>
      <c r="AZ230" s="15">
        <v>55</v>
      </c>
      <c r="BA230" s="15">
        <v>64</v>
      </c>
      <c r="BB230" s="15">
        <v>79</v>
      </c>
      <c r="BC230" s="16">
        <v>81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72</v>
      </c>
      <c r="CB230" s="15">
        <v>78</v>
      </c>
      <c r="CC230" s="15">
        <v>64</v>
      </c>
      <c r="CD230" s="15">
        <v>73</v>
      </c>
      <c r="CE230" s="15">
        <v>69</v>
      </c>
      <c r="CF230" s="15">
        <v>91</v>
      </c>
      <c r="CG230" s="15">
        <v>86</v>
      </c>
      <c r="CH230" s="15">
        <v>94</v>
      </c>
      <c r="CI230" s="15">
        <v>92</v>
      </c>
      <c r="CJ230" s="15">
        <v>85</v>
      </c>
      <c r="CK230" s="15">
        <v>64</v>
      </c>
      <c r="CL230" s="15">
        <v>84</v>
      </c>
      <c r="CM230" s="15">
        <v>65</v>
      </c>
      <c r="CN230" s="16">
        <v>75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73</v>
      </c>
      <c r="G231" s="15">
        <v>66</v>
      </c>
      <c r="H231" s="15">
        <v>80</v>
      </c>
      <c r="I231" s="15">
        <v>84</v>
      </c>
      <c r="J231" s="15">
        <v>78</v>
      </c>
      <c r="K231" s="15">
        <v>67</v>
      </c>
      <c r="L231" s="15">
        <v>68</v>
      </c>
      <c r="M231" s="15">
        <v>81</v>
      </c>
      <c r="N231" s="15">
        <v>79</v>
      </c>
      <c r="O231" s="15">
        <v>68</v>
      </c>
      <c r="P231" s="15">
        <v>65</v>
      </c>
      <c r="Q231" s="15">
        <v>84</v>
      </c>
      <c r="R231" s="15">
        <v>66</v>
      </c>
      <c r="S231" s="16">
        <v>55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56</v>
      </c>
      <c r="AQ231" s="15">
        <v>73</v>
      </c>
      <c r="AR231" s="15">
        <v>71</v>
      </c>
      <c r="AS231" s="15">
        <v>59</v>
      </c>
      <c r="AT231" s="15">
        <v>64</v>
      </c>
      <c r="AU231" s="15">
        <v>59</v>
      </c>
      <c r="AV231" s="15">
        <v>65</v>
      </c>
      <c r="AW231" s="15">
        <v>57</v>
      </c>
      <c r="AX231" s="15">
        <v>66</v>
      </c>
      <c r="AY231" s="15">
        <v>66</v>
      </c>
      <c r="AZ231" s="15">
        <v>72</v>
      </c>
      <c r="BA231" s="15">
        <v>71</v>
      </c>
      <c r="BB231" s="15">
        <v>71</v>
      </c>
      <c r="BC231" s="16">
        <v>83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70</v>
      </c>
      <c r="CB231" s="15">
        <v>75</v>
      </c>
      <c r="CC231" s="15">
        <v>67</v>
      </c>
      <c r="CD231" s="15">
        <v>69</v>
      </c>
      <c r="CE231" s="15">
        <v>66</v>
      </c>
      <c r="CF231" s="15">
        <v>73</v>
      </c>
      <c r="CG231" s="15">
        <v>67</v>
      </c>
      <c r="CH231" s="15">
        <v>66</v>
      </c>
      <c r="CI231" s="15">
        <v>66</v>
      </c>
      <c r="CJ231" s="15">
        <v>77</v>
      </c>
      <c r="CK231" s="15">
        <v>75</v>
      </c>
      <c r="CL231" s="15">
        <v>75</v>
      </c>
      <c r="CM231" s="15">
        <v>74</v>
      </c>
      <c r="CN231" s="16">
        <v>46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81</v>
      </c>
      <c r="G232" s="15">
        <v>69</v>
      </c>
      <c r="H232" s="15">
        <v>78</v>
      </c>
      <c r="I232" s="15">
        <v>82</v>
      </c>
      <c r="J232" s="15">
        <v>67</v>
      </c>
      <c r="K232" s="15">
        <v>74</v>
      </c>
      <c r="L232" s="15">
        <v>71</v>
      </c>
      <c r="M232" s="15">
        <v>86</v>
      </c>
      <c r="N232" s="15">
        <v>68</v>
      </c>
      <c r="O232" s="15">
        <v>72</v>
      </c>
      <c r="P232" s="15">
        <v>71</v>
      </c>
      <c r="Q232" s="15">
        <v>71</v>
      </c>
      <c r="R232" s="15">
        <v>82</v>
      </c>
      <c r="S232" s="16">
        <v>67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>
        <v>70</v>
      </c>
      <c r="AQ232" s="15">
        <v>55</v>
      </c>
      <c r="AR232" s="15">
        <v>72</v>
      </c>
      <c r="AS232" s="15">
        <v>56</v>
      </c>
      <c r="AT232" s="15">
        <v>63</v>
      </c>
      <c r="AU232" s="15">
        <v>75</v>
      </c>
      <c r="AV232" s="15">
        <v>56</v>
      </c>
      <c r="AW232" s="15">
        <v>60</v>
      </c>
      <c r="AX232" s="15">
        <v>58</v>
      </c>
      <c r="AY232" s="15">
        <v>56</v>
      </c>
      <c r="AZ232" s="15">
        <v>67</v>
      </c>
      <c r="BA232" s="15">
        <v>72</v>
      </c>
      <c r="BB232" s="15">
        <v>83</v>
      </c>
      <c r="BC232" s="16">
        <v>80</v>
      </c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76</v>
      </c>
      <c r="CB232" s="15">
        <v>63</v>
      </c>
      <c r="CC232" s="15">
        <v>82</v>
      </c>
      <c r="CD232" s="15">
        <v>70</v>
      </c>
      <c r="CE232" s="15">
        <v>69</v>
      </c>
      <c r="CF232" s="15">
        <v>68</v>
      </c>
      <c r="CG232" s="15">
        <v>72</v>
      </c>
      <c r="CH232" s="15">
        <v>81</v>
      </c>
      <c r="CI232" s="15">
        <v>78</v>
      </c>
      <c r="CJ232" s="15">
        <v>62</v>
      </c>
      <c r="CK232" s="15">
        <v>68</v>
      </c>
      <c r="CL232" s="15">
        <v>67</v>
      </c>
      <c r="CM232" s="15">
        <v>66</v>
      </c>
      <c r="CN232" s="16">
        <v>48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80</v>
      </c>
      <c r="G233" s="15">
        <v>77</v>
      </c>
      <c r="H233" s="15">
        <v>70</v>
      </c>
      <c r="I233" s="15">
        <v>77</v>
      </c>
      <c r="J233" s="15">
        <v>66</v>
      </c>
      <c r="K233" s="15">
        <v>67</v>
      </c>
      <c r="L233" s="15">
        <v>73</v>
      </c>
      <c r="M233" s="15">
        <v>81</v>
      </c>
      <c r="N233" s="15">
        <v>82</v>
      </c>
      <c r="O233" s="15">
        <v>84</v>
      </c>
      <c r="P233" s="15">
        <v>65</v>
      </c>
      <c r="Q233" s="15">
        <v>76</v>
      </c>
      <c r="R233" s="15">
        <v>79</v>
      </c>
      <c r="S233" s="16">
        <v>70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>
        <v>83</v>
      </c>
      <c r="AQ233" s="15">
        <v>83</v>
      </c>
      <c r="AR233" s="15">
        <v>69</v>
      </c>
      <c r="AS233" s="15">
        <v>82</v>
      </c>
      <c r="AT233" s="15">
        <v>72</v>
      </c>
      <c r="AU233" s="15">
        <v>78</v>
      </c>
      <c r="AV233" s="15">
        <v>80</v>
      </c>
      <c r="AW233" s="15">
        <v>73</v>
      </c>
      <c r="AX233" s="15">
        <v>77</v>
      </c>
      <c r="AY233" s="15">
        <v>75</v>
      </c>
      <c r="AZ233" s="15">
        <v>79</v>
      </c>
      <c r="BA233" s="15">
        <v>81</v>
      </c>
      <c r="BB233" s="15">
        <v>79</v>
      </c>
      <c r="BC233" s="16">
        <v>73</v>
      </c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63</v>
      </c>
      <c r="CB233" s="15">
        <v>64</v>
      </c>
      <c r="CC233" s="15">
        <v>78</v>
      </c>
      <c r="CD233" s="15">
        <v>69</v>
      </c>
      <c r="CE233" s="15">
        <v>71</v>
      </c>
      <c r="CF233" s="15">
        <v>74</v>
      </c>
      <c r="CG233" s="15">
        <v>81</v>
      </c>
      <c r="CH233" s="15">
        <v>63</v>
      </c>
      <c r="CI233" s="15">
        <v>62</v>
      </c>
      <c r="CJ233" s="15">
        <v>78</v>
      </c>
      <c r="CK233" s="15">
        <v>81</v>
      </c>
      <c r="CL233" s="15">
        <v>69</v>
      </c>
      <c r="CM233" s="15">
        <v>79</v>
      </c>
      <c r="CN233" s="16">
        <v>63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83</v>
      </c>
      <c r="G234" s="15">
        <v>79</v>
      </c>
      <c r="H234" s="15">
        <v>64</v>
      </c>
      <c r="I234" s="15">
        <v>64</v>
      </c>
      <c r="J234" s="15">
        <v>68</v>
      </c>
      <c r="K234" s="15">
        <v>67</v>
      </c>
      <c r="L234" s="15">
        <v>78</v>
      </c>
      <c r="M234" s="15">
        <v>80</v>
      </c>
      <c r="N234" s="15">
        <v>84</v>
      </c>
      <c r="O234" s="15">
        <v>80</v>
      </c>
      <c r="P234" s="15">
        <v>70</v>
      </c>
      <c r="Q234" s="15">
        <v>65</v>
      </c>
      <c r="R234" s="15">
        <v>83</v>
      </c>
      <c r="S234" s="16">
        <v>70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>
        <v>81</v>
      </c>
      <c r="AQ234" s="15">
        <v>84</v>
      </c>
      <c r="AR234" s="15">
        <v>74</v>
      </c>
      <c r="AS234" s="15">
        <v>71</v>
      </c>
      <c r="AT234" s="15">
        <v>55</v>
      </c>
      <c r="AU234" s="15">
        <v>62</v>
      </c>
      <c r="AV234" s="15">
        <v>68</v>
      </c>
      <c r="AW234" s="15">
        <v>57</v>
      </c>
      <c r="AX234" s="15">
        <v>60</v>
      </c>
      <c r="AY234" s="15">
        <v>75</v>
      </c>
      <c r="AZ234" s="15">
        <v>69</v>
      </c>
      <c r="BA234" s="15">
        <v>58</v>
      </c>
      <c r="BB234" s="15">
        <v>64</v>
      </c>
      <c r="BC234" s="16">
        <v>63</v>
      </c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55</v>
      </c>
      <c r="CB234" s="15">
        <v>66</v>
      </c>
      <c r="CC234" s="15">
        <v>71</v>
      </c>
      <c r="CD234" s="15">
        <v>51</v>
      </c>
      <c r="CE234" s="15">
        <v>54</v>
      </c>
      <c r="CF234" s="15">
        <v>44</v>
      </c>
      <c r="CG234" s="15">
        <v>63</v>
      </c>
      <c r="CH234" s="15">
        <v>49</v>
      </c>
      <c r="CI234" s="15">
        <v>52</v>
      </c>
      <c r="CJ234" s="15">
        <v>50</v>
      </c>
      <c r="CK234" s="15">
        <v>60</v>
      </c>
      <c r="CL234" s="15">
        <v>61</v>
      </c>
      <c r="CM234" s="15">
        <v>49</v>
      </c>
      <c r="CN234" s="16">
        <v>47</v>
      </c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>
        <v>77</v>
      </c>
      <c r="G235" s="15">
        <v>79</v>
      </c>
      <c r="H235" s="15">
        <v>69</v>
      </c>
      <c r="I235" s="15">
        <v>67</v>
      </c>
      <c r="J235" s="15">
        <v>79</v>
      </c>
      <c r="K235" s="15">
        <v>66</v>
      </c>
      <c r="L235" s="15">
        <v>71</v>
      </c>
      <c r="M235" s="15">
        <v>81</v>
      </c>
      <c r="N235" s="15">
        <v>65</v>
      </c>
      <c r="O235" s="15">
        <v>70</v>
      </c>
      <c r="P235" s="15">
        <v>80</v>
      </c>
      <c r="Q235" s="15">
        <v>79</v>
      </c>
      <c r="R235" s="15">
        <v>74</v>
      </c>
      <c r="S235" s="16">
        <v>65</v>
      </c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>
        <v>69</v>
      </c>
      <c r="AQ235" s="15">
        <v>74</v>
      </c>
      <c r="AR235" s="15">
        <v>57</v>
      </c>
      <c r="AS235" s="15">
        <v>55</v>
      </c>
      <c r="AT235" s="15">
        <v>64</v>
      </c>
      <c r="AU235" s="15">
        <v>60</v>
      </c>
      <c r="AV235" s="15">
        <v>58</v>
      </c>
      <c r="AW235" s="15">
        <v>63</v>
      </c>
      <c r="AX235" s="15">
        <v>58</v>
      </c>
      <c r="AY235" s="15">
        <v>62</v>
      </c>
      <c r="AZ235" s="15">
        <v>70</v>
      </c>
      <c r="BA235" s="15">
        <v>70</v>
      </c>
      <c r="BB235" s="15">
        <v>69</v>
      </c>
      <c r="BC235" s="16">
        <v>64</v>
      </c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>
        <v>74</v>
      </c>
      <c r="CB235" s="15">
        <v>54</v>
      </c>
      <c r="CC235" s="15">
        <v>59</v>
      </c>
      <c r="CD235" s="15">
        <v>51</v>
      </c>
      <c r="CE235" s="15">
        <v>58</v>
      </c>
      <c r="CF235" s="15">
        <v>52</v>
      </c>
      <c r="CG235" s="15">
        <v>53</v>
      </c>
      <c r="CH235" s="15">
        <v>57</v>
      </c>
      <c r="CI235" s="15">
        <v>50</v>
      </c>
      <c r="CJ235" s="15">
        <v>44</v>
      </c>
      <c r="CK235" s="15">
        <v>59</v>
      </c>
      <c r="CL235" s="15">
        <v>43</v>
      </c>
      <c r="CM235" s="15">
        <v>57</v>
      </c>
      <c r="CN235" s="16">
        <v>48</v>
      </c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>
        <v>75</v>
      </c>
      <c r="G236" s="19">
        <v>71</v>
      </c>
      <c r="H236" s="19">
        <v>65</v>
      </c>
      <c r="I236" s="19">
        <v>55</v>
      </c>
      <c r="J236" s="19">
        <v>82</v>
      </c>
      <c r="K236" s="19">
        <v>83</v>
      </c>
      <c r="L236" s="19">
        <v>77</v>
      </c>
      <c r="M236" s="19">
        <v>92</v>
      </c>
      <c r="N236" s="19">
        <v>75</v>
      </c>
      <c r="O236" s="19">
        <v>3</v>
      </c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>
        <v>55</v>
      </c>
      <c r="AQ236" s="19">
        <v>72</v>
      </c>
      <c r="AR236" s="19">
        <v>42</v>
      </c>
      <c r="AS236" s="19">
        <v>72</v>
      </c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>
        <v>54</v>
      </c>
      <c r="CB236" s="19">
        <v>55</v>
      </c>
      <c r="CC236" s="19">
        <v>60</v>
      </c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20"/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D1:DG236"/>
  <sheetViews>
    <sheetView topLeftCell="BO1" zoomScale="64" zoomScaleNormal="64" workbookViewId="0">
      <selection activeCell="D5" sqref="D5:AL5"/>
    </sheetView>
  </sheetViews>
  <sheetFormatPr defaultColWidth="9.140625" defaultRowHeight="15" x14ac:dyDescent="0.25"/>
  <cols>
    <col min="1" max="1" width="20.42578125" customWidth="1"/>
    <col min="4" max="4" width="11.42578125" style="1" customWidth="1"/>
    <col min="5" max="5" width="13.42578125" style="1" customWidth="1"/>
    <col min="6" max="6" width="12" style="1" hidden="1" customWidth="1"/>
    <col min="7" max="7" width="11.42578125" style="1" customWidth="1"/>
    <col min="8" max="8" width="9" customWidth="1"/>
    <col min="9" max="15" width="5.7109375" customWidth="1"/>
    <col min="16" max="16" width="5.28515625" customWidth="1"/>
    <col min="17" max="17" width="5.7109375" hidden="1" customWidth="1"/>
    <col min="18" max="26" width="5.7109375" customWidth="1"/>
    <col min="27" max="27" width="7.42578125" customWidth="1"/>
    <col min="28" max="30" width="5.7109375" customWidth="1"/>
    <col min="31" max="31" width="6.85546875" customWidth="1"/>
    <col min="32" max="35" width="5.7109375" customWidth="1"/>
    <col min="36" max="36" width="10.28515625" customWidth="1"/>
    <col min="37" max="37" width="10.140625" hidden="1" customWidth="1"/>
    <col min="38" max="38" width="12.140625" customWidth="1"/>
    <col min="39" max="39" width="11.7109375" customWidth="1"/>
    <col min="40" max="40" width="11.42578125" style="1" customWidth="1"/>
    <col min="41" max="41" width="13.42578125" style="1" customWidth="1"/>
    <col min="42" max="42" width="12" style="1" hidden="1" customWidth="1"/>
    <col min="43" max="43" width="13.42578125" style="1" customWidth="1"/>
    <col min="44" max="44" width="9" customWidth="1"/>
    <col min="45" max="51" width="5.7109375" customWidth="1"/>
    <col min="52" max="52" width="5.28515625" customWidth="1"/>
    <col min="53" max="53" width="5.7109375" hidden="1" customWidth="1"/>
    <col min="54" max="62" width="5.7109375" customWidth="1"/>
    <col min="63" max="63" width="7.42578125" customWidth="1"/>
    <col min="64" max="66" width="5.7109375" customWidth="1"/>
    <col min="67" max="67" width="6.85546875" customWidth="1"/>
    <col min="68" max="71" width="5.7109375" customWidth="1"/>
    <col min="72" max="72" width="10.28515625" customWidth="1"/>
    <col min="73" max="73" width="10.140625" hidden="1" customWidth="1"/>
    <col min="74" max="74" width="12.140625" customWidth="1"/>
    <col min="77" max="77" width="11.42578125" style="1" customWidth="1"/>
    <col min="78" max="78" width="13.42578125" style="1" customWidth="1"/>
    <col min="79" max="79" width="12" style="1" hidden="1" customWidth="1"/>
    <col min="80" max="80" width="13.140625" style="1" customWidth="1"/>
    <col min="81" max="81" width="9" customWidth="1"/>
    <col min="82" max="88" width="5.7109375" customWidth="1"/>
    <col min="89" max="89" width="5.28515625" customWidth="1"/>
    <col min="90" max="90" width="5.7109375" hidden="1" customWidth="1"/>
    <col min="91" max="99" width="5.7109375" customWidth="1"/>
    <col min="100" max="100" width="7.42578125" customWidth="1"/>
    <col min="101" max="103" width="5.7109375" customWidth="1"/>
    <col min="104" max="104" width="6.85546875" customWidth="1"/>
    <col min="105" max="108" width="5.7109375" customWidth="1"/>
    <col min="109" max="109" width="10.28515625" customWidth="1"/>
    <col min="110" max="110" width="10.140625" hidden="1" customWidth="1"/>
    <col min="111" max="111" width="12.140625" customWidth="1"/>
  </cols>
  <sheetData>
    <row r="1" spans="4:111" ht="15.75" thickBot="1" x14ac:dyDescent="0.3"/>
    <row r="2" spans="4:111" ht="23.25" x14ac:dyDescent="0.35">
      <c r="D2" s="73" t="s">
        <v>139</v>
      </c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5"/>
      <c r="AN2" s="73" t="s">
        <v>139</v>
      </c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5"/>
      <c r="BY2" s="73" t="s">
        <v>139</v>
      </c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5"/>
    </row>
    <row r="3" spans="4:111" ht="21.75" thickBot="1" x14ac:dyDescent="0.4">
      <c r="D3" s="76" t="s">
        <v>2</v>
      </c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8"/>
      <c r="AN3" s="76" t="s">
        <v>3</v>
      </c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8"/>
      <c r="BY3" s="76" t="s">
        <v>4</v>
      </c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</row>
    <row r="4" spans="4:111" ht="21.75" thickBot="1" x14ac:dyDescent="0.4">
      <c r="D4" s="70"/>
      <c r="E4" s="71"/>
      <c r="F4" s="71"/>
      <c r="G4" s="71"/>
      <c r="H4" s="70" t="s">
        <v>6</v>
      </c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2"/>
      <c r="AJ4" s="70" t="s">
        <v>5</v>
      </c>
      <c r="AK4" s="71"/>
      <c r="AL4" s="72"/>
      <c r="AN4" s="70"/>
      <c r="AO4" s="71"/>
      <c r="AP4" s="71"/>
      <c r="AQ4" s="71"/>
      <c r="AR4" s="70" t="s">
        <v>6</v>
      </c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2"/>
      <c r="BT4" s="70" t="s">
        <v>5</v>
      </c>
      <c r="BU4" s="71"/>
      <c r="BV4" s="72"/>
      <c r="BY4" s="70"/>
      <c r="BZ4" s="71"/>
      <c r="CA4" s="71"/>
      <c r="CB4" s="71"/>
      <c r="CC4" s="70" t="s">
        <v>7</v>
      </c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2"/>
      <c r="DE4" s="70" t="s">
        <v>5</v>
      </c>
      <c r="DF4" s="71"/>
      <c r="DG4" s="72"/>
    </row>
    <row r="5" spans="4:111" ht="15.75" thickBot="1" x14ac:dyDescent="0.3">
      <c r="D5" s="2" t="s">
        <v>90</v>
      </c>
      <c r="E5" s="3" t="s">
        <v>8</v>
      </c>
      <c r="F5" s="3" t="s">
        <v>9</v>
      </c>
      <c r="G5" s="4" t="s">
        <v>9</v>
      </c>
      <c r="H5" s="79" t="s">
        <v>91</v>
      </c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1"/>
      <c r="V5" s="79" t="s">
        <v>92</v>
      </c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1"/>
      <c r="AJ5" s="5" t="s">
        <v>93</v>
      </c>
      <c r="AK5" s="6" t="s">
        <v>10</v>
      </c>
      <c r="AL5" s="7" t="s">
        <v>94</v>
      </c>
      <c r="AM5" s="8"/>
      <c r="AN5" s="2" t="s">
        <v>90</v>
      </c>
      <c r="AO5" s="3" t="s">
        <v>8</v>
      </c>
      <c r="AP5" s="3" t="s">
        <v>9</v>
      </c>
      <c r="AQ5" s="4" t="s">
        <v>9</v>
      </c>
      <c r="AR5" s="79" t="s">
        <v>91</v>
      </c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1"/>
      <c r="BF5" s="79" t="s">
        <v>92</v>
      </c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1"/>
      <c r="BT5" s="5" t="s">
        <v>93</v>
      </c>
      <c r="BU5" s="6" t="s">
        <v>10</v>
      </c>
      <c r="BV5" s="7" t="s">
        <v>94</v>
      </c>
      <c r="BY5" s="2" t="s">
        <v>90</v>
      </c>
      <c r="BZ5" s="3" t="s">
        <v>8</v>
      </c>
      <c r="CA5" s="3" t="s">
        <v>9</v>
      </c>
      <c r="CB5" s="4" t="s">
        <v>9</v>
      </c>
      <c r="CC5" s="79" t="s">
        <v>91</v>
      </c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1"/>
      <c r="CQ5" s="79" t="s">
        <v>92</v>
      </c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1"/>
      <c r="DE5" s="5" t="s">
        <v>93</v>
      </c>
      <c r="DF5" s="6" t="s">
        <v>10</v>
      </c>
      <c r="DG5" s="7" t="s">
        <v>94</v>
      </c>
    </row>
    <row r="6" spans="4:111" x14ac:dyDescent="0.25">
      <c r="D6" s="82">
        <v>1</v>
      </c>
      <c r="E6" s="85" t="s">
        <v>11</v>
      </c>
      <c r="F6" s="88" t="s">
        <v>12</v>
      </c>
      <c r="G6" s="91" t="s">
        <v>59</v>
      </c>
      <c r="H6" s="9">
        <v>35</v>
      </c>
      <c r="I6" s="10">
        <v>60</v>
      </c>
      <c r="J6" s="10">
        <v>64</v>
      </c>
      <c r="K6" s="10">
        <v>66</v>
      </c>
      <c r="L6" s="10">
        <v>55</v>
      </c>
      <c r="M6" s="10">
        <v>45</v>
      </c>
      <c r="N6" s="10">
        <v>61</v>
      </c>
      <c r="O6" s="10">
        <v>49</v>
      </c>
      <c r="P6" s="10">
        <v>59</v>
      </c>
      <c r="Q6" s="10">
        <v>71</v>
      </c>
      <c r="R6" s="10">
        <v>52</v>
      </c>
      <c r="S6" s="10">
        <v>51</v>
      </c>
      <c r="T6" s="10">
        <v>61</v>
      </c>
      <c r="U6" s="11">
        <v>37</v>
      </c>
      <c r="V6" s="9">
        <v>41</v>
      </c>
      <c r="W6" s="10">
        <v>58</v>
      </c>
      <c r="X6" s="10">
        <v>30</v>
      </c>
      <c r="Y6" s="10">
        <v>28</v>
      </c>
      <c r="Z6" s="10">
        <v>57</v>
      </c>
      <c r="AA6" s="10">
        <v>51</v>
      </c>
      <c r="AB6" s="10">
        <v>46</v>
      </c>
      <c r="AC6" s="10">
        <v>43</v>
      </c>
      <c r="AD6" s="10">
        <v>40</v>
      </c>
      <c r="AE6" s="10">
        <v>38</v>
      </c>
      <c r="AF6" s="10">
        <v>48</v>
      </c>
      <c r="AG6" s="10">
        <v>46</v>
      </c>
      <c r="AH6" s="10">
        <v>48</v>
      </c>
      <c r="AI6" s="11">
        <v>31</v>
      </c>
      <c r="AJ6" s="12"/>
      <c r="AK6" s="13"/>
      <c r="AL6" s="12" t="s">
        <v>60</v>
      </c>
      <c r="AN6" s="82">
        <v>1</v>
      </c>
      <c r="AO6" s="85" t="s">
        <v>11</v>
      </c>
      <c r="AP6" s="88" t="s">
        <v>12</v>
      </c>
      <c r="AQ6" s="91" t="s">
        <v>95</v>
      </c>
      <c r="AR6" s="9">
        <v>68</v>
      </c>
      <c r="AS6" s="10">
        <v>38</v>
      </c>
      <c r="AT6" s="10">
        <v>79</v>
      </c>
      <c r="AU6" s="10">
        <v>37</v>
      </c>
      <c r="AV6" s="10">
        <v>41</v>
      </c>
      <c r="AW6" s="10">
        <v>49</v>
      </c>
      <c r="AX6" s="10">
        <v>37</v>
      </c>
      <c r="AY6" s="10">
        <v>75</v>
      </c>
      <c r="AZ6" s="10">
        <v>68</v>
      </c>
      <c r="BA6" s="10">
        <v>43</v>
      </c>
      <c r="BB6" s="10">
        <v>70</v>
      </c>
      <c r="BC6" s="10">
        <v>50</v>
      </c>
      <c r="BD6" s="10">
        <v>65</v>
      </c>
      <c r="BE6" s="11">
        <v>64</v>
      </c>
      <c r="BF6" s="9">
        <v>39</v>
      </c>
      <c r="BG6" s="10">
        <v>27</v>
      </c>
      <c r="BH6" s="10">
        <v>65</v>
      </c>
      <c r="BI6" s="10">
        <v>58</v>
      </c>
      <c r="BJ6" s="10">
        <v>33</v>
      </c>
      <c r="BK6" s="10">
        <v>60</v>
      </c>
      <c r="BL6" s="10">
        <v>28</v>
      </c>
      <c r="BM6" s="10">
        <v>31</v>
      </c>
      <c r="BN6" s="10">
        <v>30</v>
      </c>
      <c r="BO6" s="10">
        <v>47</v>
      </c>
      <c r="BP6" s="10">
        <v>39</v>
      </c>
      <c r="BQ6" s="10">
        <v>37</v>
      </c>
      <c r="BR6" s="10">
        <v>36</v>
      </c>
      <c r="BS6" s="11">
        <v>49</v>
      </c>
      <c r="BT6" s="12"/>
      <c r="BU6" s="13"/>
      <c r="BV6" s="12" t="s">
        <v>60</v>
      </c>
      <c r="BY6" s="82">
        <v>1</v>
      </c>
      <c r="BZ6" s="85" t="s">
        <v>11</v>
      </c>
      <c r="CA6" s="88" t="s">
        <v>12</v>
      </c>
      <c r="CB6" s="91" t="s">
        <v>96</v>
      </c>
      <c r="CC6" s="9">
        <v>51.5</v>
      </c>
      <c r="CD6" s="10">
        <v>49</v>
      </c>
      <c r="CE6" s="10">
        <v>71.5</v>
      </c>
      <c r="CF6" s="10">
        <v>51.5</v>
      </c>
      <c r="CG6" s="10">
        <v>48</v>
      </c>
      <c r="CH6" s="10">
        <v>47</v>
      </c>
      <c r="CI6" s="10">
        <v>49</v>
      </c>
      <c r="CJ6" s="10">
        <v>62</v>
      </c>
      <c r="CK6" s="10">
        <v>63.5</v>
      </c>
      <c r="CL6" s="10">
        <v>57</v>
      </c>
      <c r="CM6" s="10">
        <v>61</v>
      </c>
      <c r="CN6" s="10">
        <v>50.5</v>
      </c>
      <c r="CO6" s="10">
        <v>63</v>
      </c>
      <c r="CP6" s="11">
        <v>50.5</v>
      </c>
      <c r="CQ6" s="9">
        <v>37</v>
      </c>
      <c r="CR6" s="10">
        <v>39</v>
      </c>
      <c r="CS6" s="10">
        <v>52</v>
      </c>
      <c r="CT6" s="10">
        <v>53.5</v>
      </c>
      <c r="CU6" s="10">
        <v>47</v>
      </c>
      <c r="CV6" s="10">
        <v>51</v>
      </c>
      <c r="CW6" s="10">
        <v>42.5</v>
      </c>
      <c r="CX6" s="10">
        <v>30</v>
      </c>
      <c r="CY6" s="10">
        <v>28.5</v>
      </c>
      <c r="CZ6" s="10">
        <v>51.5</v>
      </c>
      <c r="DA6" s="10">
        <v>44.5</v>
      </c>
      <c r="DB6" s="10">
        <v>42.5</v>
      </c>
      <c r="DC6" s="10">
        <v>32.5</v>
      </c>
      <c r="DD6" s="11">
        <v>40</v>
      </c>
      <c r="DE6" s="12"/>
      <c r="DF6" s="13"/>
      <c r="DG6" s="12" t="s">
        <v>60</v>
      </c>
    </row>
    <row r="7" spans="4:111" x14ac:dyDescent="0.25">
      <c r="D7" s="83"/>
      <c r="E7" s="86"/>
      <c r="F7" s="89"/>
      <c r="G7" s="91"/>
      <c r="H7" s="14">
        <v>51</v>
      </c>
      <c r="I7" s="15">
        <v>73</v>
      </c>
      <c r="J7" s="15">
        <v>37</v>
      </c>
      <c r="K7" s="15">
        <v>63</v>
      </c>
      <c r="L7" s="15">
        <v>60</v>
      </c>
      <c r="M7" s="15">
        <v>44</v>
      </c>
      <c r="N7" s="15">
        <v>39</v>
      </c>
      <c r="O7" s="15">
        <v>70</v>
      </c>
      <c r="P7" s="15">
        <v>70</v>
      </c>
      <c r="Q7" s="15">
        <v>32</v>
      </c>
      <c r="R7" s="15">
        <v>58</v>
      </c>
      <c r="S7" s="15">
        <v>34</v>
      </c>
      <c r="T7" s="15">
        <v>65</v>
      </c>
      <c r="U7" s="16">
        <v>62</v>
      </c>
      <c r="V7" s="14">
        <v>49</v>
      </c>
      <c r="W7" s="15">
        <v>57</v>
      </c>
      <c r="X7" s="15">
        <v>23</v>
      </c>
      <c r="Y7" s="15">
        <v>48</v>
      </c>
      <c r="Z7" s="15">
        <v>25</v>
      </c>
      <c r="AA7" s="15">
        <v>23</v>
      </c>
      <c r="AB7" s="15">
        <v>38</v>
      </c>
      <c r="AC7" s="15">
        <v>49</v>
      </c>
      <c r="AD7" s="15">
        <v>47</v>
      </c>
      <c r="AE7" s="15">
        <v>56</v>
      </c>
      <c r="AF7" s="15">
        <v>32</v>
      </c>
      <c r="AG7" s="15">
        <v>36</v>
      </c>
      <c r="AH7" s="15">
        <v>46</v>
      </c>
      <c r="AI7" s="16">
        <v>30</v>
      </c>
      <c r="AJ7" s="17"/>
      <c r="AK7" s="13"/>
      <c r="AL7" s="17" t="s">
        <v>60</v>
      </c>
      <c r="AN7" s="83"/>
      <c r="AO7" s="86"/>
      <c r="AP7" s="89"/>
      <c r="AQ7" s="91"/>
      <c r="AR7" s="14">
        <v>52</v>
      </c>
      <c r="AS7" s="15">
        <v>73</v>
      </c>
      <c r="AT7" s="15">
        <v>47</v>
      </c>
      <c r="AU7" s="15">
        <v>53</v>
      </c>
      <c r="AV7" s="15">
        <v>66</v>
      </c>
      <c r="AW7" s="15">
        <v>83</v>
      </c>
      <c r="AX7" s="15">
        <v>75</v>
      </c>
      <c r="AY7" s="15">
        <v>60</v>
      </c>
      <c r="AZ7" s="15">
        <v>48</v>
      </c>
      <c r="BA7" s="15">
        <v>66</v>
      </c>
      <c r="BB7" s="15">
        <v>44</v>
      </c>
      <c r="BC7" s="15">
        <v>39</v>
      </c>
      <c r="BD7" s="15">
        <v>73</v>
      </c>
      <c r="BE7" s="16">
        <v>81</v>
      </c>
      <c r="BF7" s="14">
        <v>73</v>
      </c>
      <c r="BG7" s="15">
        <v>65</v>
      </c>
      <c r="BH7" s="15">
        <v>50</v>
      </c>
      <c r="BI7" s="15">
        <v>38</v>
      </c>
      <c r="BJ7" s="15">
        <v>56</v>
      </c>
      <c r="BK7" s="15">
        <v>34</v>
      </c>
      <c r="BL7" s="15">
        <v>30</v>
      </c>
      <c r="BM7" s="15">
        <v>32</v>
      </c>
      <c r="BN7" s="15"/>
      <c r="BO7" s="15"/>
      <c r="BP7" s="15"/>
      <c r="BQ7" s="15"/>
      <c r="BR7" s="15"/>
      <c r="BS7" s="16"/>
      <c r="BT7" s="17"/>
      <c r="BU7" s="13"/>
      <c r="BV7" s="17" t="s">
        <v>60</v>
      </c>
      <c r="BY7" s="83"/>
      <c r="BZ7" s="86"/>
      <c r="CA7" s="89"/>
      <c r="CB7" s="91"/>
      <c r="CC7" s="14">
        <v>51.5</v>
      </c>
      <c r="CD7" s="15">
        <v>73</v>
      </c>
      <c r="CE7" s="15">
        <v>42</v>
      </c>
      <c r="CF7" s="15">
        <v>58</v>
      </c>
      <c r="CG7" s="15">
        <v>63</v>
      </c>
      <c r="CH7" s="15">
        <v>63.5</v>
      </c>
      <c r="CI7" s="15">
        <v>57</v>
      </c>
      <c r="CJ7" s="15">
        <v>65</v>
      </c>
      <c r="CK7" s="15">
        <v>59</v>
      </c>
      <c r="CL7" s="15">
        <v>49</v>
      </c>
      <c r="CM7" s="15">
        <v>51</v>
      </c>
      <c r="CN7" s="15">
        <v>36.5</v>
      </c>
      <c r="CO7" s="15">
        <v>69</v>
      </c>
      <c r="CP7" s="16">
        <v>71.5</v>
      </c>
      <c r="CQ7" s="14">
        <v>53.5</v>
      </c>
      <c r="CR7" s="15">
        <v>47</v>
      </c>
      <c r="CS7" s="15">
        <v>55</v>
      </c>
      <c r="CT7" s="15">
        <v>49</v>
      </c>
      <c r="CU7" s="15">
        <v>39</v>
      </c>
      <c r="CV7" s="15">
        <v>41</v>
      </c>
      <c r="CW7" s="15">
        <v>43</v>
      </c>
      <c r="CX7" s="15">
        <v>27</v>
      </c>
      <c r="CY7" s="15">
        <v>41.5</v>
      </c>
      <c r="CZ7" s="15">
        <v>36.5</v>
      </c>
      <c r="DA7" s="15">
        <v>37.5</v>
      </c>
      <c r="DB7" s="15">
        <v>42</v>
      </c>
      <c r="DC7" s="15">
        <v>57</v>
      </c>
      <c r="DD7" s="16">
        <v>40</v>
      </c>
      <c r="DE7" s="17"/>
      <c r="DF7" s="13"/>
      <c r="DG7" s="17" t="s">
        <v>60</v>
      </c>
    </row>
    <row r="8" spans="4:111" x14ac:dyDescent="0.25">
      <c r="D8" s="83"/>
      <c r="E8" s="86"/>
      <c r="F8" s="89"/>
      <c r="G8" s="91"/>
      <c r="H8" s="14">
        <v>50</v>
      </c>
      <c r="I8" s="15">
        <v>45</v>
      </c>
      <c r="J8" s="15">
        <v>37</v>
      </c>
      <c r="K8" s="15">
        <v>72</v>
      </c>
      <c r="L8" s="15">
        <v>50</v>
      </c>
      <c r="M8" s="15">
        <v>67</v>
      </c>
      <c r="N8" s="15">
        <v>39</v>
      </c>
      <c r="O8" s="15">
        <v>37</v>
      </c>
      <c r="P8" s="15">
        <v>66</v>
      </c>
      <c r="Q8" s="15">
        <v>60</v>
      </c>
      <c r="R8" s="15">
        <v>58</v>
      </c>
      <c r="S8" s="15">
        <v>41</v>
      </c>
      <c r="T8" s="15">
        <v>32</v>
      </c>
      <c r="U8" s="16">
        <v>36</v>
      </c>
      <c r="V8" s="14">
        <v>28</v>
      </c>
      <c r="W8" s="15">
        <v>39</v>
      </c>
      <c r="X8" s="15">
        <v>31</v>
      </c>
      <c r="Y8" s="15">
        <v>43</v>
      </c>
      <c r="Z8" s="15"/>
      <c r="AA8" s="15"/>
      <c r="AB8" s="15"/>
      <c r="AC8" s="15"/>
      <c r="AD8" s="15"/>
      <c r="AE8" s="15"/>
      <c r="AF8" s="15"/>
      <c r="AG8" s="15"/>
      <c r="AH8" s="15"/>
      <c r="AI8" s="16"/>
      <c r="AJ8" s="17"/>
      <c r="AK8" s="13"/>
      <c r="AL8" s="17" t="s">
        <v>60</v>
      </c>
      <c r="AN8" s="83"/>
      <c r="AO8" s="86"/>
      <c r="AP8" s="89"/>
      <c r="AQ8" s="91"/>
      <c r="AR8" s="14">
        <v>40</v>
      </c>
      <c r="AS8" s="15">
        <v>55</v>
      </c>
      <c r="AT8" s="15">
        <v>45</v>
      </c>
      <c r="AU8" s="15">
        <v>60</v>
      </c>
      <c r="AV8" s="15">
        <v>56</v>
      </c>
      <c r="AW8" s="15">
        <v>38</v>
      </c>
      <c r="AX8" s="15">
        <v>41</v>
      </c>
      <c r="AY8" s="15">
        <v>40</v>
      </c>
      <c r="AZ8" s="15">
        <v>57</v>
      </c>
      <c r="BA8" s="15">
        <v>49</v>
      </c>
      <c r="BB8" s="15">
        <v>47</v>
      </c>
      <c r="BC8" s="15">
        <v>37</v>
      </c>
      <c r="BD8" s="15">
        <v>59</v>
      </c>
      <c r="BE8" s="16">
        <v>60</v>
      </c>
      <c r="BF8" s="14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6"/>
      <c r="BT8" s="17"/>
      <c r="BU8" s="13"/>
      <c r="BV8" s="17" t="s">
        <v>60</v>
      </c>
      <c r="BY8" s="83"/>
      <c r="BZ8" s="86"/>
      <c r="CA8" s="89"/>
      <c r="CB8" s="91"/>
      <c r="CC8" s="14">
        <v>45</v>
      </c>
      <c r="CD8" s="15">
        <v>50</v>
      </c>
      <c r="CE8" s="15">
        <v>41</v>
      </c>
      <c r="CF8" s="15">
        <v>66</v>
      </c>
      <c r="CG8" s="15">
        <v>53</v>
      </c>
      <c r="CH8" s="15">
        <v>52.5</v>
      </c>
      <c r="CI8" s="15">
        <v>40</v>
      </c>
      <c r="CJ8" s="15">
        <v>38.5</v>
      </c>
      <c r="CK8" s="15">
        <v>61.5</v>
      </c>
      <c r="CL8" s="15">
        <v>54.5</v>
      </c>
      <c r="CM8" s="15">
        <v>52.5</v>
      </c>
      <c r="CN8" s="15">
        <v>39</v>
      </c>
      <c r="CO8" s="15">
        <v>45.5</v>
      </c>
      <c r="CP8" s="16">
        <v>48</v>
      </c>
      <c r="CQ8" s="14">
        <v>47</v>
      </c>
      <c r="CR8" s="15">
        <v>41</v>
      </c>
      <c r="CS8" s="15">
        <v>38</v>
      </c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6"/>
      <c r="DE8" s="17"/>
      <c r="DF8" s="13"/>
      <c r="DG8" s="17" t="s">
        <v>60</v>
      </c>
    </row>
    <row r="9" spans="4:111" x14ac:dyDescent="0.25">
      <c r="D9" s="83"/>
      <c r="E9" s="86"/>
      <c r="F9" s="89"/>
      <c r="G9" s="91"/>
      <c r="H9" s="14">
        <v>51</v>
      </c>
      <c r="I9" s="15">
        <v>61</v>
      </c>
      <c r="J9" s="15">
        <v>66</v>
      </c>
      <c r="K9" s="15">
        <v>66</v>
      </c>
      <c r="L9" s="15">
        <v>58</v>
      </c>
      <c r="M9" s="15">
        <v>66</v>
      </c>
      <c r="N9" s="15">
        <v>32</v>
      </c>
      <c r="O9" s="15">
        <v>57</v>
      </c>
      <c r="P9" s="15">
        <v>34</v>
      </c>
      <c r="Q9" s="15">
        <v>32</v>
      </c>
      <c r="R9" s="15">
        <v>39</v>
      </c>
      <c r="S9" s="15">
        <v>35</v>
      </c>
      <c r="T9" s="15">
        <v>32</v>
      </c>
      <c r="U9" s="16">
        <v>69</v>
      </c>
      <c r="V9" s="14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6"/>
      <c r="AJ9" s="17"/>
      <c r="AK9" s="13"/>
      <c r="AL9" s="17" t="s">
        <v>60</v>
      </c>
      <c r="AN9" s="83"/>
      <c r="AO9" s="86"/>
      <c r="AP9" s="89"/>
      <c r="AQ9" s="91"/>
      <c r="AR9" s="14">
        <v>49</v>
      </c>
      <c r="AS9" s="15">
        <v>37</v>
      </c>
      <c r="AT9" s="15">
        <v>35</v>
      </c>
      <c r="AU9" s="15">
        <v>42</v>
      </c>
      <c r="AV9" s="15">
        <v>50</v>
      </c>
      <c r="AW9" s="15">
        <v>40</v>
      </c>
      <c r="AX9" s="15">
        <v>42</v>
      </c>
      <c r="AY9" s="15">
        <v>46</v>
      </c>
      <c r="AZ9" s="15">
        <v>59</v>
      </c>
      <c r="BA9" s="15">
        <v>63</v>
      </c>
      <c r="BB9" s="15">
        <v>65</v>
      </c>
      <c r="BC9" s="15">
        <v>48</v>
      </c>
      <c r="BD9" s="15">
        <v>70</v>
      </c>
      <c r="BE9" s="16">
        <v>40</v>
      </c>
      <c r="BF9" s="14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6"/>
      <c r="BT9" s="17"/>
      <c r="BU9" s="13"/>
      <c r="BV9" s="17" t="s">
        <v>60</v>
      </c>
      <c r="BY9" s="83"/>
      <c r="BZ9" s="86"/>
      <c r="CA9" s="89"/>
      <c r="CB9" s="91"/>
      <c r="CC9" s="14">
        <v>50</v>
      </c>
      <c r="CD9" s="15">
        <v>49</v>
      </c>
      <c r="CE9" s="15">
        <v>50.5</v>
      </c>
      <c r="CF9" s="15">
        <v>54</v>
      </c>
      <c r="CG9" s="15">
        <v>54</v>
      </c>
      <c r="CH9" s="15">
        <v>53</v>
      </c>
      <c r="CI9" s="15">
        <v>37</v>
      </c>
      <c r="CJ9" s="15">
        <v>51.5</v>
      </c>
      <c r="CK9" s="15">
        <v>46.5</v>
      </c>
      <c r="CL9" s="15">
        <v>47.5</v>
      </c>
      <c r="CM9" s="15">
        <v>52</v>
      </c>
      <c r="CN9" s="15">
        <v>41.5</v>
      </c>
      <c r="CO9" s="15">
        <v>51</v>
      </c>
      <c r="CP9" s="16">
        <v>54.5</v>
      </c>
      <c r="CQ9" s="14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6"/>
      <c r="DE9" s="17"/>
      <c r="DF9" s="13"/>
      <c r="DG9" s="17" t="s">
        <v>60</v>
      </c>
    </row>
    <row r="10" spans="4:111" x14ac:dyDescent="0.25">
      <c r="D10" s="83"/>
      <c r="E10" s="86"/>
      <c r="F10" s="89"/>
      <c r="G10" s="91"/>
      <c r="H10" s="14">
        <v>39</v>
      </c>
      <c r="I10" s="15">
        <v>72</v>
      </c>
      <c r="J10" s="15">
        <v>67</v>
      </c>
      <c r="K10" s="15">
        <v>72</v>
      </c>
      <c r="L10" s="15">
        <v>37</v>
      </c>
      <c r="M10" s="15">
        <v>48</v>
      </c>
      <c r="N10" s="15">
        <v>40</v>
      </c>
      <c r="O10" s="15">
        <v>52</v>
      </c>
      <c r="P10" s="15">
        <v>55</v>
      </c>
      <c r="Q10" s="15">
        <v>39</v>
      </c>
      <c r="R10" s="15">
        <v>32</v>
      </c>
      <c r="S10" s="15">
        <v>43</v>
      </c>
      <c r="T10" s="15">
        <v>39</v>
      </c>
      <c r="U10" s="16">
        <v>57</v>
      </c>
      <c r="V10" s="14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6"/>
      <c r="AJ10" s="17"/>
      <c r="AK10" s="13"/>
      <c r="AL10" s="17" t="s">
        <v>60</v>
      </c>
      <c r="AN10" s="83"/>
      <c r="AO10" s="86"/>
      <c r="AP10" s="89"/>
      <c r="AQ10" s="91"/>
      <c r="AR10" s="14">
        <v>52</v>
      </c>
      <c r="AS10" s="15">
        <v>38</v>
      </c>
      <c r="AT10" s="15">
        <v>59</v>
      </c>
      <c r="AU10" s="15">
        <v>32</v>
      </c>
      <c r="AV10" s="15">
        <v>40</v>
      </c>
      <c r="AW10" s="15">
        <v>37</v>
      </c>
      <c r="AX10" s="15">
        <v>59</v>
      </c>
      <c r="AY10" s="15">
        <v>47</v>
      </c>
      <c r="AZ10" s="15">
        <v>59</v>
      </c>
      <c r="BA10" s="15">
        <v>63</v>
      </c>
      <c r="BB10" s="15">
        <v>64</v>
      </c>
      <c r="BC10" s="15">
        <v>51</v>
      </c>
      <c r="BD10" s="15">
        <v>66</v>
      </c>
      <c r="BE10" s="16">
        <v>41</v>
      </c>
      <c r="BF10" s="14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6"/>
      <c r="BT10" s="17"/>
      <c r="BU10" s="13"/>
      <c r="BV10" s="17" t="s">
        <v>60</v>
      </c>
      <c r="BY10" s="83"/>
      <c r="BZ10" s="86"/>
      <c r="CA10" s="89"/>
      <c r="CB10" s="91"/>
      <c r="CC10" s="14">
        <v>45.5</v>
      </c>
      <c r="CD10" s="15">
        <v>55</v>
      </c>
      <c r="CE10" s="15">
        <v>63</v>
      </c>
      <c r="CF10" s="15">
        <v>52</v>
      </c>
      <c r="CG10" s="15">
        <v>38.5</v>
      </c>
      <c r="CH10" s="15">
        <v>42.5</v>
      </c>
      <c r="CI10" s="15">
        <v>49.5</v>
      </c>
      <c r="CJ10" s="15">
        <v>49.5</v>
      </c>
      <c r="CK10" s="15">
        <v>57</v>
      </c>
      <c r="CL10" s="15">
        <v>51</v>
      </c>
      <c r="CM10" s="15">
        <v>48</v>
      </c>
      <c r="CN10" s="15">
        <v>47</v>
      </c>
      <c r="CO10" s="15">
        <v>52.5</v>
      </c>
      <c r="CP10" s="16">
        <v>49</v>
      </c>
      <c r="CQ10" s="14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6"/>
      <c r="DE10" s="17"/>
      <c r="DF10" s="13"/>
      <c r="DG10" s="17" t="s">
        <v>60</v>
      </c>
    </row>
    <row r="11" spans="4:111" x14ac:dyDescent="0.25">
      <c r="D11" s="83"/>
      <c r="E11" s="86"/>
      <c r="F11" s="89"/>
      <c r="G11" s="91"/>
      <c r="H11" s="14">
        <v>68</v>
      </c>
      <c r="I11" s="15">
        <v>43</v>
      </c>
      <c r="J11" s="15">
        <v>45</v>
      </c>
      <c r="K11" s="15">
        <v>55</v>
      </c>
      <c r="L11" s="15">
        <v>55</v>
      </c>
      <c r="M11" s="15">
        <v>52</v>
      </c>
      <c r="N11" s="15">
        <v>49</v>
      </c>
      <c r="O11" s="15">
        <v>47</v>
      </c>
      <c r="P11" s="15">
        <v>57</v>
      </c>
      <c r="Q11" s="15">
        <v>55</v>
      </c>
      <c r="R11" s="15">
        <v>73</v>
      </c>
      <c r="S11" s="15">
        <v>60</v>
      </c>
      <c r="T11" s="15">
        <v>46</v>
      </c>
      <c r="U11" s="16">
        <v>46</v>
      </c>
      <c r="V11" s="14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6"/>
      <c r="AJ11" s="17"/>
      <c r="AK11" s="13"/>
      <c r="AL11" s="17" t="s">
        <v>60</v>
      </c>
      <c r="AN11" s="83"/>
      <c r="AO11" s="86"/>
      <c r="AP11" s="89"/>
      <c r="AQ11" s="91"/>
      <c r="AR11" s="14">
        <v>43</v>
      </c>
      <c r="AS11" s="15">
        <v>51</v>
      </c>
      <c r="AT11" s="15">
        <v>41</v>
      </c>
      <c r="AU11" s="15">
        <v>72</v>
      </c>
      <c r="AV11" s="15">
        <v>56</v>
      </c>
      <c r="AW11" s="15">
        <v>82</v>
      </c>
      <c r="AX11" s="15">
        <v>72</v>
      </c>
      <c r="AY11" s="15">
        <v>59</v>
      </c>
      <c r="AZ11" s="15">
        <v>55</v>
      </c>
      <c r="BA11" s="15">
        <v>77</v>
      </c>
      <c r="BB11" s="15">
        <v>70</v>
      </c>
      <c r="BC11" s="15">
        <v>42</v>
      </c>
      <c r="BD11" s="15">
        <v>57</v>
      </c>
      <c r="BE11" s="16">
        <v>57</v>
      </c>
      <c r="BF11" s="14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6"/>
      <c r="BT11" s="17"/>
      <c r="BU11" s="13"/>
      <c r="BV11" s="17" t="s">
        <v>60</v>
      </c>
      <c r="BY11" s="83"/>
      <c r="BZ11" s="86"/>
      <c r="CA11" s="89"/>
      <c r="CB11" s="91"/>
      <c r="CC11" s="14">
        <v>55.5</v>
      </c>
      <c r="CD11" s="15">
        <v>47</v>
      </c>
      <c r="CE11" s="15">
        <v>43</v>
      </c>
      <c r="CF11" s="15">
        <v>63.5</v>
      </c>
      <c r="CG11" s="15">
        <v>55.5</v>
      </c>
      <c r="CH11" s="15">
        <v>67</v>
      </c>
      <c r="CI11" s="15">
        <v>60.5</v>
      </c>
      <c r="CJ11" s="15">
        <v>53</v>
      </c>
      <c r="CK11" s="15">
        <v>56</v>
      </c>
      <c r="CL11" s="15">
        <v>66</v>
      </c>
      <c r="CM11" s="15">
        <v>71.5</v>
      </c>
      <c r="CN11" s="15">
        <v>51</v>
      </c>
      <c r="CO11" s="15">
        <v>51.5</v>
      </c>
      <c r="CP11" s="16">
        <v>51.5</v>
      </c>
      <c r="CQ11" s="14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6"/>
      <c r="DE11" s="17"/>
      <c r="DF11" s="13"/>
      <c r="DG11" s="17" t="s">
        <v>60</v>
      </c>
    </row>
    <row r="12" spans="4:111" x14ac:dyDescent="0.25">
      <c r="D12" s="83"/>
      <c r="E12" s="86"/>
      <c r="F12" s="89"/>
      <c r="G12" s="91"/>
      <c r="H12" s="14">
        <v>50</v>
      </c>
      <c r="I12" s="15">
        <v>53</v>
      </c>
      <c r="J12" s="15">
        <v>59</v>
      </c>
      <c r="K12" s="15">
        <v>50</v>
      </c>
      <c r="L12" s="15">
        <v>47</v>
      </c>
      <c r="M12" s="15">
        <v>58</v>
      </c>
      <c r="N12" s="15">
        <v>56</v>
      </c>
      <c r="O12" s="15">
        <v>65</v>
      </c>
      <c r="P12" s="15">
        <v>41</v>
      </c>
      <c r="Q12" s="15">
        <v>45</v>
      </c>
      <c r="R12" s="15">
        <v>57</v>
      </c>
      <c r="S12" s="15">
        <v>36</v>
      </c>
      <c r="T12" s="15">
        <v>55</v>
      </c>
      <c r="U12" s="16">
        <v>44</v>
      </c>
      <c r="V12" s="14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6"/>
      <c r="AJ12" s="17"/>
      <c r="AK12" s="13"/>
      <c r="AL12" s="17" t="s">
        <v>60</v>
      </c>
      <c r="AN12" s="83"/>
      <c r="AO12" s="86"/>
      <c r="AP12" s="89"/>
      <c r="AQ12" s="91"/>
      <c r="AR12" s="14">
        <v>71</v>
      </c>
      <c r="AS12" s="15">
        <v>63</v>
      </c>
      <c r="AT12" s="15">
        <v>71</v>
      </c>
      <c r="AU12" s="15">
        <v>48</v>
      </c>
      <c r="AV12" s="15">
        <v>40</v>
      </c>
      <c r="AW12" s="15"/>
      <c r="AX12" s="15"/>
      <c r="AY12" s="15"/>
      <c r="AZ12" s="15"/>
      <c r="BA12" s="15"/>
      <c r="BB12" s="15"/>
      <c r="BC12" s="15"/>
      <c r="BD12" s="15"/>
      <c r="BE12" s="16"/>
      <c r="BF12" s="14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6"/>
      <c r="BT12" s="17"/>
      <c r="BU12" s="13"/>
      <c r="BV12" s="17" t="s">
        <v>60</v>
      </c>
      <c r="BY12" s="83"/>
      <c r="BZ12" s="86"/>
      <c r="CA12" s="89"/>
      <c r="CB12" s="91"/>
      <c r="CC12" s="14">
        <v>60.5</v>
      </c>
      <c r="CD12" s="15">
        <v>58</v>
      </c>
      <c r="CE12" s="15">
        <v>65</v>
      </c>
      <c r="CF12" s="15">
        <v>49</v>
      </c>
      <c r="CG12" s="15">
        <v>43.5</v>
      </c>
      <c r="CH12" s="15">
        <v>58</v>
      </c>
      <c r="CI12" s="15">
        <v>56</v>
      </c>
      <c r="CJ12" s="15">
        <v>65</v>
      </c>
      <c r="CK12" s="15">
        <v>41</v>
      </c>
      <c r="CL12" s="15">
        <v>45</v>
      </c>
      <c r="CM12" s="15">
        <v>57</v>
      </c>
      <c r="CN12" s="15">
        <v>36</v>
      </c>
      <c r="CO12" s="15">
        <v>55</v>
      </c>
      <c r="CP12" s="16">
        <v>44</v>
      </c>
      <c r="CQ12" s="14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6"/>
      <c r="DE12" s="17"/>
      <c r="DF12" s="13"/>
      <c r="DG12" s="17" t="s">
        <v>60</v>
      </c>
    </row>
    <row r="13" spans="4:111" x14ac:dyDescent="0.25">
      <c r="D13" s="83"/>
      <c r="E13" s="86"/>
      <c r="F13" s="89"/>
      <c r="G13" s="91"/>
      <c r="H13" s="14">
        <v>49</v>
      </c>
      <c r="I13" s="15">
        <v>39</v>
      </c>
      <c r="J13" s="15">
        <v>52</v>
      </c>
      <c r="K13" s="15">
        <v>52</v>
      </c>
      <c r="L13" s="15">
        <v>57</v>
      </c>
      <c r="M13" s="15">
        <v>40</v>
      </c>
      <c r="N13" s="15">
        <v>73</v>
      </c>
      <c r="O13" s="15">
        <v>69</v>
      </c>
      <c r="P13" s="15">
        <v>60</v>
      </c>
      <c r="Q13" s="15">
        <v>47</v>
      </c>
      <c r="R13" s="15">
        <v>64</v>
      </c>
      <c r="S13" s="15">
        <v>39</v>
      </c>
      <c r="T13" s="15">
        <v>35</v>
      </c>
      <c r="U13" s="16">
        <v>56</v>
      </c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6"/>
      <c r="AJ13" s="17"/>
      <c r="AK13" s="13"/>
      <c r="AL13" s="17" t="s">
        <v>60</v>
      </c>
      <c r="AN13" s="83"/>
      <c r="AO13" s="86"/>
      <c r="AP13" s="89"/>
      <c r="AQ13" s="91"/>
      <c r="AR13" s="14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6"/>
      <c r="BF13" s="14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6"/>
      <c r="BT13" s="17"/>
      <c r="BU13" s="13"/>
      <c r="BV13" s="17" t="s">
        <v>60</v>
      </c>
      <c r="BY13" s="83"/>
      <c r="BZ13" s="86"/>
      <c r="CA13" s="89"/>
      <c r="CB13" s="91"/>
      <c r="CC13" s="14">
        <v>49</v>
      </c>
      <c r="CD13" s="15">
        <v>39</v>
      </c>
      <c r="CE13" s="15">
        <v>52</v>
      </c>
      <c r="CF13" s="15">
        <v>52</v>
      </c>
      <c r="CG13" s="15">
        <v>57</v>
      </c>
      <c r="CH13" s="15">
        <v>40</v>
      </c>
      <c r="CI13" s="15">
        <v>73</v>
      </c>
      <c r="CJ13" s="15">
        <v>69</v>
      </c>
      <c r="CK13" s="15">
        <v>60</v>
      </c>
      <c r="CL13" s="15">
        <v>47</v>
      </c>
      <c r="CM13" s="15">
        <v>64</v>
      </c>
      <c r="CN13" s="15">
        <v>39</v>
      </c>
      <c r="CO13" s="15">
        <v>35</v>
      </c>
      <c r="CP13" s="16">
        <v>56</v>
      </c>
      <c r="CQ13" s="14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6"/>
      <c r="DE13" s="17"/>
      <c r="DF13" s="13"/>
      <c r="DG13" s="17" t="s">
        <v>60</v>
      </c>
    </row>
    <row r="14" spans="4:111" x14ac:dyDescent="0.25">
      <c r="D14" s="83"/>
      <c r="E14" s="86"/>
      <c r="F14" s="89"/>
      <c r="G14" s="91"/>
      <c r="H14" s="14">
        <v>50</v>
      </c>
      <c r="I14" s="15">
        <v>68</v>
      </c>
      <c r="J14" s="15">
        <v>60</v>
      </c>
      <c r="K14" s="15">
        <v>35</v>
      </c>
      <c r="L14" s="15">
        <v>78</v>
      </c>
      <c r="M14" s="15">
        <v>61</v>
      </c>
      <c r="N14" s="15">
        <v>78</v>
      </c>
      <c r="O14" s="15">
        <v>63</v>
      </c>
      <c r="P14" s="15">
        <v>43</v>
      </c>
      <c r="Q14" s="15">
        <v>50</v>
      </c>
      <c r="R14" s="15">
        <v>38</v>
      </c>
      <c r="S14" s="15">
        <v>60</v>
      </c>
      <c r="T14" s="15">
        <v>55</v>
      </c>
      <c r="U14" s="16">
        <v>40</v>
      </c>
      <c r="V14" s="14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6"/>
      <c r="AJ14" s="17"/>
      <c r="AK14" s="13"/>
      <c r="AL14" s="17" t="s">
        <v>60</v>
      </c>
      <c r="AN14" s="83"/>
      <c r="AO14" s="86"/>
      <c r="AP14" s="89"/>
      <c r="AQ14" s="91"/>
      <c r="AR14" s="14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6"/>
      <c r="BF14" s="14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6"/>
      <c r="BT14" s="17"/>
      <c r="BU14" s="13"/>
      <c r="BV14" s="17" t="s">
        <v>60</v>
      </c>
      <c r="BY14" s="83"/>
      <c r="BZ14" s="86"/>
      <c r="CA14" s="89"/>
      <c r="CB14" s="91"/>
      <c r="CC14" s="14">
        <v>50</v>
      </c>
      <c r="CD14" s="15">
        <v>68</v>
      </c>
      <c r="CE14" s="15">
        <v>60</v>
      </c>
      <c r="CF14" s="15">
        <v>35</v>
      </c>
      <c r="CG14" s="15">
        <v>78</v>
      </c>
      <c r="CH14" s="15">
        <v>61</v>
      </c>
      <c r="CI14" s="15">
        <v>78</v>
      </c>
      <c r="CJ14" s="15">
        <v>63</v>
      </c>
      <c r="CK14" s="15">
        <v>43</v>
      </c>
      <c r="CL14" s="15">
        <v>50</v>
      </c>
      <c r="CM14" s="15">
        <v>38</v>
      </c>
      <c r="CN14" s="15">
        <v>60</v>
      </c>
      <c r="CO14" s="15">
        <v>55</v>
      </c>
      <c r="CP14" s="16">
        <v>40</v>
      </c>
      <c r="CQ14" s="14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6"/>
      <c r="DE14" s="17"/>
      <c r="DF14" s="13"/>
      <c r="DG14" s="17" t="s">
        <v>60</v>
      </c>
    </row>
    <row r="15" spans="4:111" x14ac:dyDescent="0.25">
      <c r="D15" s="83"/>
      <c r="E15" s="86"/>
      <c r="F15" s="89"/>
      <c r="G15" s="91"/>
      <c r="H15" s="14">
        <v>58</v>
      </c>
      <c r="I15" s="15">
        <v>45</v>
      </c>
      <c r="J15" s="15">
        <v>47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6"/>
      <c r="V15" s="14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6"/>
      <c r="AJ15" s="17"/>
      <c r="AK15" s="13"/>
      <c r="AL15" s="17" t="s">
        <v>60</v>
      </c>
      <c r="AN15" s="83"/>
      <c r="AO15" s="86"/>
      <c r="AP15" s="89"/>
      <c r="AQ15" s="91"/>
      <c r="AR15" s="14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6"/>
      <c r="BF15" s="14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6"/>
      <c r="BT15" s="17"/>
      <c r="BU15" s="13"/>
      <c r="BV15" s="17" t="s">
        <v>60</v>
      </c>
      <c r="BY15" s="83"/>
      <c r="BZ15" s="86"/>
      <c r="CA15" s="89"/>
      <c r="CB15" s="91"/>
      <c r="CC15" s="14">
        <v>58</v>
      </c>
      <c r="CD15" s="15">
        <v>45</v>
      </c>
      <c r="CE15" s="15">
        <v>47</v>
      </c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6"/>
      <c r="CQ15" s="14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6"/>
      <c r="DE15" s="17"/>
      <c r="DF15" s="13"/>
      <c r="DG15" s="17" t="s">
        <v>60</v>
      </c>
    </row>
    <row r="16" spans="4:111" ht="15.75" thickBot="1" x14ac:dyDescent="0.3">
      <c r="D16" s="83"/>
      <c r="E16" s="87"/>
      <c r="F16" s="89"/>
      <c r="G16" s="92"/>
      <c r="H16" s="18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20"/>
      <c r="V16" s="18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20"/>
      <c r="AJ16" s="21"/>
      <c r="AK16" s="13"/>
      <c r="AL16" s="21" t="s">
        <v>60</v>
      </c>
      <c r="AN16" s="83"/>
      <c r="AO16" s="87"/>
      <c r="AP16" s="89"/>
      <c r="AQ16" s="92"/>
      <c r="AR16" s="18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20"/>
      <c r="BF16" s="18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20"/>
      <c r="BT16" s="21"/>
      <c r="BU16" s="13"/>
      <c r="BV16" s="21" t="s">
        <v>60</v>
      </c>
      <c r="BY16" s="83"/>
      <c r="BZ16" s="87"/>
      <c r="CA16" s="89"/>
      <c r="CB16" s="92"/>
      <c r="CC16" s="18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20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20"/>
      <c r="DE16" s="21"/>
      <c r="DF16" s="13"/>
      <c r="DG16" s="21" t="s">
        <v>60</v>
      </c>
    </row>
    <row r="17" spans="4:111" x14ac:dyDescent="0.25">
      <c r="D17" s="83"/>
      <c r="E17" s="85" t="s">
        <v>13</v>
      </c>
      <c r="F17" s="89"/>
      <c r="G17" s="93" t="s">
        <v>62</v>
      </c>
      <c r="H17" s="9">
        <v>64</v>
      </c>
      <c r="I17" s="10">
        <v>40</v>
      </c>
      <c r="J17" s="10">
        <v>45</v>
      </c>
      <c r="K17" s="10">
        <v>70</v>
      </c>
      <c r="L17" s="10">
        <v>39</v>
      </c>
      <c r="M17" s="10">
        <v>49</v>
      </c>
      <c r="N17" s="10">
        <v>48</v>
      </c>
      <c r="O17" s="10">
        <v>55</v>
      </c>
      <c r="P17" s="10">
        <v>55</v>
      </c>
      <c r="Q17" s="10">
        <v>38</v>
      </c>
      <c r="R17" s="10">
        <v>38</v>
      </c>
      <c r="S17" s="10">
        <v>62</v>
      </c>
      <c r="T17" s="10">
        <v>40</v>
      </c>
      <c r="U17" s="11">
        <v>39</v>
      </c>
      <c r="V17" s="14">
        <v>29</v>
      </c>
      <c r="W17" s="15">
        <v>48</v>
      </c>
      <c r="X17" s="15">
        <v>52</v>
      </c>
      <c r="Y17" s="15">
        <v>41</v>
      </c>
      <c r="Z17" s="15">
        <v>36</v>
      </c>
      <c r="AA17" s="15">
        <v>57</v>
      </c>
      <c r="AB17" s="15">
        <v>49</v>
      </c>
      <c r="AC17" s="15">
        <v>38</v>
      </c>
      <c r="AD17" s="15">
        <v>31</v>
      </c>
      <c r="AE17" s="15">
        <v>54</v>
      </c>
      <c r="AF17" s="15">
        <v>42</v>
      </c>
      <c r="AG17" s="15">
        <v>40</v>
      </c>
      <c r="AH17" s="15">
        <v>47</v>
      </c>
      <c r="AI17" s="16">
        <v>53</v>
      </c>
      <c r="AJ17" s="12"/>
      <c r="AK17" s="13"/>
      <c r="AL17" s="12" t="s">
        <v>60</v>
      </c>
      <c r="AN17" s="83"/>
      <c r="AO17" s="85" t="s">
        <v>13</v>
      </c>
      <c r="AP17" s="89"/>
      <c r="AQ17" s="93" t="s">
        <v>97</v>
      </c>
      <c r="AR17" s="9">
        <v>55</v>
      </c>
      <c r="AS17" s="10">
        <v>69</v>
      </c>
      <c r="AT17" s="10">
        <v>64</v>
      </c>
      <c r="AU17" s="10">
        <v>43</v>
      </c>
      <c r="AV17" s="10">
        <v>58</v>
      </c>
      <c r="AW17" s="10">
        <v>43</v>
      </c>
      <c r="AX17" s="10">
        <v>75</v>
      </c>
      <c r="AY17" s="10">
        <v>83</v>
      </c>
      <c r="AZ17" s="10">
        <v>52</v>
      </c>
      <c r="BA17" s="10">
        <v>76</v>
      </c>
      <c r="BB17" s="10">
        <v>56</v>
      </c>
      <c r="BC17" s="10">
        <v>63</v>
      </c>
      <c r="BD17" s="10">
        <v>64</v>
      </c>
      <c r="BE17" s="11">
        <v>52</v>
      </c>
      <c r="BF17" s="14">
        <v>33</v>
      </c>
      <c r="BG17" s="15">
        <v>65</v>
      </c>
      <c r="BH17" s="15">
        <v>73</v>
      </c>
      <c r="BI17" s="15">
        <v>42</v>
      </c>
      <c r="BJ17" s="15">
        <v>66</v>
      </c>
      <c r="BK17" s="15">
        <v>46</v>
      </c>
      <c r="BL17" s="15">
        <v>37</v>
      </c>
      <c r="BM17" s="15">
        <v>61</v>
      </c>
      <c r="BN17" s="15">
        <v>42</v>
      </c>
      <c r="BO17" s="15">
        <v>63</v>
      </c>
      <c r="BP17" s="15">
        <v>32</v>
      </c>
      <c r="BQ17" s="15">
        <v>33</v>
      </c>
      <c r="BR17" s="15">
        <v>59</v>
      </c>
      <c r="BS17" s="16">
        <v>57</v>
      </c>
      <c r="BT17" s="12"/>
      <c r="BU17" s="13"/>
      <c r="BV17" s="12" t="s">
        <v>60</v>
      </c>
      <c r="BY17" s="83"/>
      <c r="BZ17" s="85" t="s">
        <v>13</v>
      </c>
      <c r="CA17" s="89"/>
      <c r="CB17" s="93" t="s">
        <v>98</v>
      </c>
      <c r="CC17" s="9">
        <v>59.5</v>
      </c>
      <c r="CD17" s="10">
        <v>54.5</v>
      </c>
      <c r="CE17" s="10">
        <v>54.5</v>
      </c>
      <c r="CF17" s="10">
        <v>56.5</v>
      </c>
      <c r="CG17" s="10">
        <v>48.5</v>
      </c>
      <c r="CH17" s="10">
        <v>46</v>
      </c>
      <c r="CI17" s="10">
        <v>61.5</v>
      </c>
      <c r="CJ17" s="10">
        <v>69</v>
      </c>
      <c r="CK17" s="10">
        <v>53.5</v>
      </c>
      <c r="CL17" s="10">
        <v>57</v>
      </c>
      <c r="CM17" s="10">
        <v>47</v>
      </c>
      <c r="CN17" s="10">
        <v>62.5</v>
      </c>
      <c r="CO17" s="10">
        <v>52</v>
      </c>
      <c r="CP17" s="11">
        <v>45.5</v>
      </c>
      <c r="CQ17" s="14">
        <v>36</v>
      </c>
      <c r="CR17" s="15">
        <v>51.5</v>
      </c>
      <c r="CS17" s="15">
        <v>59</v>
      </c>
      <c r="CT17" s="15">
        <v>43.5</v>
      </c>
      <c r="CU17" s="15">
        <v>47</v>
      </c>
      <c r="CV17" s="15">
        <v>37</v>
      </c>
      <c r="CW17" s="15">
        <v>42</v>
      </c>
      <c r="CX17" s="15">
        <v>56</v>
      </c>
      <c r="CY17" s="15">
        <v>41</v>
      </c>
      <c r="CZ17" s="15">
        <v>49</v>
      </c>
      <c r="DA17" s="15">
        <v>44</v>
      </c>
      <c r="DB17" s="15">
        <v>41</v>
      </c>
      <c r="DC17" s="15">
        <v>45</v>
      </c>
      <c r="DD17" s="16">
        <v>44.5</v>
      </c>
      <c r="DE17" s="12"/>
      <c r="DF17" s="13"/>
      <c r="DG17" s="12" t="s">
        <v>60</v>
      </c>
    </row>
    <row r="18" spans="4:111" x14ac:dyDescent="0.25">
      <c r="D18" s="83"/>
      <c r="E18" s="86"/>
      <c r="F18" s="89"/>
      <c r="G18" s="91"/>
      <c r="H18" s="14">
        <v>60</v>
      </c>
      <c r="I18" s="15">
        <v>44</v>
      </c>
      <c r="J18" s="15">
        <v>55</v>
      </c>
      <c r="K18" s="15">
        <v>68</v>
      </c>
      <c r="L18" s="15">
        <v>66</v>
      </c>
      <c r="M18" s="15">
        <v>62</v>
      </c>
      <c r="N18" s="15">
        <v>66</v>
      </c>
      <c r="O18" s="15">
        <v>38</v>
      </c>
      <c r="P18" s="15">
        <v>40</v>
      </c>
      <c r="Q18" s="15">
        <v>41</v>
      </c>
      <c r="R18" s="15">
        <v>49</v>
      </c>
      <c r="S18" s="15">
        <v>65</v>
      </c>
      <c r="T18" s="15">
        <v>63</v>
      </c>
      <c r="U18" s="16">
        <v>55</v>
      </c>
      <c r="V18" s="14">
        <v>30</v>
      </c>
      <c r="W18" s="15">
        <v>35</v>
      </c>
      <c r="X18" s="15">
        <v>36</v>
      </c>
      <c r="Y18" s="15">
        <v>51</v>
      </c>
      <c r="Z18" s="15">
        <v>49</v>
      </c>
      <c r="AA18" s="15">
        <v>66</v>
      </c>
      <c r="AB18" s="15">
        <v>35</v>
      </c>
      <c r="AC18" s="15">
        <v>33</v>
      </c>
      <c r="AD18" s="15">
        <v>58</v>
      </c>
      <c r="AE18" s="15">
        <v>43</v>
      </c>
      <c r="AF18" s="15">
        <v>34</v>
      </c>
      <c r="AG18" s="15">
        <v>34</v>
      </c>
      <c r="AH18" s="15">
        <v>38</v>
      </c>
      <c r="AI18" s="16">
        <v>38</v>
      </c>
      <c r="AJ18" s="17"/>
      <c r="AK18" s="13"/>
      <c r="AL18" s="17" t="s">
        <v>60</v>
      </c>
      <c r="AN18" s="83"/>
      <c r="AO18" s="86"/>
      <c r="AP18" s="89"/>
      <c r="AQ18" s="91"/>
      <c r="AR18" s="14">
        <v>58</v>
      </c>
      <c r="AS18" s="15">
        <v>51</v>
      </c>
      <c r="AT18" s="15">
        <v>47</v>
      </c>
      <c r="AU18" s="15">
        <v>58</v>
      </c>
      <c r="AV18" s="15">
        <v>47</v>
      </c>
      <c r="AW18" s="15">
        <v>46</v>
      </c>
      <c r="AX18" s="15">
        <v>66</v>
      </c>
      <c r="AY18" s="15">
        <v>85</v>
      </c>
      <c r="AZ18" s="15">
        <v>50</v>
      </c>
      <c r="BA18" s="15">
        <v>69</v>
      </c>
      <c r="BB18" s="15">
        <v>67</v>
      </c>
      <c r="BC18" s="15">
        <v>40</v>
      </c>
      <c r="BD18" s="15">
        <v>50</v>
      </c>
      <c r="BE18" s="16">
        <v>72</v>
      </c>
      <c r="BF18" s="14">
        <v>36</v>
      </c>
      <c r="BG18" s="15">
        <v>56</v>
      </c>
      <c r="BH18" s="15">
        <v>75</v>
      </c>
      <c r="BI18" s="15">
        <v>40</v>
      </c>
      <c r="BJ18" s="15"/>
      <c r="BK18" s="15"/>
      <c r="BL18" s="15"/>
      <c r="BM18" s="15"/>
      <c r="BN18" s="15"/>
      <c r="BO18" s="15"/>
      <c r="BP18" s="15"/>
      <c r="BQ18" s="15"/>
      <c r="BR18" s="15"/>
      <c r="BS18" s="16"/>
      <c r="BT18" s="17"/>
      <c r="BU18" s="13"/>
      <c r="BV18" s="17" t="s">
        <v>60</v>
      </c>
      <c r="BY18" s="83"/>
      <c r="BZ18" s="86"/>
      <c r="CA18" s="89"/>
      <c r="CB18" s="91"/>
      <c r="CC18" s="14">
        <v>59</v>
      </c>
      <c r="CD18" s="15">
        <v>47.5</v>
      </c>
      <c r="CE18" s="15">
        <v>51</v>
      </c>
      <c r="CF18" s="15">
        <v>63</v>
      </c>
      <c r="CG18" s="15">
        <v>56.5</v>
      </c>
      <c r="CH18" s="15">
        <v>54</v>
      </c>
      <c r="CI18" s="15">
        <v>66</v>
      </c>
      <c r="CJ18" s="15">
        <v>61.5</v>
      </c>
      <c r="CK18" s="15">
        <v>45</v>
      </c>
      <c r="CL18" s="15">
        <v>55</v>
      </c>
      <c r="CM18" s="15">
        <v>58</v>
      </c>
      <c r="CN18" s="15">
        <v>52.5</v>
      </c>
      <c r="CO18" s="15">
        <v>56.5</v>
      </c>
      <c r="CP18" s="16">
        <v>63.5</v>
      </c>
      <c r="CQ18" s="14">
        <v>44</v>
      </c>
      <c r="CR18" s="15">
        <v>56</v>
      </c>
      <c r="CS18" s="15">
        <v>51.5</v>
      </c>
      <c r="CT18" s="15">
        <v>35</v>
      </c>
      <c r="CU18" s="15">
        <v>45</v>
      </c>
      <c r="CV18" s="15">
        <v>48</v>
      </c>
      <c r="CW18" s="15">
        <v>36.5</v>
      </c>
      <c r="CX18" s="15">
        <v>42.5</v>
      </c>
      <c r="CY18" s="15">
        <v>41.5</v>
      </c>
      <c r="CZ18" s="15">
        <v>51</v>
      </c>
      <c r="DA18" s="15">
        <v>62</v>
      </c>
      <c r="DB18" s="15">
        <v>46</v>
      </c>
      <c r="DC18" s="15">
        <v>53</v>
      </c>
      <c r="DD18" s="16">
        <v>52.5</v>
      </c>
      <c r="DE18" s="17"/>
      <c r="DF18" s="13"/>
      <c r="DG18" s="17" t="s">
        <v>60</v>
      </c>
    </row>
    <row r="19" spans="4:111" x14ac:dyDescent="0.25">
      <c r="D19" s="83"/>
      <c r="E19" s="86"/>
      <c r="F19" s="89"/>
      <c r="G19" s="91"/>
      <c r="H19" s="14">
        <v>46</v>
      </c>
      <c r="I19" s="15">
        <v>47</v>
      </c>
      <c r="J19" s="15">
        <v>48</v>
      </c>
      <c r="K19" s="15">
        <v>52</v>
      </c>
      <c r="L19" s="15">
        <v>38</v>
      </c>
      <c r="M19" s="15">
        <v>57</v>
      </c>
      <c r="N19" s="15">
        <v>61</v>
      </c>
      <c r="O19" s="15">
        <v>50</v>
      </c>
      <c r="P19" s="15">
        <v>45</v>
      </c>
      <c r="Q19" s="15">
        <v>66</v>
      </c>
      <c r="R19" s="15">
        <v>59</v>
      </c>
      <c r="S19" s="15">
        <v>43</v>
      </c>
      <c r="T19" s="15">
        <v>62</v>
      </c>
      <c r="U19" s="16">
        <v>48</v>
      </c>
      <c r="V19" s="22">
        <v>36</v>
      </c>
      <c r="W19" s="15">
        <v>31</v>
      </c>
      <c r="X19" s="15">
        <v>57</v>
      </c>
      <c r="Y19" s="15">
        <v>63</v>
      </c>
      <c r="Z19" s="15">
        <v>38</v>
      </c>
      <c r="AA19" s="15">
        <v>61</v>
      </c>
      <c r="AB19" s="15"/>
      <c r="AC19" s="15"/>
      <c r="AD19" s="15"/>
      <c r="AE19" s="15"/>
      <c r="AF19" s="15"/>
      <c r="AG19" s="15"/>
      <c r="AH19" s="23"/>
      <c r="AI19" s="15"/>
      <c r="AJ19" s="17"/>
      <c r="AK19" s="13"/>
      <c r="AL19" s="17" t="s">
        <v>60</v>
      </c>
      <c r="AN19" s="83"/>
      <c r="AO19" s="86"/>
      <c r="AP19" s="89"/>
      <c r="AQ19" s="91"/>
      <c r="AR19" s="14">
        <v>52</v>
      </c>
      <c r="AS19" s="15">
        <v>62</v>
      </c>
      <c r="AT19" s="15">
        <v>42</v>
      </c>
      <c r="AU19" s="15">
        <v>48</v>
      </c>
      <c r="AV19" s="15">
        <v>55</v>
      </c>
      <c r="AW19" s="15">
        <v>47</v>
      </c>
      <c r="AX19" s="15">
        <v>71</v>
      </c>
      <c r="AY19" s="15">
        <v>52</v>
      </c>
      <c r="AZ19" s="15">
        <v>73</v>
      </c>
      <c r="BA19" s="15">
        <v>42</v>
      </c>
      <c r="BB19" s="15">
        <v>43</v>
      </c>
      <c r="BC19" s="15">
        <v>79</v>
      </c>
      <c r="BD19" s="15">
        <v>42</v>
      </c>
      <c r="BE19" s="16">
        <v>68</v>
      </c>
      <c r="BF19" s="22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23"/>
      <c r="BS19" s="15"/>
      <c r="BT19" s="17"/>
      <c r="BU19" s="13"/>
      <c r="BV19" s="17" t="s">
        <v>60</v>
      </c>
      <c r="BY19" s="83"/>
      <c r="BZ19" s="86"/>
      <c r="CA19" s="89"/>
      <c r="CB19" s="91"/>
      <c r="CC19" s="14">
        <v>49</v>
      </c>
      <c r="CD19" s="15">
        <v>54.5</v>
      </c>
      <c r="CE19" s="15">
        <v>45</v>
      </c>
      <c r="CF19" s="15">
        <v>50</v>
      </c>
      <c r="CG19" s="15">
        <v>46.5</v>
      </c>
      <c r="CH19" s="15">
        <v>52</v>
      </c>
      <c r="CI19" s="15">
        <v>66</v>
      </c>
      <c r="CJ19" s="15">
        <v>51</v>
      </c>
      <c r="CK19" s="15">
        <v>59</v>
      </c>
      <c r="CL19" s="15">
        <v>54</v>
      </c>
      <c r="CM19" s="15">
        <v>51</v>
      </c>
      <c r="CN19" s="15">
        <v>61</v>
      </c>
      <c r="CO19" s="15">
        <v>52</v>
      </c>
      <c r="CP19" s="16">
        <v>58</v>
      </c>
      <c r="CQ19" s="22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23"/>
      <c r="DD19" s="15"/>
      <c r="DE19" s="17"/>
      <c r="DF19" s="13"/>
      <c r="DG19" s="17" t="s">
        <v>60</v>
      </c>
    </row>
    <row r="20" spans="4:111" x14ac:dyDescent="0.25">
      <c r="D20" s="83"/>
      <c r="E20" s="86"/>
      <c r="F20" s="89"/>
      <c r="G20" s="91"/>
      <c r="H20" s="14">
        <v>63</v>
      </c>
      <c r="I20" s="15">
        <v>40</v>
      </c>
      <c r="J20" s="15">
        <v>45</v>
      </c>
      <c r="K20" s="15">
        <v>65</v>
      </c>
      <c r="L20" s="15">
        <v>39</v>
      </c>
      <c r="M20" s="15">
        <v>44</v>
      </c>
      <c r="N20" s="15">
        <v>45</v>
      </c>
      <c r="O20" s="15">
        <v>60</v>
      </c>
      <c r="P20" s="15">
        <v>58</v>
      </c>
      <c r="Q20" s="15">
        <v>75</v>
      </c>
      <c r="R20" s="15">
        <v>62</v>
      </c>
      <c r="S20" s="15">
        <v>65</v>
      </c>
      <c r="T20" s="15">
        <v>53</v>
      </c>
      <c r="U20" s="16">
        <v>59</v>
      </c>
      <c r="V20" s="22">
        <v>36</v>
      </c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6"/>
      <c r="AJ20" s="17"/>
      <c r="AK20" s="13"/>
      <c r="AL20" s="17" t="s">
        <v>60</v>
      </c>
      <c r="AN20" s="83"/>
      <c r="AO20" s="86"/>
      <c r="AP20" s="89"/>
      <c r="AQ20" s="91"/>
      <c r="AR20" s="14">
        <v>57</v>
      </c>
      <c r="AS20" s="15">
        <v>51</v>
      </c>
      <c r="AT20" s="15">
        <v>66</v>
      </c>
      <c r="AU20" s="15">
        <v>47</v>
      </c>
      <c r="AV20" s="15">
        <v>63</v>
      </c>
      <c r="AW20" s="15">
        <v>49</v>
      </c>
      <c r="AX20" s="15">
        <v>60</v>
      </c>
      <c r="AY20" s="15">
        <v>43</v>
      </c>
      <c r="AZ20" s="15">
        <v>64</v>
      </c>
      <c r="BA20" s="15">
        <v>69</v>
      </c>
      <c r="BB20" s="15">
        <v>50</v>
      </c>
      <c r="BC20" s="15">
        <v>63</v>
      </c>
      <c r="BD20" s="15">
        <v>43</v>
      </c>
      <c r="BE20" s="16">
        <v>79</v>
      </c>
      <c r="BF20" s="22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6"/>
      <c r="BT20" s="17"/>
      <c r="BU20" s="13"/>
      <c r="BV20" s="17" t="s">
        <v>60</v>
      </c>
      <c r="BY20" s="83"/>
      <c r="BZ20" s="86"/>
      <c r="CA20" s="89"/>
      <c r="CB20" s="91"/>
      <c r="CC20" s="14">
        <v>60</v>
      </c>
      <c r="CD20" s="15">
        <v>45.5</v>
      </c>
      <c r="CE20" s="15">
        <v>55.5</v>
      </c>
      <c r="CF20" s="15">
        <v>56</v>
      </c>
      <c r="CG20" s="15">
        <v>51</v>
      </c>
      <c r="CH20" s="15">
        <v>46.5</v>
      </c>
      <c r="CI20" s="15">
        <v>52.5</v>
      </c>
      <c r="CJ20" s="15">
        <v>51.5</v>
      </c>
      <c r="CK20" s="15">
        <v>61</v>
      </c>
      <c r="CL20" s="15">
        <v>72</v>
      </c>
      <c r="CM20" s="15">
        <v>56</v>
      </c>
      <c r="CN20" s="15">
        <v>64</v>
      </c>
      <c r="CO20" s="15">
        <v>48</v>
      </c>
      <c r="CP20" s="16">
        <v>69</v>
      </c>
      <c r="CQ20" s="22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6"/>
      <c r="DE20" s="17"/>
      <c r="DF20" s="13"/>
      <c r="DG20" s="17" t="s">
        <v>60</v>
      </c>
    </row>
    <row r="21" spans="4:111" x14ac:dyDescent="0.25">
      <c r="D21" s="83"/>
      <c r="E21" s="86"/>
      <c r="F21" s="89"/>
      <c r="G21" s="91"/>
      <c r="H21" s="14">
        <v>42</v>
      </c>
      <c r="I21" s="15">
        <v>60</v>
      </c>
      <c r="J21" s="15">
        <v>60</v>
      </c>
      <c r="K21" s="15">
        <v>49</v>
      </c>
      <c r="L21" s="15">
        <v>45</v>
      </c>
      <c r="M21" s="15">
        <v>40</v>
      </c>
      <c r="N21" s="15">
        <v>66</v>
      </c>
      <c r="O21" s="15">
        <v>72</v>
      </c>
      <c r="P21" s="15">
        <v>47</v>
      </c>
      <c r="Q21" s="15">
        <v>70</v>
      </c>
      <c r="R21" s="15">
        <v>44</v>
      </c>
      <c r="S21" s="15">
        <v>44</v>
      </c>
      <c r="T21" s="15">
        <v>69</v>
      </c>
      <c r="U21" s="16">
        <v>48</v>
      </c>
      <c r="V21" s="24"/>
      <c r="W21" s="25"/>
      <c r="X21" s="25"/>
      <c r="Y21" s="25"/>
      <c r="Z21" s="25"/>
      <c r="AA21" s="15"/>
      <c r="AB21" s="15"/>
      <c r="AC21" s="15"/>
      <c r="AD21" s="15"/>
      <c r="AE21" s="15"/>
      <c r="AF21" s="15"/>
      <c r="AG21" s="15"/>
      <c r="AH21" s="15"/>
      <c r="AI21" s="16"/>
      <c r="AJ21" s="17"/>
      <c r="AK21" s="13"/>
      <c r="AL21" s="17" t="s">
        <v>60</v>
      </c>
      <c r="AN21" s="83"/>
      <c r="AO21" s="86"/>
      <c r="AP21" s="89"/>
      <c r="AQ21" s="91"/>
      <c r="AR21" s="14">
        <v>67</v>
      </c>
      <c r="AS21" s="15">
        <v>50</v>
      </c>
      <c r="AT21" s="15">
        <v>58</v>
      </c>
      <c r="AU21" s="15">
        <v>62</v>
      </c>
      <c r="AV21" s="15">
        <v>62</v>
      </c>
      <c r="AW21" s="15">
        <v>70</v>
      </c>
      <c r="AX21" s="15">
        <v>43</v>
      </c>
      <c r="AY21" s="15">
        <v>54</v>
      </c>
      <c r="AZ21" s="15">
        <v>78</v>
      </c>
      <c r="BA21" s="15">
        <v>61</v>
      </c>
      <c r="BB21" s="15">
        <v>57</v>
      </c>
      <c r="BC21" s="15">
        <v>73</v>
      </c>
      <c r="BD21" s="15">
        <v>58</v>
      </c>
      <c r="BE21" s="16">
        <v>44</v>
      </c>
      <c r="BF21" s="24"/>
      <c r="BG21" s="25"/>
      <c r="BH21" s="25"/>
      <c r="BI21" s="25"/>
      <c r="BJ21" s="25"/>
      <c r="BK21" s="15"/>
      <c r="BL21" s="15"/>
      <c r="BM21" s="15"/>
      <c r="BN21" s="15"/>
      <c r="BO21" s="15"/>
      <c r="BP21" s="15"/>
      <c r="BQ21" s="15"/>
      <c r="BR21" s="15"/>
      <c r="BS21" s="16"/>
      <c r="BT21" s="17"/>
      <c r="BU21" s="13"/>
      <c r="BV21" s="17" t="s">
        <v>60</v>
      </c>
      <c r="BY21" s="83"/>
      <c r="BZ21" s="86"/>
      <c r="CA21" s="89"/>
      <c r="CB21" s="91"/>
      <c r="CC21" s="14">
        <v>54.5</v>
      </c>
      <c r="CD21" s="15">
        <v>55</v>
      </c>
      <c r="CE21" s="15">
        <v>59</v>
      </c>
      <c r="CF21" s="15">
        <v>55.5</v>
      </c>
      <c r="CG21" s="15">
        <v>53.5</v>
      </c>
      <c r="CH21" s="15">
        <v>55</v>
      </c>
      <c r="CI21" s="15">
        <v>54.5</v>
      </c>
      <c r="CJ21" s="15">
        <v>63</v>
      </c>
      <c r="CK21" s="15">
        <v>62.5</v>
      </c>
      <c r="CL21" s="15">
        <v>65.5</v>
      </c>
      <c r="CM21" s="15">
        <v>50.5</v>
      </c>
      <c r="CN21" s="15">
        <v>58.5</v>
      </c>
      <c r="CO21" s="15">
        <v>63.5</v>
      </c>
      <c r="CP21" s="16">
        <v>46</v>
      </c>
      <c r="CQ21" s="24"/>
      <c r="CR21" s="25"/>
      <c r="CS21" s="25"/>
      <c r="CT21" s="25"/>
      <c r="CU21" s="25"/>
      <c r="CV21" s="15"/>
      <c r="CW21" s="15"/>
      <c r="CX21" s="15"/>
      <c r="CY21" s="15"/>
      <c r="CZ21" s="15"/>
      <c r="DA21" s="15"/>
      <c r="DB21" s="15"/>
      <c r="DC21" s="15"/>
      <c r="DD21" s="16"/>
      <c r="DE21" s="17"/>
      <c r="DF21" s="13"/>
      <c r="DG21" s="17" t="s">
        <v>60</v>
      </c>
    </row>
    <row r="22" spans="4:111" x14ac:dyDescent="0.25">
      <c r="D22" s="83"/>
      <c r="E22" s="86"/>
      <c r="F22" s="89"/>
      <c r="G22" s="91"/>
      <c r="H22" s="14">
        <v>66</v>
      </c>
      <c r="I22" s="15">
        <v>64</v>
      </c>
      <c r="J22" s="15">
        <v>45</v>
      </c>
      <c r="K22" s="15">
        <v>62</v>
      </c>
      <c r="L22" s="15">
        <v>58</v>
      </c>
      <c r="M22" s="15">
        <v>47</v>
      </c>
      <c r="N22" s="15">
        <v>40</v>
      </c>
      <c r="O22" s="15">
        <v>63</v>
      </c>
      <c r="P22" s="15">
        <v>51</v>
      </c>
      <c r="Q22" s="15">
        <v>49</v>
      </c>
      <c r="R22" s="15">
        <v>53</v>
      </c>
      <c r="S22" s="15">
        <v>65</v>
      </c>
      <c r="T22" s="15">
        <v>60</v>
      </c>
      <c r="U22" s="16">
        <v>45</v>
      </c>
      <c r="V22" s="14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6"/>
      <c r="AJ22" s="17"/>
      <c r="AK22" s="13"/>
      <c r="AL22" s="17" t="s">
        <v>60</v>
      </c>
      <c r="AN22" s="83"/>
      <c r="AO22" s="86"/>
      <c r="AP22" s="89"/>
      <c r="AQ22" s="91"/>
      <c r="AR22" s="14">
        <v>53</v>
      </c>
      <c r="AS22" s="15">
        <v>57</v>
      </c>
      <c r="AT22" s="15">
        <v>77</v>
      </c>
      <c r="AU22" s="15">
        <v>85</v>
      </c>
      <c r="AV22" s="15">
        <v>58</v>
      </c>
      <c r="AW22" s="15">
        <v>84</v>
      </c>
      <c r="AX22" s="15">
        <v>81</v>
      </c>
      <c r="AY22" s="15">
        <v>63</v>
      </c>
      <c r="AZ22" s="15">
        <v>52</v>
      </c>
      <c r="BA22" s="15">
        <v>42</v>
      </c>
      <c r="BB22" s="15">
        <v>50</v>
      </c>
      <c r="BC22" s="15">
        <v>44</v>
      </c>
      <c r="BD22" s="15">
        <v>59</v>
      </c>
      <c r="BE22" s="16">
        <v>46</v>
      </c>
      <c r="BF22" s="14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6"/>
      <c r="BT22" s="17"/>
      <c r="BU22" s="13"/>
      <c r="BV22" s="17" t="s">
        <v>60</v>
      </c>
      <c r="BY22" s="83"/>
      <c r="BZ22" s="86"/>
      <c r="CA22" s="89"/>
      <c r="CB22" s="91"/>
      <c r="CC22" s="14">
        <v>59.5</v>
      </c>
      <c r="CD22" s="15">
        <v>60.5</v>
      </c>
      <c r="CE22" s="15">
        <v>61</v>
      </c>
      <c r="CF22" s="15">
        <v>73.5</v>
      </c>
      <c r="CG22" s="15">
        <v>58</v>
      </c>
      <c r="CH22" s="15">
        <v>65.5</v>
      </c>
      <c r="CI22" s="15">
        <v>60.5</v>
      </c>
      <c r="CJ22" s="15">
        <v>63</v>
      </c>
      <c r="CK22" s="15">
        <v>51.5</v>
      </c>
      <c r="CL22" s="15">
        <v>45.5</v>
      </c>
      <c r="CM22" s="15">
        <v>51.5</v>
      </c>
      <c r="CN22" s="15">
        <v>54.5</v>
      </c>
      <c r="CO22" s="15">
        <v>59.5</v>
      </c>
      <c r="CP22" s="16">
        <v>45.5</v>
      </c>
      <c r="CQ22" s="14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6"/>
      <c r="DE22" s="17"/>
      <c r="DF22" s="13"/>
      <c r="DG22" s="17" t="s">
        <v>60</v>
      </c>
    </row>
    <row r="23" spans="4:111" x14ac:dyDescent="0.25">
      <c r="D23" s="83"/>
      <c r="E23" s="86"/>
      <c r="F23" s="89"/>
      <c r="G23" s="91"/>
      <c r="H23" s="14">
        <v>53</v>
      </c>
      <c r="I23" s="15">
        <v>45</v>
      </c>
      <c r="J23" s="15">
        <v>68</v>
      </c>
      <c r="K23" s="15">
        <v>62</v>
      </c>
      <c r="L23" s="15">
        <v>44</v>
      </c>
      <c r="M23" s="15">
        <v>42</v>
      </c>
      <c r="N23" s="15">
        <v>67</v>
      </c>
      <c r="O23" s="15">
        <v>52</v>
      </c>
      <c r="P23" s="15">
        <v>43</v>
      </c>
      <c r="Q23" s="15">
        <v>43</v>
      </c>
      <c r="R23" s="15">
        <v>56</v>
      </c>
      <c r="S23" s="15">
        <v>48</v>
      </c>
      <c r="T23" s="15">
        <v>64</v>
      </c>
      <c r="U23" s="16">
        <v>55</v>
      </c>
      <c r="V23" s="14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6"/>
      <c r="AJ23" s="17"/>
      <c r="AK23" s="13"/>
      <c r="AL23" s="17" t="s">
        <v>60</v>
      </c>
      <c r="AN23" s="83"/>
      <c r="AO23" s="86"/>
      <c r="AP23" s="89"/>
      <c r="AQ23" s="91"/>
      <c r="AR23" s="14">
        <v>67</v>
      </c>
      <c r="AS23" s="15">
        <v>75</v>
      </c>
      <c r="AT23" s="15">
        <v>66</v>
      </c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6"/>
      <c r="BF23" s="14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6"/>
      <c r="BT23" s="17"/>
      <c r="BU23" s="13"/>
      <c r="BV23" s="17" t="s">
        <v>60</v>
      </c>
      <c r="BY23" s="83"/>
      <c r="BZ23" s="86"/>
      <c r="CA23" s="89"/>
      <c r="CB23" s="91"/>
      <c r="CC23" s="14">
        <v>44</v>
      </c>
      <c r="CD23" s="15">
        <v>41</v>
      </c>
      <c r="CE23" s="15">
        <v>59</v>
      </c>
      <c r="CF23" s="15">
        <v>73</v>
      </c>
      <c r="CG23" s="15">
        <v>62</v>
      </c>
      <c r="CH23" s="15">
        <v>74</v>
      </c>
      <c r="CI23" s="15">
        <v>68</v>
      </c>
      <c r="CJ23" s="15">
        <v>62</v>
      </c>
      <c r="CK23" s="15">
        <v>50</v>
      </c>
      <c r="CL23" s="15">
        <v>82</v>
      </c>
      <c r="CM23" s="15">
        <v>44</v>
      </c>
      <c r="CN23" s="15">
        <v>85</v>
      </c>
      <c r="CO23" s="15">
        <v>61</v>
      </c>
      <c r="CP23" s="16">
        <v>60</v>
      </c>
      <c r="CQ23" s="14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6"/>
      <c r="DE23" s="17"/>
      <c r="DF23" s="13"/>
      <c r="DG23" s="17" t="s">
        <v>60</v>
      </c>
    </row>
    <row r="24" spans="4:111" x14ac:dyDescent="0.25">
      <c r="D24" s="83"/>
      <c r="E24" s="86"/>
      <c r="F24" s="89"/>
      <c r="G24" s="91"/>
      <c r="H24" s="14">
        <v>68</v>
      </c>
      <c r="I24" s="15">
        <v>75</v>
      </c>
      <c r="J24" s="15">
        <v>39</v>
      </c>
      <c r="K24" s="15">
        <v>60</v>
      </c>
      <c r="L24" s="15">
        <v>45</v>
      </c>
      <c r="M24" s="15">
        <v>47</v>
      </c>
      <c r="N24" s="15">
        <v>47</v>
      </c>
      <c r="O24" s="15">
        <v>56</v>
      </c>
      <c r="P24" s="15">
        <v>62</v>
      </c>
      <c r="Q24" s="15">
        <v>61</v>
      </c>
      <c r="R24" s="15">
        <v>45</v>
      </c>
      <c r="S24" s="15">
        <v>46</v>
      </c>
      <c r="T24" s="15">
        <v>59</v>
      </c>
      <c r="U24" s="16">
        <v>58</v>
      </c>
      <c r="V24" s="14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6"/>
      <c r="AJ24" s="17"/>
      <c r="AK24" s="13"/>
      <c r="AL24" s="17" t="s">
        <v>60</v>
      </c>
      <c r="AN24" s="83"/>
      <c r="AO24" s="86"/>
      <c r="AP24" s="89"/>
      <c r="AQ24" s="91"/>
      <c r="AR24" s="14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6"/>
      <c r="BF24" s="14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6"/>
      <c r="BT24" s="17"/>
      <c r="BU24" s="13"/>
      <c r="BV24" s="17" t="s">
        <v>60</v>
      </c>
      <c r="BY24" s="83"/>
      <c r="BZ24" s="86"/>
      <c r="CA24" s="89"/>
      <c r="CB24" s="91"/>
      <c r="CC24" s="14">
        <v>48</v>
      </c>
      <c r="CD24" s="15">
        <v>61</v>
      </c>
      <c r="CE24" s="15">
        <v>75</v>
      </c>
      <c r="CF24" s="15">
        <v>49</v>
      </c>
      <c r="CG24" s="15">
        <v>52</v>
      </c>
      <c r="CH24" s="15">
        <v>66</v>
      </c>
      <c r="CI24" s="15">
        <v>40</v>
      </c>
      <c r="CJ24" s="15">
        <v>52</v>
      </c>
      <c r="CK24" s="15">
        <v>56</v>
      </c>
      <c r="CL24" s="15">
        <v>50</v>
      </c>
      <c r="CM24" s="15">
        <v>74</v>
      </c>
      <c r="CN24" s="15">
        <v>44</v>
      </c>
      <c r="CO24" s="15">
        <v>65</v>
      </c>
      <c r="CP24" s="16">
        <v>58</v>
      </c>
      <c r="CQ24" s="14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6"/>
      <c r="DE24" s="17"/>
      <c r="DF24" s="13"/>
      <c r="DG24" s="17" t="s">
        <v>60</v>
      </c>
    </row>
    <row r="25" spans="4:111" x14ac:dyDescent="0.25">
      <c r="D25" s="83"/>
      <c r="E25" s="86"/>
      <c r="F25" s="89"/>
      <c r="G25" s="91"/>
      <c r="H25" s="14">
        <v>53</v>
      </c>
      <c r="I25" s="15">
        <v>44</v>
      </c>
      <c r="J25" s="15">
        <v>49</v>
      </c>
      <c r="K25" s="15">
        <v>64</v>
      </c>
      <c r="L25" s="15">
        <v>82</v>
      </c>
      <c r="M25" s="15">
        <v>85</v>
      </c>
      <c r="N25" s="15">
        <v>46</v>
      </c>
      <c r="O25" s="15">
        <v>83</v>
      </c>
      <c r="P25" s="15">
        <v>69</v>
      </c>
      <c r="Q25" s="15">
        <v>68</v>
      </c>
      <c r="R25" s="15">
        <v>46</v>
      </c>
      <c r="S25" s="15"/>
      <c r="T25" s="15"/>
      <c r="U25" s="16"/>
      <c r="V25" s="14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6"/>
      <c r="AJ25" s="17"/>
      <c r="AK25" s="13"/>
      <c r="AL25" s="17" t="s">
        <v>60</v>
      </c>
      <c r="AN25" s="83"/>
      <c r="AO25" s="86"/>
      <c r="AP25" s="89"/>
      <c r="AQ25" s="91"/>
      <c r="AR25" s="14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6"/>
      <c r="BF25" s="14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6"/>
      <c r="BT25" s="17"/>
      <c r="BU25" s="13"/>
      <c r="BV25" s="17" t="s">
        <v>60</v>
      </c>
      <c r="BY25" s="83"/>
      <c r="BZ25" s="86"/>
      <c r="CA25" s="89"/>
      <c r="CB25" s="91"/>
      <c r="CC25" s="14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6"/>
      <c r="CQ25" s="14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6"/>
      <c r="DE25" s="17"/>
      <c r="DF25" s="13"/>
      <c r="DG25" s="17" t="s">
        <v>60</v>
      </c>
    </row>
    <row r="26" spans="4:111" x14ac:dyDescent="0.25">
      <c r="D26" s="83"/>
      <c r="E26" s="86"/>
      <c r="F26" s="89"/>
      <c r="G26" s="91"/>
      <c r="H26" s="14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6"/>
      <c r="V26" s="14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6"/>
      <c r="AJ26" s="17"/>
      <c r="AK26" s="13"/>
      <c r="AL26" s="17" t="s">
        <v>60</v>
      </c>
      <c r="AN26" s="83"/>
      <c r="AO26" s="86"/>
      <c r="AP26" s="89"/>
      <c r="AQ26" s="91"/>
      <c r="AR26" s="14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6"/>
      <c r="BF26" s="14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6"/>
      <c r="BT26" s="17"/>
      <c r="BU26" s="13"/>
      <c r="BV26" s="17" t="s">
        <v>60</v>
      </c>
      <c r="BY26" s="83"/>
      <c r="BZ26" s="86"/>
      <c r="CA26" s="89"/>
      <c r="CB26" s="91"/>
      <c r="CC26" s="14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6"/>
      <c r="CQ26" s="14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6"/>
      <c r="DE26" s="17"/>
      <c r="DF26" s="13"/>
      <c r="DG26" s="17" t="s">
        <v>60</v>
      </c>
    </row>
    <row r="27" spans="4:111" ht="15.75" thickBot="1" x14ac:dyDescent="0.3">
      <c r="D27" s="84"/>
      <c r="E27" s="87"/>
      <c r="F27" s="89"/>
      <c r="G27" s="92"/>
      <c r="H27" s="18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20"/>
      <c r="V27" s="18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20"/>
      <c r="AJ27" s="21"/>
      <c r="AK27" s="13"/>
      <c r="AL27" s="21" t="s">
        <v>60</v>
      </c>
      <c r="AN27" s="84"/>
      <c r="AO27" s="87"/>
      <c r="AP27" s="89"/>
      <c r="AQ27" s="92"/>
      <c r="AR27" s="18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20"/>
      <c r="BF27" s="18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20"/>
      <c r="BT27" s="21"/>
      <c r="BU27" s="13"/>
      <c r="BV27" s="21" t="s">
        <v>60</v>
      </c>
      <c r="BY27" s="84"/>
      <c r="BZ27" s="87"/>
      <c r="CA27" s="89"/>
      <c r="CB27" s="92"/>
      <c r="CC27" s="18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20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20"/>
      <c r="DE27" s="21"/>
      <c r="DF27" s="13"/>
      <c r="DG27" s="21" t="s">
        <v>60</v>
      </c>
    </row>
    <row r="28" spans="4:111" x14ac:dyDescent="0.25">
      <c r="D28" s="82">
        <v>2</v>
      </c>
      <c r="E28" s="94" t="s">
        <v>16</v>
      </c>
      <c r="F28" s="89"/>
      <c r="G28" s="93" t="s">
        <v>64</v>
      </c>
      <c r="H28" s="9">
        <v>46</v>
      </c>
      <c r="I28" s="10">
        <v>60</v>
      </c>
      <c r="J28" s="10">
        <v>66</v>
      </c>
      <c r="K28" s="10">
        <v>55</v>
      </c>
      <c r="L28" s="10">
        <v>88</v>
      </c>
      <c r="M28" s="10">
        <v>50</v>
      </c>
      <c r="N28" s="10">
        <v>97</v>
      </c>
      <c r="O28" s="10">
        <v>75</v>
      </c>
      <c r="P28" s="10">
        <v>52</v>
      </c>
      <c r="Q28" s="10">
        <v>47</v>
      </c>
      <c r="R28" s="10">
        <v>92</v>
      </c>
      <c r="S28" s="10">
        <v>66</v>
      </c>
      <c r="T28" s="10">
        <v>89</v>
      </c>
      <c r="U28" s="11">
        <v>93</v>
      </c>
      <c r="V28" s="14">
        <v>73</v>
      </c>
      <c r="W28" s="15">
        <v>76</v>
      </c>
      <c r="X28" s="15">
        <v>71</v>
      </c>
      <c r="Y28" s="15">
        <v>83</v>
      </c>
      <c r="Z28" s="15">
        <v>39</v>
      </c>
      <c r="AA28" s="15">
        <v>54</v>
      </c>
      <c r="AB28" s="15">
        <v>71</v>
      </c>
      <c r="AC28" s="15">
        <v>77</v>
      </c>
      <c r="AD28" s="15">
        <v>46</v>
      </c>
      <c r="AE28" s="15">
        <v>64</v>
      </c>
      <c r="AF28" s="15">
        <v>51</v>
      </c>
      <c r="AG28" s="15">
        <v>52</v>
      </c>
      <c r="AH28" s="15">
        <v>70</v>
      </c>
      <c r="AI28" s="16">
        <v>91</v>
      </c>
      <c r="AJ28" s="26"/>
      <c r="AK28" s="13"/>
      <c r="AL28" s="12" t="s">
        <v>60</v>
      </c>
      <c r="AN28" s="82">
        <v>2</v>
      </c>
      <c r="AO28" s="94" t="s">
        <v>16</v>
      </c>
      <c r="AP28" s="89"/>
      <c r="AQ28" s="93" t="s">
        <v>99</v>
      </c>
      <c r="AR28" s="9">
        <v>65</v>
      </c>
      <c r="AS28" s="10">
        <v>96</v>
      </c>
      <c r="AT28" s="10">
        <v>71</v>
      </c>
      <c r="AU28" s="10">
        <v>102</v>
      </c>
      <c r="AV28" s="10">
        <v>97</v>
      </c>
      <c r="AW28" s="10">
        <v>77</v>
      </c>
      <c r="AX28" s="10">
        <v>43</v>
      </c>
      <c r="AY28" s="10">
        <v>86</v>
      </c>
      <c r="AZ28" s="10">
        <v>73</v>
      </c>
      <c r="BA28" s="10">
        <v>88</v>
      </c>
      <c r="BB28" s="10">
        <v>58</v>
      </c>
      <c r="BC28" s="10">
        <v>63</v>
      </c>
      <c r="BD28" s="10">
        <v>86</v>
      </c>
      <c r="BE28" s="11">
        <v>67</v>
      </c>
      <c r="BF28" s="14">
        <v>67</v>
      </c>
      <c r="BG28" s="15">
        <v>33</v>
      </c>
      <c r="BH28" s="15">
        <v>76</v>
      </c>
      <c r="BI28" s="15">
        <v>63</v>
      </c>
      <c r="BJ28" s="15">
        <v>78</v>
      </c>
      <c r="BK28" s="15">
        <v>48</v>
      </c>
      <c r="BL28" s="15">
        <v>56</v>
      </c>
      <c r="BM28" s="15">
        <v>75</v>
      </c>
      <c r="BN28" s="15">
        <v>92</v>
      </c>
      <c r="BO28" s="15">
        <v>92</v>
      </c>
      <c r="BP28" s="15">
        <v>44</v>
      </c>
      <c r="BQ28" s="15">
        <v>91</v>
      </c>
      <c r="BR28" s="15">
        <v>90</v>
      </c>
      <c r="BS28" s="16">
        <v>54</v>
      </c>
      <c r="BT28" s="26"/>
      <c r="BU28" s="13"/>
      <c r="BV28" s="12" t="s">
        <v>60</v>
      </c>
      <c r="BY28" s="82">
        <v>2</v>
      </c>
      <c r="BZ28" s="94" t="s">
        <v>16</v>
      </c>
      <c r="CA28" s="89"/>
      <c r="CB28" s="93" t="s">
        <v>100</v>
      </c>
      <c r="CC28" s="9">
        <v>55.5</v>
      </c>
      <c r="CD28" s="10">
        <v>78</v>
      </c>
      <c r="CE28" s="10">
        <v>68.5</v>
      </c>
      <c r="CF28" s="10">
        <v>78.5</v>
      </c>
      <c r="CG28" s="10">
        <v>92.5</v>
      </c>
      <c r="CH28" s="10">
        <v>63.5</v>
      </c>
      <c r="CI28" s="10">
        <v>70</v>
      </c>
      <c r="CJ28" s="10">
        <v>80.5</v>
      </c>
      <c r="CK28" s="10">
        <v>62.5</v>
      </c>
      <c r="CL28" s="10">
        <v>67.5</v>
      </c>
      <c r="CM28" s="10">
        <v>75</v>
      </c>
      <c r="CN28" s="10">
        <v>64.5</v>
      </c>
      <c r="CO28" s="10">
        <v>87.5</v>
      </c>
      <c r="CP28" s="11">
        <v>80</v>
      </c>
      <c r="CQ28" s="14">
        <v>53.5</v>
      </c>
      <c r="CR28" s="15">
        <v>60</v>
      </c>
      <c r="CS28" s="15">
        <v>70.5</v>
      </c>
      <c r="CT28" s="15">
        <v>52.5</v>
      </c>
      <c r="CU28" s="15">
        <v>57.5</v>
      </c>
      <c r="CV28" s="15">
        <v>65</v>
      </c>
      <c r="CW28" s="15">
        <v>65.5</v>
      </c>
      <c r="CX28" s="15">
        <v>72.5</v>
      </c>
      <c r="CY28" s="15">
        <v>87</v>
      </c>
      <c r="CZ28" s="15">
        <v>65</v>
      </c>
      <c r="DA28" s="15">
        <v>48.5</v>
      </c>
      <c r="DB28" s="15">
        <v>66</v>
      </c>
      <c r="DC28" s="15">
        <v>59.5</v>
      </c>
      <c r="DD28" s="16">
        <v>67</v>
      </c>
      <c r="DE28" s="26"/>
      <c r="DF28" s="13"/>
      <c r="DG28" s="12" t="s">
        <v>60</v>
      </c>
    </row>
    <row r="29" spans="4:111" x14ac:dyDescent="0.25">
      <c r="D29" s="83"/>
      <c r="E29" s="95"/>
      <c r="F29" s="89"/>
      <c r="G29" s="91"/>
      <c r="H29" s="14">
        <v>57</v>
      </c>
      <c r="I29" s="15">
        <v>76</v>
      </c>
      <c r="J29" s="15">
        <v>78</v>
      </c>
      <c r="K29" s="15">
        <v>76</v>
      </c>
      <c r="L29" s="15">
        <v>48</v>
      </c>
      <c r="M29" s="15">
        <v>62</v>
      </c>
      <c r="N29" s="15">
        <v>49</v>
      </c>
      <c r="O29" s="15">
        <v>63</v>
      </c>
      <c r="P29" s="15">
        <v>44</v>
      </c>
      <c r="Q29" s="15">
        <v>85</v>
      </c>
      <c r="R29" s="15">
        <v>92</v>
      </c>
      <c r="S29" s="15">
        <v>90</v>
      </c>
      <c r="T29" s="15">
        <v>71</v>
      </c>
      <c r="U29" s="16">
        <v>95</v>
      </c>
      <c r="V29" s="14">
        <v>87</v>
      </c>
      <c r="W29" s="15">
        <v>71</v>
      </c>
      <c r="X29" s="15">
        <v>65</v>
      </c>
      <c r="Y29" s="15">
        <v>70</v>
      </c>
      <c r="Z29" s="15">
        <v>89</v>
      </c>
      <c r="AA29" s="15">
        <v>69</v>
      </c>
      <c r="AB29" s="15">
        <v>89</v>
      </c>
      <c r="AC29" s="15">
        <v>57</v>
      </c>
      <c r="AD29" s="15">
        <v>72</v>
      </c>
      <c r="AE29" s="15">
        <v>66</v>
      </c>
      <c r="AF29" s="15">
        <v>61</v>
      </c>
      <c r="AG29" s="15">
        <v>51</v>
      </c>
      <c r="AH29" s="15">
        <v>72</v>
      </c>
      <c r="AI29" s="16">
        <v>54</v>
      </c>
      <c r="AJ29" s="17"/>
      <c r="AK29" s="13"/>
      <c r="AL29" s="17" t="s">
        <v>60</v>
      </c>
      <c r="AN29" s="83"/>
      <c r="AO29" s="95"/>
      <c r="AP29" s="89"/>
      <c r="AQ29" s="91"/>
      <c r="AR29" s="14">
        <v>44</v>
      </c>
      <c r="AS29" s="15">
        <v>86</v>
      </c>
      <c r="AT29" s="15">
        <v>69</v>
      </c>
      <c r="AU29" s="15">
        <v>82</v>
      </c>
      <c r="AV29" s="15">
        <v>60</v>
      </c>
      <c r="AW29" s="15">
        <v>77</v>
      </c>
      <c r="AX29" s="15">
        <v>63</v>
      </c>
      <c r="AY29" s="15">
        <v>92</v>
      </c>
      <c r="AZ29" s="15">
        <v>74</v>
      </c>
      <c r="BA29" s="15">
        <v>100</v>
      </c>
      <c r="BB29" s="15">
        <v>64</v>
      </c>
      <c r="BC29" s="15">
        <v>79</v>
      </c>
      <c r="BD29" s="15">
        <v>59</v>
      </c>
      <c r="BE29" s="16">
        <v>48</v>
      </c>
      <c r="BF29" s="14">
        <v>67</v>
      </c>
      <c r="BG29" s="15">
        <v>53</v>
      </c>
      <c r="BH29" s="15">
        <v>82</v>
      </c>
      <c r="BI29" s="15">
        <v>64</v>
      </c>
      <c r="BJ29" s="15"/>
      <c r="BK29" s="15"/>
      <c r="BL29" s="15"/>
      <c r="BM29" s="15"/>
      <c r="BN29" s="15"/>
      <c r="BO29" s="15"/>
      <c r="BP29" s="15"/>
      <c r="BQ29" s="15"/>
      <c r="BR29" s="15"/>
      <c r="BS29" s="16"/>
      <c r="BT29" s="17"/>
      <c r="BU29" s="13"/>
      <c r="BV29" s="17" t="s">
        <v>60</v>
      </c>
      <c r="BY29" s="83"/>
      <c r="BZ29" s="95"/>
      <c r="CA29" s="89"/>
      <c r="CB29" s="91"/>
      <c r="CC29" s="14">
        <v>50.5</v>
      </c>
      <c r="CD29" s="15">
        <v>81</v>
      </c>
      <c r="CE29" s="15">
        <v>73.5</v>
      </c>
      <c r="CF29" s="15">
        <v>79</v>
      </c>
      <c r="CG29" s="15">
        <v>54</v>
      </c>
      <c r="CH29" s="15">
        <v>69.5</v>
      </c>
      <c r="CI29" s="15">
        <v>56</v>
      </c>
      <c r="CJ29" s="15">
        <v>77.5</v>
      </c>
      <c r="CK29" s="15">
        <v>59</v>
      </c>
      <c r="CL29" s="15">
        <v>92.5</v>
      </c>
      <c r="CM29" s="15">
        <v>78</v>
      </c>
      <c r="CN29" s="15">
        <v>84.5</v>
      </c>
      <c r="CO29" s="15">
        <v>65</v>
      </c>
      <c r="CP29" s="16">
        <v>71.5</v>
      </c>
      <c r="CQ29" s="14">
        <v>59.5</v>
      </c>
      <c r="CR29" s="15">
        <v>46</v>
      </c>
      <c r="CS29" s="15">
        <v>67.5</v>
      </c>
      <c r="CT29" s="15">
        <v>49</v>
      </c>
      <c r="CU29" s="15">
        <v>82.5</v>
      </c>
      <c r="CV29" s="15">
        <v>68</v>
      </c>
      <c r="CW29" s="15">
        <v>73.5</v>
      </c>
      <c r="CX29" s="15">
        <v>66.5</v>
      </c>
      <c r="CY29" s="15">
        <v>54</v>
      </c>
      <c r="CZ29" s="15">
        <v>80.5</v>
      </c>
      <c r="DA29" s="15">
        <v>66</v>
      </c>
      <c r="DB29" s="15">
        <v>64.5</v>
      </c>
      <c r="DC29" s="15">
        <v>76</v>
      </c>
      <c r="DD29" s="16">
        <v>45.5</v>
      </c>
      <c r="DE29" s="17"/>
      <c r="DF29" s="13"/>
      <c r="DG29" s="17" t="s">
        <v>60</v>
      </c>
    </row>
    <row r="30" spans="4:111" x14ac:dyDescent="0.25">
      <c r="D30" s="83"/>
      <c r="E30" s="95"/>
      <c r="F30" s="89"/>
      <c r="G30" s="91"/>
      <c r="H30" s="14">
        <v>79</v>
      </c>
      <c r="I30" s="15">
        <v>84</v>
      </c>
      <c r="J30" s="15">
        <v>89</v>
      </c>
      <c r="K30" s="15">
        <v>86</v>
      </c>
      <c r="L30" s="15">
        <v>82</v>
      </c>
      <c r="M30" s="15">
        <v>85</v>
      </c>
      <c r="N30" s="15">
        <v>80</v>
      </c>
      <c r="O30" s="15">
        <v>92</v>
      </c>
      <c r="P30" s="15">
        <v>48</v>
      </c>
      <c r="Q30" s="15">
        <v>63</v>
      </c>
      <c r="R30" s="15">
        <v>51</v>
      </c>
      <c r="S30" s="15">
        <v>53</v>
      </c>
      <c r="T30" s="15">
        <v>96</v>
      </c>
      <c r="U30" s="16">
        <v>57</v>
      </c>
      <c r="V30" s="14">
        <v>80</v>
      </c>
      <c r="W30" s="15">
        <v>67</v>
      </c>
      <c r="X30" s="15">
        <v>44</v>
      </c>
      <c r="Y30" s="15">
        <v>45</v>
      </c>
      <c r="Z30" s="15">
        <v>76</v>
      </c>
      <c r="AA30" s="15">
        <v>52</v>
      </c>
      <c r="AB30" s="15"/>
      <c r="AC30" s="15"/>
      <c r="AD30" s="15"/>
      <c r="AE30" s="15"/>
      <c r="AF30" s="15"/>
      <c r="AG30" s="15"/>
      <c r="AH30" s="15"/>
      <c r="AI30" s="16"/>
      <c r="AJ30" s="17"/>
      <c r="AK30" s="13"/>
      <c r="AL30" s="17" t="s">
        <v>60</v>
      </c>
      <c r="AN30" s="83"/>
      <c r="AO30" s="95"/>
      <c r="AP30" s="89"/>
      <c r="AQ30" s="91"/>
      <c r="AR30" s="14">
        <v>85</v>
      </c>
      <c r="AS30" s="15">
        <v>93</v>
      </c>
      <c r="AT30" s="15">
        <v>73</v>
      </c>
      <c r="AU30" s="15">
        <v>75</v>
      </c>
      <c r="AV30" s="15">
        <v>76</v>
      </c>
      <c r="AW30" s="15">
        <v>66</v>
      </c>
      <c r="AX30" s="15">
        <v>85</v>
      </c>
      <c r="AY30" s="15">
        <v>102</v>
      </c>
      <c r="AZ30" s="15">
        <v>102</v>
      </c>
      <c r="BA30" s="15">
        <v>54</v>
      </c>
      <c r="BB30" s="15">
        <v>101</v>
      </c>
      <c r="BC30" s="15">
        <v>63</v>
      </c>
      <c r="BD30" s="15">
        <v>53</v>
      </c>
      <c r="BE30" s="16">
        <v>66</v>
      </c>
      <c r="BF30" s="14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6"/>
      <c r="BT30" s="17"/>
      <c r="BU30" s="13"/>
      <c r="BV30" s="17" t="s">
        <v>60</v>
      </c>
      <c r="BY30" s="83"/>
      <c r="BZ30" s="95"/>
      <c r="CA30" s="89"/>
      <c r="CB30" s="91"/>
      <c r="CC30" s="14">
        <v>82</v>
      </c>
      <c r="CD30" s="15">
        <v>88.5</v>
      </c>
      <c r="CE30" s="15">
        <v>81</v>
      </c>
      <c r="CF30" s="15">
        <v>80.5</v>
      </c>
      <c r="CG30" s="15">
        <v>79</v>
      </c>
      <c r="CH30" s="15">
        <v>75.5</v>
      </c>
      <c r="CI30" s="15">
        <v>82.5</v>
      </c>
      <c r="CJ30" s="15">
        <v>97</v>
      </c>
      <c r="CK30" s="15">
        <v>75</v>
      </c>
      <c r="CL30" s="15">
        <v>58.5</v>
      </c>
      <c r="CM30" s="15">
        <v>76</v>
      </c>
      <c r="CN30" s="15">
        <v>58</v>
      </c>
      <c r="CO30" s="15">
        <v>74.5</v>
      </c>
      <c r="CP30" s="16">
        <v>61.5</v>
      </c>
      <c r="CQ30" s="14">
        <v>64.5</v>
      </c>
      <c r="CR30" s="15">
        <v>74</v>
      </c>
      <c r="CS30" s="15">
        <v>42.5</v>
      </c>
      <c r="CT30" s="15">
        <v>69</v>
      </c>
      <c r="CU30" s="15"/>
      <c r="CV30" s="15"/>
      <c r="CW30" s="15"/>
      <c r="CX30" s="15"/>
      <c r="CY30" s="15"/>
      <c r="CZ30" s="15"/>
      <c r="DA30" s="15"/>
      <c r="DB30" s="15"/>
      <c r="DC30" s="15"/>
      <c r="DD30" s="16"/>
      <c r="DE30" s="17"/>
      <c r="DF30" s="13"/>
      <c r="DG30" s="17" t="s">
        <v>60</v>
      </c>
    </row>
    <row r="31" spans="4:111" x14ac:dyDescent="0.25">
      <c r="D31" s="83"/>
      <c r="E31" s="95"/>
      <c r="F31" s="89"/>
      <c r="G31" s="91"/>
      <c r="H31" s="14">
        <v>85</v>
      </c>
      <c r="I31" s="15">
        <v>67</v>
      </c>
      <c r="J31" s="15">
        <v>51</v>
      </c>
      <c r="K31" s="15">
        <v>73</v>
      </c>
      <c r="L31" s="15">
        <v>96</v>
      </c>
      <c r="M31" s="15">
        <v>80</v>
      </c>
      <c r="N31" s="15">
        <v>74</v>
      </c>
      <c r="O31" s="15">
        <v>79</v>
      </c>
      <c r="P31" s="15">
        <v>98</v>
      </c>
      <c r="Q31" s="15">
        <v>78</v>
      </c>
      <c r="R31" s="15">
        <v>71</v>
      </c>
      <c r="S31" s="15">
        <v>77</v>
      </c>
      <c r="T31" s="15">
        <v>88</v>
      </c>
      <c r="U31" s="16">
        <v>56</v>
      </c>
      <c r="V31" s="14"/>
      <c r="W31" s="15"/>
      <c r="X31" s="15"/>
      <c r="Y31" s="24"/>
      <c r="Z31" s="15"/>
      <c r="AA31" s="15"/>
      <c r="AB31" s="15"/>
      <c r="AC31" s="15"/>
      <c r="AD31" s="15"/>
      <c r="AE31" s="15"/>
      <c r="AF31" s="15"/>
      <c r="AG31" s="15"/>
      <c r="AH31" s="15"/>
      <c r="AI31" s="16"/>
      <c r="AJ31" s="17"/>
      <c r="AK31" s="13"/>
      <c r="AL31" s="17" t="s">
        <v>60</v>
      </c>
      <c r="AN31" s="83"/>
      <c r="AO31" s="95"/>
      <c r="AP31" s="89"/>
      <c r="AQ31" s="91"/>
      <c r="AR31" s="14">
        <v>86</v>
      </c>
      <c r="AS31" s="15">
        <v>92</v>
      </c>
      <c r="AT31" s="15">
        <v>62</v>
      </c>
      <c r="AU31" s="15">
        <v>73</v>
      </c>
      <c r="AV31" s="15">
        <v>58</v>
      </c>
      <c r="AW31" s="15">
        <v>87</v>
      </c>
      <c r="AX31" s="15">
        <v>79</v>
      </c>
      <c r="AY31" s="15">
        <v>49</v>
      </c>
      <c r="AZ31" s="15">
        <v>83</v>
      </c>
      <c r="BA31" s="15">
        <v>74</v>
      </c>
      <c r="BB31" s="15">
        <v>78</v>
      </c>
      <c r="BC31" s="15">
        <v>59</v>
      </c>
      <c r="BD31" s="15">
        <v>41</v>
      </c>
      <c r="BE31" s="16">
        <v>64</v>
      </c>
      <c r="BF31" s="14"/>
      <c r="BG31" s="15"/>
      <c r="BH31" s="15"/>
      <c r="BI31" s="24"/>
      <c r="BJ31" s="15"/>
      <c r="BK31" s="15"/>
      <c r="BL31" s="15"/>
      <c r="BM31" s="15"/>
      <c r="BN31" s="15"/>
      <c r="BO31" s="15"/>
      <c r="BP31" s="15"/>
      <c r="BQ31" s="15"/>
      <c r="BR31" s="15"/>
      <c r="BS31" s="16"/>
      <c r="BT31" s="17"/>
      <c r="BU31" s="13"/>
      <c r="BV31" s="17" t="s">
        <v>60</v>
      </c>
      <c r="BY31" s="83"/>
      <c r="BZ31" s="95"/>
      <c r="CA31" s="89"/>
      <c r="CB31" s="91"/>
      <c r="CC31" s="14">
        <v>85.5</v>
      </c>
      <c r="CD31" s="15">
        <v>79.5</v>
      </c>
      <c r="CE31" s="15">
        <v>56.5</v>
      </c>
      <c r="CF31" s="15">
        <v>73</v>
      </c>
      <c r="CG31" s="15">
        <v>77</v>
      </c>
      <c r="CH31" s="15">
        <v>83.5</v>
      </c>
      <c r="CI31" s="15">
        <v>76.5</v>
      </c>
      <c r="CJ31" s="15">
        <v>64</v>
      </c>
      <c r="CK31" s="15">
        <v>90.5</v>
      </c>
      <c r="CL31" s="15">
        <v>76</v>
      </c>
      <c r="CM31" s="15">
        <v>74.5</v>
      </c>
      <c r="CN31" s="15">
        <v>68</v>
      </c>
      <c r="CO31" s="15">
        <v>64.5</v>
      </c>
      <c r="CP31" s="16">
        <v>60</v>
      </c>
      <c r="CQ31" s="14"/>
      <c r="CR31" s="15"/>
      <c r="CS31" s="15"/>
      <c r="CT31" s="24"/>
      <c r="CU31" s="15"/>
      <c r="CV31" s="15"/>
      <c r="CW31" s="15"/>
      <c r="CX31" s="15"/>
      <c r="CY31" s="15"/>
      <c r="CZ31" s="15"/>
      <c r="DA31" s="15"/>
      <c r="DB31" s="15"/>
      <c r="DC31" s="15"/>
      <c r="DD31" s="16"/>
      <c r="DE31" s="17"/>
      <c r="DF31" s="13"/>
      <c r="DG31" s="17" t="s">
        <v>60</v>
      </c>
    </row>
    <row r="32" spans="4:111" x14ac:dyDescent="0.25">
      <c r="D32" s="83"/>
      <c r="E32" s="95"/>
      <c r="F32" s="89"/>
      <c r="G32" s="91"/>
      <c r="H32" s="14">
        <v>96</v>
      </c>
      <c r="I32" s="15">
        <v>64</v>
      </c>
      <c r="J32" s="15">
        <v>56</v>
      </c>
      <c r="K32" s="15">
        <v>100</v>
      </c>
      <c r="L32" s="15">
        <v>89</v>
      </c>
      <c r="M32" s="15">
        <v>76</v>
      </c>
      <c r="N32" s="15">
        <v>53</v>
      </c>
      <c r="O32" s="15">
        <v>54</v>
      </c>
      <c r="P32" s="15">
        <v>85</v>
      </c>
      <c r="Q32" s="15">
        <v>61</v>
      </c>
      <c r="R32" s="15">
        <v>81</v>
      </c>
      <c r="S32" s="15">
        <v>82</v>
      </c>
      <c r="T32" s="15">
        <v>90</v>
      </c>
      <c r="U32" s="16">
        <v>69</v>
      </c>
      <c r="V32" s="14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6"/>
      <c r="AJ32" s="17"/>
      <c r="AK32" s="13"/>
      <c r="AL32" s="17" t="s">
        <v>60</v>
      </c>
      <c r="AN32" s="83"/>
      <c r="AO32" s="95"/>
      <c r="AP32" s="89"/>
      <c r="AQ32" s="91"/>
      <c r="AR32" s="14">
        <v>58</v>
      </c>
      <c r="AS32" s="15">
        <v>98</v>
      </c>
      <c r="AT32" s="15">
        <v>58</v>
      </c>
      <c r="AU32" s="15">
        <v>66</v>
      </c>
      <c r="AV32" s="15">
        <v>67</v>
      </c>
      <c r="AW32" s="15">
        <v>63</v>
      </c>
      <c r="AX32" s="15">
        <v>101</v>
      </c>
      <c r="AY32" s="15">
        <v>95</v>
      </c>
      <c r="AZ32" s="15">
        <v>83</v>
      </c>
      <c r="BA32" s="15">
        <v>44</v>
      </c>
      <c r="BB32" s="15">
        <v>77</v>
      </c>
      <c r="BC32" s="15">
        <v>63</v>
      </c>
      <c r="BD32" s="15">
        <v>74</v>
      </c>
      <c r="BE32" s="16">
        <v>67</v>
      </c>
      <c r="BF32" s="14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6"/>
      <c r="BT32" s="17"/>
      <c r="BU32" s="13"/>
      <c r="BV32" s="17" t="s">
        <v>60</v>
      </c>
      <c r="BY32" s="83"/>
      <c r="BZ32" s="95"/>
      <c r="CA32" s="89"/>
      <c r="CB32" s="91"/>
      <c r="CC32" s="14">
        <v>77</v>
      </c>
      <c r="CD32" s="15">
        <v>81</v>
      </c>
      <c r="CE32" s="15">
        <v>57</v>
      </c>
      <c r="CF32" s="15">
        <v>83</v>
      </c>
      <c r="CG32" s="15">
        <v>78</v>
      </c>
      <c r="CH32" s="15">
        <v>69.5</v>
      </c>
      <c r="CI32" s="15">
        <v>77</v>
      </c>
      <c r="CJ32" s="15">
        <v>74.5</v>
      </c>
      <c r="CK32" s="15">
        <v>84</v>
      </c>
      <c r="CL32" s="15">
        <v>52.5</v>
      </c>
      <c r="CM32" s="15">
        <v>79</v>
      </c>
      <c r="CN32" s="15">
        <v>72.5</v>
      </c>
      <c r="CO32" s="15">
        <v>82</v>
      </c>
      <c r="CP32" s="16">
        <v>68</v>
      </c>
      <c r="CQ32" s="14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6"/>
      <c r="DE32" s="17"/>
      <c r="DF32" s="13"/>
      <c r="DG32" s="17" t="s">
        <v>60</v>
      </c>
    </row>
    <row r="33" spans="4:111" x14ac:dyDescent="0.25">
      <c r="D33" s="83"/>
      <c r="E33" s="95"/>
      <c r="F33" s="89"/>
      <c r="G33" s="91"/>
      <c r="H33" s="14">
        <v>58</v>
      </c>
      <c r="I33" s="15">
        <v>57</v>
      </c>
      <c r="J33" s="15">
        <v>80</v>
      </c>
      <c r="K33" s="15">
        <v>53</v>
      </c>
      <c r="L33" s="15">
        <v>80</v>
      </c>
      <c r="M33" s="15">
        <v>86</v>
      </c>
      <c r="N33" s="15">
        <v>55</v>
      </c>
      <c r="O33" s="15">
        <v>73</v>
      </c>
      <c r="P33" s="15">
        <v>60</v>
      </c>
      <c r="Q33" s="15">
        <v>61</v>
      </c>
      <c r="R33" s="15">
        <v>52</v>
      </c>
      <c r="S33" s="15">
        <v>52</v>
      </c>
      <c r="T33" s="15">
        <v>73</v>
      </c>
      <c r="U33" s="16">
        <v>41</v>
      </c>
      <c r="V33" s="14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6"/>
      <c r="AJ33" s="17"/>
      <c r="AK33" s="13"/>
      <c r="AL33" s="17" t="s">
        <v>60</v>
      </c>
      <c r="AN33" s="83"/>
      <c r="AO33" s="95"/>
      <c r="AP33" s="89"/>
      <c r="AQ33" s="91"/>
      <c r="AR33" s="14">
        <v>65</v>
      </c>
      <c r="AS33" s="15">
        <v>50</v>
      </c>
      <c r="AT33" s="15">
        <v>53</v>
      </c>
      <c r="AU33" s="15">
        <v>90</v>
      </c>
      <c r="AV33" s="15">
        <v>51</v>
      </c>
      <c r="AW33" s="15">
        <v>86</v>
      </c>
      <c r="AX33" s="15">
        <v>56</v>
      </c>
      <c r="AY33" s="15">
        <v>93</v>
      </c>
      <c r="AZ33" s="15">
        <v>80</v>
      </c>
      <c r="BA33" s="15">
        <v>81</v>
      </c>
      <c r="BB33" s="15">
        <v>78</v>
      </c>
      <c r="BC33" s="15">
        <v>43</v>
      </c>
      <c r="BD33" s="15">
        <v>98</v>
      </c>
      <c r="BE33" s="16">
        <v>91</v>
      </c>
      <c r="BF33" s="14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6"/>
      <c r="BT33" s="17"/>
      <c r="BU33" s="13"/>
      <c r="BV33" s="17" t="s">
        <v>60</v>
      </c>
      <c r="BY33" s="83"/>
      <c r="BZ33" s="95"/>
      <c r="CA33" s="89"/>
      <c r="CB33" s="91"/>
      <c r="CC33" s="14">
        <v>61.5</v>
      </c>
      <c r="CD33" s="15">
        <v>53.5</v>
      </c>
      <c r="CE33" s="15">
        <v>66.5</v>
      </c>
      <c r="CF33" s="15">
        <v>71.5</v>
      </c>
      <c r="CG33" s="15">
        <v>65.5</v>
      </c>
      <c r="CH33" s="15">
        <v>86</v>
      </c>
      <c r="CI33" s="15">
        <v>55.5</v>
      </c>
      <c r="CJ33" s="15">
        <v>83</v>
      </c>
      <c r="CK33" s="15">
        <v>70</v>
      </c>
      <c r="CL33" s="15">
        <v>71</v>
      </c>
      <c r="CM33" s="15">
        <v>65</v>
      </c>
      <c r="CN33" s="15">
        <v>47.5</v>
      </c>
      <c r="CO33" s="15">
        <v>85.5</v>
      </c>
      <c r="CP33" s="16">
        <v>66</v>
      </c>
      <c r="CQ33" s="14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6"/>
      <c r="DE33" s="17"/>
      <c r="DF33" s="13"/>
      <c r="DG33" s="17" t="s">
        <v>60</v>
      </c>
    </row>
    <row r="34" spans="4:111" x14ac:dyDescent="0.25">
      <c r="D34" s="83"/>
      <c r="E34" s="95"/>
      <c r="F34" s="89"/>
      <c r="G34" s="91"/>
      <c r="H34" s="14">
        <v>79</v>
      </c>
      <c r="I34" s="15">
        <v>52</v>
      </c>
      <c r="J34" s="15">
        <v>44</v>
      </c>
      <c r="K34" s="15">
        <v>65</v>
      </c>
      <c r="L34" s="15">
        <v>98</v>
      </c>
      <c r="M34" s="15">
        <v>66</v>
      </c>
      <c r="N34" s="15">
        <v>81</v>
      </c>
      <c r="O34" s="15">
        <v>75</v>
      </c>
      <c r="P34" s="15">
        <v>70</v>
      </c>
      <c r="Q34" s="15">
        <v>60</v>
      </c>
      <c r="R34" s="15">
        <v>51</v>
      </c>
      <c r="S34" s="15">
        <v>99</v>
      </c>
      <c r="T34" s="15">
        <v>67</v>
      </c>
      <c r="U34" s="16">
        <v>58</v>
      </c>
      <c r="V34" s="14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6"/>
      <c r="AJ34" s="17"/>
      <c r="AK34" s="13"/>
      <c r="AL34" s="17" t="s">
        <v>60</v>
      </c>
      <c r="AN34" s="83"/>
      <c r="AO34" s="95"/>
      <c r="AP34" s="89"/>
      <c r="AQ34" s="91"/>
      <c r="AR34" s="14">
        <v>100</v>
      </c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6"/>
      <c r="BF34" s="14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6"/>
      <c r="BT34" s="17"/>
      <c r="BU34" s="13"/>
      <c r="BV34" s="17" t="s">
        <v>60</v>
      </c>
      <c r="BY34" s="83"/>
      <c r="BZ34" s="95"/>
      <c r="CA34" s="89"/>
      <c r="CB34" s="91"/>
      <c r="CC34" s="14">
        <v>48</v>
      </c>
      <c r="CD34" s="15">
        <v>72</v>
      </c>
      <c r="CE34" s="15">
        <v>55</v>
      </c>
      <c r="CF34" s="15">
        <v>98</v>
      </c>
      <c r="CG34" s="15">
        <v>96</v>
      </c>
      <c r="CH34" s="15">
        <v>84</v>
      </c>
      <c r="CI34" s="15">
        <v>53</v>
      </c>
      <c r="CJ34" s="15">
        <v>56</v>
      </c>
      <c r="CK34" s="15">
        <v>66</v>
      </c>
      <c r="CL34" s="15">
        <v>54</v>
      </c>
      <c r="CM34" s="15">
        <v>67</v>
      </c>
      <c r="CN34" s="15">
        <v>64</v>
      </c>
      <c r="CO34" s="15">
        <v>92</v>
      </c>
      <c r="CP34" s="16">
        <v>67</v>
      </c>
      <c r="CQ34" s="14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6"/>
      <c r="DE34" s="17"/>
      <c r="DF34" s="13"/>
      <c r="DG34" s="17" t="s">
        <v>60</v>
      </c>
    </row>
    <row r="35" spans="4:111" x14ac:dyDescent="0.25">
      <c r="D35" s="83"/>
      <c r="E35" s="95"/>
      <c r="F35" s="89"/>
      <c r="G35" s="91"/>
      <c r="H35" s="14">
        <v>42</v>
      </c>
      <c r="I35" s="15">
        <v>76</v>
      </c>
      <c r="J35" s="15">
        <v>50</v>
      </c>
      <c r="K35" s="15">
        <v>95</v>
      </c>
      <c r="L35" s="15">
        <v>81</v>
      </c>
      <c r="M35" s="15">
        <v>63</v>
      </c>
      <c r="N35" s="15">
        <v>79</v>
      </c>
      <c r="O35" s="15">
        <v>100</v>
      </c>
      <c r="P35" s="15">
        <v>89</v>
      </c>
      <c r="Q35" s="15">
        <v>84</v>
      </c>
      <c r="R35" s="15">
        <v>93</v>
      </c>
      <c r="S35" s="15">
        <v>86</v>
      </c>
      <c r="T35" s="15">
        <v>87</v>
      </c>
      <c r="U35" s="16">
        <v>49</v>
      </c>
      <c r="V35" s="14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6"/>
      <c r="AJ35" s="17"/>
      <c r="AK35" s="13"/>
      <c r="AL35" s="17" t="s">
        <v>60</v>
      </c>
      <c r="AN35" s="83"/>
      <c r="AO35" s="95"/>
      <c r="AP35" s="89"/>
      <c r="AQ35" s="91"/>
      <c r="AR35" s="14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6"/>
      <c r="BF35" s="14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6"/>
      <c r="BT35" s="17"/>
      <c r="BU35" s="13"/>
      <c r="BV35" s="17" t="s">
        <v>60</v>
      </c>
      <c r="BY35" s="83"/>
      <c r="BZ35" s="95"/>
      <c r="CA35" s="89"/>
      <c r="CB35" s="91"/>
      <c r="CC35" s="14">
        <v>94</v>
      </c>
      <c r="CD35" s="15">
        <v>93</v>
      </c>
      <c r="CE35" s="15">
        <v>64</v>
      </c>
      <c r="CF35" s="15">
        <v>60</v>
      </c>
      <c r="CG35" s="15">
        <v>48</v>
      </c>
      <c r="CH35" s="15">
        <v>59</v>
      </c>
      <c r="CI35" s="15">
        <v>91</v>
      </c>
      <c r="CJ35" s="15">
        <v>74</v>
      </c>
      <c r="CK35" s="15">
        <v>88</v>
      </c>
      <c r="CL35" s="15">
        <v>43</v>
      </c>
      <c r="CM35" s="15">
        <v>87</v>
      </c>
      <c r="CN35" s="15">
        <v>101</v>
      </c>
      <c r="CO35" s="15">
        <v>42</v>
      </c>
      <c r="CP35" s="16">
        <v>99</v>
      </c>
      <c r="CQ35" s="14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6"/>
      <c r="DE35" s="17"/>
      <c r="DF35" s="13"/>
      <c r="DG35" s="17" t="s">
        <v>60</v>
      </c>
    </row>
    <row r="36" spans="4:111" x14ac:dyDescent="0.25">
      <c r="D36" s="83"/>
      <c r="E36" s="95"/>
      <c r="F36" s="89"/>
      <c r="G36" s="91"/>
      <c r="H36" s="14">
        <v>79</v>
      </c>
      <c r="I36" s="15">
        <v>74</v>
      </c>
      <c r="J36" s="15">
        <v>76</v>
      </c>
      <c r="K36" s="15">
        <v>49</v>
      </c>
      <c r="L36" s="15">
        <v>51</v>
      </c>
      <c r="M36" s="15">
        <v>93</v>
      </c>
      <c r="N36" s="15">
        <v>81</v>
      </c>
      <c r="O36" s="15">
        <v>100</v>
      </c>
      <c r="P36" s="15">
        <v>66</v>
      </c>
      <c r="Q36" s="15">
        <v>85</v>
      </c>
      <c r="R36" s="15">
        <v>61</v>
      </c>
      <c r="S36" s="15">
        <v>96</v>
      </c>
      <c r="T36" s="15">
        <v>71</v>
      </c>
      <c r="U36" s="16">
        <v>82</v>
      </c>
      <c r="V36" s="14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6"/>
      <c r="AJ36" s="17"/>
      <c r="AK36" s="13"/>
      <c r="AL36" s="17" t="s">
        <v>60</v>
      </c>
      <c r="AN36" s="83"/>
      <c r="AO36" s="95"/>
      <c r="AP36" s="89"/>
      <c r="AQ36" s="91"/>
      <c r="AR36" s="14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6"/>
      <c r="BF36" s="14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6"/>
      <c r="BT36" s="17"/>
      <c r="BU36" s="13"/>
      <c r="BV36" s="17" t="s">
        <v>60</v>
      </c>
      <c r="BY36" s="83"/>
      <c r="BZ36" s="95"/>
      <c r="CA36" s="89"/>
      <c r="CB36" s="91"/>
      <c r="CC36" s="14">
        <v>67</v>
      </c>
      <c r="CD36" s="15">
        <v>100</v>
      </c>
      <c r="CE36" s="15">
        <v>87</v>
      </c>
      <c r="CF36" s="15">
        <v>96</v>
      </c>
      <c r="CG36" s="15">
        <v>98</v>
      </c>
      <c r="CH36" s="15">
        <v>52</v>
      </c>
      <c r="CI36" s="15"/>
      <c r="CJ36" s="15"/>
      <c r="CK36" s="15"/>
      <c r="CL36" s="15"/>
      <c r="CM36" s="15"/>
      <c r="CN36" s="15"/>
      <c r="CO36" s="15"/>
      <c r="CP36" s="16"/>
      <c r="CQ36" s="14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6"/>
      <c r="DE36" s="17"/>
      <c r="DF36" s="13"/>
      <c r="DG36" s="17" t="s">
        <v>60</v>
      </c>
    </row>
    <row r="37" spans="4:111" x14ac:dyDescent="0.25">
      <c r="D37" s="83"/>
      <c r="E37" s="95"/>
      <c r="F37" s="89"/>
      <c r="G37" s="91"/>
      <c r="H37" s="14">
        <v>95</v>
      </c>
      <c r="I37" s="15">
        <v>79</v>
      </c>
      <c r="J37" s="15">
        <v>67</v>
      </c>
      <c r="K37" s="15">
        <v>68</v>
      </c>
      <c r="L37" s="15">
        <v>90</v>
      </c>
      <c r="M37" s="15">
        <v>63</v>
      </c>
      <c r="N37" s="15">
        <v>95</v>
      </c>
      <c r="O37" s="15">
        <v>85</v>
      </c>
      <c r="P37" s="15"/>
      <c r="Q37" s="15"/>
      <c r="R37" s="15"/>
      <c r="S37" s="15"/>
      <c r="T37" s="15"/>
      <c r="U37" s="16"/>
      <c r="V37" s="14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6"/>
      <c r="AJ37" s="17"/>
      <c r="AK37" s="13"/>
      <c r="AL37" s="17" t="s">
        <v>60</v>
      </c>
      <c r="AN37" s="83"/>
      <c r="AO37" s="95"/>
      <c r="AP37" s="89"/>
      <c r="AQ37" s="91"/>
      <c r="AR37" s="14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6"/>
      <c r="BF37" s="14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6"/>
      <c r="BT37" s="17"/>
      <c r="BU37" s="13"/>
      <c r="BV37" s="17" t="s">
        <v>60</v>
      </c>
      <c r="BY37" s="83"/>
      <c r="BZ37" s="95"/>
      <c r="CA37" s="89"/>
      <c r="CB37" s="91"/>
      <c r="CC37" s="14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6"/>
      <c r="CQ37" s="14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6"/>
      <c r="DE37" s="17"/>
      <c r="DF37" s="13"/>
      <c r="DG37" s="17" t="s">
        <v>60</v>
      </c>
    </row>
    <row r="38" spans="4:111" ht="15.75" thickBot="1" x14ac:dyDescent="0.3">
      <c r="D38" s="83"/>
      <c r="E38" s="96"/>
      <c r="F38" s="89"/>
      <c r="G38" s="92"/>
      <c r="H38" s="18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20"/>
      <c r="V38" s="18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20"/>
      <c r="AJ38" s="21"/>
      <c r="AK38" s="13"/>
      <c r="AL38" s="21" t="s">
        <v>60</v>
      </c>
      <c r="AN38" s="83"/>
      <c r="AO38" s="96"/>
      <c r="AP38" s="89"/>
      <c r="AQ38" s="92"/>
      <c r="AR38" s="18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20"/>
      <c r="BF38" s="18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20"/>
      <c r="BT38" s="21"/>
      <c r="BU38" s="13"/>
      <c r="BV38" s="21" t="s">
        <v>60</v>
      </c>
      <c r="BY38" s="83"/>
      <c r="BZ38" s="96"/>
      <c r="CA38" s="89"/>
      <c r="CB38" s="92"/>
      <c r="CC38" s="18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20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20"/>
      <c r="DE38" s="21"/>
      <c r="DF38" s="13"/>
      <c r="DG38" s="21" t="s">
        <v>60</v>
      </c>
    </row>
    <row r="39" spans="4:111" x14ac:dyDescent="0.25">
      <c r="D39" s="83"/>
      <c r="E39" s="94" t="s">
        <v>19</v>
      </c>
      <c r="F39" s="89"/>
      <c r="G39" s="91" t="s">
        <v>66</v>
      </c>
      <c r="H39" s="9">
        <v>35</v>
      </c>
      <c r="I39" s="10">
        <v>44</v>
      </c>
      <c r="J39" s="10">
        <v>49</v>
      </c>
      <c r="K39" s="10">
        <v>57</v>
      </c>
      <c r="L39" s="10">
        <v>72</v>
      </c>
      <c r="M39" s="10">
        <v>73</v>
      </c>
      <c r="N39" s="10">
        <v>63</v>
      </c>
      <c r="O39" s="10">
        <v>56</v>
      </c>
      <c r="P39" s="10">
        <v>75</v>
      </c>
      <c r="Q39" s="10">
        <v>35</v>
      </c>
      <c r="R39" s="10">
        <v>88</v>
      </c>
      <c r="S39" s="10">
        <v>56</v>
      </c>
      <c r="T39" s="10">
        <v>66</v>
      </c>
      <c r="U39" s="11">
        <v>94</v>
      </c>
      <c r="V39" s="14">
        <v>65</v>
      </c>
      <c r="W39" s="15">
        <v>70</v>
      </c>
      <c r="X39" s="15">
        <v>68</v>
      </c>
      <c r="Y39" s="15">
        <v>48</v>
      </c>
      <c r="Z39" s="15">
        <v>35</v>
      </c>
      <c r="AA39" s="15">
        <v>83</v>
      </c>
      <c r="AB39" s="15">
        <v>68</v>
      </c>
      <c r="AC39" s="15">
        <v>35</v>
      </c>
      <c r="AD39" s="15">
        <v>83</v>
      </c>
      <c r="AE39" s="15">
        <v>43</v>
      </c>
      <c r="AF39" s="15">
        <v>80</v>
      </c>
      <c r="AG39" s="15">
        <v>67</v>
      </c>
      <c r="AH39" s="15">
        <v>79</v>
      </c>
      <c r="AI39" s="16">
        <v>57</v>
      </c>
      <c r="AJ39" s="12"/>
      <c r="AK39" s="13"/>
      <c r="AL39" s="12" t="s">
        <v>60</v>
      </c>
      <c r="AN39" s="83"/>
      <c r="AO39" s="94" t="s">
        <v>19</v>
      </c>
      <c r="AP39" s="89"/>
      <c r="AQ39" s="91" t="s">
        <v>101</v>
      </c>
      <c r="AR39" s="9">
        <v>59</v>
      </c>
      <c r="AS39" s="10">
        <v>48</v>
      </c>
      <c r="AT39" s="10">
        <v>39</v>
      </c>
      <c r="AU39" s="10">
        <v>91</v>
      </c>
      <c r="AV39" s="10">
        <v>80</v>
      </c>
      <c r="AW39" s="10">
        <v>82</v>
      </c>
      <c r="AX39" s="10">
        <v>46</v>
      </c>
      <c r="AY39" s="10">
        <v>94</v>
      </c>
      <c r="AZ39" s="10">
        <v>89</v>
      </c>
      <c r="BA39" s="10">
        <v>57</v>
      </c>
      <c r="BB39" s="10">
        <v>92</v>
      </c>
      <c r="BC39" s="10">
        <v>65</v>
      </c>
      <c r="BD39" s="10">
        <v>84</v>
      </c>
      <c r="BE39" s="11">
        <v>59</v>
      </c>
      <c r="BF39" s="14">
        <v>72</v>
      </c>
      <c r="BG39" s="15">
        <v>36</v>
      </c>
      <c r="BH39" s="15">
        <v>84</v>
      </c>
      <c r="BI39" s="15">
        <v>79</v>
      </c>
      <c r="BJ39" s="15">
        <v>47</v>
      </c>
      <c r="BK39" s="15">
        <v>82</v>
      </c>
      <c r="BL39" s="15">
        <v>82</v>
      </c>
      <c r="BM39" s="15">
        <v>83</v>
      </c>
      <c r="BN39" s="15">
        <v>56</v>
      </c>
      <c r="BO39" s="15">
        <v>36</v>
      </c>
      <c r="BP39" s="15">
        <v>39</v>
      </c>
      <c r="BQ39" s="15">
        <v>51</v>
      </c>
      <c r="BR39" s="15">
        <v>71</v>
      </c>
      <c r="BS39" s="16">
        <v>45</v>
      </c>
      <c r="BT39" s="12"/>
      <c r="BU39" s="13"/>
      <c r="BV39" s="12" t="s">
        <v>60</v>
      </c>
      <c r="BY39" s="83"/>
      <c r="BZ39" s="94" t="s">
        <v>19</v>
      </c>
      <c r="CA39" s="89"/>
      <c r="CB39" s="91" t="s">
        <v>102</v>
      </c>
      <c r="CC39" s="9">
        <v>47</v>
      </c>
      <c r="CD39" s="10">
        <v>46</v>
      </c>
      <c r="CE39" s="10">
        <v>44</v>
      </c>
      <c r="CF39" s="10">
        <v>74</v>
      </c>
      <c r="CG39" s="10">
        <v>76</v>
      </c>
      <c r="CH39" s="10">
        <v>77.5</v>
      </c>
      <c r="CI39" s="10">
        <v>54.5</v>
      </c>
      <c r="CJ39" s="10">
        <v>75</v>
      </c>
      <c r="CK39" s="10">
        <v>82</v>
      </c>
      <c r="CL39" s="10">
        <v>46</v>
      </c>
      <c r="CM39" s="10">
        <v>90</v>
      </c>
      <c r="CN39" s="10">
        <v>60.5</v>
      </c>
      <c r="CO39" s="10">
        <v>75</v>
      </c>
      <c r="CP39" s="11">
        <v>76.5</v>
      </c>
      <c r="CQ39" s="14">
        <v>67.5</v>
      </c>
      <c r="CR39" s="15">
        <v>44.5</v>
      </c>
      <c r="CS39" s="15">
        <v>65</v>
      </c>
      <c r="CT39" s="15">
        <v>72</v>
      </c>
      <c r="CU39" s="15">
        <v>36</v>
      </c>
      <c r="CV39" s="15">
        <v>80</v>
      </c>
      <c r="CW39" s="15">
        <v>59</v>
      </c>
      <c r="CX39" s="15">
        <v>63.5</v>
      </c>
      <c r="CY39" s="15">
        <v>59</v>
      </c>
      <c r="CZ39" s="15">
        <v>39.5</v>
      </c>
      <c r="DA39" s="15">
        <v>62</v>
      </c>
      <c r="DB39" s="15">
        <v>41</v>
      </c>
      <c r="DC39" s="15">
        <v>62.5</v>
      </c>
      <c r="DD39" s="16">
        <v>55.5</v>
      </c>
      <c r="DE39" s="12"/>
      <c r="DF39" s="13"/>
      <c r="DG39" s="12" t="s">
        <v>60</v>
      </c>
    </row>
    <row r="40" spans="4:111" x14ac:dyDescent="0.25">
      <c r="D40" s="83"/>
      <c r="E40" s="95"/>
      <c r="F40" s="89"/>
      <c r="G40" s="91"/>
      <c r="H40" s="14">
        <v>64</v>
      </c>
      <c r="I40" s="15">
        <v>55</v>
      </c>
      <c r="J40" s="15">
        <v>79</v>
      </c>
      <c r="K40" s="15">
        <v>78</v>
      </c>
      <c r="L40" s="15">
        <v>85</v>
      </c>
      <c r="M40" s="15">
        <v>75</v>
      </c>
      <c r="N40" s="15">
        <v>73</v>
      </c>
      <c r="O40" s="15">
        <v>70</v>
      </c>
      <c r="P40" s="15">
        <v>94</v>
      </c>
      <c r="Q40" s="15">
        <v>73</v>
      </c>
      <c r="R40" s="15">
        <v>50</v>
      </c>
      <c r="S40" s="15">
        <v>73</v>
      </c>
      <c r="T40" s="15">
        <v>51</v>
      </c>
      <c r="U40" s="16">
        <v>41</v>
      </c>
      <c r="V40" s="14">
        <v>55</v>
      </c>
      <c r="W40" s="15">
        <v>72</v>
      </c>
      <c r="X40" s="15">
        <v>83</v>
      </c>
      <c r="Y40" s="15">
        <v>81</v>
      </c>
      <c r="Z40" s="15">
        <v>42</v>
      </c>
      <c r="AA40" s="15">
        <v>53</v>
      </c>
      <c r="AB40" s="15">
        <v>83</v>
      </c>
      <c r="AC40" s="15">
        <v>59</v>
      </c>
      <c r="AD40" s="15">
        <v>50</v>
      </c>
      <c r="AE40" s="15">
        <v>65</v>
      </c>
      <c r="AF40" s="15">
        <v>69</v>
      </c>
      <c r="AG40" s="15">
        <v>89</v>
      </c>
      <c r="AH40" s="15"/>
      <c r="AI40" s="16"/>
      <c r="AJ40" s="17"/>
      <c r="AK40" s="13"/>
      <c r="AL40" s="17" t="s">
        <v>60</v>
      </c>
      <c r="AN40" s="83"/>
      <c r="AO40" s="95"/>
      <c r="AP40" s="89"/>
      <c r="AQ40" s="91"/>
      <c r="AR40" s="14">
        <v>58</v>
      </c>
      <c r="AS40" s="15">
        <v>64</v>
      </c>
      <c r="AT40" s="15">
        <v>59</v>
      </c>
      <c r="AU40" s="15">
        <v>96</v>
      </c>
      <c r="AV40" s="15">
        <v>50</v>
      </c>
      <c r="AW40" s="15">
        <v>92</v>
      </c>
      <c r="AX40" s="15">
        <v>93</v>
      </c>
      <c r="AY40" s="15">
        <v>66</v>
      </c>
      <c r="AZ40" s="15">
        <v>46</v>
      </c>
      <c r="BA40" s="15">
        <v>49</v>
      </c>
      <c r="BB40" s="15">
        <v>61</v>
      </c>
      <c r="BC40" s="15">
        <v>98</v>
      </c>
      <c r="BD40" s="15">
        <v>92</v>
      </c>
      <c r="BE40" s="16">
        <v>84</v>
      </c>
      <c r="BF40" s="14">
        <v>49</v>
      </c>
      <c r="BG40" s="15">
        <v>60</v>
      </c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6"/>
      <c r="BT40" s="17"/>
      <c r="BU40" s="13"/>
      <c r="BV40" s="17" t="s">
        <v>60</v>
      </c>
      <c r="BY40" s="83"/>
      <c r="BZ40" s="95"/>
      <c r="CA40" s="89"/>
      <c r="CB40" s="91"/>
      <c r="CC40" s="14">
        <v>61</v>
      </c>
      <c r="CD40" s="15">
        <v>59.5</v>
      </c>
      <c r="CE40" s="15">
        <v>69</v>
      </c>
      <c r="CF40" s="15">
        <v>87</v>
      </c>
      <c r="CG40" s="15">
        <v>67.5</v>
      </c>
      <c r="CH40" s="15">
        <v>83.5</v>
      </c>
      <c r="CI40" s="15">
        <v>83</v>
      </c>
      <c r="CJ40" s="15">
        <v>68</v>
      </c>
      <c r="CK40" s="15">
        <v>70</v>
      </c>
      <c r="CL40" s="15">
        <v>61</v>
      </c>
      <c r="CM40" s="15">
        <v>55.5</v>
      </c>
      <c r="CN40" s="15">
        <v>85.5</v>
      </c>
      <c r="CO40" s="15">
        <v>71.5</v>
      </c>
      <c r="CP40" s="16">
        <v>62.5</v>
      </c>
      <c r="CQ40" s="14">
        <v>73.5</v>
      </c>
      <c r="CR40" s="15">
        <v>73</v>
      </c>
      <c r="CS40" s="15">
        <v>58</v>
      </c>
      <c r="CT40" s="15">
        <v>60</v>
      </c>
      <c r="CU40" s="15">
        <v>51</v>
      </c>
      <c r="CV40" s="15">
        <v>45.5</v>
      </c>
      <c r="CW40" s="15">
        <v>69</v>
      </c>
      <c r="CX40" s="15">
        <v>61.5</v>
      </c>
      <c r="CY40" s="15">
        <v>75.5</v>
      </c>
      <c r="CZ40" s="15">
        <v>64.5</v>
      </c>
      <c r="DA40" s="15"/>
      <c r="DB40" s="15"/>
      <c r="DC40" s="15"/>
      <c r="DD40" s="16"/>
      <c r="DE40" s="17"/>
      <c r="DF40" s="13"/>
      <c r="DG40" s="17" t="s">
        <v>60</v>
      </c>
    </row>
    <row r="41" spans="4:111" x14ac:dyDescent="0.25">
      <c r="D41" s="83"/>
      <c r="E41" s="95"/>
      <c r="F41" s="89"/>
      <c r="G41" s="91"/>
      <c r="H41" s="14">
        <v>40</v>
      </c>
      <c r="I41" s="15">
        <v>90</v>
      </c>
      <c r="J41" s="15">
        <v>64</v>
      </c>
      <c r="K41" s="15">
        <v>48</v>
      </c>
      <c r="L41" s="15">
        <v>74</v>
      </c>
      <c r="M41" s="15">
        <v>79</v>
      </c>
      <c r="N41" s="15">
        <v>77</v>
      </c>
      <c r="O41" s="15">
        <v>57</v>
      </c>
      <c r="P41" s="15">
        <v>44</v>
      </c>
      <c r="Q41" s="15">
        <v>92</v>
      </c>
      <c r="R41" s="15">
        <v>37</v>
      </c>
      <c r="S41" s="15">
        <v>67</v>
      </c>
      <c r="T41" s="15">
        <v>87</v>
      </c>
      <c r="U41" s="16">
        <v>92</v>
      </c>
      <c r="V41" s="14">
        <v>90</v>
      </c>
      <c r="W41" s="15">
        <v>47</v>
      </c>
      <c r="X41" s="15">
        <v>67</v>
      </c>
      <c r="Y41" s="15">
        <v>89</v>
      </c>
      <c r="Z41" s="15">
        <v>45</v>
      </c>
      <c r="AA41" s="15">
        <v>73</v>
      </c>
      <c r="AB41" s="15"/>
      <c r="AC41" s="15"/>
      <c r="AD41" s="15"/>
      <c r="AE41" s="15"/>
      <c r="AF41" s="15"/>
      <c r="AG41" s="15"/>
      <c r="AH41" s="15"/>
      <c r="AI41" s="16"/>
      <c r="AJ41" s="17"/>
      <c r="AK41" s="13"/>
      <c r="AL41" s="17" t="s">
        <v>60</v>
      </c>
      <c r="AN41" s="83"/>
      <c r="AO41" s="95"/>
      <c r="AP41" s="89"/>
      <c r="AQ41" s="91"/>
      <c r="AR41" s="14">
        <v>58</v>
      </c>
      <c r="AS41" s="15">
        <v>64</v>
      </c>
      <c r="AT41" s="15">
        <v>92</v>
      </c>
      <c r="AU41" s="15">
        <v>39</v>
      </c>
      <c r="AV41" s="15">
        <v>38</v>
      </c>
      <c r="AW41" s="15">
        <v>59</v>
      </c>
      <c r="AX41" s="15">
        <v>70</v>
      </c>
      <c r="AY41" s="15">
        <v>81</v>
      </c>
      <c r="AZ41" s="15">
        <v>55</v>
      </c>
      <c r="BA41" s="15">
        <v>52</v>
      </c>
      <c r="BB41" s="15">
        <v>65</v>
      </c>
      <c r="BC41" s="15">
        <v>62</v>
      </c>
      <c r="BD41" s="15">
        <v>85</v>
      </c>
      <c r="BE41" s="16">
        <v>51</v>
      </c>
      <c r="BF41" s="14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6"/>
      <c r="BT41" s="17"/>
      <c r="BU41" s="13"/>
      <c r="BV41" s="17" t="s">
        <v>60</v>
      </c>
      <c r="BY41" s="83"/>
      <c r="BZ41" s="95"/>
      <c r="CA41" s="89"/>
      <c r="CB41" s="91"/>
      <c r="CC41" s="14">
        <v>49</v>
      </c>
      <c r="CD41" s="15">
        <v>77</v>
      </c>
      <c r="CE41" s="15">
        <v>78</v>
      </c>
      <c r="CF41" s="15">
        <v>43.5</v>
      </c>
      <c r="CG41" s="15">
        <v>56</v>
      </c>
      <c r="CH41" s="15">
        <v>69</v>
      </c>
      <c r="CI41" s="15">
        <v>73.5</v>
      </c>
      <c r="CJ41" s="15">
        <v>69</v>
      </c>
      <c r="CK41" s="15">
        <v>49.5</v>
      </c>
      <c r="CL41" s="15">
        <v>72</v>
      </c>
      <c r="CM41" s="15">
        <v>51</v>
      </c>
      <c r="CN41" s="15">
        <v>64.5</v>
      </c>
      <c r="CO41" s="15">
        <v>86</v>
      </c>
      <c r="CP41" s="16">
        <v>71.5</v>
      </c>
      <c r="CQ41" s="14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6"/>
      <c r="DE41" s="17"/>
      <c r="DF41" s="13"/>
      <c r="DG41" s="17" t="s">
        <v>60</v>
      </c>
    </row>
    <row r="42" spans="4:111" x14ac:dyDescent="0.25">
      <c r="D42" s="83"/>
      <c r="E42" s="95"/>
      <c r="F42" s="89"/>
      <c r="G42" s="91"/>
      <c r="H42" s="14">
        <v>59</v>
      </c>
      <c r="I42" s="15">
        <v>95</v>
      </c>
      <c r="J42" s="15">
        <v>82</v>
      </c>
      <c r="K42" s="15">
        <v>56</v>
      </c>
      <c r="L42" s="15">
        <v>64</v>
      </c>
      <c r="M42" s="15">
        <v>81</v>
      </c>
      <c r="N42" s="15">
        <v>92</v>
      </c>
      <c r="O42" s="15">
        <v>90</v>
      </c>
      <c r="P42" s="15">
        <v>51</v>
      </c>
      <c r="Q42" s="15">
        <v>62</v>
      </c>
      <c r="R42" s="15">
        <v>68</v>
      </c>
      <c r="S42" s="15">
        <v>94</v>
      </c>
      <c r="T42" s="15">
        <v>38</v>
      </c>
      <c r="U42" s="16">
        <v>63</v>
      </c>
      <c r="V42" s="14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6"/>
      <c r="AJ42" s="17"/>
      <c r="AK42" s="13"/>
      <c r="AL42" s="17" t="s">
        <v>60</v>
      </c>
      <c r="AN42" s="83"/>
      <c r="AO42" s="95"/>
      <c r="AP42" s="89"/>
      <c r="AQ42" s="91"/>
      <c r="AR42" s="14">
        <v>97</v>
      </c>
      <c r="AS42" s="15">
        <v>83</v>
      </c>
      <c r="AT42" s="15">
        <v>89</v>
      </c>
      <c r="AU42" s="15">
        <v>59</v>
      </c>
      <c r="AV42" s="15">
        <v>66</v>
      </c>
      <c r="AW42" s="15">
        <v>77</v>
      </c>
      <c r="AX42" s="15">
        <v>51</v>
      </c>
      <c r="AY42" s="15">
        <v>81</v>
      </c>
      <c r="AZ42" s="15">
        <v>98</v>
      </c>
      <c r="BA42" s="15">
        <v>83</v>
      </c>
      <c r="BB42" s="15">
        <v>63</v>
      </c>
      <c r="BC42" s="15">
        <v>90</v>
      </c>
      <c r="BD42" s="15">
        <v>86</v>
      </c>
      <c r="BE42" s="16">
        <v>86</v>
      </c>
      <c r="BF42" s="14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6"/>
      <c r="BT42" s="17"/>
      <c r="BU42" s="13"/>
      <c r="BV42" s="17" t="s">
        <v>60</v>
      </c>
      <c r="BY42" s="83"/>
      <c r="BZ42" s="95"/>
      <c r="CA42" s="89"/>
      <c r="CB42" s="91"/>
      <c r="CC42" s="14">
        <v>78</v>
      </c>
      <c r="CD42" s="15">
        <v>89</v>
      </c>
      <c r="CE42" s="15">
        <v>85.5</v>
      </c>
      <c r="CF42" s="15">
        <v>57.5</v>
      </c>
      <c r="CG42" s="15">
        <v>65</v>
      </c>
      <c r="CH42" s="15">
        <v>79</v>
      </c>
      <c r="CI42" s="15">
        <v>71.5</v>
      </c>
      <c r="CJ42" s="15">
        <v>85.5</v>
      </c>
      <c r="CK42" s="15">
        <v>74.5</v>
      </c>
      <c r="CL42" s="15">
        <v>72.5</v>
      </c>
      <c r="CM42" s="15">
        <v>65.5</v>
      </c>
      <c r="CN42" s="15">
        <v>92</v>
      </c>
      <c r="CO42" s="15">
        <v>62</v>
      </c>
      <c r="CP42" s="16">
        <v>74.5</v>
      </c>
      <c r="CQ42" s="14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6"/>
      <c r="DE42" s="17"/>
      <c r="DF42" s="13"/>
      <c r="DG42" s="17" t="s">
        <v>60</v>
      </c>
    </row>
    <row r="43" spans="4:111" x14ac:dyDescent="0.25">
      <c r="D43" s="83"/>
      <c r="E43" s="95"/>
      <c r="F43" s="89"/>
      <c r="G43" s="91"/>
      <c r="H43" s="14">
        <v>82</v>
      </c>
      <c r="I43" s="15">
        <v>69</v>
      </c>
      <c r="J43" s="15">
        <v>97</v>
      </c>
      <c r="K43" s="15">
        <v>40</v>
      </c>
      <c r="L43" s="15">
        <v>99</v>
      </c>
      <c r="M43" s="15">
        <v>56</v>
      </c>
      <c r="N43" s="15">
        <v>76</v>
      </c>
      <c r="O43" s="15">
        <v>98</v>
      </c>
      <c r="P43" s="15">
        <v>54</v>
      </c>
      <c r="Q43" s="15">
        <v>82</v>
      </c>
      <c r="R43" s="15">
        <v>81</v>
      </c>
      <c r="S43" s="15">
        <v>39</v>
      </c>
      <c r="T43" s="15">
        <v>73</v>
      </c>
      <c r="U43" s="16">
        <v>86</v>
      </c>
      <c r="V43" s="14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6"/>
      <c r="AJ43" s="17"/>
      <c r="AK43" s="13"/>
      <c r="AL43" s="17" t="s">
        <v>60</v>
      </c>
      <c r="AN43" s="83"/>
      <c r="AO43" s="95"/>
      <c r="AP43" s="89"/>
      <c r="AQ43" s="91"/>
      <c r="AR43" s="14">
        <v>49</v>
      </c>
      <c r="AS43" s="15">
        <v>49</v>
      </c>
      <c r="AT43" s="15">
        <v>66</v>
      </c>
      <c r="AU43" s="15">
        <v>96</v>
      </c>
      <c r="AV43" s="15">
        <v>74</v>
      </c>
      <c r="AW43" s="15">
        <v>80</v>
      </c>
      <c r="AX43" s="15">
        <v>38</v>
      </c>
      <c r="AY43" s="15">
        <v>84</v>
      </c>
      <c r="AZ43" s="15">
        <v>76</v>
      </c>
      <c r="BA43" s="15">
        <v>43</v>
      </c>
      <c r="BB43" s="15">
        <v>72</v>
      </c>
      <c r="BC43" s="15">
        <v>57</v>
      </c>
      <c r="BD43" s="15">
        <v>93</v>
      </c>
      <c r="BE43" s="16">
        <v>53</v>
      </c>
      <c r="BF43" s="14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6"/>
      <c r="BT43" s="17"/>
      <c r="BU43" s="13"/>
      <c r="BV43" s="17" t="s">
        <v>60</v>
      </c>
      <c r="BY43" s="83"/>
      <c r="BZ43" s="95"/>
      <c r="CA43" s="89"/>
      <c r="CB43" s="91"/>
      <c r="CC43" s="14">
        <v>65.5</v>
      </c>
      <c r="CD43" s="15">
        <v>59</v>
      </c>
      <c r="CE43" s="15">
        <v>81.5</v>
      </c>
      <c r="CF43" s="15">
        <v>68</v>
      </c>
      <c r="CG43" s="15">
        <v>86.5</v>
      </c>
      <c r="CH43" s="15">
        <v>68</v>
      </c>
      <c r="CI43" s="15">
        <v>57</v>
      </c>
      <c r="CJ43" s="15">
        <v>91</v>
      </c>
      <c r="CK43" s="15">
        <v>65</v>
      </c>
      <c r="CL43" s="15">
        <v>62.5</v>
      </c>
      <c r="CM43" s="15">
        <v>76.5</v>
      </c>
      <c r="CN43" s="15">
        <v>48</v>
      </c>
      <c r="CO43" s="15">
        <v>83</v>
      </c>
      <c r="CP43" s="16">
        <v>69.5</v>
      </c>
      <c r="CQ43" s="14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6"/>
      <c r="DE43" s="17"/>
      <c r="DF43" s="13"/>
      <c r="DG43" s="17" t="s">
        <v>60</v>
      </c>
    </row>
    <row r="44" spans="4:111" x14ac:dyDescent="0.25">
      <c r="D44" s="83"/>
      <c r="E44" s="95"/>
      <c r="F44" s="89"/>
      <c r="G44" s="91"/>
      <c r="H44" s="14">
        <v>68</v>
      </c>
      <c r="I44" s="15">
        <v>64</v>
      </c>
      <c r="J44" s="15">
        <v>76</v>
      </c>
      <c r="K44" s="15">
        <v>69</v>
      </c>
      <c r="L44" s="15">
        <v>77</v>
      </c>
      <c r="M44" s="15">
        <v>44</v>
      </c>
      <c r="N44" s="15">
        <v>92</v>
      </c>
      <c r="O44" s="15">
        <v>52</v>
      </c>
      <c r="P44" s="15">
        <v>89</v>
      </c>
      <c r="Q44" s="15">
        <v>76</v>
      </c>
      <c r="R44" s="15">
        <v>84</v>
      </c>
      <c r="S44" s="15">
        <v>88</v>
      </c>
      <c r="T44" s="15">
        <v>89</v>
      </c>
      <c r="U44" s="16">
        <v>46</v>
      </c>
      <c r="V44" s="14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6"/>
      <c r="AJ44" s="17"/>
      <c r="AK44" s="13"/>
      <c r="AL44" s="17" t="s">
        <v>60</v>
      </c>
      <c r="AN44" s="83"/>
      <c r="AO44" s="95"/>
      <c r="AP44" s="89"/>
      <c r="AQ44" s="91"/>
      <c r="AR44" s="14">
        <v>68</v>
      </c>
      <c r="AS44" s="15">
        <v>71</v>
      </c>
      <c r="AT44" s="15">
        <v>77</v>
      </c>
      <c r="AU44" s="15">
        <v>91</v>
      </c>
      <c r="AV44" s="15">
        <v>76</v>
      </c>
      <c r="AW44" s="15">
        <v>55</v>
      </c>
      <c r="AX44" s="15">
        <v>88</v>
      </c>
      <c r="AY44" s="15"/>
      <c r="AZ44" s="15"/>
      <c r="BA44" s="15"/>
      <c r="BB44" s="15"/>
      <c r="BC44" s="15"/>
      <c r="BD44" s="15"/>
      <c r="BE44" s="16"/>
      <c r="BF44" s="14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6"/>
      <c r="BT44" s="17"/>
      <c r="BU44" s="13"/>
      <c r="BV44" s="17" t="s">
        <v>60</v>
      </c>
      <c r="BY44" s="83"/>
      <c r="BZ44" s="95"/>
      <c r="CA44" s="89"/>
      <c r="CB44" s="91"/>
      <c r="CC44" s="14">
        <v>68</v>
      </c>
      <c r="CD44" s="15">
        <v>67.5</v>
      </c>
      <c r="CE44" s="15">
        <v>76.5</v>
      </c>
      <c r="CF44" s="15">
        <v>80</v>
      </c>
      <c r="CG44" s="15">
        <v>76.5</v>
      </c>
      <c r="CH44" s="15">
        <v>49.5</v>
      </c>
      <c r="CI44" s="15">
        <v>90</v>
      </c>
      <c r="CJ44" s="15">
        <v>52</v>
      </c>
      <c r="CK44" s="15">
        <v>89</v>
      </c>
      <c r="CL44" s="15">
        <v>76</v>
      </c>
      <c r="CM44" s="15">
        <v>84</v>
      </c>
      <c r="CN44" s="15">
        <v>88</v>
      </c>
      <c r="CO44" s="15">
        <v>89</v>
      </c>
      <c r="CP44" s="16">
        <v>46</v>
      </c>
      <c r="CQ44" s="14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6"/>
      <c r="DE44" s="17"/>
      <c r="DF44" s="13"/>
      <c r="DG44" s="17" t="s">
        <v>60</v>
      </c>
    </row>
    <row r="45" spans="4:111" x14ac:dyDescent="0.25">
      <c r="D45" s="83"/>
      <c r="E45" s="95"/>
      <c r="F45" s="89"/>
      <c r="G45" s="91"/>
      <c r="H45" s="14">
        <v>55</v>
      </c>
      <c r="I45" s="15">
        <v>74</v>
      </c>
      <c r="J45" s="15">
        <v>64</v>
      </c>
      <c r="K45" s="15">
        <v>99</v>
      </c>
      <c r="L45" s="15">
        <v>92</v>
      </c>
      <c r="M45" s="15">
        <v>68</v>
      </c>
      <c r="N45" s="15">
        <v>59</v>
      </c>
      <c r="O45" s="15">
        <v>74</v>
      </c>
      <c r="P45" s="15">
        <v>78</v>
      </c>
      <c r="Q45" s="15">
        <v>98</v>
      </c>
      <c r="R45" s="15">
        <v>66</v>
      </c>
      <c r="S45" s="15">
        <v>35</v>
      </c>
      <c r="T45" s="15">
        <v>72</v>
      </c>
      <c r="U45" s="16">
        <v>87</v>
      </c>
      <c r="V45" s="14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6"/>
      <c r="AJ45" s="17"/>
      <c r="AK45" s="13"/>
      <c r="AL45" s="17" t="s">
        <v>60</v>
      </c>
      <c r="AN45" s="83"/>
      <c r="AO45" s="95"/>
      <c r="AP45" s="89"/>
      <c r="AQ45" s="91"/>
      <c r="AR45" s="14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6"/>
      <c r="BF45" s="14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6"/>
      <c r="BT45" s="17"/>
      <c r="BU45" s="13"/>
      <c r="BV45" s="17" t="s">
        <v>60</v>
      </c>
      <c r="BY45" s="83"/>
      <c r="BZ45" s="95"/>
      <c r="CA45" s="89"/>
      <c r="CB45" s="91"/>
      <c r="CC45" s="14">
        <v>84</v>
      </c>
      <c r="CD45" s="15">
        <v>94</v>
      </c>
      <c r="CE45" s="15">
        <v>65</v>
      </c>
      <c r="CF45" s="15">
        <v>63</v>
      </c>
      <c r="CG45" s="15">
        <v>47</v>
      </c>
      <c r="CH45" s="15">
        <v>43</v>
      </c>
      <c r="CI45" s="15">
        <v>69</v>
      </c>
      <c r="CJ45" s="15">
        <v>70</v>
      </c>
      <c r="CK45" s="15">
        <v>39</v>
      </c>
      <c r="CL45" s="15">
        <v>36</v>
      </c>
      <c r="CM45" s="15">
        <v>81</v>
      </c>
      <c r="CN45" s="15">
        <v>42</v>
      </c>
      <c r="CO45" s="15">
        <v>59</v>
      </c>
      <c r="CP45" s="16">
        <v>83</v>
      </c>
      <c r="CQ45" s="14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6"/>
      <c r="DE45" s="17"/>
      <c r="DF45" s="13"/>
      <c r="DG45" s="17" t="s">
        <v>60</v>
      </c>
    </row>
    <row r="46" spans="4:111" x14ac:dyDescent="0.25">
      <c r="D46" s="83"/>
      <c r="E46" s="95"/>
      <c r="F46" s="89"/>
      <c r="G46" s="91"/>
      <c r="H46" s="14">
        <v>45</v>
      </c>
      <c r="I46" s="15">
        <v>63</v>
      </c>
      <c r="J46" s="15">
        <v>87</v>
      </c>
      <c r="K46" s="15">
        <v>58</v>
      </c>
      <c r="L46" s="15">
        <v>88</v>
      </c>
      <c r="M46" s="15">
        <v>66</v>
      </c>
      <c r="N46" s="15">
        <v>45</v>
      </c>
      <c r="O46" s="15">
        <v>97</v>
      </c>
      <c r="P46" s="15">
        <v>48</v>
      </c>
      <c r="Q46" s="15">
        <v>59</v>
      </c>
      <c r="R46" s="15">
        <v>91</v>
      </c>
      <c r="S46" s="15">
        <v>53</v>
      </c>
      <c r="T46" s="15">
        <v>66</v>
      </c>
      <c r="U46" s="16">
        <v>72</v>
      </c>
      <c r="V46" s="14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6"/>
      <c r="AJ46" s="17"/>
      <c r="AK46" s="13"/>
      <c r="AL46" s="17" t="s">
        <v>60</v>
      </c>
      <c r="AN46" s="83"/>
      <c r="AO46" s="95"/>
      <c r="AP46" s="89"/>
      <c r="AQ46" s="91"/>
      <c r="AR46" s="14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6"/>
      <c r="BF46" s="14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6"/>
      <c r="BT46" s="17"/>
      <c r="BU46" s="13"/>
      <c r="BV46" s="17" t="s">
        <v>60</v>
      </c>
      <c r="BY46" s="83"/>
      <c r="BZ46" s="95"/>
      <c r="CA46" s="89"/>
      <c r="CB46" s="91"/>
      <c r="CC46" s="14">
        <v>47</v>
      </c>
      <c r="CD46" s="15">
        <v>45</v>
      </c>
      <c r="CE46" s="15">
        <v>73</v>
      </c>
      <c r="CF46" s="15">
        <v>83</v>
      </c>
      <c r="CG46" s="15"/>
      <c r="CH46" s="15"/>
      <c r="CI46" s="15"/>
      <c r="CJ46" s="15"/>
      <c r="CK46" s="15"/>
      <c r="CL46" s="15"/>
      <c r="CM46" s="15"/>
      <c r="CN46" s="15"/>
      <c r="CO46" s="15"/>
      <c r="CP46" s="16"/>
      <c r="CQ46" s="14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6"/>
      <c r="DE46" s="17"/>
      <c r="DF46" s="13"/>
      <c r="DG46" s="17" t="s">
        <v>60</v>
      </c>
    </row>
    <row r="47" spans="4:111" x14ac:dyDescent="0.25">
      <c r="D47" s="83"/>
      <c r="E47" s="95"/>
      <c r="F47" s="89"/>
      <c r="G47" s="91"/>
      <c r="H47" s="14">
        <v>67</v>
      </c>
      <c r="I47" s="15">
        <v>55</v>
      </c>
      <c r="J47" s="15">
        <v>72</v>
      </c>
      <c r="K47" s="15">
        <v>65</v>
      </c>
      <c r="L47" s="15">
        <v>60</v>
      </c>
      <c r="M47" s="15">
        <v>67</v>
      </c>
      <c r="N47" s="15">
        <v>72</v>
      </c>
      <c r="O47" s="15">
        <v>37</v>
      </c>
      <c r="P47" s="15">
        <v>74</v>
      </c>
      <c r="Q47" s="15">
        <v>45</v>
      </c>
      <c r="R47" s="15">
        <v>76</v>
      </c>
      <c r="S47" s="15">
        <v>73</v>
      </c>
      <c r="T47" s="15">
        <v>59</v>
      </c>
      <c r="U47" s="16">
        <v>70</v>
      </c>
      <c r="V47" s="14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6"/>
      <c r="AJ47" s="17"/>
      <c r="AK47" s="13"/>
      <c r="AL47" s="17" t="s">
        <v>60</v>
      </c>
      <c r="AN47" s="83"/>
      <c r="AO47" s="95"/>
      <c r="AP47" s="89"/>
      <c r="AQ47" s="91"/>
      <c r="AR47" s="14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6"/>
      <c r="BF47" s="14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6"/>
      <c r="BT47" s="17"/>
      <c r="BU47" s="13"/>
      <c r="BV47" s="17" t="s">
        <v>60</v>
      </c>
      <c r="BY47" s="83"/>
      <c r="BZ47" s="95"/>
      <c r="CA47" s="89"/>
      <c r="CB47" s="91"/>
      <c r="CC47" s="14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6"/>
      <c r="CQ47" s="14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6"/>
      <c r="DE47" s="17"/>
      <c r="DF47" s="13"/>
      <c r="DG47" s="17" t="s">
        <v>60</v>
      </c>
    </row>
    <row r="48" spans="4:111" x14ac:dyDescent="0.25">
      <c r="D48" s="83"/>
      <c r="E48" s="95"/>
      <c r="F48" s="89"/>
      <c r="G48" s="91"/>
      <c r="H48" s="14">
        <v>83</v>
      </c>
      <c r="I48" s="15">
        <v>52</v>
      </c>
      <c r="J48" s="15">
        <v>49</v>
      </c>
      <c r="K48" s="15">
        <v>37</v>
      </c>
      <c r="L48" s="15">
        <v>71</v>
      </c>
      <c r="M48" s="15">
        <v>91</v>
      </c>
      <c r="N48" s="15"/>
      <c r="O48" s="15"/>
      <c r="P48" s="15"/>
      <c r="Q48" s="15"/>
      <c r="R48" s="15"/>
      <c r="S48" s="15"/>
      <c r="T48" s="15"/>
      <c r="U48" s="16"/>
      <c r="V48" s="14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6"/>
      <c r="AJ48" s="17"/>
      <c r="AK48" s="13"/>
      <c r="AL48" s="17" t="s">
        <v>60</v>
      </c>
      <c r="AN48" s="83"/>
      <c r="AO48" s="95"/>
      <c r="AP48" s="89"/>
      <c r="AQ48" s="91"/>
      <c r="AR48" s="14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6"/>
      <c r="BF48" s="14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6"/>
      <c r="BT48" s="17"/>
      <c r="BU48" s="13"/>
      <c r="BV48" s="17" t="s">
        <v>60</v>
      </c>
      <c r="BY48" s="83"/>
      <c r="BZ48" s="95"/>
      <c r="CA48" s="89"/>
      <c r="CB48" s="91"/>
      <c r="CC48" s="14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6"/>
      <c r="CQ48" s="14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6"/>
      <c r="DE48" s="17"/>
      <c r="DF48" s="13"/>
      <c r="DG48" s="17" t="s">
        <v>60</v>
      </c>
    </row>
    <row r="49" spans="4:111" ht="15.75" thickBot="1" x14ac:dyDescent="0.3">
      <c r="D49" s="84"/>
      <c r="E49" s="96"/>
      <c r="F49" s="89"/>
      <c r="G49" s="92"/>
      <c r="H49" s="18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20"/>
      <c r="V49" s="18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20"/>
      <c r="AJ49" s="21"/>
      <c r="AK49" s="13"/>
      <c r="AL49" s="21" t="s">
        <v>60</v>
      </c>
      <c r="AN49" s="84"/>
      <c r="AO49" s="96"/>
      <c r="AP49" s="89"/>
      <c r="AQ49" s="92"/>
      <c r="AR49" s="18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20"/>
      <c r="BF49" s="18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20"/>
      <c r="BT49" s="21"/>
      <c r="BU49" s="13"/>
      <c r="BV49" s="21" t="s">
        <v>60</v>
      </c>
      <c r="BY49" s="84"/>
      <c r="BZ49" s="96"/>
      <c r="CA49" s="89"/>
      <c r="CB49" s="92"/>
      <c r="CC49" s="18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20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20"/>
      <c r="DE49" s="21"/>
      <c r="DF49" s="13"/>
      <c r="DG49" s="21" t="s">
        <v>60</v>
      </c>
    </row>
    <row r="50" spans="4:111" x14ac:dyDescent="0.25">
      <c r="D50" s="82">
        <v>3</v>
      </c>
      <c r="E50" s="97" t="s">
        <v>22</v>
      </c>
      <c r="F50" s="89"/>
      <c r="G50" s="82" t="s">
        <v>67</v>
      </c>
      <c r="H50" s="9">
        <v>58</v>
      </c>
      <c r="I50" s="10">
        <v>43</v>
      </c>
      <c r="J50" s="10">
        <v>83</v>
      </c>
      <c r="K50" s="10">
        <v>55</v>
      </c>
      <c r="L50" s="10">
        <v>46</v>
      </c>
      <c r="M50" s="10">
        <v>54</v>
      </c>
      <c r="N50" s="10">
        <v>61</v>
      </c>
      <c r="O50" s="10">
        <v>49</v>
      </c>
      <c r="P50" s="10">
        <v>61</v>
      </c>
      <c r="Q50" s="10">
        <v>71</v>
      </c>
      <c r="R50" s="10">
        <v>40</v>
      </c>
      <c r="S50" s="10">
        <v>63</v>
      </c>
      <c r="T50" s="10">
        <v>38</v>
      </c>
      <c r="U50" s="11">
        <v>45</v>
      </c>
      <c r="V50" s="14">
        <v>49</v>
      </c>
      <c r="W50" s="15">
        <v>69</v>
      </c>
      <c r="X50" s="15">
        <v>54</v>
      </c>
      <c r="Y50" s="15">
        <v>25</v>
      </c>
      <c r="Z50" s="15">
        <v>34</v>
      </c>
      <c r="AA50" s="15">
        <v>57</v>
      </c>
      <c r="AB50" s="15">
        <v>26</v>
      </c>
      <c r="AC50" s="15">
        <v>51</v>
      </c>
      <c r="AD50" s="15">
        <v>77</v>
      </c>
      <c r="AE50" s="15">
        <v>84</v>
      </c>
      <c r="AF50" s="15">
        <v>59</v>
      </c>
      <c r="AG50" s="15">
        <v>42</v>
      </c>
      <c r="AH50" s="15">
        <v>40</v>
      </c>
      <c r="AI50" s="16">
        <v>67</v>
      </c>
      <c r="AJ50" s="12"/>
      <c r="AK50" s="13"/>
      <c r="AL50" s="12" t="s">
        <v>60</v>
      </c>
      <c r="AN50" s="82">
        <v>3</v>
      </c>
      <c r="AO50" s="97" t="s">
        <v>22</v>
      </c>
      <c r="AP50" s="89"/>
      <c r="AQ50" s="82" t="s">
        <v>103</v>
      </c>
      <c r="AR50" s="9">
        <v>74</v>
      </c>
      <c r="AS50" s="10">
        <v>72</v>
      </c>
      <c r="AT50" s="10">
        <v>63</v>
      </c>
      <c r="AU50" s="10">
        <v>59</v>
      </c>
      <c r="AV50" s="10">
        <v>48</v>
      </c>
      <c r="AW50" s="10">
        <v>56</v>
      </c>
      <c r="AX50" s="10">
        <v>66</v>
      </c>
      <c r="AY50" s="10">
        <v>48</v>
      </c>
      <c r="AZ50" s="10">
        <v>47</v>
      </c>
      <c r="BA50" s="10">
        <v>74</v>
      </c>
      <c r="BB50" s="10">
        <v>87</v>
      </c>
      <c r="BC50" s="10">
        <v>68</v>
      </c>
      <c r="BD50" s="10">
        <v>39</v>
      </c>
      <c r="BE50" s="11">
        <v>63</v>
      </c>
      <c r="BF50" s="14">
        <v>46</v>
      </c>
      <c r="BG50" s="15">
        <v>56</v>
      </c>
      <c r="BH50" s="15">
        <v>38</v>
      </c>
      <c r="BI50" s="15">
        <v>37</v>
      </c>
      <c r="BJ50" s="15">
        <v>64</v>
      </c>
      <c r="BK50" s="15">
        <v>77</v>
      </c>
      <c r="BL50" s="15">
        <v>52</v>
      </c>
      <c r="BM50" s="15">
        <v>40</v>
      </c>
      <c r="BN50" s="15">
        <v>43</v>
      </c>
      <c r="BO50" s="15">
        <v>61</v>
      </c>
      <c r="BP50" s="15">
        <v>65</v>
      </c>
      <c r="BQ50" s="15">
        <v>55</v>
      </c>
      <c r="BR50" s="15">
        <v>53</v>
      </c>
      <c r="BS50" s="16">
        <v>43</v>
      </c>
      <c r="BT50" s="12"/>
      <c r="BU50" s="13"/>
      <c r="BV50" s="12" t="s">
        <v>60</v>
      </c>
      <c r="BY50" s="82">
        <v>3</v>
      </c>
      <c r="BZ50" s="97" t="s">
        <v>22</v>
      </c>
      <c r="CA50" s="89"/>
      <c r="CB50" s="82" t="s">
        <v>104</v>
      </c>
      <c r="CC50" s="9">
        <v>66</v>
      </c>
      <c r="CD50" s="10">
        <v>57.5</v>
      </c>
      <c r="CE50" s="10">
        <v>73</v>
      </c>
      <c r="CF50" s="10">
        <v>57</v>
      </c>
      <c r="CG50" s="10">
        <v>47</v>
      </c>
      <c r="CH50" s="10">
        <v>55</v>
      </c>
      <c r="CI50" s="10">
        <v>63.5</v>
      </c>
      <c r="CJ50" s="10">
        <v>48.5</v>
      </c>
      <c r="CK50" s="10">
        <v>54</v>
      </c>
      <c r="CL50" s="10">
        <v>72.5</v>
      </c>
      <c r="CM50" s="10">
        <v>63.5</v>
      </c>
      <c r="CN50" s="10">
        <v>65.5</v>
      </c>
      <c r="CO50" s="10">
        <v>38.5</v>
      </c>
      <c r="CP50" s="11">
        <v>53</v>
      </c>
      <c r="CQ50" s="14">
        <v>45</v>
      </c>
      <c r="CR50" s="15">
        <v>53.5</v>
      </c>
      <c r="CS50" s="15">
        <v>38.5</v>
      </c>
      <c r="CT50" s="15">
        <v>44</v>
      </c>
      <c r="CU50" s="15">
        <v>62.5</v>
      </c>
      <c r="CV50" s="15">
        <v>53.5</v>
      </c>
      <c r="CW50" s="15">
        <v>46</v>
      </c>
      <c r="CX50" s="15">
        <v>53</v>
      </c>
      <c r="CY50" s="15">
        <v>38.5</v>
      </c>
      <c r="CZ50" s="15">
        <v>38</v>
      </c>
      <c r="DA50" s="15">
        <v>49.5</v>
      </c>
      <c r="DB50" s="15">
        <v>43</v>
      </c>
      <c r="DC50" s="15">
        <v>65.5</v>
      </c>
      <c r="DD50" s="16">
        <v>62</v>
      </c>
      <c r="DE50" s="12"/>
      <c r="DF50" s="13"/>
      <c r="DG50" s="12" t="s">
        <v>60</v>
      </c>
    </row>
    <row r="51" spans="4:111" x14ac:dyDescent="0.25">
      <c r="D51" s="83"/>
      <c r="E51" s="98"/>
      <c r="F51" s="89"/>
      <c r="G51" s="83"/>
      <c r="H51" s="14">
        <v>50</v>
      </c>
      <c r="I51" s="15">
        <v>42</v>
      </c>
      <c r="J51" s="15">
        <v>65</v>
      </c>
      <c r="K51" s="15">
        <v>51</v>
      </c>
      <c r="L51" s="15">
        <v>50</v>
      </c>
      <c r="M51" s="15">
        <v>65</v>
      </c>
      <c r="N51" s="15">
        <v>37</v>
      </c>
      <c r="O51" s="15">
        <v>42</v>
      </c>
      <c r="P51" s="15">
        <v>49</v>
      </c>
      <c r="Q51" s="15">
        <v>43</v>
      </c>
      <c r="R51" s="15">
        <v>33</v>
      </c>
      <c r="S51" s="15">
        <v>74</v>
      </c>
      <c r="T51" s="15">
        <v>47</v>
      </c>
      <c r="U51" s="16">
        <v>43</v>
      </c>
      <c r="V51" s="14">
        <v>31</v>
      </c>
      <c r="W51" s="15">
        <v>72</v>
      </c>
      <c r="X51" s="15">
        <v>73</v>
      </c>
      <c r="Y51" s="15">
        <v>44</v>
      </c>
      <c r="Z51" s="15">
        <v>60</v>
      </c>
      <c r="AA51" s="15">
        <v>32</v>
      </c>
      <c r="AB51" s="15">
        <v>46</v>
      </c>
      <c r="AC51" s="15">
        <v>28</v>
      </c>
      <c r="AD51" s="15">
        <v>27</v>
      </c>
      <c r="AE51" s="15">
        <v>36</v>
      </c>
      <c r="AF51" s="15">
        <v>60</v>
      </c>
      <c r="AG51" s="15">
        <v>47</v>
      </c>
      <c r="AH51" s="15">
        <v>70</v>
      </c>
      <c r="AI51" s="16"/>
      <c r="AJ51" s="17"/>
      <c r="AK51" s="13"/>
      <c r="AL51" s="17" t="s">
        <v>60</v>
      </c>
      <c r="AN51" s="83"/>
      <c r="AO51" s="98"/>
      <c r="AP51" s="89"/>
      <c r="AQ51" s="83"/>
      <c r="AR51" s="14">
        <v>76</v>
      </c>
      <c r="AS51" s="15">
        <v>40</v>
      </c>
      <c r="AT51" s="15">
        <v>46</v>
      </c>
      <c r="AU51" s="15">
        <v>39</v>
      </c>
      <c r="AV51" s="15">
        <v>71</v>
      </c>
      <c r="AW51" s="15">
        <v>62</v>
      </c>
      <c r="AX51" s="15">
        <v>50</v>
      </c>
      <c r="AY51" s="15">
        <v>53</v>
      </c>
      <c r="AZ51" s="15">
        <v>71</v>
      </c>
      <c r="BA51" s="15">
        <v>75</v>
      </c>
      <c r="BB51" s="15">
        <v>65</v>
      </c>
      <c r="BC51" s="15">
        <v>74</v>
      </c>
      <c r="BD51" s="15">
        <v>68</v>
      </c>
      <c r="BE51" s="16">
        <v>36</v>
      </c>
      <c r="BF51" s="14">
        <v>35</v>
      </c>
      <c r="BG51" s="15">
        <v>53</v>
      </c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6"/>
      <c r="BT51" s="17"/>
      <c r="BU51" s="13"/>
      <c r="BV51" s="17" t="s">
        <v>60</v>
      </c>
      <c r="BY51" s="83"/>
      <c r="BZ51" s="98"/>
      <c r="CA51" s="89"/>
      <c r="CB51" s="83"/>
      <c r="CC51" s="14">
        <v>63</v>
      </c>
      <c r="CD51" s="15">
        <v>41</v>
      </c>
      <c r="CE51" s="15">
        <v>55.5</v>
      </c>
      <c r="CF51" s="15">
        <v>45</v>
      </c>
      <c r="CG51" s="15">
        <v>60.5</v>
      </c>
      <c r="CH51" s="15">
        <v>63.5</v>
      </c>
      <c r="CI51" s="15">
        <v>43.5</v>
      </c>
      <c r="CJ51" s="15">
        <v>47.5</v>
      </c>
      <c r="CK51" s="15">
        <v>60</v>
      </c>
      <c r="CL51" s="15">
        <v>59</v>
      </c>
      <c r="CM51" s="15">
        <v>49</v>
      </c>
      <c r="CN51" s="15">
        <v>74</v>
      </c>
      <c r="CO51" s="15">
        <v>57.5</v>
      </c>
      <c r="CP51" s="16">
        <v>46</v>
      </c>
      <c r="CQ51" s="14">
        <v>53.5</v>
      </c>
      <c r="CR51" s="15">
        <v>33.5</v>
      </c>
      <c r="CS51" s="15">
        <v>37.5</v>
      </c>
      <c r="CT51" s="15">
        <v>50</v>
      </c>
      <c r="CU51" s="15">
        <v>49</v>
      </c>
      <c r="CV51" s="15">
        <v>39</v>
      </c>
      <c r="CW51" s="15">
        <v>70.5</v>
      </c>
      <c r="CX51" s="15">
        <v>61.5</v>
      </c>
      <c r="CY51" s="15">
        <v>47.5</v>
      </c>
      <c r="CZ51" s="15">
        <v>64.5</v>
      </c>
      <c r="DA51" s="15">
        <v>54.5</v>
      </c>
      <c r="DB51" s="15">
        <v>62.5</v>
      </c>
      <c r="DC51" s="15">
        <v>50</v>
      </c>
      <c r="DD51" s="16">
        <v>65</v>
      </c>
      <c r="DE51" s="17"/>
      <c r="DF51" s="13"/>
      <c r="DG51" s="17" t="s">
        <v>60</v>
      </c>
    </row>
    <row r="52" spans="4:111" x14ac:dyDescent="0.25">
      <c r="D52" s="83"/>
      <c r="E52" s="98"/>
      <c r="F52" s="89"/>
      <c r="G52" s="83"/>
      <c r="H52" s="14">
        <v>33</v>
      </c>
      <c r="I52" s="15">
        <v>68</v>
      </c>
      <c r="J52" s="15">
        <v>34</v>
      </c>
      <c r="K52" s="15">
        <v>87</v>
      </c>
      <c r="L52" s="15">
        <v>58</v>
      </c>
      <c r="M52" s="15">
        <v>78</v>
      </c>
      <c r="N52" s="15">
        <v>63</v>
      </c>
      <c r="O52" s="15">
        <v>34</v>
      </c>
      <c r="P52" s="15">
        <v>43</v>
      </c>
      <c r="Q52" s="15">
        <v>66</v>
      </c>
      <c r="R52" s="15">
        <v>70</v>
      </c>
      <c r="S52" s="15">
        <v>67</v>
      </c>
      <c r="T52" s="15">
        <v>81</v>
      </c>
      <c r="U52" s="16">
        <v>73</v>
      </c>
      <c r="V52" s="14">
        <v>75</v>
      </c>
      <c r="W52" s="15">
        <v>57</v>
      </c>
      <c r="X52" s="15">
        <v>67</v>
      </c>
      <c r="Y52" s="15">
        <v>78</v>
      </c>
      <c r="Z52" s="15">
        <v>67</v>
      </c>
      <c r="AA52" s="15">
        <v>48</v>
      </c>
      <c r="AB52" s="15"/>
      <c r="AC52" s="15"/>
      <c r="AD52" s="15"/>
      <c r="AE52" s="15"/>
      <c r="AF52" s="15"/>
      <c r="AG52" s="15"/>
      <c r="AH52" s="15"/>
      <c r="AI52" s="16"/>
      <c r="AJ52" s="17"/>
      <c r="AK52" s="13"/>
      <c r="AL52" s="17" t="s">
        <v>60</v>
      </c>
      <c r="AN52" s="83"/>
      <c r="AO52" s="98"/>
      <c r="AP52" s="89"/>
      <c r="AQ52" s="83"/>
      <c r="AR52" s="14">
        <v>75</v>
      </c>
      <c r="AS52" s="15">
        <v>41</v>
      </c>
      <c r="AT52" s="15">
        <v>49</v>
      </c>
      <c r="AU52" s="15">
        <v>79</v>
      </c>
      <c r="AV52" s="15">
        <v>73</v>
      </c>
      <c r="AW52" s="15">
        <v>34</v>
      </c>
      <c r="AX52" s="15">
        <v>63</v>
      </c>
      <c r="AY52" s="15">
        <v>63</v>
      </c>
      <c r="AZ52" s="15">
        <v>53</v>
      </c>
      <c r="BA52" s="15">
        <v>53</v>
      </c>
      <c r="BB52" s="15">
        <v>36</v>
      </c>
      <c r="BC52" s="15">
        <v>54</v>
      </c>
      <c r="BD52" s="15">
        <v>76</v>
      </c>
      <c r="BE52" s="16">
        <v>53</v>
      </c>
      <c r="BF52" s="14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6"/>
      <c r="BT52" s="17"/>
      <c r="BU52" s="13"/>
      <c r="BV52" s="17" t="s">
        <v>60</v>
      </c>
      <c r="BY52" s="83"/>
      <c r="BZ52" s="98"/>
      <c r="CA52" s="89"/>
      <c r="CB52" s="83"/>
      <c r="CC52" s="14">
        <v>54</v>
      </c>
      <c r="CD52" s="15">
        <v>54.5</v>
      </c>
      <c r="CE52" s="15">
        <v>41.5</v>
      </c>
      <c r="CF52" s="15">
        <v>83</v>
      </c>
      <c r="CG52" s="15">
        <v>65.5</v>
      </c>
      <c r="CH52" s="15">
        <v>56</v>
      </c>
      <c r="CI52" s="15">
        <v>63</v>
      </c>
      <c r="CJ52" s="15">
        <v>48.5</v>
      </c>
      <c r="CK52" s="15">
        <v>48</v>
      </c>
      <c r="CL52" s="15">
        <v>59.5</v>
      </c>
      <c r="CM52" s="15">
        <v>53</v>
      </c>
      <c r="CN52" s="15">
        <v>60.5</v>
      </c>
      <c r="CO52" s="15">
        <v>78.5</v>
      </c>
      <c r="CP52" s="16">
        <v>83</v>
      </c>
      <c r="CQ52" s="14">
        <v>67.5</v>
      </c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6"/>
      <c r="DE52" s="17"/>
      <c r="DF52" s="13"/>
      <c r="DG52" s="17" t="s">
        <v>60</v>
      </c>
    </row>
    <row r="53" spans="4:111" x14ac:dyDescent="0.25">
      <c r="D53" s="83"/>
      <c r="E53" s="98"/>
      <c r="F53" s="89"/>
      <c r="G53" s="83"/>
      <c r="H53" s="14">
        <v>79</v>
      </c>
      <c r="I53" s="15">
        <v>70</v>
      </c>
      <c r="J53" s="15">
        <v>58</v>
      </c>
      <c r="K53" s="15">
        <v>66</v>
      </c>
      <c r="L53" s="15">
        <v>40</v>
      </c>
      <c r="M53" s="15">
        <v>81</v>
      </c>
      <c r="N53" s="15">
        <v>82</v>
      </c>
      <c r="O53" s="15">
        <v>53</v>
      </c>
      <c r="P53" s="15">
        <v>69</v>
      </c>
      <c r="Q53" s="15">
        <v>41</v>
      </c>
      <c r="R53" s="15">
        <v>83</v>
      </c>
      <c r="S53" s="15">
        <v>75</v>
      </c>
      <c r="T53" s="15">
        <v>81</v>
      </c>
      <c r="U53" s="16">
        <v>63</v>
      </c>
      <c r="V53" s="14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6"/>
      <c r="AJ53" s="17"/>
      <c r="AK53" s="13"/>
      <c r="AL53" s="17" t="s">
        <v>60</v>
      </c>
      <c r="AN53" s="83"/>
      <c r="AO53" s="98"/>
      <c r="AP53" s="89"/>
      <c r="AQ53" s="83"/>
      <c r="AR53" s="14">
        <v>49</v>
      </c>
      <c r="AS53" s="15">
        <v>55</v>
      </c>
      <c r="AT53" s="15">
        <v>53</v>
      </c>
      <c r="AU53" s="15">
        <v>55</v>
      </c>
      <c r="AV53" s="15">
        <v>58</v>
      </c>
      <c r="AW53" s="15">
        <v>80</v>
      </c>
      <c r="AX53" s="15">
        <v>61</v>
      </c>
      <c r="AY53" s="15">
        <v>62</v>
      </c>
      <c r="AZ53" s="15">
        <v>80</v>
      </c>
      <c r="BA53" s="15">
        <v>88</v>
      </c>
      <c r="BB53" s="15">
        <v>62</v>
      </c>
      <c r="BC53" s="15">
        <v>49</v>
      </c>
      <c r="BD53" s="15">
        <v>71</v>
      </c>
      <c r="BE53" s="16">
        <v>47</v>
      </c>
      <c r="BF53" s="14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6"/>
      <c r="BT53" s="17"/>
      <c r="BU53" s="13"/>
      <c r="BV53" s="17" t="s">
        <v>60</v>
      </c>
      <c r="BY53" s="83"/>
      <c r="BZ53" s="98"/>
      <c r="CA53" s="89"/>
      <c r="CB53" s="83"/>
      <c r="CC53" s="14">
        <v>64</v>
      </c>
      <c r="CD53" s="15">
        <v>62.5</v>
      </c>
      <c r="CE53" s="15">
        <v>55.5</v>
      </c>
      <c r="CF53" s="15">
        <v>60.5</v>
      </c>
      <c r="CG53" s="15">
        <v>49</v>
      </c>
      <c r="CH53" s="15">
        <v>80.5</v>
      </c>
      <c r="CI53" s="15">
        <v>71.5</v>
      </c>
      <c r="CJ53" s="15">
        <v>57.5</v>
      </c>
      <c r="CK53" s="15">
        <v>74.5</v>
      </c>
      <c r="CL53" s="15">
        <v>64.5</v>
      </c>
      <c r="CM53" s="15">
        <v>72.5</v>
      </c>
      <c r="CN53" s="15">
        <v>62</v>
      </c>
      <c r="CO53" s="15">
        <v>76</v>
      </c>
      <c r="CP53" s="16">
        <v>58</v>
      </c>
      <c r="CQ53" s="14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6"/>
      <c r="DE53" s="17"/>
      <c r="DF53" s="13"/>
      <c r="DG53" s="17" t="s">
        <v>60</v>
      </c>
    </row>
    <row r="54" spans="4:111" x14ac:dyDescent="0.25">
      <c r="D54" s="83"/>
      <c r="E54" s="98"/>
      <c r="F54" s="89"/>
      <c r="G54" s="83"/>
      <c r="H54" s="14">
        <v>82</v>
      </c>
      <c r="I54" s="15">
        <v>81</v>
      </c>
      <c r="J54" s="15">
        <v>82</v>
      </c>
      <c r="K54" s="15">
        <v>100</v>
      </c>
      <c r="L54" s="15">
        <v>84</v>
      </c>
      <c r="M54" s="15">
        <v>66</v>
      </c>
      <c r="N54" s="15">
        <v>76</v>
      </c>
      <c r="O54" s="15">
        <v>87</v>
      </c>
      <c r="P54" s="15">
        <v>76</v>
      </c>
      <c r="Q54" s="15">
        <v>57</v>
      </c>
      <c r="R54" s="15">
        <v>38</v>
      </c>
      <c r="S54" s="15">
        <v>53</v>
      </c>
      <c r="T54" s="15">
        <v>88</v>
      </c>
      <c r="U54" s="16">
        <v>82</v>
      </c>
      <c r="V54" s="14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6"/>
      <c r="AJ54" s="17"/>
      <c r="AK54" s="13"/>
      <c r="AL54" s="17" t="s">
        <v>60</v>
      </c>
      <c r="AN54" s="83"/>
      <c r="AO54" s="98"/>
      <c r="AP54" s="89"/>
      <c r="AQ54" s="83"/>
      <c r="AR54" s="14">
        <v>70</v>
      </c>
      <c r="AS54" s="15">
        <v>41</v>
      </c>
      <c r="AT54" s="15">
        <v>84</v>
      </c>
      <c r="AU54" s="15">
        <v>76</v>
      </c>
      <c r="AV54" s="15">
        <v>74</v>
      </c>
      <c r="AW54" s="15">
        <v>54</v>
      </c>
      <c r="AX54" s="15">
        <v>74</v>
      </c>
      <c r="AY54" s="15">
        <v>68</v>
      </c>
      <c r="AZ54" s="15">
        <v>75</v>
      </c>
      <c r="BA54" s="15">
        <v>87</v>
      </c>
      <c r="BB54" s="15">
        <v>59</v>
      </c>
      <c r="BC54" s="15">
        <v>80</v>
      </c>
      <c r="BD54" s="15">
        <v>77</v>
      </c>
      <c r="BE54" s="16">
        <v>63</v>
      </c>
      <c r="BF54" s="14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6"/>
      <c r="BT54" s="17"/>
      <c r="BU54" s="13"/>
      <c r="BV54" s="17" t="s">
        <v>60</v>
      </c>
      <c r="BY54" s="83"/>
      <c r="BZ54" s="98"/>
      <c r="CA54" s="89"/>
      <c r="CB54" s="83"/>
      <c r="CC54" s="14">
        <v>76</v>
      </c>
      <c r="CD54" s="15">
        <v>61</v>
      </c>
      <c r="CE54" s="15">
        <v>83</v>
      </c>
      <c r="CF54" s="15">
        <v>88</v>
      </c>
      <c r="CG54" s="15">
        <v>79</v>
      </c>
      <c r="CH54" s="15">
        <v>60</v>
      </c>
      <c r="CI54" s="15">
        <v>75</v>
      </c>
      <c r="CJ54" s="15">
        <v>77.5</v>
      </c>
      <c r="CK54" s="15">
        <v>75.5</v>
      </c>
      <c r="CL54" s="15">
        <v>72</v>
      </c>
      <c r="CM54" s="15">
        <v>48.5</v>
      </c>
      <c r="CN54" s="15">
        <v>66.5</v>
      </c>
      <c r="CO54" s="15">
        <v>82.5</v>
      </c>
      <c r="CP54" s="16">
        <v>81</v>
      </c>
      <c r="CQ54" s="14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6"/>
      <c r="DE54" s="17"/>
      <c r="DF54" s="13"/>
      <c r="DG54" s="17" t="s">
        <v>60</v>
      </c>
    </row>
    <row r="55" spans="4:111" x14ac:dyDescent="0.25">
      <c r="D55" s="83"/>
      <c r="E55" s="98"/>
      <c r="F55" s="89"/>
      <c r="G55" s="83"/>
      <c r="H55" s="14">
        <v>73</v>
      </c>
      <c r="I55" s="15">
        <v>84</v>
      </c>
      <c r="J55" s="15">
        <v>77</v>
      </c>
      <c r="K55" s="15">
        <v>36</v>
      </c>
      <c r="L55" s="15">
        <v>35</v>
      </c>
      <c r="M55" s="15">
        <v>60</v>
      </c>
      <c r="N55" s="15">
        <v>86</v>
      </c>
      <c r="O55" s="15">
        <v>93</v>
      </c>
      <c r="P55" s="15">
        <v>68</v>
      </c>
      <c r="Q55" s="15">
        <v>51</v>
      </c>
      <c r="R55" s="15">
        <v>59</v>
      </c>
      <c r="S55" s="15">
        <v>45</v>
      </c>
      <c r="T55" s="15">
        <v>84</v>
      </c>
      <c r="U55" s="16">
        <v>75</v>
      </c>
      <c r="V55" s="14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6"/>
      <c r="AJ55" s="17"/>
      <c r="AK55" s="13"/>
      <c r="AL55" s="17" t="s">
        <v>60</v>
      </c>
      <c r="AN55" s="83"/>
      <c r="AO55" s="98"/>
      <c r="AP55" s="89"/>
      <c r="AQ55" s="83"/>
      <c r="AR55" s="14">
        <v>72</v>
      </c>
      <c r="AS55" s="15">
        <v>56</v>
      </c>
      <c r="AT55" s="15">
        <v>51</v>
      </c>
      <c r="AU55" s="15">
        <v>62</v>
      </c>
      <c r="AV55" s="15">
        <v>68</v>
      </c>
      <c r="AW55" s="15">
        <v>84</v>
      </c>
      <c r="AX55" s="15">
        <v>78</v>
      </c>
      <c r="AY55" s="15">
        <v>62</v>
      </c>
      <c r="AZ55" s="15">
        <v>58</v>
      </c>
      <c r="BA55" s="15">
        <v>45</v>
      </c>
      <c r="BB55" s="15">
        <v>60</v>
      </c>
      <c r="BC55" s="15">
        <v>85</v>
      </c>
      <c r="BD55" s="15"/>
      <c r="BE55" s="16"/>
      <c r="BF55" s="14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6"/>
      <c r="BT55" s="17"/>
      <c r="BU55" s="13"/>
      <c r="BV55" s="17" t="s">
        <v>60</v>
      </c>
      <c r="BY55" s="83"/>
      <c r="BZ55" s="98"/>
      <c r="CA55" s="89"/>
      <c r="CB55" s="83"/>
      <c r="CC55" s="14">
        <v>72.5</v>
      </c>
      <c r="CD55" s="15">
        <v>70</v>
      </c>
      <c r="CE55" s="15">
        <v>64</v>
      </c>
      <c r="CF55" s="15">
        <v>49</v>
      </c>
      <c r="CG55" s="15">
        <v>51.5</v>
      </c>
      <c r="CH55" s="15">
        <v>72</v>
      </c>
      <c r="CI55" s="15">
        <v>82</v>
      </c>
      <c r="CJ55" s="15">
        <v>77.5</v>
      </c>
      <c r="CK55" s="15">
        <v>63</v>
      </c>
      <c r="CL55" s="15">
        <v>48</v>
      </c>
      <c r="CM55" s="15">
        <v>59.5</v>
      </c>
      <c r="CN55" s="15">
        <v>65</v>
      </c>
      <c r="CO55" s="15">
        <v>84</v>
      </c>
      <c r="CP55" s="16">
        <v>59</v>
      </c>
      <c r="CQ55" s="14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6"/>
      <c r="DE55" s="17"/>
      <c r="DF55" s="13"/>
      <c r="DG55" s="17" t="s">
        <v>60</v>
      </c>
    </row>
    <row r="56" spans="4:111" x14ac:dyDescent="0.25">
      <c r="D56" s="83"/>
      <c r="E56" s="98"/>
      <c r="F56" s="89"/>
      <c r="G56" s="83"/>
      <c r="H56" s="14">
        <v>90</v>
      </c>
      <c r="I56" s="15">
        <v>64</v>
      </c>
      <c r="J56" s="15">
        <v>81</v>
      </c>
      <c r="K56" s="15">
        <v>66</v>
      </c>
      <c r="L56" s="15">
        <v>55</v>
      </c>
      <c r="M56" s="15">
        <v>37</v>
      </c>
      <c r="N56" s="15">
        <v>36</v>
      </c>
      <c r="O56" s="15">
        <v>45</v>
      </c>
      <c r="P56" s="15">
        <v>69</v>
      </c>
      <c r="Q56" s="15">
        <v>56</v>
      </c>
      <c r="R56" s="15">
        <v>71</v>
      </c>
      <c r="S56" s="15">
        <v>39</v>
      </c>
      <c r="T56" s="15">
        <v>86</v>
      </c>
      <c r="U56" s="16">
        <v>59</v>
      </c>
      <c r="V56" s="14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6"/>
      <c r="AJ56" s="17"/>
      <c r="AK56" s="13"/>
      <c r="AL56" s="17" t="s">
        <v>60</v>
      </c>
      <c r="AN56" s="83"/>
      <c r="AO56" s="98"/>
      <c r="AP56" s="89"/>
      <c r="AQ56" s="83"/>
      <c r="AR56" s="14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6"/>
      <c r="BF56" s="14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6"/>
      <c r="BT56" s="17"/>
      <c r="BU56" s="13"/>
      <c r="BV56" s="17" t="s">
        <v>60</v>
      </c>
      <c r="BY56" s="83"/>
      <c r="BZ56" s="98"/>
      <c r="CA56" s="89"/>
      <c r="CB56" s="83"/>
      <c r="CC56" s="14">
        <v>72</v>
      </c>
      <c r="CD56" s="15">
        <v>80</v>
      </c>
      <c r="CE56" s="15">
        <v>60</v>
      </c>
      <c r="CF56" s="15">
        <v>54</v>
      </c>
      <c r="CG56" s="15">
        <v>63</v>
      </c>
      <c r="CH56" s="15">
        <v>76</v>
      </c>
      <c r="CI56" s="15">
        <v>75</v>
      </c>
      <c r="CJ56" s="15">
        <v>42</v>
      </c>
      <c r="CK56" s="15">
        <v>83</v>
      </c>
      <c r="CL56" s="15">
        <v>71</v>
      </c>
      <c r="CM56" s="15">
        <v>38</v>
      </c>
      <c r="CN56" s="15">
        <v>82</v>
      </c>
      <c r="CO56" s="15">
        <v>55</v>
      </c>
      <c r="CP56" s="16">
        <v>63</v>
      </c>
      <c r="CQ56" s="14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6"/>
      <c r="DE56" s="17"/>
      <c r="DF56" s="13"/>
      <c r="DG56" s="17" t="s">
        <v>60</v>
      </c>
    </row>
    <row r="57" spans="4:111" x14ac:dyDescent="0.25">
      <c r="D57" s="83"/>
      <c r="E57" s="98"/>
      <c r="F57" s="89"/>
      <c r="G57" s="83"/>
      <c r="H57" s="14">
        <v>79</v>
      </c>
      <c r="I57" s="15">
        <v>47</v>
      </c>
      <c r="J57" s="15">
        <v>56</v>
      </c>
      <c r="K57" s="15">
        <v>45</v>
      </c>
      <c r="L57" s="15">
        <v>79</v>
      </c>
      <c r="M57" s="15">
        <v>49</v>
      </c>
      <c r="N57" s="15">
        <v>76</v>
      </c>
      <c r="O57" s="15">
        <v>61</v>
      </c>
      <c r="P57" s="15">
        <v>66</v>
      </c>
      <c r="Q57" s="15">
        <v>36</v>
      </c>
      <c r="R57" s="15">
        <v>71</v>
      </c>
      <c r="S57" s="15">
        <v>46</v>
      </c>
      <c r="T57" s="15">
        <v>38</v>
      </c>
      <c r="U57" s="16">
        <v>33</v>
      </c>
      <c r="V57" s="14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6"/>
      <c r="AJ57" s="17"/>
      <c r="AK57" s="13"/>
      <c r="AL57" s="17" t="s">
        <v>60</v>
      </c>
      <c r="AN57" s="83"/>
      <c r="AO57" s="98"/>
      <c r="AP57" s="89"/>
      <c r="AQ57" s="83"/>
      <c r="AR57" s="14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6"/>
      <c r="BF57" s="14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6"/>
      <c r="BT57" s="17"/>
      <c r="BU57" s="13"/>
      <c r="BV57" s="17" t="s">
        <v>60</v>
      </c>
      <c r="BY57" s="83"/>
      <c r="BZ57" s="98"/>
      <c r="CA57" s="89"/>
      <c r="CB57" s="83"/>
      <c r="CC57" s="14">
        <v>51</v>
      </c>
      <c r="CD57" s="15">
        <v>77</v>
      </c>
      <c r="CE57" s="15">
        <v>66</v>
      </c>
      <c r="CF57" s="15">
        <v>51</v>
      </c>
      <c r="CG57" s="15">
        <v>42</v>
      </c>
      <c r="CH57" s="15">
        <v>84</v>
      </c>
      <c r="CI57" s="15"/>
      <c r="CJ57" s="15"/>
      <c r="CK57" s="15"/>
      <c r="CL57" s="15"/>
      <c r="CM57" s="15"/>
      <c r="CN57" s="15"/>
      <c r="CO57" s="15"/>
      <c r="CP57" s="16"/>
      <c r="CQ57" s="14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6"/>
      <c r="DE57" s="17"/>
      <c r="DF57" s="13"/>
      <c r="DG57" s="17" t="s">
        <v>60</v>
      </c>
    </row>
    <row r="58" spans="4:111" x14ac:dyDescent="0.25">
      <c r="D58" s="83"/>
      <c r="E58" s="98"/>
      <c r="F58" s="89"/>
      <c r="G58" s="83"/>
      <c r="H58" s="14">
        <v>85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6"/>
      <c r="V58" s="14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6"/>
      <c r="AJ58" s="17"/>
      <c r="AK58" s="13"/>
      <c r="AL58" s="17" t="s">
        <v>60</v>
      </c>
      <c r="AN58" s="83"/>
      <c r="AO58" s="98"/>
      <c r="AP58" s="89"/>
      <c r="AQ58" s="83"/>
      <c r="AR58" s="14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6"/>
      <c r="BF58" s="14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6"/>
      <c r="BT58" s="17"/>
      <c r="BU58" s="13"/>
      <c r="BV58" s="17" t="s">
        <v>60</v>
      </c>
      <c r="BY58" s="83"/>
      <c r="BZ58" s="98"/>
      <c r="CA58" s="89"/>
      <c r="CB58" s="83"/>
      <c r="CC58" s="14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6"/>
      <c r="CQ58" s="14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6"/>
      <c r="DE58" s="17"/>
      <c r="DF58" s="13"/>
      <c r="DG58" s="17" t="s">
        <v>60</v>
      </c>
    </row>
    <row r="59" spans="4:111" x14ac:dyDescent="0.25">
      <c r="D59" s="83"/>
      <c r="E59" s="98"/>
      <c r="F59" s="89"/>
      <c r="G59" s="83"/>
      <c r="H59" s="14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6"/>
      <c r="V59" s="14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6"/>
      <c r="AJ59" s="17"/>
      <c r="AK59" s="13"/>
      <c r="AL59" s="17" t="s">
        <v>60</v>
      </c>
      <c r="AN59" s="83"/>
      <c r="AO59" s="98"/>
      <c r="AP59" s="89"/>
      <c r="AQ59" s="83"/>
      <c r="AR59" s="14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6"/>
      <c r="BF59" s="14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6"/>
      <c r="BT59" s="17"/>
      <c r="BU59" s="13"/>
      <c r="BV59" s="17" t="s">
        <v>60</v>
      </c>
      <c r="BY59" s="83"/>
      <c r="BZ59" s="98"/>
      <c r="CA59" s="89"/>
      <c r="CB59" s="83"/>
      <c r="CC59" s="14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6"/>
      <c r="CQ59" s="14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6"/>
      <c r="DE59" s="17"/>
      <c r="DF59" s="13"/>
      <c r="DG59" s="17" t="s">
        <v>60</v>
      </c>
    </row>
    <row r="60" spans="4:111" ht="15.75" thickBot="1" x14ac:dyDescent="0.3">
      <c r="D60" s="84"/>
      <c r="E60" s="99"/>
      <c r="F60" s="89"/>
      <c r="G60" s="84"/>
      <c r="H60" s="18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20"/>
      <c r="V60" s="18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20"/>
      <c r="AJ60" s="21"/>
      <c r="AK60" s="13"/>
      <c r="AL60" s="21" t="s">
        <v>60</v>
      </c>
      <c r="AN60" s="84"/>
      <c r="AO60" s="99"/>
      <c r="AP60" s="89"/>
      <c r="AQ60" s="84"/>
      <c r="AR60" s="18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20"/>
      <c r="BF60" s="18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20"/>
      <c r="BT60" s="21"/>
      <c r="BU60" s="13"/>
      <c r="BV60" s="21" t="s">
        <v>60</v>
      </c>
      <c r="BY60" s="84"/>
      <c r="BZ60" s="99"/>
      <c r="CA60" s="89"/>
      <c r="CB60" s="84"/>
      <c r="CC60" s="18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20"/>
      <c r="CQ60" s="18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20"/>
      <c r="DE60" s="21"/>
      <c r="DF60" s="13"/>
      <c r="DG60" s="21" t="s">
        <v>60</v>
      </c>
    </row>
    <row r="61" spans="4:111" x14ac:dyDescent="0.25">
      <c r="D61" s="82">
        <v>4</v>
      </c>
      <c r="E61" s="100" t="s">
        <v>23</v>
      </c>
      <c r="F61" s="89" t="s">
        <v>24</v>
      </c>
      <c r="G61" s="82" t="s">
        <v>68</v>
      </c>
      <c r="H61" s="9">
        <v>72</v>
      </c>
      <c r="I61" s="10">
        <v>60</v>
      </c>
      <c r="J61" s="10">
        <v>89</v>
      </c>
      <c r="K61" s="10">
        <v>92</v>
      </c>
      <c r="L61" s="10">
        <v>63</v>
      </c>
      <c r="M61" s="10">
        <v>86</v>
      </c>
      <c r="N61" s="10">
        <v>90</v>
      </c>
      <c r="O61" s="10">
        <v>91</v>
      </c>
      <c r="P61" s="10">
        <v>63</v>
      </c>
      <c r="Q61" s="10">
        <v>72</v>
      </c>
      <c r="R61" s="10">
        <v>66</v>
      </c>
      <c r="S61" s="10">
        <v>50</v>
      </c>
      <c r="T61" s="10">
        <v>91</v>
      </c>
      <c r="U61" s="11">
        <v>87</v>
      </c>
      <c r="V61" s="14">
        <v>84</v>
      </c>
      <c r="W61" s="15">
        <v>65</v>
      </c>
      <c r="X61" s="15">
        <v>75</v>
      </c>
      <c r="Y61" s="15">
        <v>35</v>
      </c>
      <c r="Z61" s="15">
        <v>52</v>
      </c>
      <c r="AA61" s="15">
        <v>61</v>
      </c>
      <c r="AB61" s="15">
        <v>43</v>
      </c>
      <c r="AC61" s="15">
        <v>62</v>
      </c>
      <c r="AD61" s="15">
        <v>59</v>
      </c>
      <c r="AE61" s="15">
        <v>57</v>
      </c>
      <c r="AF61" s="15">
        <v>50</v>
      </c>
      <c r="AG61" s="15">
        <v>74</v>
      </c>
      <c r="AH61" s="15">
        <v>43</v>
      </c>
      <c r="AI61" s="16">
        <v>50</v>
      </c>
      <c r="AJ61" s="12"/>
      <c r="AK61" s="13"/>
      <c r="AL61" s="12" t="s">
        <v>60</v>
      </c>
      <c r="AN61" s="82">
        <v>4</v>
      </c>
      <c r="AO61" s="100" t="s">
        <v>23</v>
      </c>
      <c r="AP61" s="89" t="s">
        <v>24</v>
      </c>
      <c r="AQ61" s="82" t="s">
        <v>105</v>
      </c>
      <c r="AR61" s="9">
        <v>74</v>
      </c>
      <c r="AS61" s="10">
        <v>75</v>
      </c>
      <c r="AT61" s="10">
        <v>88</v>
      </c>
      <c r="AU61" s="10">
        <v>74</v>
      </c>
      <c r="AV61" s="10">
        <v>59</v>
      </c>
      <c r="AW61" s="10">
        <v>97</v>
      </c>
      <c r="AX61" s="10">
        <v>72</v>
      </c>
      <c r="AY61" s="10">
        <v>93</v>
      </c>
      <c r="AZ61" s="10">
        <v>70</v>
      </c>
      <c r="BA61" s="10">
        <v>56</v>
      </c>
      <c r="BB61" s="10">
        <v>56</v>
      </c>
      <c r="BC61" s="10">
        <v>83</v>
      </c>
      <c r="BD61" s="10">
        <v>53</v>
      </c>
      <c r="BE61" s="11">
        <v>50</v>
      </c>
      <c r="BF61" s="14">
        <v>35</v>
      </c>
      <c r="BG61" s="15">
        <v>75</v>
      </c>
      <c r="BH61" s="15">
        <v>63</v>
      </c>
      <c r="BI61" s="15">
        <v>51</v>
      </c>
      <c r="BJ61" s="15">
        <v>59</v>
      </c>
      <c r="BK61" s="15">
        <v>37</v>
      </c>
      <c r="BL61" s="15">
        <v>62</v>
      </c>
      <c r="BM61" s="15">
        <v>79</v>
      </c>
      <c r="BN61" s="15">
        <v>77</v>
      </c>
      <c r="BO61" s="15">
        <v>71</v>
      </c>
      <c r="BP61" s="15">
        <v>40</v>
      </c>
      <c r="BQ61" s="15">
        <v>71</v>
      </c>
      <c r="BR61" s="15">
        <v>65</v>
      </c>
      <c r="BS61" s="16">
        <v>44</v>
      </c>
      <c r="BT61" s="12"/>
      <c r="BU61" s="13"/>
      <c r="BV61" s="12" t="s">
        <v>60</v>
      </c>
      <c r="BY61" s="82">
        <v>4</v>
      </c>
      <c r="BZ61" s="100" t="s">
        <v>23</v>
      </c>
      <c r="CA61" s="89" t="s">
        <v>24</v>
      </c>
      <c r="CB61" s="82" t="s">
        <v>106</v>
      </c>
      <c r="CC61" s="9">
        <v>64.5</v>
      </c>
      <c r="CD61" s="10">
        <v>66</v>
      </c>
      <c r="CE61" s="10">
        <v>87.5</v>
      </c>
      <c r="CF61" s="10">
        <v>72</v>
      </c>
      <c r="CG61" s="10">
        <v>56</v>
      </c>
      <c r="CH61" s="10">
        <v>70.5</v>
      </c>
      <c r="CI61" s="10">
        <v>73.5</v>
      </c>
      <c r="CJ61" s="10">
        <v>88</v>
      </c>
      <c r="CK61" s="10">
        <v>65.5</v>
      </c>
      <c r="CL61" s="10">
        <v>79</v>
      </c>
      <c r="CM61" s="10">
        <v>70.5</v>
      </c>
      <c r="CN61" s="10">
        <v>49</v>
      </c>
      <c r="CO61" s="10">
        <v>68</v>
      </c>
      <c r="CP61" s="11">
        <v>76</v>
      </c>
      <c r="CQ61" s="14">
        <v>60.5</v>
      </c>
      <c r="CR61" s="15">
        <v>63.5</v>
      </c>
      <c r="CS61" s="15">
        <v>78</v>
      </c>
      <c r="CT61" s="15">
        <v>55.5</v>
      </c>
      <c r="CU61" s="15">
        <v>69</v>
      </c>
      <c r="CV61" s="15">
        <v>60.5</v>
      </c>
      <c r="CW61" s="15">
        <v>72.5</v>
      </c>
      <c r="CX61" s="15">
        <v>76.5</v>
      </c>
      <c r="CY61" s="15">
        <v>60</v>
      </c>
      <c r="CZ61" s="15">
        <v>49.5</v>
      </c>
      <c r="DA61" s="15">
        <v>56.5</v>
      </c>
      <c r="DB61" s="15">
        <v>50</v>
      </c>
      <c r="DC61" s="15">
        <v>51</v>
      </c>
      <c r="DD61" s="16">
        <v>56</v>
      </c>
      <c r="DE61" s="12"/>
      <c r="DF61" s="13"/>
      <c r="DG61" s="12" t="s">
        <v>60</v>
      </c>
    </row>
    <row r="62" spans="4:111" x14ac:dyDescent="0.25">
      <c r="D62" s="83"/>
      <c r="E62" s="101"/>
      <c r="F62" s="89"/>
      <c r="G62" s="83"/>
      <c r="H62" s="14">
        <v>78</v>
      </c>
      <c r="I62" s="15">
        <v>57</v>
      </c>
      <c r="J62" s="15">
        <v>96</v>
      </c>
      <c r="K62" s="15">
        <v>51</v>
      </c>
      <c r="L62" s="15">
        <v>47</v>
      </c>
      <c r="M62" s="15">
        <v>67</v>
      </c>
      <c r="N62" s="15">
        <v>61</v>
      </c>
      <c r="O62" s="15">
        <v>84</v>
      </c>
      <c r="P62" s="15">
        <v>97</v>
      </c>
      <c r="Q62" s="15">
        <v>84</v>
      </c>
      <c r="R62" s="15">
        <v>55</v>
      </c>
      <c r="S62" s="15">
        <v>70</v>
      </c>
      <c r="T62" s="15">
        <v>63</v>
      </c>
      <c r="U62" s="16">
        <v>88</v>
      </c>
      <c r="V62" s="14">
        <v>58</v>
      </c>
      <c r="W62" s="15">
        <v>86</v>
      </c>
      <c r="X62" s="15">
        <v>53</v>
      </c>
      <c r="Y62" s="15">
        <v>77</v>
      </c>
      <c r="Z62" s="15">
        <v>46</v>
      </c>
      <c r="AA62" s="15">
        <v>38</v>
      </c>
      <c r="AB62" s="15">
        <v>69</v>
      </c>
      <c r="AC62" s="15">
        <v>47</v>
      </c>
      <c r="AD62" s="15">
        <v>45</v>
      </c>
      <c r="AE62" s="15">
        <v>73</v>
      </c>
      <c r="AF62" s="15">
        <v>41</v>
      </c>
      <c r="AG62" s="15">
        <v>85</v>
      </c>
      <c r="AH62" s="15">
        <v>51</v>
      </c>
      <c r="AI62" s="16"/>
      <c r="AJ62" s="17"/>
      <c r="AK62" s="13"/>
      <c r="AL62" s="17" t="s">
        <v>60</v>
      </c>
      <c r="AN62" s="83"/>
      <c r="AO62" s="101"/>
      <c r="AP62" s="89"/>
      <c r="AQ62" s="83"/>
      <c r="AR62" s="14">
        <v>85</v>
      </c>
      <c r="AS62" s="15">
        <v>93</v>
      </c>
      <c r="AT62" s="15">
        <v>86</v>
      </c>
      <c r="AU62" s="15">
        <v>87</v>
      </c>
      <c r="AV62" s="15">
        <v>92</v>
      </c>
      <c r="AW62" s="15">
        <v>50</v>
      </c>
      <c r="AX62" s="15">
        <v>65</v>
      </c>
      <c r="AY62" s="15">
        <v>97</v>
      </c>
      <c r="AZ62" s="15">
        <v>74</v>
      </c>
      <c r="BA62" s="15">
        <v>57</v>
      </c>
      <c r="BB62" s="15">
        <v>78</v>
      </c>
      <c r="BC62" s="15">
        <v>78</v>
      </c>
      <c r="BD62" s="15">
        <v>56</v>
      </c>
      <c r="BE62" s="16">
        <v>51</v>
      </c>
      <c r="BF62" s="14">
        <v>42</v>
      </c>
      <c r="BG62" s="15">
        <v>37</v>
      </c>
      <c r="BH62" s="15">
        <v>76</v>
      </c>
      <c r="BI62" s="15">
        <v>51</v>
      </c>
      <c r="BJ62" s="15">
        <v>42</v>
      </c>
      <c r="BK62" s="15"/>
      <c r="BL62" s="15"/>
      <c r="BM62" s="15"/>
      <c r="BN62" s="15"/>
      <c r="BO62" s="15"/>
      <c r="BP62" s="15"/>
      <c r="BQ62" s="15"/>
      <c r="BR62" s="15"/>
      <c r="BS62" s="16"/>
      <c r="BT62" s="17"/>
      <c r="BU62" s="13"/>
      <c r="BV62" s="17" t="s">
        <v>60</v>
      </c>
      <c r="BY62" s="83"/>
      <c r="BZ62" s="101"/>
      <c r="CA62" s="89"/>
      <c r="CB62" s="83"/>
      <c r="CC62" s="14">
        <v>62</v>
      </c>
      <c r="CD62" s="15">
        <v>52.5</v>
      </c>
      <c r="CE62" s="15">
        <v>78</v>
      </c>
      <c r="CF62" s="15">
        <v>56.5</v>
      </c>
      <c r="CG62" s="15">
        <v>48</v>
      </c>
      <c r="CH62" s="15">
        <v>67</v>
      </c>
      <c r="CI62" s="15">
        <v>61</v>
      </c>
      <c r="CJ62" s="15">
        <v>78.5</v>
      </c>
      <c r="CK62" s="15">
        <v>94</v>
      </c>
      <c r="CL62" s="15">
        <v>76.5</v>
      </c>
      <c r="CM62" s="15">
        <v>67</v>
      </c>
      <c r="CN62" s="15">
        <v>64</v>
      </c>
      <c r="CO62" s="15">
        <v>70.5</v>
      </c>
      <c r="CP62" s="16">
        <v>62</v>
      </c>
      <c r="CQ62" s="14">
        <v>57</v>
      </c>
      <c r="CR62" s="15">
        <v>51</v>
      </c>
      <c r="CS62" s="15">
        <v>68.5</v>
      </c>
      <c r="CT62" s="15">
        <v>84</v>
      </c>
      <c r="CU62" s="15">
        <v>66.5</v>
      </c>
      <c r="CV62" s="15">
        <v>57</v>
      </c>
      <c r="CW62" s="15"/>
      <c r="CX62" s="15"/>
      <c r="CY62" s="15"/>
      <c r="CZ62" s="15"/>
      <c r="DA62" s="15"/>
      <c r="DB62" s="15"/>
      <c r="DC62" s="15"/>
      <c r="DD62" s="16"/>
      <c r="DE62" s="17"/>
      <c r="DF62" s="13"/>
      <c r="DG62" s="17" t="s">
        <v>60</v>
      </c>
    </row>
    <row r="63" spans="4:111" x14ac:dyDescent="0.25">
      <c r="D63" s="83"/>
      <c r="E63" s="101"/>
      <c r="F63" s="89"/>
      <c r="G63" s="83"/>
      <c r="H63" s="14">
        <v>42</v>
      </c>
      <c r="I63" s="15">
        <v>56</v>
      </c>
      <c r="J63" s="15">
        <v>48</v>
      </c>
      <c r="K63" s="15">
        <v>62</v>
      </c>
      <c r="L63" s="15">
        <v>93</v>
      </c>
      <c r="M63" s="15">
        <v>74</v>
      </c>
      <c r="N63" s="15">
        <v>84</v>
      </c>
      <c r="O63" s="15">
        <v>44</v>
      </c>
      <c r="P63" s="15">
        <v>61</v>
      </c>
      <c r="Q63" s="15">
        <v>70</v>
      </c>
      <c r="R63" s="15">
        <v>50</v>
      </c>
      <c r="S63" s="15">
        <v>90</v>
      </c>
      <c r="T63" s="15">
        <v>93</v>
      </c>
      <c r="U63" s="16">
        <v>74</v>
      </c>
      <c r="V63" s="14">
        <v>72</v>
      </c>
      <c r="W63" s="15">
        <v>84</v>
      </c>
      <c r="X63" s="15">
        <v>62</v>
      </c>
      <c r="Y63" s="15">
        <v>30</v>
      </c>
      <c r="Z63" s="15">
        <v>88</v>
      </c>
      <c r="AA63" s="15">
        <v>68</v>
      </c>
      <c r="AB63" s="15"/>
      <c r="AC63" s="15"/>
      <c r="AD63" s="15"/>
      <c r="AE63" s="15"/>
      <c r="AF63" s="15"/>
      <c r="AG63" s="15"/>
      <c r="AH63" s="15"/>
      <c r="AI63" s="16"/>
      <c r="AJ63" s="17"/>
      <c r="AK63" s="13"/>
      <c r="AL63" s="17" t="s">
        <v>60</v>
      </c>
      <c r="AN63" s="83"/>
      <c r="AO63" s="101"/>
      <c r="AP63" s="89"/>
      <c r="AQ63" s="83"/>
      <c r="AR63" s="14">
        <v>72</v>
      </c>
      <c r="AS63" s="15">
        <v>98</v>
      </c>
      <c r="AT63" s="15">
        <v>53</v>
      </c>
      <c r="AU63" s="15">
        <v>73</v>
      </c>
      <c r="AV63" s="15">
        <v>45</v>
      </c>
      <c r="AW63" s="15">
        <v>55</v>
      </c>
      <c r="AX63" s="15">
        <v>90</v>
      </c>
      <c r="AY63" s="15">
        <v>81</v>
      </c>
      <c r="AZ63" s="15">
        <v>51</v>
      </c>
      <c r="BA63" s="15">
        <v>93</v>
      </c>
      <c r="BB63" s="15">
        <v>46</v>
      </c>
      <c r="BC63" s="15">
        <v>54</v>
      </c>
      <c r="BD63" s="15">
        <v>76</v>
      </c>
      <c r="BE63" s="16">
        <v>65</v>
      </c>
      <c r="BF63" s="14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6"/>
      <c r="BT63" s="17"/>
      <c r="BU63" s="13"/>
      <c r="BV63" s="17" t="s">
        <v>60</v>
      </c>
      <c r="BY63" s="83"/>
      <c r="BZ63" s="101"/>
      <c r="CA63" s="89"/>
      <c r="CB63" s="83"/>
      <c r="CC63" s="14">
        <v>54.5</v>
      </c>
      <c r="CD63" s="15">
        <v>53</v>
      </c>
      <c r="CE63" s="15">
        <v>68</v>
      </c>
      <c r="CF63" s="15">
        <v>68.5</v>
      </c>
      <c r="CG63" s="15">
        <v>79</v>
      </c>
      <c r="CH63" s="15">
        <v>82.5</v>
      </c>
      <c r="CI63" s="15">
        <v>86.5</v>
      </c>
      <c r="CJ63" s="15">
        <v>70</v>
      </c>
      <c r="CK63" s="15">
        <v>59.5</v>
      </c>
      <c r="CL63" s="15">
        <v>66.5</v>
      </c>
      <c r="CM63" s="15">
        <v>60</v>
      </c>
      <c r="CN63" s="15">
        <v>84</v>
      </c>
      <c r="CO63" s="15">
        <v>77</v>
      </c>
      <c r="CP63" s="16">
        <v>53</v>
      </c>
      <c r="CQ63" s="14">
        <v>70.5</v>
      </c>
      <c r="CR63" s="15">
        <v>58.5</v>
      </c>
      <c r="CS63" s="15">
        <v>57</v>
      </c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6"/>
      <c r="DE63" s="17"/>
      <c r="DF63" s="13"/>
      <c r="DG63" s="17" t="s">
        <v>60</v>
      </c>
    </row>
    <row r="64" spans="4:111" x14ac:dyDescent="0.25">
      <c r="D64" s="83"/>
      <c r="E64" s="101"/>
      <c r="F64" s="89"/>
      <c r="G64" s="83"/>
      <c r="H64" s="14">
        <v>81</v>
      </c>
      <c r="I64" s="15">
        <v>54</v>
      </c>
      <c r="J64" s="15">
        <v>53</v>
      </c>
      <c r="K64" s="15">
        <v>66</v>
      </c>
      <c r="L64" s="15">
        <v>67</v>
      </c>
      <c r="M64" s="15">
        <v>95</v>
      </c>
      <c r="N64" s="15">
        <v>62</v>
      </c>
      <c r="O64" s="15">
        <v>86</v>
      </c>
      <c r="P64" s="15">
        <v>55</v>
      </c>
      <c r="Q64" s="15">
        <v>47</v>
      </c>
      <c r="R64" s="15">
        <v>56</v>
      </c>
      <c r="S64" s="15">
        <v>68</v>
      </c>
      <c r="T64" s="15">
        <v>69</v>
      </c>
      <c r="U64" s="16">
        <v>82</v>
      </c>
      <c r="V64" s="14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6"/>
      <c r="AJ64" s="17"/>
      <c r="AK64" s="13"/>
      <c r="AL64" s="17" t="s">
        <v>60</v>
      </c>
      <c r="AN64" s="83"/>
      <c r="AO64" s="101"/>
      <c r="AP64" s="89"/>
      <c r="AQ64" s="83"/>
      <c r="AR64" s="14">
        <v>60</v>
      </c>
      <c r="AS64" s="15">
        <v>93</v>
      </c>
      <c r="AT64" s="15">
        <v>91</v>
      </c>
      <c r="AU64" s="15">
        <v>83</v>
      </c>
      <c r="AV64" s="15">
        <v>60</v>
      </c>
      <c r="AW64" s="15">
        <v>91</v>
      </c>
      <c r="AX64" s="15">
        <v>60</v>
      </c>
      <c r="AY64" s="15">
        <v>96</v>
      </c>
      <c r="AZ64" s="15">
        <v>74</v>
      </c>
      <c r="BA64" s="15">
        <v>46</v>
      </c>
      <c r="BB64" s="15">
        <v>90</v>
      </c>
      <c r="BC64" s="15">
        <v>75</v>
      </c>
      <c r="BD64" s="15">
        <v>92</v>
      </c>
      <c r="BE64" s="16">
        <v>94</v>
      </c>
      <c r="BF64" s="14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6"/>
      <c r="BT64" s="17"/>
      <c r="BU64" s="13"/>
      <c r="BV64" s="17" t="s">
        <v>60</v>
      </c>
      <c r="BY64" s="83"/>
      <c r="BZ64" s="101"/>
      <c r="CA64" s="89"/>
      <c r="CB64" s="83"/>
      <c r="CC64" s="14">
        <v>67.5</v>
      </c>
      <c r="CD64" s="15">
        <v>53</v>
      </c>
      <c r="CE64" s="15">
        <v>50.5</v>
      </c>
      <c r="CF64" s="15">
        <v>60.5</v>
      </c>
      <c r="CG64" s="15">
        <v>74.5</v>
      </c>
      <c r="CH64" s="15">
        <v>80.5</v>
      </c>
      <c r="CI64" s="15">
        <v>68.5</v>
      </c>
      <c r="CJ64" s="15">
        <v>67</v>
      </c>
      <c r="CK64" s="15">
        <v>61</v>
      </c>
      <c r="CL64" s="15">
        <v>66</v>
      </c>
      <c r="CM64" s="15">
        <v>74</v>
      </c>
      <c r="CN64" s="15">
        <v>79.5</v>
      </c>
      <c r="CO64" s="15">
        <v>79.5</v>
      </c>
      <c r="CP64" s="16">
        <v>96</v>
      </c>
      <c r="CQ64" s="14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6"/>
      <c r="DE64" s="17"/>
      <c r="DF64" s="13"/>
      <c r="DG64" s="17" t="s">
        <v>60</v>
      </c>
    </row>
    <row r="65" spans="4:111" x14ac:dyDescent="0.25">
      <c r="D65" s="83"/>
      <c r="E65" s="101"/>
      <c r="F65" s="89"/>
      <c r="G65" s="83"/>
      <c r="H65" s="14">
        <v>69</v>
      </c>
      <c r="I65" s="15">
        <v>51</v>
      </c>
      <c r="J65" s="15">
        <v>87</v>
      </c>
      <c r="K65" s="15">
        <v>65</v>
      </c>
      <c r="L65" s="15">
        <v>81</v>
      </c>
      <c r="M65" s="15">
        <v>93</v>
      </c>
      <c r="N65" s="15">
        <v>71</v>
      </c>
      <c r="O65" s="15">
        <v>39</v>
      </c>
      <c r="P65" s="15">
        <v>97</v>
      </c>
      <c r="Q65" s="15">
        <v>77</v>
      </c>
      <c r="R65" s="15">
        <v>89</v>
      </c>
      <c r="S65" s="15">
        <v>89</v>
      </c>
      <c r="T65" s="15">
        <v>72</v>
      </c>
      <c r="U65" s="16">
        <v>93</v>
      </c>
      <c r="V65" s="14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6"/>
      <c r="AJ65" s="17"/>
      <c r="AK65" s="13"/>
      <c r="AL65" s="17" t="s">
        <v>60</v>
      </c>
      <c r="AN65" s="83"/>
      <c r="AO65" s="101"/>
      <c r="AP65" s="89"/>
      <c r="AQ65" s="83"/>
      <c r="AR65" s="14">
        <v>55</v>
      </c>
      <c r="AS65" s="15">
        <v>86</v>
      </c>
      <c r="AT65" s="15">
        <v>71</v>
      </c>
      <c r="AU65" s="15">
        <v>91</v>
      </c>
      <c r="AV65" s="15">
        <v>62</v>
      </c>
      <c r="AW65" s="15">
        <v>56</v>
      </c>
      <c r="AX65" s="15">
        <v>80</v>
      </c>
      <c r="AY65" s="15">
        <v>90</v>
      </c>
      <c r="AZ65" s="15">
        <v>98</v>
      </c>
      <c r="BA65" s="15">
        <v>65</v>
      </c>
      <c r="BB65" s="15">
        <v>93</v>
      </c>
      <c r="BC65" s="15">
        <v>52</v>
      </c>
      <c r="BD65" s="15">
        <v>48</v>
      </c>
      <c r="BE65" s="16">
        <v>93</v>
      </c>
      <c r="BF65" s="14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6"/>
      <c r="BT65" s="17"/>
      <c r="BU65" s="13"/>
      <c r="BV65" s="17" t="s">
        <v>60</v>
      </c>
      <c r="BY65" s="83"/>
      <c r="BZ65" s="101"/>
      <c r="CA65" s="89"/>
      <c r="CB65" s="83"/>
      <c r="CC65" s="14">
        <v>65.5</v>
      </c>
      <c r="CD65" s="15">
        <v>50.5</v>
      </c>
      <c r="CE65" s="15">
        <v>66.5</v>
      </c>
      <c r="CF65" s="15">
        <v>78.5</v>
      </c>
      <c r="CG65" s="15">
        <v>77</v>
      </c>
      <c r="CH65" s="15">
        <v>84.5</v>
      </c>
      <c r="CI65" s="15">
        <v>62.5</v>
      </c>
      <c r="CJ65" s="15">
        <v>44.5</v>
      </c>
      <c r="CK65" s="15">
        <v>91.5</v>
      </c>
      <c r="CL65" s="15">
        <v>76.5</v>
      </c>
      <c r="CM65" s="15">
        <v>75</v>
      </c>
      <c r="CN65" s="15">
        <v>84</v>
      </c>
      <c r="CO65" s="15">
        <v>73</v>
      </c>
      <c r="CP65" s="16">
        <v>90</v>
      </c>
      <c r="CQ65" s="14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6"/>
      <c r="DE65" s="17"/>
      <c r="DF65" s="13"/>
      <c r="DG65" s="17" t="s">
        <v>60</v>
      </c>
    </row>
    <row r="66" spans="4:111" x14ac:dyDescent="0.25">
      <c r="D66" s="83"/>
      <c r="E66" s="101"/>
      <c r="F66" s="89"/>
      <c r="G66" s="83"/>
      <c r="H66" s="14">
        <v>91</v>
      </c>
      <c r="I66" s="15">
        <v>97</v>
      </c>
      <c r="J66" s="15">
        <v>78</v>
      </c>
      <c r="K66" s="15">
        <v>72</v>
      </c>
      <c r="L66" s="15">
        <v>52</v>
      </c>
      <c r="M66" s="15">
        <v>71</v>
      </c>
      <c r="N66" s="15">
        <v>68</v>
      </c>
      <c r="O66" s="15">
        <v>66</v>
      </c>
      <c r="P66" s="15">
        <v>59</v>
      </c>
      <c r="Q66" s="15">
        <v>83</v>
      </c>
      <c r="R66" s="15">
        <v>44</v>
      </c>
      <c r="S66" s="15">
        <v>87</v>
      </c>
      <c r="T66" s="15">
        <v>50</v>
      </c>
      <c r="U66" s="16">
        <v>78</v>
      </c>
      <c r="V66" s="14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6"/>
      <c r="AJ66" s="17"/>
      <c r="AK66" s="13"/>
      <c r="AL66" s="17" t="s">
        <v>60</v>
      </c>
      <c r="AN66" s="83"/>
      <c r="AO66" s="101"/>
      <c r="AP66" s="89"/>
      <c r="AQ66" s="83"/>
      <c r="AR66" s="14">
        <v>93</v>
      </c>
      <c r="AS66" s="15">
        <v>85</v>
      </c>
      <c r="AT66" s="15">
        <v>73</v>
      </c>
      <c r="AU66" s="15">
        <v>67</v>
      </c>
      <c r="AV66" s="15">
        <v>89</v>
      </c>
      <c r="AW66" s="15">
        <v>70</v>
      </c>
      <c r="AX66" s="15">
        <v>53</v>
      </c>
      <c r="AY66" s="15">
        <v>83</v>
      </c>
      <c r="AZ66" s="15">
        <v>46</v>
      </c>
      <c r="BA66" s="15">
        <v>75</v>
      </c>
      <c r="BB66" s="15">
        <v>84</v>
      </c>
      <c r="BC66" s="15">
        <v>96</v>
      </c>
      <c r="BD66" s="15">
        <v>95</v>
      </c>
      <c r="BE66" s="16"/>
      <c r="BF66" s="14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6"/>
      <c r="BT66" s="17"/>
      <c r="BU66" s="13"/>
      <c r="BV66" s="17" t="s">
        <v>60</v>
      </c>
      <c r="BY66" s="83"/>
      <c r="BZ66" s="101"/>
      <c r="CA66" s="89"/>
      <c r="CB66" s="83"/>
      <c r="CC66" s="14">
        <v>87</v>
      </c>
      <c r="CD66" s="15">
        <v>73</v>
      </c>
      <c r="CE66" s="15">
        <v>79</v>
      </c>
      <c r="CF66" s="15">
        <v>72.5</v>
      </c>
      <c r="CG66" s="15">
        <v>49.5</v>
      </c>
      <c r="CH66" s="15">
        <v>61</v>
      </c>
      <c r="CI66" s="15">
        <v>63.5</v>
      </c>
      <c r="CJ66" s="15">
        <v>57.5</v>
      </c>
      <c r="CK66" s="15">
        <v>67</v>
      </c>
      <c r="CL66" s="15">
        <v>69</v>
      </c>
      <c r="CM66" s="15">
        <v>59</v>
      </c>
      <c r="CN66" s="15">
        <v>66.5</v>
      </c>
      <c r="CO66" s="15">
        <v>72.5</v>
      </c>
      <c r="CP66" s="16">
        <v>74</v>
      </c>
      <c r="CQ66" s="14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6"/>
      <c r="DE66" s="17"/>
      <c r="DF66" s="13"/>
      <c r="DG66" s="17" t="s">
        <v>60</v>
      </c>
    </row>
    <row r="67" spans="4:111" x14ac:dyDescent="0.25">
      <c r="D67" s="83"/>
      <c r="E67" s="101"/>
      <c r="F67" s="89"/>
      <c r="G67" s="83"/>
      <c r="H67" s="14">
        <v>38</v>
      </c>
      <c r="I67" s="15">
        <v>91</v>
      </c>
      <c r="J67" s="15">
        <v>82</v>
      </c>
      <c r="K67" s="15">
        <v>90</v>
      </c>
      <c r="L67" s="15">
        <v>78</v>
      </c>
      <c r="M67" s="15">
        <v>56</v>
      </c>
      <c r="N67" s="15">
        <v>54</v>
      </c>
      <c r="O67" s="15">
        <v>82</v>
      </c>
      <c r="P67" s="15">
        <v>50</v>
      </c>
      <c r="Q67" s="15">
        <v>94</v>
      </c>
      <c r="R67" s="15">
        <v>41</v>
      </c>
      <c r="S67" s="15">
        <v>86</v>
      </c>
      <c r="T67" s="15">
        <v>46</v>
      </c>
      <c r="U67" s="16">
        <v>47</v>
      </c>
      <c r="V67" s="14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6"/>
      <c r="AJ67" s="17"/>
      <c r="AK67" s="13"/>
      <c r="AL67" s="17" t="s">
        <v>60</v>
      </c>
      <c r="AN67" s="83"/>
      <c r="AO67" s="101"/>
      <c r="AP67" s="89"/>
      <c r="AQ67" s="83"/>
      <c r="AR67" s="14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6"/>
      <c r="BF67" s="14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6"/>
      <c r="BT67" s="17"/>
      <c r="BU67" s="13"/>
      <c r="BV67" s="17" t="s">
        <v>60</v>
      </c>
      <c r="BY67" s="83"/>
      <c r="BZ67" s="101"/>
      <c r="CA67" s="89"/>
      <c r="CB67" s="83"/>
      <c r="CC67" s="14">
        <v>38</v>
      </c>
      <c r="CD67" s="15">
        <v>91</v>
      </c>
      <c r="CE67" s="15">
        <v>82</v>
      </c>
      <c r="CF67" s="15">
        <v>90</v>
      </c>
      <c r="CG67" s="15">
        <v>78</v>
      </c>
      <c r="CH67" s="15">
        <v>56</v>
      </c>
      <c r="CI67" s="15">
        <v>54</v>
      </c>
      <c r="CJ67" s="15">
        <v>82</v>
      </c>
      <c r="CK67" s="15">
        <v>50</v>
      </c>
      <c r="CL67" s="15">
        <v>94</v>
      </c>
      <c r="CM67" s="15">
        <v>41</v>
      </c>
      <c r="CN67" s="15">
        <v>86</v>
      </c>
      <c r="CO67" s="15">
        <v>46</v>
      </c>
      <c r="CP67" s="16">
        <v>89</v>
      </c>
      <c r="CQ67" s="14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6"/>
      <c r="DE67" s="17"/>
      <c r="DF67" s="13"/>
      <c r="DG67" s="17" t="s">
        <v>60</v>
      </c>
    </row>
    <row r="68" spans="4:111" x14ac:dyDescent="0.25">
      <c r="D68" s="83"/>
      <c r="E68" s="101"/>
      <c r="F68" s="89"/>
      <c r="G68" s="83"/>
      <c r="H68" s="14">
        <v>97</v>
      </c>
      <c r="I68" s="15">
        <v>98</v>
      </c>
      <c r="J68" s="15">
        <v>73</v>
      </c>
      <c r="K68" s="15">
        <v>60</v>
      </c>
      <c r="L68" s="15">
        <v>60</v>
      </c>
      <c r="M68" s="15">
        <v>52</v>
      </c>
      <c r="N68" s="15">
        <v>59</v>
      </c>
      <c r="O68" s="15">
        <v>85</v>
      </c>
      <c r="P68" s="15">
        <v>55</v>
      </c>
      <c r="Q68" s="15">
        <v>44</v>
      </c>
      <c r="R68" s="15">
        <v>69</v>
      </c>
      <c r="S68" s="15">
        <v>46</v>
      </c>
      <c r="T68" s="15">
        <v>94</v>
      </c>
      <c r="U68" s="16">
        <v>44</v>
      </c>
      <c r="V68" s="14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6"/>
      <c r="AJ68" s="17"/>
      <c r="AK68" s="13"/>
      <c r="AL68" s="17" t="s">
        <v>60</v>
      </c>
      <c r="AN68" s="83"/>
      <c r="AO68" s="101"/>
      <c r="AP68" s="89"/>
      <c r="AQ68" s="83"/>
      <c r="AR68" s="14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6"/>
      <c r="BF68" s="14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6"/>
      <c r="BT68" s="17"/>
      <c r="BU68" s="13"/>
      <c r="BV68" s="17" t="s">
        <v>60</v>
      </c>
      <c r="BY68" s="83"/>
      <c r="BZ68" s="101"/>
      <c r="CA68" s="89"/>
      <c r="CB68" s="83"/>
      <c r="CC68" s="14">
        <v>54</v>
      </c>
      <c r="CD68" s="15">
        <v>44</v>
      </c>
      <c r="CE68" s="15">
        <v>89</v>
      </c>
      <c r="CF68" s="15">
        <v>64</v>
      </c>
      <c r="CG68" s="15">
        <v>78</v>
      </c>
      <c r="CH68" s="15">
        <v>82</v>
      </c>
      <c r="CI68" s="15">
        <v>70</v>
      </c>
      <c r="CJ68" s="15">
        <v>63</v>
      </c>
      <c r="CK68" s="15">
        <v>63</v>
      </c>
      <c r="CL68" s="15">
        <v>67</v>
      </c>
      <c r="CM68" s="15">
        <v>69</v>
      </c>
      <c r="CN68" s="15">
        <v>57</v>
      </c>
      <c r="CO68" s="15">
        <v>60</v>
      </c>
      <c r="CP68" s="16">
        <v>52</v>
      </c>
      <c r="CQ68" s="14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6"/>
      <c r="DE68" s="17"/>
      <c r="DF68" s="13"/>
      <c r="DG68" s="17" t="s">
        <v>60</v>
      </c>
    </row>
    <row r="69" spans="4:111" x14ac:dyDescent="0.25">
      <c r="D69" s="83"/>
      <c r="E69" s="101"/>
      <c r="F69" s="89"/>
      <c r="G69" s="83"/>
      <c r="H69" s="14">
        <v>93</v>
      </c>
      <c r="I69" s="15">
        <v>45</v>
      </c>
      <c r="J69" s="15">
        <v>98</v>
      </c>
      <c r="K69" s="15">
        <v>58</v>
      </c>
      <c r="L69" s="15">
        <v>80</v>
      </c>
      <c r="M69" s="15">
        <v>69</v>
      </c>
      <c r="N69" s="15">
        <v>96</v>
      </c>
      <c r="O69" s="15">
        <v>74</v>
      </c>
      <c r="P69" s="15">
        <v>80</v>
      </c>
      <c r="Q69" s="15">
        <v>95</v>
      </c>
      <c r="R69" s="15">
        <v>98</v>
      </c>
      <c r="S69" s="15">
        <v>50</v>
      </c>
      <c r="T69" s="15">
        <v>53</v>
      </c>
      <c r="U69" s="16">
        <v>67</v>
      </c>
      <c r="V69" s="14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6"/>
      <c r="AJ69" s="17"/>
      <c r="AK69" s="13"/>
      <c r="AL69" s="17" t="s">
        <v>60</v>
      </c>
      <c r="AN69" s="83"/>
      <c r="AO69" s="101"/>
      <c r="AP69" s="89"/>
      <c r="AQ69" s="83"/>
      <c r="AR69" s="14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6"/>
      <c r="BF69" s="14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6"/>
      <c r="BT69" s="17"/>
      <c r="BU69" s="13"/>
      <c r="BV69" s="17" t="s">
        <v>60</v>
      </c>
      <c r="BY69" s="83"/>
      <c r="BZ69" s="101"/>
      <c r="CA69" s="89"/>
      <c r="CB69" s="83"/>
      <c r="CC69" s="14">
        <v>48</v>
      </c>
      <c r="CD69" s="15">
        <v>80</v>
      </c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6"/>
      <c r="CQ69" s="14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6"/>
      <c r="DE69" s="17"/>
      <c r="DF69" s="13"/>
      <c r="DG69" s="17" t="s">
        <v>60</v>
      </c>
    </row>
    <row r="70" spans="4:111" x14ac:dyDescent="0.25">
      <c r="D70" s="83"/>
      <c r="E70" s="101"/>
      <c r="F70" s="89"/>
      <c r="G70" s="83"/>
      <c r="H70" s="14">
        <v>97</v>
      </c>
      <c r="I70" s="15">
        <v>80</v>
      </c>
      <c r="J70" s="15">
        <v>74</v>
      </c>
      <c r="K70" s="15">
        <v>90</v>
      </c>
      <c r="L70" s="15">
        <v>70</v>
      </c>
      <c r="M70" s="15">
        <v>57</v>
      </c>
      <c r="N70" s="15">
        <v>86</v>
      </c>
      <c r="O70" s="15"/>
      <c r="P70" s="15"/>
      <c r="Q70" s="15"/>
      <c r="R70" s="15"/>
      <c r="S70" s="15"/>
      <c r="T70" s="15"/>
      <c r="U70" s="16"/>
      <c r="V70" s="14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6"/>
      <c r="AJ70" s="17"/>
      <c r="AK70" s="13"/>
      <c r="AL70" s="17" t="s">
        <v>60</v>
      </c>
      <c r="AN70" s="83"/>
      <c r="AO70" s="101"/>
      <c r="AP70" s="89"/>
      <c r="AQ70" s="83"/>
      <c r="AR70" s="14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6"/>
      <c r="BF70" s="14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6"/>
      <c r="BT70" s="17"/>
      <c r="BU70" s="13"/>
      <c r="BV70" s="17" t="s">
        <v>60</v>
      </c>
      <c r="BY70" s="83"/>
      <c r="BZ70" s="101"/>
      <c r="CA70" s="89"/>
      <c r="CB70" s="83"/>
      <c r="CC70" s="14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6"/>
      <c r="CQ70" s="14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6"/>
      <c r="DE70" s="17"/>
      <c r="DF70" s="13"/>
      <c r="DG70" s="17" t="s">
        <v>60</v>
      </c>
    </row>
    <row r="71" spans="4:111" ht="15.75" thickBot="1" x14ac:dyDescent="0.3">
      <c r="D71" s="83"/>
      <c r="E71" s="102"/>
      <c r="F71" s="89"/>
      <c r="G71" s="84"/>
      <c r="H71" s="18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20"/>
      <c r="V71" s="18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20"/>
      <c r="AJ71" s="21"/>
      <c r="AK71" s="13"/>
      <c r="AL71" s="21" t="s">
        <v>60</v>
      </c>
      <c r="AN71" s="83"/>
      <c r="AO71" s="102"/>
      <c r="AP71" s="89"/>
      <c r="AQ71" s="84"/>
      <c r="AR71" s="18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20"/>
      <c r="BF71" s="18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20"/>
      <c r="BT71" s="21"/>
      <c r="BU71" s="13"/>
      <c r="BV71" s="21" t="s">
        <v>60</v>
      </c>
      <c r="BY71" s="83"/>
      <c r="BZ71" s="102"/>
      <c r="CA71" s="89"/>
      <c r="CB71" s="84"/>
      <c r="CC71" s="18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20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20"/>
      <c r="DE71" s="21"/>
      <c r="DF71" s="13"/>
      <c r="DG71" s="21" t="s">
        <v>60</v>
      </c>
    </row>
    <row r="72" spans="4:111" x14ac:dyDescent="0.25">
      <c r="D72" s="83"/>
      <c r="E72" s="100" t="s">
        <v>27</v>
      </c>
      <c r="F72" s="89"/>
      <c r="G72" s="91" t="s">
        <v>70</v>
      </c>
      <c r="H72" s="9">
        <v>57</v>
      </c>
      <c r="I72" s="10">
        <v>69</v>
      </c>
      <c r="J72" s="10">
        <v>101</v>
      </c>
      <c r="K72" s="10">
        <v>67</v>
      </c>
      <c r="L72" s="10">
        <v>88</v>
      </c>
      <c r="M72" s="10">
        <v>101</v>
      </c>
      <c r="N72" s="10">
        <v>83</v>
      </c>
      <c r="O72" s="10">
        <v>96</v>
      </c>
      <c r="P72" s="10">
        <v>65</v>
      </c>
      <c r="Q72" s="10">
        <v>48</v>
      </c>
      <c r="R72" s="10">
        <v>70</v>
      </c>
      <c r="S72" s="10">
        <v>54</v>
      </c>
      <c r="T72" s="10">
        <v>58</v>
      </c>
      <c r="U72" s="11">
        <v>94</v>
      </c>
      <c r="V72" s="14">
        <v>66</v>
      </c>
      <c r="W72" s="15">
        <v>77</v>
      </c>
      <c r="X72" s="15">
        <v>46</v>
      </c>
      <c r="Y72" s="15">
        <v>45</v>
      </c>
      <c r="Z72" s="15">
        <v>86</v>
      </c>
      <c r="AA72" s="15">
        <v>44</v>
      </c>
      <c r="AB72" s="15">
        <v>40</v>
      </c>
      <c r="AC72" s="15">
        <v>67</v>
      </c>
      <c r="AD72" s="15">
        <v>69</v>
      </c>
      <c r="AE72" s="15">
        <v>74</v>
      </c>
      <c r="AF72" s="15">
        <v>61</v>
      </c>
      <c r="AG72" s="15">
        <v>84</v>
      </c>
      <c r="AH72" s="15">
        <v>42</v>
      </c>
      <c r="AI72" s="16">
        <v>86</v>
      </c>
      <c r="AJ72" s="12"/>
      <c r="AK72" s="13"/>
      <c r="AL72" s="12" t="s">
        <v>60</v>
      </c>
      <c r="AN72" s="83"/>
      <c r="AO72" s="100" t="s">
        <v>27</v>
      </c>
      <c r="AP72" s="89"/>
      <c r="AQ72" s="91" t="s">
        <v>107</v>
      </c>
      <c r="AR72" s="9">
        <v>62</v>
      </c>
      <c r="AS72" s="10">
        <v>71</v>
      </c>
      <c r="AT72" s="10">
        <v>75</v>
      </c>
      <c r="AU72" s="10">
        <v>83</v>
      </c>
      <c r="AV72" s="10">
        <v>101</v>
      </c>
      <c r="AW72" s="10">
        <v>82</v>
      </c>
      <c r="AX72" s="10">
        <v>97</v>
      </c>
      <c r="AY72" s="10">
        <v>97</v>
      </c>
      <c r="AZ72" s="10">
        <v>87</v>
      </c>
      <c r="BA72" s="10">
        <v>85</v>
      </c>
      <c r="BB72" s="10">
        <v>61</v>
      </c>
      <c r="BC72" s="10">
        <v>55</v>
      </c>
      <c r="BD72" s="10">
        <v>78</v>
      </c>
      <c r="BE72" s="11">
        <v>73</v>
      </c>
      <c r="BF72" s="14">
        <v>72</v>
      </c>
      <c r="BG72" s="15">
        <v>87</v>
      </c>
      <c r="BH72" s="15">
        <v>87</v>
      </c>
      <c r="BI72" s="15">
        <v>77</v>
      </c>
      <c r="BJ72" s="15">
        <v>75</v>
      </c>
      <c r="BK72" s="15">
        <v>51</v>
      </c>
      <c r="BL72" s="15">
        <v>64</v>
      </c>
      <c r="BM72" s="15">
        <v>59</v>
      </c>
      <c r="BN72" s="15">
        <v>50</v>
      </c>
      <c r="BO72" s="15">
        <v>90</v>
      </c>
      <c r="BP72" s="15">
        <v>45</v>
      </c>
      <c r="BQ72" s="15">
        <v>70</v>
      </c>
      <c r="BR72" s="15">
        <v>94</v>
      </c>
      <c r="BS72" s="16">
        <v>57</v>
      </c>
      <c r="BT72" s="12"/>
      <c r="BU72" s="13"/>
      <c r="BV72" s="12" t="s">
        <v>60</v>
      </c>
      <c r="BY72" s="83"/>
      <c r="BZ72" s="100" t="s">
        <v>27</v>
      </c>
      <c r="CA72" s="89"/>
      <c r="CB72" s="91" t="s">
        <v>108</v>
      </c>
      <c r="CC72" s="9">
        <v>59.5</v>
      </c>
      <c r="CD72" s="10">
        <v>70</v>
      </c>
      <c r="CE72" s="10">
        <v>88</v>
      </c>
      <c r="CF72" s="10">
        <v>75</v>
      </c>
      <c r="CG72" s="10">
        <v>94.5</v>
      </c>
      <c r="CH72" s="10">
        <v>91.5</v>
      </c>
      <c r="CI72" s="10">
        <v>90</v>
      </c>
      <c r="CJ72" s="10">
        <v>96.5</v>
      </c>
      <c r="CK72" s="10">
        <v>76</v>
      </c>
      <c r="CL72" s="10">
        <v>66.5</v>
      </c>
      <c r="CM72" s="10">
        <v>65.5</v>
      </c>
      <c r="CN72" s="10">
        <v>54.5</v>
      </c>
      <c r="CO72" s="10">
        <v>68</v>
      </c>
      <c r="CP72" s="11">
        <v>100</v>
      </c>
      <c r="CQ72" s="14">
        <v>81.5</v>
      </c>
      <c r="CR72" s="15">
        <v>80</v>
      </c>
      <c r="CS72" s="15">
        <v>86.5</v>
      </c>
      <c r="CT72" s="15">
        <v>66</v>
      </c>
      <c r="CU72" s="15">
        <v>56.5</v>
      </c>
      <c r="CV72" s="15">
        <v>55.5</v>
      </c>
      <c r="CW72" s="15">
        <v>70</v>
      </c>
      <c r="CX72" s="15">
        <v>52</v>
      </c>
      <c r="CY72" s="15">
        <v>47</v>
      </c>
      <c r="CZ72" s="15">
        <v>87.5</v>
      </c>
      <c r="DA72" s="15">
        <v>44</v>
      </c>
      <c r="DB72" s="15">
        <v>60</v>
      </c>
      <c r="DC72" s="15">
        <v>53.5</v>
      </c>
      <c r="DD72" s="16">
        <v>71.5</v>
      </c>
      <c r="DE72" s="12"/>
      <c r="DF72" s="13"/>
      <c r="DG72" s="12" t="s">
        <v>60</v>
      </c>
    </row>
    <row r="73" spans="4:111" x14ac:dyDescent="0.25">
      <c r="D73" s="83"/>
      <c r="E73" s="101"/>
      <c r="F73" s="89"/>
      <c r="G73" s="91"/>
      <c r="H73" s="14">
        <v>96</v>
      </c>
      <c r="I73" s="15">
        <v>77</v>
      </c>
      <c r="J73" s="15">
        <v>56</v>
      </c>
      <c r="K73" s="15">
        <v>70</v>
      </c>
      <c r="L73" s="15">
        <v>79</v>
      </c>
      <c r="M73" s="15">
        <v>63</v>
      </c>
      <c r="N73" s="15">
        <v>101</v>
      </c>
      <c r="O73" s="15">
        <v>75</v>
      </c>
      <c r="P73" s="15">
        <v>52</v>
      </c>
      <c r="Q73" s="15">
        <v>84</v>
      </c>
      <c r="R73" s="15">
        <v>68</v>
      </c>
      <c r="S73" s="15">
        <v>92</v>
      </c>
      <c r="T73" s="15">
        <v>81</v>
      </c>
      <c r="U73" s="16">
        <v>75</v>
      </c>
      <c r="V73" s="14">
        <v>47</v>
      </c>
      <c r="W73" s="15">
        <v>64</v>
      </c>
      <c r="X73" s="15">
        <v>87</v>
      </c>
      <c r="Y73" s="15">
        <v>89</v>
      </c>
      <c r="Z73" s="15">
        <v>69</v>
      </c>
      <c r="AA73" s="15">
        <v>61</v>
      </c>
      <c r="AB73" s="15">
        <v>86</v>
      </c>
      <c r="AC73" s="15">
        <v>43</v>
      </c>
      <c r="AD73" s="15">
        <v>64</v>
      </c>
      <c r="AE73" s="15">
        <v>74</v>
      </c>
      <c r="AF73" s="15">
        <v>69</v>
      </c>
      <c r="AG73" s="15">
        <v>83</v>
      </c>
      <c r="AH73" s="15">
        <v>81</v>
      </c>
      <c r="AI73" s="16">
        <v>58</v>
      </c>
      <c r="AJ73" s="17"/>
      <c r="AK73" s="13"/>
      <c r="AL73" s="17" t="s">
        <v>60</v>
      </c>
      <c r="AN73" s="83"/>
      <c r="AO73" s="101"/>
      <c r="AP73" s="89"/>
      <c r="AQ73" s="91"/>
      <c r="AR73" s="14">
        <v>52</v>
      </c>
      <c r="AS73" s="15">
        <v>56</v>
      </c>
      <c r="AT73" s="15">
        <v>61</v>
      </c>
      <c r="AU73" s="15">
        <v>54</v>
      </c>
      <c r="AV73" s="15">
        <v>54</v>
      </c>
      <c r="AW73" s="15">
        <v>62</v>
      </c>
      <c r="AX73" s="15">
        <v>57</v>
      </c>
      <c r="AY73" s="15">
        <v>89</v>
      </c>
      <c r="AZ73" s="15">
        <v>59</v>
      </c>
      <c r="BA73" s="15">
        <v>51</v>
      </c>
      <c r="BB73" s="15">
        <v>67</v>
      </c>
      <c r="BC73" s="15">
        <v>62</v>
      </c>
      <c r="BD73" s="15">
        <v>52</v>
      </c>
      <c r="BE73" s="16">
        <v>102</v>
      </c>
      <c r="BF73" s="14">
        <v>52</v>
      </c>
      <c r="BG73" s="15">
        <v>47</v>
      </c>
      <c r="BH73" s="15">
        <v>79</v>
      </c>
      <c r="BI73" s="15">
        <v>49</v>
      </c>
      <c r="BJ73" s="15">
        <v>41</v>
      </c>
      <c r="BK73" s="15"/>
      <c r="BL73" s="15"/>
      <c r="BM73" s="15"/>
      <c r="BN73" s="15"/>
      <c r="BO73" s="15"/>
      <c r="BP73" s="15"/>
      <c r="BQ73" s="15"/>
      <c r="BR73" s="15"/>
      <c r="BS73" s="16"/>
      <c r="BT73" s="17"/>
      <c r="BU73" s="13"/>
      <c r="BV73" s="17" t="s">
        <v>60</v>
      </c>
      <c r="BY73" s="83"/>
      <c r="BZ73" s="101"/>
      <c r="CA73" s="89"/>
      <c r="CB73" s="91"/>
      <c r="CC73" s="14">
        <v>74</v>
      </c>
      <c r="CD73" s="15">
        <v>66.5</v>
      </c>
      <c r="CE73" s="15">
        <v>58.5</v>
      </c>
      <c r="CF73" s="15">
        <v>62</v>
      </c>
      <c r="CG73" s="15">
        <v>66.5</v>
      </c>
      <c r="CH73" s="15">
        <v>62.5</v>
      </c>
      <c r="CI73" s="15">
        <v>79</v>
      </c>
      <c r="CJ73" s="15">
        <v>82</v>
      </c>
      <c r="CK73" s="15">
        <v>55.5</v>
      </c>
      <c r="CL73" s="15">
        <v>67.5</v>
      </c>
      <c r="CM73" s="15">
        <v>67.5</v>
      </c>
      <c r="CN73" s="15">
        <v>77</v>
      </c>
      <c r="CO73" s="15">
        <v>66.5</v>
      </c>
      <c r="CP73" s="16">
        <v>52</v>
      </c>
      <c r="CQ73" s="14">
        <v>52.5</v>
      </c>
      <c r="CR73" s="15">
        <v>69</v>
      </c>
      <c r="CS73" s="15">
        <v>72</v>
      </c>
      <c r="CT73" s="15">
        <v>45.5</v>
      </c>
      <c r="CU73" s="15">
        <v>57.5</v>
      </c>
      <c r="CV73" s="15">
        <v>57.5</v>
      </c>
      <c r="CW73" s="15">
        <v>78.5</v>
      </c>
      <c r="CX73" s="15">
        <v>71.5</v>
      </c>
      <c r="CY73" s="15">
        <v>82.5</v>
      </c>
      <c r="CZ73" s="15">
        <v>71</v>
      </c>
      <c r="DA73" s="15">
        <v>60.5</v>
      </c>
      <c r="DB73" s="15">
        <v>66</v>
      </c>
      <c r="DC73" s="15">
        <v>62.5</v>
      </c>
      <c r="DD73" s="16">
        <v>79.5</v>
      </c>
      <c r="DE73" s="17"/>
      <c r="DF73" s="13"/>
      <c r="DG73" s="17" t="s">
        <v>60</v>
      </c>
    </row>
    <row r="74" spans="4:111" x14ac:dyDescent="0.25">
      <c r="D74" s="83"/>
      <c r="E74" s="101"/>
      <c r="F74" s="89"/>
      <c r="G74" s="91"/>
      <c r="H74" s="14">
        <v>78</v>
      </c>
      <c r="I74" s="15">
        <v>60</v>
      </c>
      <c r="J74" s="15">
        <v>75</v>
      </c>
      <c r="K74" s="15">
        <v>77</v>
      </c>
      <c r="L74" s="15">
        <v>75</v>
      </c>
      <c r="M74" s="15">
        <v>86</v>
      </c>
      <c r="N74" s="15">
        <v>55</v>
      </c>
      <c r="O74" s="15">
        <v>54</v>
      </c>
      <c r="P74" s="15">
        <v>95</v>
      </c>
      <c r="Q74" s="15">
        <v>53</v>
      </c>
      <c r="R74" s="15">
        <v>60</v>
      </c>
      <c r="S74" s="15">
        <v>54</v>
      </c>
      <c r="T74" s="15">
        <v>54</v>
      </c>
      <c r="U74" s="16">
        <v>56</v>
      </c>
      <c r="V74" s="14">
        <v>64</v>
      </c>
      <c r="W74" s="15">
        <v>61</v>
      </c>
      <c r="X74" s="15">
        <v>69</v>
      </c>
      <c r="Y74" s="15">
        <v>92</v>
      </c>
      <c r="Z74" s="15">
        <v>43</v>
      </c>
      <c r="AA74" s="15">
        <v>50</v>
      </c>
      <c r="AB74" s="15"/>
      <c r="AC74" s="15"/>
      <c r="AD74" s="15"/>
      <c r="AE74" s="15"/>
      <c r="AF74" s="15"/>
      <c r="AG74" s="15"/>
      <c r="AH74" s="15"/>
      <c r="AI74" s="16"/>
      <c r="AJ74" s="17"/>
      <c r="AK74" s="13"/>
      <c r="AL74" s="17" t="s">
        <v>60</v>
      </c>
      <c r="AN74" s="83"/>
      <c r="AO74" s="101"/>
      <c r="AP74" s="89"/>
      <c r="AQ74" s="91"/>
      <c r="AR74" s="14">
        <v>68</v>
      </c>
      <c r="AS74" s="15">
        <v>73</v>
      </c>
      <c r="AT74" s="15">
        <v>73</v>
      </c>
      <c r="AU74" s="15">
        <v>74</v>
      </c>
      <c r="AV74" s="15">
        <v>64</v>
      </c>
      <c r="AW74" s="15">
        <v>74</v>
      </c>
      <c r="AX74" s="15">
        <v>69</v>
      </c>
      <c r="AY74" s="15">
        <v>60</v>
      </c>
      <c r="AZ74" s="15">
        <v>100</v>
      </c>
      <c r="BA74" s="15">
        <v>55</v>
      </c>
      <c r="BB74" s="15">
        <v>80</v>
      </c>
      <c r="BC74" s="15">
        <v>103</v>
      </c>
      <c r="BD74" s="15">
        <v>91</v>
      </c>
      <c r="BE74" s="16">
        <v>102</v>
      </c>
      <c r="BF74" s="14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6"/>
      <c r="BT74" s="17"/>
      <c r="BU74" s="13"/>
      <c r="BV74" s="17" t="s">
        <v>60</v>
      </c>
      <c r="BY74" s="83"/>
      <c r="BZ74" s="101"/>
      <c r="CA74" s="89"/>
      <c r="CB74" s="91"/>
      <c r="CC74" s="14">
        <v>73</v>
      </c>
      <c r="CD74" s="15">
        <v>66.5</v>
      </c>
      <c r="CE74" s="15">
        <v>74</v>
      </c>
      <c r="CF74" s="15">
        <v>75.5</v>
      </c>
      <c r="CG74" s="15">
        <v>69.5</v>
      </c>
      <c r="CH74" s="15">
        <v>80</v>
      </c>
      <c r="CI74" s="15">
        <v>62</v>
      </c>
      <c r="CJ74" s="15">
        <v>57</v>
      </c>
      <c r="CK74" s="15">
        <v>97.5</v>
      </c>
      <c r="CL74" s="15">
        <v>54</v>
      </c>
      <c r="CM74" s="15">
        <v>70</v>
      </c>
      <c r="CN74" s="15">
        <v>78.5</v>
      </c>
      <c r="CO74" s="15">
        <v>72.5</v>
      </c>
      <c r="CP74" s="16">
        <v>77</v>
      </c>
      <c r="CQ74" s="14">
        <v>85</v>
      </c>
      <c r="CR74" s="15">
        <v>56</v>
      </c>
      <c r="CS74" s="15">
        <v>63</v>
      </c>
      <c r="CT74" s="15">
        <v>41.5</v>
      </c>
      <c r="CU74" s="15"/>
      <c r="CV74" s="15"/>
      <c r="CW74" s="15"/>
      <c r="CX74" s="15"/>
      <c r="CY74" s="15"/>
      <c r="CZ74" s="15"/>
      <c r="DA74" s="15"/>
      <c r="DB74" s="15"/>
      <c r="DC74" s="15"/>
      <c r="DD74" s="16"/>
      <c r="DE74" s="17"/>
      <c r="DF74" s="13"/>
      <c r="DG74" s="17" t="s">
        <v>60</v>
      </c>
    </row>
    <row r="75" spans="4:111" x14ac:dyDescent="0.25">
      <c r="D75" s="83"/>
      <c r="E75" s="101"/>
      <c r="F75" s="89"/>
      <c r="G75" s="91"/>
      <c r="H75" s="14">
        <v>54</v>
      </c>
      <c r="I75" s="15">
        <v>68</v>
      </c>
      <c r="J75" s="15">
        <v>48</v>
      </c>
      <c r="K75" s="15">
        <v>56</v>
      </c>
      <c r="L75" s="15">
        <v>56</v>
      </c>
      <c r="M75" s="15">
        <v>73</v>
      </c>
      <c r="N75" s="15">
        <v>96</v>
      </c>
      <c r="O75" s="15">
        <v>98</v>
      </c>
      <c r="P75" s="15">
        <v>78</v>
      </c>
      <c r="Q75" s="15">
        <v>70</v>
      </c>
      <c r="R75" s="15">
        <v>77</v>
      </c>
      <c r="S75" s="15">
        <v>97</v>
      </c>
      <c r="T75" s="15">
        <v>50</v>
      </c>
      <c r="U75" s="16">
        <v>74</v>
      </c>
      <c r="V75" s="14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6"/>
      <c r="AJ75" s="17"/>
      <c r="AK75" s="13"/>
      <c r="AL75" s="17" t="s">
        <v>60</v>
      </c>
      <c r="AN75" s="83"/>
      <c r="AO75" s="101"/>
      <c r="AP75" s="89"/>
      <c r="AQ75" s="91"/>
      <c r="AR75" s="14">
        <v>79</v>
      </c>
      <c r="AS75" s="15">
        <v>96</v>
      </c>
      <c r="AT75" s="15">
        <v>91</v>
      </c>
      <c r="AU75" s="15">
        <v>70</v>
      </c>
      <c r="AV75" s="15">
        <v>85</v>
      </c>
      <c r="AW75" s="15">
        <v>104</v>
      </c>
      <c r="AX75" s="15">
        <v>67</v>
      </c>
      <c r="AY75" s="15">
        <v>87</v>
      </c>
      <c r="AZ75" s="15">
        <v>84</v>
      </c>
      <c r="BA75" s="15">
        <v>71</v>
      </c>
      <c r="BB75" s="15">
        <v>75</v>
      </c>
      <c r="BC75" s="15">
        <v>74</v>
      </c>
      <c r="BD75" s="15">
        <v>104</v>
      </c>
      <c r="BE75" s="16">
        <v>98</v>
      </c>
      <c r="BF75" s="14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6"/>
      <c r="BT75" s="17"/>
      <c r="BU75" s="13"/>
      <c r="BV75" s="17" t="s">
        <v>60</v>
      </c>
      <c r="BY75" s="83"/>
      <c r="BZ75" s="101"/>
      <c r="CA75" s="89"/>
      <c r="CB75" s="91"/>
      <c r="CC75" s="14">
        <v>66.5</v>
      </c>
      <c r="CD75" s="15">
        <v>82</v>
      </c>
      <c r="CE75" s="15">
        <v>69.5</v>
      </c>
      <c r="CF75" s="15">
        <v>63</v>
      </c>
      <c r="CG75" s="15">
        <v>70.5</v>
      </c>
      <c r="CH75" s="15">
        <v>88.5</v>
      </c>
      <c r="CI75" s="15">
        <v>81.5</v>
      </c>
      <c r="CJ75" s="15">
        <v>92.5</v>
      </c>
      <c r="CK75" s="15">
        <v>81</v>
      </c>
      <c r="CL75" s="15">
        <v>70.5</v>
      </c>
      <c r="CM75" s="15">
        <v>76</v>
      </c>
      <c r="CN75" s="15">
        <v>85.5</v>
      </c>
      <c r="CO75" s="15">
        <v>77</v>
      </c>
      <c r="CP75" s="16">
        <v>73</v>
      </c>
      <c r="CQ75" s="14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6"/>
      <c r="DE75" s="17"/>
      <c r="DF75" s="13"/>
      <c r="DG75" s="17" t="s">
        <v>60</v>
      </c>
    </row>
    <row r="76" spans="4:111" x14ac:dyDescent="0.25">
      <c r="D76" s="83"/>
      <c r="E76" s="101"/>
      <c r="F76" s="89"/>
      <c r="G76" s="91"/>
      <c r="H76" s="14">
        <v>60</v>
      </c>
      <c r="I76" s="15">
        <v>60</v>
      </c>
      <c r="J76" s="15">
        <v>88</v>
      </c>
      <c r="K76" s="15">
        <v>100</v>
      </c>
      <c r="L76" s="15">
        <v>73</v>
      </c>
      <c r="M76" s="15">
        <v>70</v>
      </c>
      <c r="N76" s="15">
        <v>78</v>
      </c>
      <c r="O76" s="15">
        <v>101</v>
      </c>
      <c r="P76" s="15">
        <v>52</v>
      </c>
      <c r="Q76" s="15">
        <v>59</v>
      </c>
      <c r="R76" s="15">
        <v>52</v>
      </c>
      <c r="S76" s="15">
        <v>35</v>
      </c>
      <c r="T76" s="15">
        <v>86</v>
      </c>
      <c r="U76" s="16">
        <v>98</v>
      </c>
      <c r="V76" s="14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6"/>
      <c r="AJ76" s="17"/>
      <c r="AK76" s="13"/>
      <c r="AL76" s="17" t="s">
        <v>60</v>
      </c>
      <c r="AN76" s="83"/>
      <c r="AO76" s="101"/>
      <c r="AP76" s="89"/>
      <c r="AQ76" s="91"/>
      <c r="AR76" s="14">
        <v>97</v>
      </c>
      <c r="AS76" s="15">
        <v>50</v>
      </c>
      <c r="AT76" s="15">
        <v>58</v>
      </c>
      <c r="AU76" s="15">
        <v>59</v>
      </c>
      <c r="AV76" s="15">
        <v>61</v>
      </c>
      <c r="AW76" s="15">
        <v>57</v>
      </c>
      <c r="AX76" s="15">
        <v>85</v>
      </c>
      <c r="AY76" s="15">
        <v>89</v>
      </c>
      <c r="AZ76" s="15">
        <v>80</v>
      </c>
      <c r="BA76" s="15">
        <v>87</v>
      </c>
      <c r="BB76" s="15">
        <v>51</v>
      </c>
      <c r="BC76" s="15">
        <v>79</v>
      </c>
      <c r="BD76" s="15">
        <v>77</v>
      </c>
      <c r="BE76" s="16">
        <v>55</v>
      </c>
      <c r="BF76" s="14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6"/>
      <c r="BT76" s="17"/>
      <c r="BU76" s="13"/>
      <c r="BV76" s="17" t="s">
        <v>60</v>
      </c>
      <c r="BY76" s="83"/>
      <c r="BZ76" s="101"/>
      <c r="CA76" s="89"/>
      <c r="CB76" s="91"/>
      <c r="CC76" s="14">
        <v>78.5</v>
      </c>
      <c r="CD76" s="15">
        <v>55</v>
      </c>
      <c r="CE76" s="15">
        <v>73</v>
      </c>
      <c r="CF76" s="15">
        <v>79.5</v>
      </c>
      <c r="CG76" s="15">
        <v>67</v>
      </c>
      <c r="CH76" s="15">
        <v>63.5</v>
      </c>
      <c r="CI76" s="15">
        <v>81.5</v>
      </c>
      <c r="CJ76" s="15">
        <v>95</v>
      </c>
      <c r="CK76" s="15">
        <v>66</v>
      </c>
      <c r="CL76" s="15">
        <v>73</v>
      </c>
      <c r="CM76" s="15">
        <v>51.5</v>
      </c>
      <c r="CN76" s="15">
        <v>57</v>
      </c>
      <c r="CO76" s="15">
        <v>81.5</v>
      </c>
      <c r="CP76" s="16">
        <v>58</v>
      </c>
      <c r="CQ76" s="14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6"/>
      <c r="DE76" s="17"/>
      <c r="DF76" s="13"/>
      <c r="DG76" s="17" t="s">
        <v>60</v>
      </c>
    </row>
    <row r="77" spans="4:111" x14ac:dyDescent="0.25">
      <c r="D77" s="83"/>
      <c r="E77" s="101"/>
      <c r="F77" s="89"/>
      <c r="G77" s="91"/>
      <c r="H77" s="14">
        <v>55</v>
      </c>
      <c r="I77" s="15">
        <v>85</v>
      </c>
      <c r="J77" s="15">
        <v>65</v>
      </c>
      <c r="K77" s="15">
        <v>84</v>
      </c>
      <c r="L77" s="15">
        <v>49</v>
      </c>
      <c r="M77" s="15">
        <v>76</v>
      </c>
      <c r="N77" s="15">
        <v>78</v>
      </c>
      <c r="O77" s="15">
        <v>83</v>
      </c>
      <c r="P77" s="15">
        <v>70</v>
      </c>
      <c r="Q77" s="15">
        <v>93</v>
      </c>
      <c r="R77" s="15">
        <v>89</v>
      </c>
      <c r="S77" s="15">
        <v>60</v>
      </c>
      <c r="T77" s="15">
        <v>70</v>
      </c>
      <c r="U77" s="16">
        <v>91</v>
      </c>
      <c r="V77" s="14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6"/>
      <c r="AJ77" s="17"/>
      <c r="AK77" s="13"/>
      <c r="AL77" s="17" t="s">
        <v>60</v>
      </c>
      <c r="AN77" s="83"/>
      <c r="AO77" s="101"/>
      <c r="AP77" s="89"/>
      <c r="AQ77" s="91"/>
      <c r="AR77" s="14">
        <v>100</v>
      </c>
      <c r="AS77" s="15">
        <v>92</v>
      </c>
      <c r="AT77" s="15">
        <v>79</v>
      </c>
      <c r="AU77" s="15">
        <v>99</v>
      </c>
      <c r="AV77" s="15">
        <v>71</v>
      </c>
      <c r="AW77" s="15">
        <v>69</v>
      </c>
      <c r="AX77" s="15">
        <v>101</v>
      </c>
      <c r="AY77" s="15">
        <v>95</v>
      </c>
      <c r="AZ77" s="15">
        <v>101</v>
      </c>
      <c r="BA77" s="15">
        <v>101</v>
      </c>
      <c r="BB77" s="15">
        <v>60</v>
      </c>
      <c r="BC77" s="15">
        <v>86</v>
      </c>
      <c r="BD77" s="15">
        <v>89</v>
      </c>
      <c r="BE77" s="16">
        <v>79</v>
      </c>
      <c r="BF77" s="14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6"/>
      <c r="BT77" s="17"/>
      <c r="BU77" s="13"/>
      <c r="BV77" s="17" t="s">
        <v>60</v>
      </c>
      <c r="BY77" s="83"/>
      <c r="BZ77" s="101"/>
      <c r="CA77" s="89"/>
      <c r="CB77" s="91"/>
      <c r="CC77" s="14">
        <v>77.5</v>
      </c>
      <c r="CD77" s="15">
        <v>88.5</v>
      </c>
      <c r="CE77" s="15">
        <v>72</v>
      </c>
      <c r="CF77" s="15">
        <v>91.5</v>
      </c>
      <c r="CG77" s="15">
        <v>60</v>
      </c>
      <c r="CH77" s="15">
        <v>72.5</v>
      </c>
      <c r="CI77" s="15">
        <v>89.5</v>
      </c>
      <c r="CJ77" s="15">
        <v>89</v>
      </c>
      <c r="CK77" s="15">
        <v>85.5</v>
      </c>
      <c r="CL77" s="15">
        <v>97</v>
      </c>
      <c r="CM77" s="15">
        <v>74.5</v>
      </c>
      <c r="CN77" s="15">
        <v>73</v>
      </c>
      <c r="CO77" s="15">
        <v>79.5</v>
      </c>
      <c r="CP77" s="16">
        <v>104</v>
      </c>
      <c r="CQ77" s="14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6"/>
      <c r="DE77" s="17"/>
      <c r="DF77" s="13"/>
      <c r="DG77" s="17" t="s">
        <v>60</v>
      </c>
    </row>
    <row r="78" spans="4:111" x14ac:dyDescent="0.25">
      <c r="D78" s="83"/>
      <c r="E78" s="101"/>
      <c r="F78" s="89"/>
      <c r="G78" s="91"/>
      <c r="H78" s="14">
        <v>99</v>
      </c>
      <c r="I78" s="15">
        <v>68</v>
      </c>
      <c r="J78" s="15">
        <v>61</v>
      </c>
      <c r="K78" s="15">
        <v>69</v>
      </c>
      <c r="L78" s="15">
        <v>95</v>
      </c>
      <c r="M78" s="15">
        <v>52</v>
      </c>
      <c r="N78" s="15">
        <v>73</v>
      </c>
      <c r="O78" s="15">
        <v>83</v>
      </c>
      <c r="P78" s="15">
        <v>78</v>
      </c>
      <c r="Q78" s="15">
        <v>92</v>
      </c>
      <c r="R78" s="15">
        <v>80</v>
      </c>
      <c r="S78" s="15">
        <v>93</v>
      </c>
      <c r="T78" s="15">
        <v>76</v>
      </c>
      <c r="U78" s="16">
        <v>94</v>
      </c>
      <c r="V78" s="14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6"/>
      <c r="AJ78" s="17"/>
      <c r="AK78" s="13"/>
      <c r="AL78" s="17" t="s">
        <v>60</v>
      </c>
      <c r="AN78" s="83"/>
      <c r="AO78" s="101"/>
      <c r="AP78" s="89"/>
      <c r="AQ78" s="91"/>
      <c r="AR78" s="14">
        <v>86</v>
      </c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6"/>
      <c r="BF78" s="14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6"/>
      <c r="BT78" s="17"/>
      <c r="BU78" s="13"/>
      <c r="BV78" s="17" t="s">
        <v>60</v>
      </c>
      <c r="BY78" s="83"/>
      <c r="BZ78" s="101"/>
      <c r="CA78" s="89"/>
      <c r="CB78" s="91"/>
      <c r="CC78" s="14">
        <v>52</v>
      </c>
      <c r="CD78" s="15">
        <v>88</v>
      </c>
      <c r="CE78" s="15">
        <v>96</v>
      </c>
      <c r="CF78" s="15">
        <v>104</v>
      </c>
      <c r="CG78" s="15">
        <v>77</v>
      </c>
      <c r="CH78" s="15">
        <v>76</v>
      </c>
      <c r="CI78" s="15">
        <v>101</v>
      </c>
      <c r="CJ78" s="15">
        <v>85</v>
      </c>
      <c r="CK78" s="15">
        <v>100</v>
      </c>
      <c r="CL78" s="15">
        <v>89</v>
      </c>
      <c r="CM78" s="15">
        <v>103</v>
      </c>
      <c r="CN78" s="15">
        <v>96</v>
      </c>
      <c r="CO78" s="15">
        <v>93</v>
      </c>
      <c r="CP78" s="16">
        <v>49</v>
      </c>
      <c r="CQ78" s="14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6"/>
      <c r="DE78" s="17"/>
      <c r="DF78" s="13"/>
      <c r="DG78" s="17" t="s">
        <v>60</v>
      </c>
    </row>
    <row r="79" spans="4:111" x14ac:dyDescent="0.25">
      <c r="D79" s="83"/>
      <c r="E79" s="101"/>
      <c r="F79" s="89"/>
      <c r="G79" s="91"/>
      <c r="H79" s="14">
        <v>81</v>
      </c>
      <c r="I79" s="15">
        <v>81</v>
      </c>
      <c r="J79" s="15">
        <v>56</v>
      </c>
      <c r="K79" s="15">
        <v>93</v>
      </c>
      <c r="L79" s="15">
        <v>90</v>
      </c>
      <c r="M79" s="15">
        <v>67</v>
      </c>
      <c r="N79" s="15">
        <v>51</v>
      </c>
      <c r="O79" s="15">
        <v>95</v>
      </c>
      <c r="P79" s="15">
        <v>65</v>
      </c>
      <c r="Q79" s="15">
        <v>80</v>
      </c>
      <c r="R79" s="15">
        <v>95</v>
      </c>
      <c r="S79" s="15">
        <v>85</v>
      </c>
      <c r="T79" s="15">
        <v>89</v>
      </c>
      <c r="U79" s="16">
        <v>73</v>
      </c>
      <c r="V79" s="14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6"/>
      <c r="AJ79" s="17"/>
      <c r="AK79" s="13"/>
      <c r="AL79" s="17" t="s">
        <v>60</v>
      </c>
      <c r="AN79" s="83"/>
      <c r="AO79" s="101"/>
      <c r="AP79" s="89"/>
      <c r="AQ79" s="91"/>
      <c r="AR79" s="14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6"/>
      <c r="BF79" s="14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6"/>
      <c r="BT79" s="17"/>
      <c r="BU79" s="13"/>
      <c r="BV79" s="17" t="s">
        <v>60</v>
      </c>
      <c r="BY79" s="83"/>
      <c r="BZ79" s="101"/>
      <c r="CA79" s="89"/>
      <c r="CB79" s="91"/>
      <c r="CC79" s="14">
        <v>80</v>
      </c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6"/>
      <c r="CQ79" s="14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6"/>
      <c r="DE79" s="17"/>
      <c r="DF79" s="13"/>
      <c r="DG79" s="17" t="s">
        <v>60</v>
      </c>
    </row>
    <row r="80" spans="4:111" x14ac:dyDescent="0.25">
      <c r="D80" s="83"/>
      <c r="E80" s="101"/>
      <c r="F80" s="89"/>
      <c r="G80" s="91"/>
      <c r="H80" s="14">
        <v>88</v>
      </c>
      <c r="I80" s="15">
        <v>63</v>
      </c>
      <c r="J80" s="15">
        <v>87</v>
      </c>
      <c r="K80" s="15">
        <v>95</v>
      </c>
      <c r="L80" s="15">
        <v>48</v>
      </c>
      <c r="M80" s="15"/>
      <c r="N80" s="15"/>
      <c r="O80" s="15"/>
      <c r="P80" s="15"/>
      <c r="Q80" s="15"/>
      <c r="R80" s="15"/>
      <c r="S80" s="15"/>
      <c r="T80" s="15"/>
      <c r="U80" s="16"/>
      <c r="V80" s="14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6"/>
      <c r="AJ80" s="17"/>
      <c r="AK80" s="13"/>
      <c r="AL80" s="17" t="s">
        <v>60</v>
      </c>
      <c r="AN80" s="83"/>
      <c r="AO80" s="101"/>
      <c r="AP80" s="89"/>
      <c r="AQ80" s="91"/>
      <c r="AR80" s="14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6"/>
      <c r="BF80" s="14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6"/>
      <c r="BT80" s="17"/>
      <c r="BU80" s="13"/>
      <c r="BV80" s="17" t="s">
        <v>60</v>
      </c>
      <c r="BY80" s="83"/>
      <c r="BZ80" s="101"/>
      <c r="CA80" s="89"/>
      <c r="CB80" s="91"/>
      <c r="CC80" s="14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6"/>
      <c r="CQ80" s="14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6"/>
      <c r="DE80" s="17"/>
      <c r="DF80" s="13"/>
      <c r="DG80" s="17" t="s">
        <v>60</v>
      </c>
    </row>
    <row r="81" spans="4:111" x14ac:dyDescent="0.25">
      <c r="D81" s="83"/>
      <c r="E81" s="101"/>
      <c r="F81" s="89"/>
      <c r="G81" s="91"/>
      <c r="H81" s="14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6"/>
      <c r="V81" s="14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6"/>
      <c r="AJ81" s="17"/>
      <c r="AK81" s="13"/>
      <c r="AL81" s="17" t="s">
        <v>60</v>
      </c>
      <c r="AN81" s="83"/>
      <c r="AO81" s="101"/>
      <c r="AP81" s="89"/>
      <c r="AQ81" s="91"/>
      <c r="AR81" s="14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6"/>
      <c r="BF81" s="14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6"/>
      <c r="BT81" s="17"/>
      <c r="BU81" s="13"/>
      <c r="BV81" s="17" t="s">
        <v>60</v>
      </c>
      <c r="BY81" s="83"/>
      <c r="BZ81" s="101"/>
      <c r="CA81" s="89"/>
      <c r="CB81" s="91"/>
      <c r="CC81" s="14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6"/>
      <c r="CQ81" s="14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6"/>
      <c r="DE81" s="17"/>
      <c r="DF81" s="13"/>
      <c r="DG81" s="17" t="s">
        <v>60</v>
      </c>
    </row>
    <row r="82" spans="4:111" ht="15.75" thickBot="1" x14ac:dyDescent="0.3">
      <c r="D82" s="83"/>
      <c r="E82" s="102"/>
      <c r="F82" s="89"/>
      <c r="G82" s="92"/>
      <c r="H82" s="18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20"/>
      <c r="V82" s="18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20"/>
      <c r="AJ82" s="21"/>
      <c r="AK82" s="13"/>
      <c r="AL82" s="21" t="s">
        <v>60</v>
      </c>
      <c r="AN82" s="83"/>
      <c r="AO82" s="102"/>
      <c r="AP82" s="89"/>
      <c r="AQ82" s="92"/>
      <c r="AR82" s="18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20"/>
      <c r="BF82" s="18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20"/>
      <c r="BT82" s="21"/>
      <c r="BU82" s="13"/>
      <c r="BV82" s="21" t="s">
        <v>60</v>
      </c>
      <c r="BY82" s="83"/>
      <c r="BZ82" s="102"/>
      <c r="CA82" s="89"/>
      <c r="CB82" s="92"/>
      <c r="CC82" s="18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20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20"/>
      <c r="DE82" s="21"/>
      <c r="DF82" s="13"/>
      <c r="DG82" s="21" t="s">
        <v>60</v>
      </c>
    </row>
    <row r="83" spans="4:111" x14ac:dyDescent="0.25">
      <c r="D83" s="83"/>
      <c r="E83" s="100" t="s">
        <v>28</v>
      </c>
      <c r="F83" s="89"/>
      <c r="G83" s="91" t="s">
        <v>72</v>
      </c>
      <c r="H83" s="9">
        <v>70</v>
      </c>
      <c r="I83" s="10">
        <v>76</v>
      </c>
      <c r="J83" s="10">
        <v>56</v>
      </c>
      <c r="K83" s="10">
        <v>71</v>
      </c>
      <c r="L83" s="10">
        <v>54</v>
      </c>
      <c r="M83" s="10">
        <v>67</v>
      </c>
      <c r="N83" s="10">
        <v>59</v>
      </c>
      <c r="O83" s="10">
        <v>56</v>
      </c>
      <c r="P83" s="10">
        <v>79</v>
      </c>
      <c r="Q83" s="10">
        <v>70</v>
      </c>
      <c r="R83" s="10">
        <v>66</v>
      </c>
      <c r="S83" s="10">
        <v>106</v>
      </c>
      <c r="T83" s="10">
        <v>86</v>
      </c>
      <c r="U83" s="11">
        <v>83</v>
      </c>
      <c r="V83" s="14">
        <v>49</v>
      </c>
      <c r="W83" s="15">
        <v>58</v>
      </c>
      <c r="X83" s="15">
        <v>61</v>
      </c>
      <c r="Y83" s="15">
        <v>87</v>
      </c>
      <c r="Z83" s="15">
        <v>93</v>
      </c>
      <c r="AA83" s="15">
        <v>88</v>
      </c>
      <c r="AB83" s="15">
        <v>87</v>
      </c>
      <c r="AC83" s="15">
        <v>53</v>
      </c>
      <c r="AD83" s="15">
        <v>80</v>
      </c>
      <c r="AE83" s="15">
        <v>62</v>
      </c>
      <c r="AF83" s="15">
        <v>79</v>
      </c>
      <c r="AG83" s="15">
        <v>93</v>
      </c>
      <c r="AH83" s="15">
        <v>65</v>
      </c>
      <c r="AI83" s="16">
        <v>68</v>
      </c>
      <c r="AJ83" s="12"/>
      <c r="AK83" s="13"/>
      <c r="AL83" s="12" t="s">
        <v>60</v>
      </c>
      <c r="AN83" s="83"/>
      <c r="AO83" s="100" t="s">
        <v>28</v>
      </c>
      <c r="AP83" s="89"/>
      <c r="AQ83" s="91" t="s">
        <v>109</v>
      </c>
      <c r="AR83" s="9">
        <v>72</v>
      </c>
      <c r="AS83" s="10">
        <v>67</v>
      </c>
      <c r="AT83" s="10">
        <v>80</v>
      </c>
      <c r="AU83" s="10">
        <v>89</v>
      </c>
      <c r="AV83" s="10">
        <v>82</v>
      </c>
      <c r="AW83" s="10">
        <v>89</v>
      </c>
      <c r="AX83" s="10">
        <v>95</v>
      </c>
      <c r="AY83" s="10">
        <v>58</v>
      </c>
      <c r="AZ83" s="10">
        <v>89</v>
      </c>
      <c r="BA83" s="10">
        <v>93</v>
      </c>
      <c r="BB83" s="10">
        <v>87</v>
      </c>
      <c r="BC83" s="10">
        <v>79</v>
      </c>
      <c r="BD83" s="10">
        <v>96</v>
      </c>
      <c r="BE83" s="11">
        <v>102</v>
      </c>
      <c r="BF83" s="14">
        <v>79</v>
      </c>
      <c r="BG83" s="15">
        <v>85</v>
      </c>
      <c r="BH83" s="15">
        <v>48</v>
      </c>
      <c r="BI83" s="15">
        <v>79</v>
      </c>
      <c r="BJ83" s="15">
        <v>83</v>
      </c>
      <c r="BK83" s="15">
        <v>77</v>
      </c>
      <c r="BL83" s="15">
        <v>75</v>
      </c>
      <c r="BM83" s="15">
        <v>69</v>
      </c>
      <c r="BN83" s="15">
        <v>72</v>
      </c>
      <c r="BO83" s="15">
        <v>64</v>
      </c>
      <c r="BP83" s="15">
        <v>48</v>
      </c>
      <c r="BQ83" s="15">
        <v>89</v>
      </c>
      <c r="BR83" s="15">
        <v>63</v>
      </c>
      <c r="BS83" s="16">
        <v>83</v>
      </c>
      <c r="BT83" s="12"/>
      <c r="BU83" s="13"/>
      <c r="BV83" s="12" t="s">
        <v>60</v>
      </c>
      <c r="BY83" s="83"/>
      <c r="BZ83" s="100" t="s">
        <v>28</v>
      </c>
      <c r="CA83" s="89"/>
      <c r="CB83" s="91" t="s">
        <v>110</v>
      </c>
      <c r="CC83" s="9">
        <v>71</v>
      </c>
      <c r="CD83" s="10">
        <v>71.5</v>
      </c>
      <c r="CE83" s="10">
        <v>68</v>
      </c>
      <c r="CF83" s="10">
        <v>80</v>
      </c>
      <c r="CG83" s="10">
        <v>68</v>
      </c>
      <c r="CH83" s="10">
        <v>78</v>
      </c>
      <c r="CI83" s="10">
        <v>77</v>
      </c>
      <c r="CJ83" s="10">
        <v>57</v>
      </c>
      <c r="CK83" s="10">
        <v>84</v>
      </c>
      <c r="CL83" s="10">
        <v>81.5</v>
      </c>
      <c r="CM83" s="10">
        <v>76.5</v>
      </c>
      <c r="CN83" s="10">
        <v>92.5</v>
      </c>
      <c r="CO83" s="10">
        <v>91</v>
      </c>
      <c r="CP83" s="11">
        <v>90</v>
      </c>
      <c r="CQ83" s="14">
        <v>68</v>
      </c>
      <c r="CR83" s="15">
        <v>67</v>
      </c>
      <c r="CS83" s="15">
        <v>47</v>
      </c>
      <c r="CT83" s="15">
        <v>74</v>
      </c>
      <c r="CU83" s="15">
        <v>71.5</v>
      </c>
      <c r="CV83" s="15">
        <v>66.5</v>
      </c>
      <c r="CW83" s="15">
        <v>66</v>
      </c>
      <c r="CX83" s="15">
        <v>64.5</v>
      </c>
      <c r="CY83" s="15">
        <v>79</v>
      </c>
      <c r="CZ83" s="15">
        <v>78</v>
      </c>
      <c r="DA83" s="15">
        <v>67.5</v>
      </c>
      <c r="DB83" s="15">
        <v>76</v>
      </c>
      <c r="DC83" s="15">
        <v>60.5</v>
      </c>
      <c r="DD83" s="16">
        <v>73.5</v>
      </c>
      <c r="DE83" s="12"/>
      <c r="DF83" s="13"/>
      <c r="DG83" s="12" t="s">
        <v>60</v>
      </c>
    </row>
    <row r="84" spans="4:111" x14ac:dyDescent="0.25">
      <c r="D84" s="83"/>
      <c r="E84" s="101"/>
      <c r="F84" s="89"/>
      <c r="G84" s="91"/>
      <c r="H84" s="14">
        <v>66</v>
      </c>
      <c r="I84" s="15">
        <v>88</v>
      </c>
      <c r="J84" s="15">
        <v>58</v>
      </c>
      <c r="K84" s="15">
        <v>96</v>
      </c>
      <c r="L84" s="15">
        <v>56</v>
      </c>
      <c r="M84" s="15">
        <v>84</v>
      </c>
      <c r="N84" s="15">
        <v>98</v>
      </c>
      <c r="O84" s="15">
        <v>104</v>
      </c>
      <c r="P84" s="15">
        <v>71</v>
      </c>
      <c r="Q84" s="15">
        <v>59</v>
      </c>
      <c r="R84" s="15">
        <v>75</v>
      </c>
      <c r="S84" s="15">
        <v>55</v>
      </c>
      <c r="T84" s="15">
        <v>89</v>
      </c>
      <c r="U84" s="16">
        <v>83</v>
      </c>
      <c r="V84" s="14">
        <v>78</v>
      </c>
      <c r="W84" s="15">
        <v>64</v>
      </c>
      <c r="X84" s="15">
        <v>52</v>
      </c>
      <c r="Y84" s="15">
        <v>94</v>
      </c>
      <c r="Z84" s="15">
        <v>94</v>
      </c>
      <c r="AA84" s="15">
        <v>48</v>
      </c>
      <c r="AB84" s="15">
        <v>97</v>
      </c>
      <c r="AC84" s="15">
        <v>62</v>
      </c>
      <c r="AD84" s="15">
        <v>85</v>
      </c>
      <c r="AE84" s="15">
        <v>88</v>
      </c>
      <c r="AF84" s="15">
        <v>78</v>
      </c>
      <c r="AG84" s="15">
        <v>71</v>
      </c>
      <c r="AH84" s="15">
        <v>87</v>
      </c>
      <c r="AI84" s="16">
        <v>93</v>
      </c>
      <c r="AJ84" s="17"/>
      <c r="AK84" s="13"/>
      <c r="AL84" s="17" t="s">
        <v>60</v>
      </c>
      <c r="AN84" s="83"/>
      <c r="AO84" s="101"/>
      <c r="AP84" s="89"/>
      <c r="AQ84" s="91"/>
      <c r="AR84" s="14">
        <v>90</v>
      </c>
      <c r="AS84" s="15">
        <v>102</v>
      </c>
      <c r="AT84" s="15">
        <v>97</v>
      </c>
      <c r="AU84" s="15">
        <v>62</v>
      </c>
      <c r="AV84" s="15">
        <v>63</v>
      </c>
      <c r="AW84" s="15">
        <v>104</v>
      </c>
      <c r="AX84" s="15">
        <v>92</v>
      </c>
      <c r="AY84" s="15">
        <v>76</v>
      </c>
      <c r="AZ84" s="15">
        <v>81</v>
      </c>
      <c r="BA84" s="15">
        <v>108</v>
      </c>
      <c r="BB84" s="15">
        <v>81</v>
      </c>
      <c r="BC84" s="15">
        <v>75</v>
      </c>
      <c r="BD84" s="15">
        <v>70</v>
      </c>
      <c r="BE84" s="16">
        <v>71</v>
      </c>
      <c r="BF84" s="14">
        <v>94</v>
      </c>
      <c r="BG84" s="15">
        <v>82</v>
      </c>
      <c r="BH84" s="15">
        <v>66</v>
      </c>
      <c r="BI84" s="15">
        <v>71</v>
      </c>
      <c r="BJ84" s="15">
        <v>98</v>
      </c>
      <c r="BK84" s="15">
        <v>71</v>
      </c>
      <c r="BL84" s="15"/>
      <c r="BM84" s="15"/>
      <c r="BN84" s="15"/>
      <c r="BO84" s="15"/>
      <c r="BP84" s="15"/>
      <c r="BQ84" s="15"/>
      <c r="BR84" s="15"/>
      <c r="BS84" s="16"/>
      <c r="BT84" s="17"/>
      <c r="BU84" s="13"/>
      <c r="BV84" s="17" t="s">
        <v>60</v>
      </c>
      <c r="BY84" s="83"/>
      <c r="BZ84" s="101"/>
      <c r="CA84" s="89"/>
      <c r="CB84" s="91"/>
      <c r="CC84" s="14">
        <v>78</v>
      </c>
      <c r="CD84" s="15">
        <v>95</v>
      </c>
      <c r="CE84" s="15">
        <v>77.5</v>
      </c>
      <c r="CF84" s="15">
        <v>79</v>
      </c>
      <c r="CG84" s="15">
        <v>59.5</v>
      </c>
      <c r="CH84" s="15">
        <v>94</v>
      </c>
      <c r="CI84" s="15">
        <v>95</v>
      </c>
      <c r="CJ84" s="15">
        <v>90</v>
      </c>
      <c r="CK84" s="15">
        <v>76</v>
      </c>
      <c r="CL84" s="15">
        <v>83.5</v>
      </c>
      <c r="CM84" s="15">
        <v>78</v>
      </c>
      <c r="CN84" s="15">
        <v>65</v>
      </c>
      <c r="CO84" s="15">
        <v>79.5</v>
      </c>
      <c r="CP84" s="16">
        <v>89</v>
      </c>
      <c r="CQ84" s="14">
        <v>84</v>
      </c>
      <c r="CR84" s="15">
        <v>85</v>
      </c>
      <c r="CS84" s="15">
        <v>80</v>
      </c>
      <c r="CT84" s="15">
        <v>66</v>
      </c>
      <c r="CU84" s="15">
        <v>73.5</v>
      </c>
      <c r="CV84" s="15">
        <v>68</v>
      </c>
      <c r="CW84" s="15">
        <v>63</v>
      </c>
      <c r="CX84" s="15">
        <v>67</v>
      </c>
      <c r="CY84" s="15">
        <v>87.5</v>
      </c>
      <c r="CZ84" s="15">
        <v>69.5</v>
      </c>
      <c r="DA84" s="15">
        <v>65</v>
      </c>
      <c r="DB84" s="15">
        <v>57</v>
      </c>
      <c r="DC84" s="15">
        <v>58</v>
      </c>
      <c r="DD84" s="16">
        <v>87.5</v>
      </c>
      <c r="DE84" s="17"/>
      <c r="DF84" s="13"/>
      <c r="DG84" s="17" t="s">
        <v>60</v>
      </c>
    </row>
    <row r="85" spans="4:111" x14ac:dyDescent="0.25">
      <c r="D85" s="83"/>
      <c r="E85" s="101"/>
      <c r="F85" s="89"/>
      <c r="G85" s="91"/>
      <c r="H85" s="14">
        <v>99</v>
      </c>
      <c r="I85" s="15">
        <v>85</v>
      </c>
      <c r="J85" s="15">
        <v>90</v>
      </c>
      <c r="K85" s="15">
        <v>62</v>
      </c>
      <c r="L85" s="15">
        <v>58</v>
      </c>
      <c r="M85" s="15">
        <v>67</v>
      </c>
      <c r="N85" s="15">
        <v>70</v>
      </c>
      <c r="O85" s="15">
        <v>96</v>
      </c>
      <c r="P85" s="15">
        <v>102</v>
      </c>
      <c r="Q85" s="15">
        <v>97</v>
      </c>
      <c r="R85" s="15">
        <v>73</v>
      </c>
      <c r="S85" s="15">
        <v>72</v>
      </c>
      <c r="T85" s="15">
        <v>96</v>
      </c>
      <c r="U85" s="16">
        <v>60</v>
      </c>
      <c r="V85" s="14">
        <v>81</v>
      </c>
      <c r="W85" s="15">
        <v>52</v>
      </c>
      <c r="X85" s="15">
        <v>58</v>
      </c>
      <c r="Y85" s="15">
        <v>61</v>
      </c>
      <c r="Z85" s="15">
        <v>82</v>
      </c>
      <c r="AA85" s="15">
        <v>86</v>
      </c>
      <c r="AB85" s="15"/>
      <c r="AC85" s="15"/>
      <c r="AD85" s="15"/>
      <c r="AE85" s="15"/>
      <c r="AF85" s="15"/>
      <c r="AG85" s="15"/>
      <c r="AH85" s="15"/>
      <c r="AI85" s="16"/>
      <c r="AJ85" s="17"/>
      <c r="AK85" s="13"/>
      <c r="AL85" s="17" t="s">
        <v>60</v>
      </c>
      <c r="AN85" s="83"/>
      <c r="AO85" s="101"/>
      <c r="AP85" s="89"/>
      <c r="AQ85" s="91"/>
      <c r="AR85" s="14">
        <v>69</v>
      </c>
      <c r="AS85" s="15">
        <v>106</v>
      </c>
      <c r="AT85" s="15">
        <v>85</v>
      </c>
      <c r="AU85" s="15">
        <v>105</v>
      </c>
      <c r="AV85" s="15">
        <v>83</v>
      </c>
      <c r="AW85" s="15">
        <v>85</v>
      </c>
      <c r="AX85" s="15">
        <v>79</v>
      </c>
      <c r="AY85" s="15">
        <v>82</v>
      </c>
      <c r="AZ85" s="15">
        <v>74</v>
      </c>
      <c r="BA85" s="15">
        <v>58</v>
      </c>
      <c r="BB85" s="15">
        <v>99</v>
      </c>
      <c r="BC85" s="15">
        <v>63</v>
      </c>
      <c r="BD85" s="15">
        <v>100</v>
      </c>
      <c r="BE85" s="16">
        <v>86</v>
      </c>
      <c r="BF85" s="14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6"/>
      <c r="BT85" s="17"/>
      <c r="BU85" s="13"/>
      <c r="BV85" s="17" t="s">
        <v>60</v>
      </c>
      <c r="BY85" s="83"/>
      <c r="BZ85" s="101"/>
      <c r="CA85" s="89"/>
      <c r="CB85" s="91"/>
      <c r="CC85" s="14">
        <v>84</v>
      </c>
      <c r="CD85" s="15">
        <v>95.5</v>
      </c>
      <c r="CE85" s="15">
        <v>87.5</v>
      </c>
      <c r="CF85" s="15">
        <v>83.5</v>
      </c>
      <c r="CG85" s="15">
        <v>70.5</v>
      </c>
      <c r="CH85" s="15">
        <v>76</v>
      </c>
      <c r="CI85" s="15">
        <v>74.5</v>
      </c>
      <c r="CJ85" s="15">
        <v>89</v>
      </c>
      <c r="CK85" s="15">
        <v>88</v>
      </c>
      <c r="CL85" s="15">
        <v>77.5</v>
      </c>
      <c r="CM85" s="15">
        <v>86</v>
      </c>
      <c r="CN85" s="15">
        <v>67.5</v>
      </c>
      <c r="CO85" s="15">
        <v>98</v>
      </c>
      <c r="CP85" s="16">
        <v>91</v>
      </c>
      <c r="CQ85" s="14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6"/>
      <c r="DE85" s="17"/>
      <c r="DF85" s="13"/>
      <c r="DG85" s="17" t="s">
        <v>60</v>
      </c>
    </row>
    <row r="86" spans="4:111" x14ac:dyDescent="0.25">
      <c r="D86" s="83"/>
      <c r="E86" s="101"/>
      <c r="F86" s="89"/>
      <c r="G86" s="91"/>
      <c r="H86" s="14">
        <v>58</v>
      </c>
      <c r="I86" s="15">
        <v>56</v>
      </c>
      <c r="J86" s="15">
        <v>78</v>
      </c>
      <c r="K86" s="15">
        <v>106</v>
      </c>
      <c r="L86" s="15">
        <v>87</v>
      </c>
      <c r="M86" s="15">
        <v>73</v>
      </c>
      <c r="N86" s="15">
        <v>61</v>
      </c>
      <c r="O86" s="15">
        <v>103</v>
      </c>
      <c r="P86" s="15">
        <v>103</v>
      </c>
      <c r="Q86" s="15">
        <v>57</v>
      </c>
      <c r="R86" s="15">
        <v>68</v>
      </c>
      <c r="S86" s="15">
        <v>82</v>
      </c>
      <c r="T86" s="15">
        <v>85</v>
      </c>
      <c r="U86" s="16">
        <v>78</v>
      </c>
      <c r="V86" s="14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6"/>
      <c r="AJ86" s="17"/>
      <c r="AK86" s="13"/>
      <c r="AL86" s="17" t="s">
        <v>60</v>
      </c>
      <c r="AN86" s="83"/>
      <c r="AO86" s="101"/>
      <c r="AP86" s="89"/>
      <c r="AQ86" s="91"/>
      <c r="AR86" s="14">
        <v>93</v>
      </c>
      <c r="AS86" s="15">
        <v>83</v>
      </c>
      <c r="AT86" s="15">
        <v>74</v>
      </c>
      <c r="AU86" s="15">
        <v>55</v>
      </c>
      <c r="AV86" s="15">
        <v>107</v>
      </c>
      <c r="AW86" s="15">
        <v>73</v>
      </c>
      <c r="AX86" s="15">
        <v>93</v>
      </c>
      <c r="AY86" s="15">
        <v>92</v>
      </c>
      <c r="AZ86" s="15">
        <v>56</v>
      </c>
      <c r="BA86" s="15">
        <v>93</v>
      </c>
      <c r="BB86" s="15">
        <v>66</v>
      </c>
      <c r="BC86" s="15">
        <v>68</v>
      </c>
      <c r="BD86" s="15">
        <v>66</v>
      </c>
      <c r="BE86" s="16">
        <v>64</v>
      </c>
      <c r="BF86" s="14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6"/>
      <c r="BT86" s="17"/>
      <c r="BU86" s="13"/>
      <c r="BV86" s="17" t="s">
        <v>60</v>
      </c>
      <c r="BY86" s="83"/>
      <c r="BZ86" s="101"/>
      <c r="CA86" s="89"/>
      <c r="CB86" s="91"/>
      <c r="CC86" s="14">
        <v>75.5</v>
      </c>
      <c r="CD86" s="15">
        <v>69.5</v>
      </c>
      <c r="CE86" s="15">
        <v>76</v>
      </c>
      <c r="CF86" s="15">
        <v>80.5</v>
      </c>
      <c r="CG86" s="15">
        <v>97</v>
      </c>
      <c r="CH86" s="15">
        <v>73</v>
      </c>
      <c r="CI86" s="15">
        <v>77</v>
      </c>
      <c r="CJ86" s="15">
        <v>97.5</v>
      </c>
      <c r="CK86" s="15">
        <v>79.5</v>
      </c>
      <c r="CL86" s="15">
        <v>75</v>
      </c>
      <c r="CM86" s="15">
        <v>67</v>
      </c>
      <c r="CN86" s="15">
        <v>75</v>
      </c>
      <c r="CO86" s="15">
        <v>75.5</v>
      </c>
      <c r="CP86" s="16">
        <v>58</v>
      </c>
      <c r="CQ86" s="14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6"/>
      <c r="DE86" s="17"/>
      <c r="DF86" s="13"/>
      <c r="DG86" s="17" t="s">
        <v>60</v>
      </c>
    </row>
    <row r="87" spans="4:111" x14ac:dyDescent="0.25">
      <c r="D87" s="83"/>
      <c r="E87" s="101"/>
      <c r="F87" s="89"/>
      <c r="G87" s="91"/>
      <c r="H87" s="14">
        <v>55</v>
      </c>
      <c r="I87" s="15">
        <v>71</v>
      </c>
      <c r="J87" s="15">
        <v>89</v>
      </c>
      <c r="K87" s="15">
        <v>96</v>
      </c>
      <c r="L87" s="15">
        <v>90</v>
      </c>
      <c r="M87" s="15">
        <v>61</v>
      </c>
      <c r="N87" s="15">
        <v>67</v>
      </c>
      <c r="O87" s="15">
        <v>70</v>
      </c>
      <c r="P87" s="15">
        <v>91</v>
      </c>
      <c r="Q87" s="15">
        <v>95</v>
      </c>
      <c r="R87" s="15">
        <v>97</v>
      </c>
      <c r="S87" s="15">
        <v>90</v>
      </c>
      <c r="T87" s="15">
        <v>84</v>
      </c>
      <c r="U87" s="16">
        <v>63</v>
      </c>
      <c r="V87" s="14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6"/>
      <c r="AJ87" s="17"/>
      <c r="AK87" s="13"/>
      <c r="AL87" s="17" t="s">
        <v>60</v>
      </c>
      <c r="AN87" s="83"/>
      <c r="AO87" s="101"/>
      <c r="AP87" s="89"/>
      <c r="AQ87" s="91"/>
      <c r="AR87" s="14">
        <v>61</v>
      </c>
      <c r="AS87" s="15">
        <v>92</v>
      </c>
      <c r="AT87" s="15">
        <v>83</v>
      </c>
      <c r="AU87" s="15">
        <v>62</v>
      </c>
      <c r="AV87" s="15">
        <v>98</v>
      </c>
      <c r="AW87" s="15">
        <v>80</v>
      </c>
      <c r="AX87" s="15">
        <v>100</v>
      </c>
      <c r="AY87" s="15">
        <v>66</v>
      </c>
      <c r="AZ87" s="15">
        <v>104</v>
      </c>
      <c r="BA87" s="15">
        <v>101</v>
      </c>
      <c r="BB87" s="15">
        <v>67</v>
      </c>
      <c r="BC87" s="15">
        <v>79</v>
      </c>
      <c r="BD87" s="15">
        <v>81</v>
      </c>
      <c r="BE87" s="16">
        <v>103</v>
      </c>
      <c r="BF87" s="14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6"/>
      <c r="BT87" s="17"/>
      <c r="BU87" s="13"/>
      <c r="BV87" s="17" t="s">
        <v>60</v>
      </c>
      <c r="BY87" s="83"/>
      <c r="BZ87" s="101"/>
      <c r="CA87" s="89"/>
      <c r="CB87" s="91"/>
      <c r="CC87" s="14">
        <v>58</v>
      </c>
      <c r="CD87" s="15">
        <v>81.5</v>
      </c>
      <c r="CE87" s="15">
        <v>86</v>
      </c>
      <c r="CF87" s="15">
        <v>79</v>
      </c>
      <c r="CG87" s="15">
        <v>94</v>
      </c>
      <c r="CH87" s="15">
        <v>70.5</v>
      </c>
      <c r="CI87" s="15">
        <v>83.5</v>
      </c>
      <c r="CJ87" s="15">
        <v>68</v>
      </c>
      <c r="CK87" s="15">
        <v>97.5</v>
      </c>
      <c r="CL87" s="15">
        <v>98</v>
      </c>
      <c r="CM87" s="15">
        <v>82</v>
      </c>
      <c r="CN87" s="15">
        <v>84.5</v>
      </c>
      <c r="CO87" s="15">
        <v>82.5</v>
      </c>
      <c r="CP87" s="16">
        <v>100</v>
      </c>
      <c r="CQ87" s="14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6"/>
      <c r="DE87" s="17"/>
      <c r="DF87" s="13"/>
      <c r="DG87" s="17" t="s">
        <v>60</v>
      </c>
    </row>
    <row r="88" spans="4:111" x14ac:dyDescent="0.25">
      <c r="D88" s="83"/>
      <c r="E88" s="101"/>
      <c r="F88" s="89"/>
      <c r="G88" s="91"/>
      <c r="H88" s="14">
        <v>62</v>
      </c>
      <c r="I88" s="15">
        <v>55</v>
      </c>
      <c r="J88" s="15">
        <v>83</v>
      </c>
      <c r="K88" s="15">
        <v>69</v>
      </c>
      <c r="L88" s="15">
        <v>96</v>
      </c>
      <c r="M88" s="15">
        <v>62</v>
      </c>
      <c r="N88" s="15">
        <v>89</v>
      </c>
      <c r="O88" s="15">
        <v>71</v>
      </c>
      <c r="P88" s="15">
        <v>88</v>
      </c>
      <c r="Q88" s="15">
        <v>102</v>
      </c>
      <c r="R88" s="15">
        <v>96</v>
      </c>
      <c r="S88" s="15">
        <v>102</v>
      </c>
      <c r="T88" s="15">
        <v>91</v>
      </c>
      <c r="U88" s="16">
        <v>105</v>
      </c>
      <c r="V88" s="14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6"/>
      <c r="AJ88" s="17"/>
      <c r="AK88" s="13"/>
      <c r="AL88" s="17" t="s">
        <v>60</v>
      </c>
      <c r="AN88" s="83"/>
      <c r="AO88" s="101"/>
      <c r="AP88" s="89"/>
      <c r="AQ88" s="91"/>
      <c r="AR88" s="14">
        <v>56</v>
      </c>
      <c r="AS88" s="15">
        <v>97</v>
      </c>
      <c r="AT88" s="15">
        <v>74</v>
      </c>
      <c r="AU88" s="15">
        <v>106</v>
      </c>
      <c r="AV88" s="15">
        <v>59</v>
      </c>
      <c r="AW88" s="15">
        <v>83</v>
      </c>
      <c r="AX88" s="15">
        <v>76</v>
      </c>
      <c r="AY88" s="15">
        <v>70</v>
      </c>
      <c r="AZ88" s="15">
        <v>108</v>
      </c>
      <c r="BA88" s="15">
        <v>101</v>
      </c>
      <c r="BB88" s="15">
        <v>86</v>
      </c>
      <c r="BC88" s="15">
        <v>57</v>
      </c>
      <c r="BD88" s="15">
        <v>77</v>
      </c>
      <c r="BE88" s="16">
        <v>63</v>
      </c>
      <c r="BF88" s="14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6"/>
      <c r="BT88" s="17"/>
      <c r="BU88" s="13"/>
      <c r="BV88" s="17" t="s">
        <v>60</v>
      </c>
      <c r="BY88" s="83"/>
      <c r="BZ88" s="101"/>
      <c r="CA88" s="89"/>
      <c r="CB88" s="91"/>
      <c r="CC88" s="14">
        <v>59</v>
      </c>
      <c r="CD88" s="15">
        <v>76</v>
      </c>
      <c r="CE88" s="15">
        <v>78.5</v>
      </c>
      <c r="CF88" s="15">
        <v>87.5</v>
      </c>
      <c r="CG88" s="15">
        <v>77.5</v>
      </c>
      <c r="CH88" s="15">
        <v>72.5</v>
      </c>
      <c r="CI88" s="15">
        <v>82.5</v>
      </c>
      <c r="CJ88" s="15">
        <v>70.5</v>
      </c>
      <c r="CK88" s="15">
        <v>98</v>
      </c>
      <c r="CL88" s="15">
        <v>101.5</v>
      </c>
      <c r="CM88" s="15">
        <v>91</v>
      </c>
      <c r="CN88" s="15">
        <v>79.5</v>
      </c>
      <c r="CO88" s="15">
        <v>84</v>
      </c>
      <c r="CP88" s="16">
        <v>74</v>
      </c>
      <c r="CQ88" s="14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6"/>
      <c r="DE88" s="17"/>
      <c r="DF88" s="13"/>
      <c r="DG88" s="17" t="s">
        <v>60</v>
      </c>
    </row>
    <row r="89" spans="4:111" x14ac:dyDescent="0.25">
      <c r="D89" s="83"/>
      <c r="E89" s="101"/>
      <c r="F89" s="89"/>
      <c r="G89" s="91"/>
      <c r="H89" s="14">
        <v>107</v>
      </c>
      <c r="I89" s="15">
        <v>97</v>
      </c>
      <c r="J89" s="15">
        <v>75</v>
      </c>
      <c r="K89" s="15">
        <v>102</v>
      </c>
      <c r="L89" s="15">
        <v>106</v>
      </c>
      <c r="M89" s="15">
        <v>71</v>
      </c>
      <c r="N89" s="15">
        <v>94</v>
      </c>
      <c r="O89" s="15">
        <v>97</v>
      </c>
      <c r="P89" s="15">
        <v>87</v>
      </c>
      <c r="Q89" s="15">
        <v>80</v>
      </c>
      <c r="R89" s="15">
        <v>106</v>
      </c>
      <c r="S89" s="15">
        <v>64</v>
      </c>
      <c r="T89" s="15">
        <v>60</v>
      </c>
      <c r="U89" s="16">
        <v>79</v>
      </c>
      <c r="V89" s="14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6"/>
      <c r="AJ89" s="17"/>
      <c r="AK89" s="13"/>
      <c r="AL89" s="17" t="s">
        <v>60</v>
      </c>
      <c r="AN89" s="83"/>
      <c r="AO89" s="101"/>
      <c r="AP89" s="89"/>
      <c r="AQ89" s="91"/>
      <c r="AR89" s="14">
        <v>102</v>
      </c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6"/>
      <c r="BF89" s="14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6"/>
      <c r="BT89" s="17"/>
      <c r="BU89" s="13"/>
      <c r="BV89" s="17" t="s">
        <v>60</v>
      </c>
      <c r="BY89" s="83"/>
      <c r="BZ89" s="101"/>
      <c r="CA89" s="89"/>
      <c r="CB89" s="91"/>
      <c r="CC89" s="14">
        <v>100</v>
      </c>
      <c r="CD89" s="15">
        <v>75</v>
      </c>
      <c r="CE89" s="15">
        <v>64</v>
      </c>
      <c r="CF89" s="15">
        <v>79</v>
      </c>
      <c r="CG89" s="15">
        <v>95</v>
      </c>
      <c r="CH89" s="15">
        <v>65</v>
      </c>
      <c r="CI89" s="15">
        <v>82</v>
      </c>
      <c r="CJ89" s="15">
        <v>72</v>
      </c>
      <c r="CK89" s="15">
        <v>55</v>
      </c>
      <c r="CL89" s="15">
        <v>100</v>
      </c>
      <c r="CM89" s="15">
        <v>104</v>
      </c>
      <c r="CN89" s="15">
        <v>95</v>
      </c>
      <c r="CO89" s="15">
        <v>90</v>
      </c>
      <c r="CP89" s="16">
        <v>59</v>
      </c>
      <c r="CQ89" s="14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6"/>
      <c r="DE89" s="17"/>
      <c r="DF89" s="13"/>
      <c r="DG89" s="17" t="s">
        <v>60</v>
      </c>
    </row>
    <row r="90" spans="4:111" x14ac:dyDescent="0.25">
      <c r="D90" s="83"/>
      <c r="E90" s="101"/>
      <c r="F90" s="89"/>
      <c r="G90" s="91"/>
      <c r="H90" s="14">
        <v>54</v>
      </c>
      <c r="I90" s="15">
        <v>84</v>
      </c>
      <c r="J90" s="15">
        <v>74</v>
      </c>
      <c r="K90" s="15">
        <v>102</v>
      </c>
      <c r="L90" s="15">
        <v>96</v>
      </c>
      <c r="M90" s="15">
        <v>102</v>
      </c>
      <c r="N90" s="15">
        <v>74</v>
      </c>
      <c r="O90" s="15">
        <v>77</v>
      </c>
      <c r="P90" s="15">
        <v>59</v>
      </c>
      <c r="Q90" s="15">
        <v>100</v>
      </c>
      <c r="R90" s="15">
        <v>84</v>
      </c>
      <c r="S90" s="15">
        <v>97</v>
      </c>
      <c r="T90" s="15">
        <v>85</v>
      </c>
      <c r="U90" s="16">
        <v>58</v>
      </c>
      <c r="V90" s="14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6"/>
      <c r="AJ90" s="17"/>
      <c r="AK90" s="13"/>
      <c r="AL90" s="17" t="s">
        <v>60</v>
      </c>
      <c r="AN90" s="83"/>
      <c r="AO90" s="101"/>
      <c r="AP90" s="89"/>
      <c r="AQ90" s="91"/>
      <c r="AR90" s="14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6"/>
      <c r="BF90" s="14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6"/>
      <c r="BT90" s="17"/>
      <c r="BU90" s="13"/>
      <c r="BV90" s="17" t="s">
        <v>60</v>
      </c>
      <c r="BY90" s="83"/>
      <c r="BZ90" s="101"/>
      <c r="CA90" s="89"/>
      <c r="CB90" s="91"/>
      <c r="CC90" s="14">
        <v>99</v>
      </c>
      <c r="CD90" s="15">
        <v>74</v>
      </c>
      <c r="CE90" s="15">
        <v>59</v>
      </c>
      <c r="CF90" s="15">
        <v>82</v>
      </c>
      <c r="CG90" s="15">
        <v>58</v>
      </c>
      <c r="CH90" s="15">
        <v>104</v>
      </c>
      <c r="CI90" s="15">
        <v>108</v>
      </c>
      <c r="CJ90" s="15">
        <v>57</v>
      </c>
      <c r="CK90" s="15">
        <v>86</v>
      </c>
      <c r="CL90" s="15">
        <v>105</v>
      </c>
      <c r="CM90" s="15">
        <v>65</v>
      </c>
      <c r="CN90" s="15">
        <v>108</v>
      </c>
      <c r="CO90" s="15">
        <v>94</v>
      </c>
      <c r="CP90" s="16">
        <v>101</v>
      </c>
      <c r="CQ90" s="14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6"/>
      <c r="DE90" s="17"/>
      <c r="DF90" s="13"/>
      <c r="DG90" s="17" t="s">
        <v>60</v>
      </c>
    </row>
    <row r="91" spans="4:111" x14ac:dyDescent="0.25">
      <c r="D91" s="83"/>
      <c r="E91" s="101"/>
      <c r="F91" s="89"/>
      <c r="G91" s="91"/>
      <c r="H91" s="14">
        <v>105</v>
      </c>
      <c r="I91" s="15">
        <v>75</v>
      </c>
      <c r="J91" s="15">
        <v>102</v>
      </c>
      <c r="K91" s="15">
        <v>93</v>
      </c>
      <c r="L91" s="15">
        <v>96</v>
      </c>
      <c r="M91" s="15">
        <v>106</v>
      </c>
      <c r="N91" s="15">
        <v>100</v>
      </c>
      <c r="O91" s="15">
        <v>98</v>
      </c>
      <c r="P91" s="15">
        <v>75</v>
      </c>
      <c r="Q91" s="15">
        <v>66</v>
      </c>
      <c r="R91" s="15">
        <v>94</v>
      </c>
      <c r="S91" s="15">
        <v>106</v>
      </c>
      <c r="T91" s="15">
        <v>68</v>
      </c>
      <c r="U91" s="16">
        <v>108</v>
      </c>
      <c r="V91" s="14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6"/>
      <c r="AJ91" s="17"/>
      <c r="AK91" s="13"/>
      <c r="AL91" s="17" t="s">
        <v>60</v>
      </c>
      <c r="AN91" s="83"/>
      <c r="AO91" s="101"/>
      <c r="AP91" s="89"/>
      <c r="AQ91" s="91"/>
      <c r="AR91" s="14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6"/>
      <c r="BF91" s="14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6"/>
      <c r="BT91" s="17"/>
      <c r="BU91" s="13"/>
      <c r="BV91" s="17" t="s">
        <v>60</v>
      </c>
      <c r="BY91" s="83"/>
      <c r="BZ91" s="101"/>
      <c r="CA91" s="89"/>
      <c r="CB91" s="91"/>
      <c r="CC91" s="14">
        <v>102</v>
      </c>
      <c r="CD91" s="15">
        <v>97</v>
      </c>
      <c r="CE91" s="15">
        <v>67</v>
      </c>
      <c r="CF91" s="15">
        <v>65</v>
      </c>
      <c r="CG91" s="15">
        <v>101</v>
      </c>
      <c r="CH91" s="15">
        <v>105</v>
      </c>
      <c r="CI91" s="15"/>
      <c r="CJ91" s="15"/>
      <c r="CK91" s="15"/>
      <c r="CL91" s="15"/>
      <c r="CM91" s="15"/>
      <c r="CN91" s="15"/>
      <c r="CO91" s="15"/>
      <c r="CP91" s="16"/>
      <c r="CQ91" s="14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6"/>
      <c r="DE91" s="17"/>
      <c r="DF91" s="13"/>
      <c r="DG91" s="17" t="s">
        <v>60</v>
      </c>
    </row>
    <row r="92" spans="4:111" x14ac:dyDescent="0.25">
      <c r="D92" s="83"/>
      <c r="E92" s="101"/>
      <c r="F92" s="89"/>
      <c r="G92" s="91"/>
      <c r="H92" s="14">
        <v>60</v>
      </c>
      <c r="I92" s="15">
        <v>71</v>
      </c>
      <c r="J92" s="15">
        <v>70</v>
      </c>
      <c r="K92" s="15">
        <v>54</v>
      </c>
      <c r="L92" s="15">
        <v>69</v>
      </c>
      <c r="M92" s="15">
        <v>55</v>
      </c>
      <c r="N92" s="15">
        <v>88</v>
      </c>
      <c r="O92" s="15">
        <v>63</v>
      </c>
      <c r="P92" s="15">
        <v>99</v>
      </c>
      <c r="Q92" s="15">
        <v>72</v>
      </c>
      <c r="R92" s="15">
        <v>80</v>
      </c>
      <c r="S92" s="15"/>
      <c r="T92" s="15"/>
      <c r="U92" s="16"/>
      <c r="V92" s="14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6"/>
      <c r="AJ92" s="17"/>
      <c r="AK92" s="13"/>
      <c r="AL92" s="17" t="s">
        <v>60</v>
      </c>
      <c r="AN92" s="83"/>
      <c r="AO92" s="101"/>
      <c r="AP92" s="89"/>
      <c r="AQ92" s="91"/>
      <c r="AR92" s="14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6"/>
      <c r="BF92" s="14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6"/>
      <c r="BT92" s="17"/>
      <c r="BU92" s="13"/>
      <c r="BV92" s="17" t="s">
        <v>60</v>
      </c>
      <c r="BY92" s="83"/>
      <c r="BZ92" s="101"/>
      <c r="CA92" s="89"/>
      <c r="CB92" s="91"/>
      <c r="CC92" s="14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6"/>
      <c r="CQ92" s="14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6"/>
      <c r="DE92" s="17"/>
      <c r="DF92" s="13"/>
      <c r="DG92" s="17" t="s">
        <v>60</v>
      </c>
    </row>
    <row r="93" spans="4:111" ht="15.75" thickBot="1" x14ac:dyDescent="0.3">
      <c r="D93" s="84"/>
      <c r="E93" s="102"/>
      <c r="F93" s="90"/>
      <c r="G93" s="92"/>
      <c r="H93" s="18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20"/>
      <c r="V93" s="18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20"/>
      <c r="AJ93" s="21"/>
      <c r="AK93" s="13"/>
      <c r="AL93" s="21" t="s">
        <v>60</v>
      </c>
      <c r="AN93" s="84"/>
      <c r="AO93" s="102"/>
      <c r="AP93" s="90"/>
      <c r="AQ93" s="92"/>
      <c r="AR93" s="18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20"/>
      <c r="BF93" s="18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20"/>
      <c r="BT93" s="21"/>
      <c r="BU93" s="13"/>
      <c r="BV93" s="21" t="s">
        <v>60</v>
      </c>
      <c r="BY93" s="84"/>
      <c r="BZ93" s="102"/>
      <c r="CA93" s="90"/>
      <c r="CB93" s="92"/>
      <c r="CC93" s="18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20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20"/>
      <c r="DE93" s="21"/>
      <c r="DF93" s="13"/>
      <c r="DG93" s="21" t="s">
        <v>60</v>
      </c>
    </row>
    <row r="94" spans="4:111" x14ac:dyDescent="0.25">
      <c r="D94" s="82">
        <v>5</v>
      </c>
      <c r="E94" s="103" t="s">
        <v>31</v>
      </c>
      <c r="F94" s="88"/>
      <c r="G94" s="91" t="s">
        <v>74</v>
      </c>
      <c r="H94" s="9">
        <v>62</v>
      </c>
      <c r="I94" s="10">
        <v>73</v>
      </c>
      <c r="J94" s="10">
        <v>59</v>
      </c>
      <c r="K94" s="10">
        <v>75</v>
      </c>
      <c r="L94" s="10">
        <v>36</v>
      </c>
      <c r="M94" s="10">
        <v>45</v>
      </c>
      <c r="N94" s="10">
        <v>71</v>
      </c>
      <c r="O94" s="10">
        <v>75</v>
      </c>
      <c r="P94" s="10">
        <v>84</v>
      </c>
      <c r="Q94" s="10">
        <v>73</v>
      </c>
      <c r="R94" s="10">
        <v>50</v>
      </c>
      <c r="S94" s="10">
        <v>46</v>
      </c>
      <c r="T94" s="10">
        <v>67</v>
      </c>
      <c r="U94" s="11">
        <v>92</v>
      </c>
      <c r="V94" s="14">
        <v>65</v>
      </c>
      <c r="W94" s="15">
        <v>44</v>
      </c>
      <c r="X94" s="15">
        <v>45</v>
      </c>
      <c r="Y94" s="15">
        <v>69</v>
      </c>
      <c r="Z94" s="15">
        <v>82</v>
      </c>
      <c r="AA94" s="15">
        <v>56</v>
      </c>
      <c r="AB94" s="15">
        <v>38</v>
      </c>
      <c r="AC94" s="15">
        <v>57</v>
      </c>
      <c r="AD94" s="15">
        <v>69</v>
      </c>
      <c r="AE94" s="15">
        <v>38</v>
      </c>
      <c r="AF94" s="15">
        <v>49</v>
      </c>
      <c r="AG94" s="15">
        <v>73</v>
      </c>
      <c r="AH94" s="15">
        <v>75</v>
      </c>
      <c r="AI94" s="16">
        <v>60</v>
      </c>
      <c r="AJ94" s="12"/>
      <c r="AK94" s="13"/>
      <c r="AL94" s="12" t="s">
        <v>60</v>
      </c>
      <c r="AN94" s="82">
        <v>5</v>
      </c>
      <c r="AO94" s="103" t="s">
        <v>31</v>
      </c>
      <c r="AP94" s="88"/>
      <c r="AQ94" s="91" t="s">
        <v>111</v>
      </c>
      <c r="AR94" s="9">
        <v>48</v>
      </c>
      <c r="AS94" s="10">
        <v>83</v>
      </c>
      <c r="AT94" s="10">
        <v>58</v>
      </c>
      <c r="AU94" s="10">
        <v>85</v>
      </c>
      <c r="AV94" s="10">
        <v>42</v>
      </c>
      <c r="AW94" s="10">
        <v>90</v>
      </c>
      <c r="AX94" s="10">
        <v>88</v>
      </c>
      <c r="AY94" s="10">
        <v>41</v>
      </c>
      <c r="AZ94" s="10">
        <v>60</v>
      </c>
      <c r="BA94" s="10">
        <v>71</v>
      </c>
      <c r="BB94" s="10">
        <v>91</v>
      </c>
      <c r="BC94" s="10">
        <v>41</v>
      </c>
      <c r="BD94" s="10">
        <v>53</v>
      </c>
      <c r="BE94" s="11">
        <v>42</v>
      </c>
      <c r="BF94" s="14">
        <v>80</v>
      </c>
      <c r="BG94" s="15">
        <v>78</v>
      </c>
      <c r="BH94" s="15">
        <v>31</v>
      </c>
      <c r="BI94" s="15">
        <v>50</v>
      </c>
      <c r="BJ94" s="15">
        <v>61</v>
      </c>
      <c r="BK94" s="15">
        <v>81</v>
      </c>
      <c r="BL94" s="15">
        <v>51</v>
      </c>
      <c r="BM94" s="15">
        <v>47</v>
      </c>
      <c r="BN94" s="15">
        <v>59</v>
      </c>
      <c r="BO94" s="15">
        <v>62</v>
      </c>
      <c r="BP94" s="15">
        <v>57</v>
      </c>
      <c r="BQ94" s="15">
        <v>41</v>
      </c>
      <c r="BR94" s="15">
        <v>80</v>
      </c>
      <c r="BS94" s="16">
        <v>74</v>
      </c>
      <c r="BT94" s="12"/>
      <c r="BU94" s="13"/>
      <c r="BV94" s="12" t="s">
        <v>60</v>
      </c>
      <c r="BY94" s="82">
        <v>5</v>
      </c>
      <c r="BZ94" s="103" t="s">
        <v>31</v>
      </c>
      <c r="CA94" s="88"/>
      <c r="CB94" s="91" t="s">
        <v>112</v>
      </c>
      <c r="CC94" s="9">
        <v>55</v>
      </c>
      <c r="CD94" s="10">
        <v>78</v>
      </c>
      <c r="CE94" s="10">
        <v>58.5</v>
      </c>
      <c r="CF94" s="10">
        <v>80</v>
      </c>
      <c r="CG94" s="10">
        <v>39</v>
      </c>
      <c r="CH94" s="10">
        <v>67.5</v>
      </c>
      <c r="CI94" s="10">
        <v>79.5</v>
      </c>
      <c r="CJ94" s="10">
        <v>58</v>
      </c>
      <c r="CK94" s="10">
        <v>72</v>
      </c>
      <c r="CL94" s="10">
        <v>72</v>
      </c>
      <c r="CM94" s="10">
        <v>70.5</v>
      </c>
      <c r="CN94" s="10">
        <v>43.5</v>
      </c>
      <c r="CO94" s="10">
        <v>60</v>
      </c>
      <c r="CP94" s="11">
        <v>85</v>
      </c>
      <c r="CQ94" s="14">
        <v>57.5</v>
      </c>
      <c r="CR94" s="15">
        <v>69.5</v>
      </c>
      <c r="CS94" s="15">
        <v>48</v>
      </c>
      <c r="CT94" s="15">
        <v>62</v>
      </c>
      <c r="CU94" s="15">
        <v>62</v>
      </c>
      <c r="CV94" s="15">
        <v>60.5</v>
      </c>
      <c r="CW94" s="15">
        <v>47</v>
      </c>
      <c r="CX94" s="15">
        <v>45.5</v>
      </c>
      <c r="CY94" s="15">
        <v>63.5</v>
      </c>
      <c r="CZ94" s="15">
        <v>71.5</v>
      </c>
      <c r="DA94" s="15">
        <v>56</v>
      </c>
      <c r="DB94" s="15">
        <v>43</v>
      </c>
      <c r="DC94" s="15">
        <v>51</v>
      </c>
      <c r="DD94" s="16">
        <v>34.5</v>
      </c>
      <c r="DE94" s="12"/>
      <c r="DF94" s="13"/>
      <c r="DG94" s="12" t="s">
        <v>60</v>
      </c>
    </row>
    <row r="95" spans="4:111" x14ac:dyDescent="0.25">
      <c r="D95" s="83"/>
      <c r="E95" s="104"/>
      <c r="F95" s="89"/>
      <c r="G95" s="91"/>
      <c r="H95" s="14">
        <v>57</v>
      </c>
      <c r="I95" s="15">
        <v>67</v>
      </c>
      <c r="J95" s="15">
        <v>44</v>
      </c>
      <c r="K95" s="15">
        <v>36</v>
      </c>
      <c r="L95" s="15">
        <v>40</v>
      </c>
      <c r="M95" s="15">
        <v>88</v>
      </c>
      <c r="N95" s="15">
        <v>41</v>
      </c>
      <c r="O95" s="15">
        <v>82</v>
      </c>
      <c r="P95" s="15">
        <v>65</v>
      </c>
      <c r="Q95" s="15">
        <v>56</v>
      </c>
      <c r="R95" s="15">
        <v>38</v>
      </c>
      <c r="S95" s="15">
        <v>54</v>
      </c>
      <c r="T95" s="15">
        <v>59</v>
      </c>
      <c r="U95" s="16">
        <v>43</v>
      </c>
      <c r="V95" s="14">
        <v>71</v>
      </c>
      <c r="W95" s="15">
        <v>50</v>
      </c>
      <c r="X95" s="15">
        <v>30</v>
      </c>
      <c r="Y95" s="15">
        <v>47</v>
      </c>
      <c r="Z95" s="15">
        <v>35</v>
      </c>
      <c r="AA95" s="15">
        <v>36</v>
      </c>
      <c r="AB95" s="15">
        <v>72</v>
      </c>
      <c r="AC95" s="15">
        <v>52</v>
      </c>
      <c r="AD95" s="15">
        <v>70</v>
      </c>
      <c r="AE95" s="15">
        <v>82</v>
      </c>
      <c r="AF95" s="15">
        <v>34</v>
      </c>
      <c r="AG95" s="15">
        <v>32</v>
      </c>
      <c r="AH95" s="15">
        <v>58</v>
      </c>
      <c r="AI95" s="16">
        <v>31</v>
      </c>
      <c r="AJ95" s="17"/>
      <c r="AK95" s="13"/>
      <c r="AL95" s="17" t="s">
        <v>60</v>
      </c>
      <c r="AN95" s="83"/>
      <c r="AO95" s="104"/>
      <c r="AP95" s="89"/>
      <c r="AQ95" s="91"/>
      <c r="AR95" s="14">
        <v>73</v>
      </c>
      <c r="AS95" s="15">
        <v>76</v>
      </c>
      <c r="AT95" s="15">
        <v>86</v>
      </c>
      <c r="AU95" s="15">
        <v>89</v>
      </c>
      <c r="AV95" s="15">
        <v>52</v>
      </c>
      <c r="AW95" s="15">
        <v>42</v>
      </c>
      <c r="AX95" s="15">
        <v>42</v>
      </c>
      <c r="AY95" s="15">
        <v>48</v>
      </c>
      <c r="AZ95" s="15">
        <v>37</v>
      </c>
      <c r="BA95" s="15">
        <v>50</v>
      </c>
      <c r="BB95" s="15">
        <v>84</v>
      </c>
      <c r="BC95" s="15">
        <v>58</v>
      </c>
      <c r="BD95" s="15">
        <v>55</v>
      </c>
      <c r="BE95" s="16">
        <v>54</v>
      </c>
      <c r="BF95" s="14">
        <v>32</v>
      </c>
      <c r="BG95" s="15">
        <v>32</v>
      </c>
      <c r="BH95" s="15">
        <v>38</v>
      </c>
      <c r="BI95" s="15">
        <v>27</v>
      </c>
      <c r="BJ95" s="15">
        <v>40</v>
      </c>
      <c r="BK95" s="15"/>
      <c r="BL95" s="15"/>
      <c r="BM95" s="15"/>
      <c r="BN95" s="15"/>
      <c r="BO95" s="15"/>
      <c r="BP95" s="15"/>
      <c r="BQ95" s="15"/>
      <c r="BR95" s="15"/>
      <c r="BS95" s="16"/>
      <c r="BT95" s="17"/>
      <c r="BU95" s="13"/>
      <c r="BV95" s="17" t="s">
        <v>60</v>
      </c>
      <c r="BY95" s="83"/>
      <c r="BZ95" s="104"/>
      <c r="CA95" s="89"/>
      <c r="CB95" s="91"/>
      <c r="CC95" s="14">
        <v>65</v>
      </c>
      <c r="CD95" s="15">
        <v>71.5</v>
      </c>
      <c r="CE95" s="15">
        <v>65</v>
      </c>
      <c r="CF95" s="15">
        <v>62.5</v>
      </c>
      <c r="CG95" s="15">
        <v>46</v>
      </c>
      <c r="CH95" s="15">
        <v>65</v>
      </c>
      <c r="CI95" s="15">
        <v>41.5</v>
      </c>
      <c r="CJ95" s="15">
        <v>65</v>
      </c>
      <c r="CK95" s="15">
        <v>51</v>
      </c>
      <c r="CL95" s="15">
        <v>53</v>
      </c>
      <c r="CM95" s="15">
        <v>61</v>
      </c>
      <c r="CN95" s="15">
        <v>56</v>
      </c>
      <c r="CO95" s="15">
        <v>57</v>
      </c>
      <c r="CP95" s="16">
        <v>68</v>
      </c>
      <c r="CQ95" s="14">
        <v>55</v>
      </c>
      <c r="CR95" s="15">
        <v>31.5</v>
      </c>
      <c r="CS95" s="15">
        <v>55</v>
      </c>
      <c r="CT95" s="15">
        <v>41</v>
      </c>
      <c r="CU95" s="15">
        <v>43</v>
      </c>
      <c r="CV95" s="15">
        <v>51</v>
      </c>
      <c r="CW95" s="15"/>
      <c r="CX95" s="15"/>
      <c r="CY95" s="15"/>
      <c r="CZ95" s="15"/>
      <c r="DA95" s="15"/>
      <c r="DB95" s="15"/>
      <c r="DC95" s="15"/>
      <c r="DD95" s="16"/>
      <c r="DE95" s="17"/>
      <c r="DF95" s="13"/>
      <c r="DG95" s="17" t="s">
        <v>60</v>
      </c>
    </row>
    <row r="96" spans="4:111" x14ac:dyDescent="0.25">
      <c r="D96" s="83"/>
      <c r="E96" s="104"/>
      <c r="F96" s="89"/>
      <c r="G96" s="91"/>
      <c r="H96" s="14">
        <v>70</v>
      </c>
      <c r="I96" s="15">
        <v>66</v>
      </c>
      <c r="J96" s="15">
        <v>51</v>
      </c>
      <c r="K96" s="15">
        <v>66</v>
      </c>
      <c r="L96" s="15">
        <v>74</v>
      </c>
      <c r="M96" s="15">
        <v>53</v>
      </c>
      <c r="N96" s="15">
        <v>54</v>
      </c>
      <c r="O96" s="15">
        <v>78</v>
      </c>
      <c r="P96" s="15">
        <v>91</v>
      </c>
      <c r="Q96" s="15">
        <v>65</v>
      </c>
      <c r="R96" s="15">
        <v>55</v>
      </c>
      <c r="S96" s="15">
        <v>39</v>
      </c>
      <c r="T96" s="15">
        <v>79</v>
      </c>
      <c r="U96" s="16">
        <v>85</v>
      </c>
      <c r="V96" s="14">
        <v>59</v>
      </c>
      <c r="W96" s="15">
        <v>83</v>
      </c>
      <c r="X96" s="15">
        <v>82</v>
      </c>
      <c r="Y96" s="15">
        <v>62</v>
      </c>
      <c r="Z96" s="15"/>
      <c r="AA96" s="15"/>
      <c r="AB96" s="15"/>
      <c r="AC96" s="15"/>
      <c r="AD96" s="15"/>
      <c r="AE96" s="15"/>
      <c r="AF96" s="15"/>
      <c r="AG96" s="15"/>
      <c r="AH96" s="15"/>
      <c r="AI96" s="16"/>
      <c r="AJ96" s="17"/>
      <c r="AK96" s="13"/>
      <c r="AL96" s="17" t="s">
        <v>60</v>
      </c>
      <c r="AN96" s="83"/>
      <c r="AO96" s="104"/>
      <c r="AP96" s="89"/>
      <c r="AQ96" s="91"/>
      <c r="AR96" s="14">
        <v>92</v>
      </c>
      <c r="AS96" s="15">
        <v>70</v>
      </c>
      <c r="AT96" s="15">
        <v>37</v>
      </c>
      <c r="AU96" s="15">
        <v>58</v>
      </c>
      <c r="AV96" s="15">
        <v>90</v>
      </c>
      <c r="AW96" s="15">
        <v>61</v>
      </c>
      <c r="AX96" s="15">
        <v>57</v>
      </c>
      <c r="AY96" s="15">
        <v>69</v>
      </c>
      <c r="AZ96" s="15">
        <v>72</v>
      </c>
      <c r="BA96" s="15">
        <v>67</v>
      </c>
      <c r="BB96" s="15">
        <v>51</v>
      </c>
      <c r="BC96" s="15">
        <v>46</v>
      </c>
      <c r="BD96" s="15">
        <v>39</v>
      </c>
      <c r="BE96" s="16">
        <v>80</v>
      </c>
      <c r="BF96" s="14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6"/>
      <c r="BT96" s="17"/>
      <c r="BU96" s="13"/>
      <c r="BV96" s="17" t="s">
        <v>60</v>
      </c>
      <c r="BY96" s="83"/>
      <c r="BZ96" s="104"/>
      <c r="CA96" s="89"/>
      <c r="CB96" s="91"/>
      <c r="CC96" s="14">
        <v>81</v>
      </c>
      <c r="CD96" s="15">
        <v>68</v>
      </c>
      <c r="CE96" s="15">
        <v>44</v>
      </c>
      <c r="CF96" s="15">
        <v>62</v>
      </c>
      <c r="CG96" s="15">
        <v>82</v>
      </c>
      <c r="CH96" s="15">
        <v>57</v>
      </c>
      <c r="CI96" s="15">
        <v>55.5</v>
      </c>
      <c r="CJ96" s="15">
        <v>73.5</v>
      </c>
      <c r="CK96" s="15">
        <v>81.5</v>
      </c>
      <c r="CL96" s="15">
        <v>66</v>
      </c>
      <c r="CM96" s="15">
        <v>53</v>
      </c>
      <c r="CN96" s="15">
        <v>42.5</v>
      </c>
      <c r="CO96" s="15">
        <v>59</v>
      </c>
      <c r="CP96" s="16">
        <v>65</v>
      </c>
      <c r="CQ96" s="14">
        <v>64.5</v>
      </c>
      <c r="CR96" s="15">
        <v>47.5</v>
      </c>
      <c r="CS96" s="15">
        <v>37</v>
      </c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6"/>
      <c r="DE96" s="17"/>
      <c r="DF96" s="13"/>
      <c r="DG96" s="17" t="s">
        <v>60</v>
      </c>
    </row>
    <row r="97" spans="4:111" x14ac:dyDescent="0.25">
      <c r="D97" s="83"/>
      <c r="E97" s="104"/>
      <c r="F97" s="89"/>
      <c r="G97" s="91"/>
      <c r="H97" s="14">
        <v>75</v>
      </c>
      <c r="I97" s="15">
        <v>39</v>
      </c>
      <c r="J97" s="15">
        <v>90</v>
      </c>
      <c r="K97" s="15">
        <v>89</v>
      </c>
      <c r="L97" s="15">
        <v>80</v>
      </c>
      <c r="M97" s="15">
        <v>59</v>
      </c>
      <c r="N97" s="15">
        <v>39</v>
      </c>
      <c r="O97" s="15">
        <v>56</v>
      </c>
      <c r="P97" s="15">
        <v>44</v>
      </c>
      <c r="Q97" s="15">
        <v>45</v>
      </c>
      <c r="R97" s="15">
        <v>41</v>
      </c>
      <c r="S97" s="15">
        <v>75</v>
      </c>
      <c r="T97" s="15">
        <v>45</v>
      </c>
      <c r="U97" s="16">
        <v>50</v>
      </c>
      <c r="V97" s="14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6"/>
      <c r="AJ97" s="17"/>
      <c r="AK97" s="13"/>
      <c r="AL97" s="17" t="s">
        <v>60</v>
      </c>
      <c r="AN97" s="83"/>
      <c r="AO97" s="104"/>
      <c r="AP97" s="89"/>
      <c r="AQ97" s="91"/>
      <c r="AR97" s="14">
        <v>81</v>
      </c>
      <c r="AS97" s="15">
        <v>59</v>
      </c>
      <c r="AT97" s="15">
        <v>65</v>
      </c>
      <c r="AU97" s="15">
        <v>78</v>
      </c>
      <c r="AV97" s="15">
        <v>66</v>
      </c>
      <c r="AW97" s="15">
        <v>90</v>
      </c>
      <c r="AX97" s="15">
        <v>76</v>
      </c>
      <c r="AY97" s="15">
        <v>38</v>
      </c>
      <c r="AZ97" s="15">
        <v>78</v>
      </c>
      <c r="BA97" s="15">
        <v>44</v>
      </c>
      <c r="BB97" s="15">
        <v>57</v>
      </c>
      <c r="BC97" s="15">
        <v>62</v>
      </c>
      <c r="BD97" s="15">
        <v>54</v>
      </c>
      <c r="BE97" s="16">
        <v>67</v>
      </c>
      <c r="BF97" s="14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6"/>
      <c r="BT97" s="17"/>
      <c r="BU97" s="13"/>
      <c r="BV97" s="17" t="s">
        <v>60</v>
      </c>
      <c r="BY97" s="83"/>
      <c r="BZ97" s="104"/>
      <c r="CA97" s="89"/>
      <c r="CB97" s="91"/>
      <c r="CC97" s="14">
        <v>78</v>
      </c>
      <c r="CD97" s="15">
        <v>49</v>
      </c>
      <c r="CE97" s="15">
        <v>77.5</v>
      </c>
      <c r="CF97" s="15">
        <v>83.5</v>
      </c>
      <c r="CG97" s="15">
        <v>73</v>
      </c>
      <c r="CH97" s="15">
        <v>74.5</v>
      </c>
      <c r="CI97" s="15">
        <v>57.5</v>
      </c>
      <c r="CJ97" s="15">
        <v>47</v>
      </c>
      <c r="CK97" s="15">
        <v>61</v>
      </c>
      <c r="CL97" s="15">
        <v>44.5</v>
      </c>
      <c r="CM97" s="15">
        <v>49</v>
      </c>
      <c r="CN97" s="15">
        <v>68.5</v>
      </c>
      <c r="CO97" s="15">
        <v>49.5</v>
      </c>
      <c r="CP97" s="16">
        <v>53</v>
      </c>
      <c r="CQ97" s="14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6"/>
      <c r="DE97" s="17"/>
      <c r="DF97" s="13"/>
      <c r="DG97" s="17" t="s">
        <v>60</v>
      </c>
    </row>
    <row r="98" spans="4:111" x14ac:dyDescent="0.25">
      <c r="D98" s="83"/>
      <c r="E98" s="104"/>
      <c r="F98" s="89"/>
      <c r="G98" s="91"/>
      <c r="H98" s="14">
        <v>74</v>
      </c>
      <c r="I98" s="15">
        <v>70</v>
      </c>
      <c r="J98" s="15">
        <v>47</v>
      </c>
      <c r="K98" s="15">
        <v>59</v>
      </c>
      <c r="L98" s="15">
        <v>68</v>
      </c>
      <c r="M98" s="15">
        <v>92</v>
      </c>
      <c r="N98" s="15">
        <v>91</v>
      </c>
      <c r="O98" s="15">
        <v>71</v>
      </c>
      <c r="P98" s="15">
        <v>67</v>
      </c>
      <c r="Q98" s="15">
        <v>40</v>
      </c>
      <c r="R98" s="15">
        <v>36</v>
      </c>
      <c r="S98" s="15">
        <v>56</v>
      </c>
      <c r="T98" s="15">
        <v>85</v>
      </c>
      <c r="U98" s="16">
        <v>59</v>
      </c>
      <c r="V98" s="14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6"/>
      <c r="AJ98" s="17"/>
      <c r="AK98" s="13"/>
      <c r="AL98" s="17" t="s">
        <v>60</v>
      </c>
      <c r="AN98" s="83"/>
      <c r="AO98" s="104"/>
      <c r="AP98" s="89"/>
      <c r="AQ98" s="91"/>
      <c r="AR98" s="14">
        <v>42</v>
      </c>
      <c r="AS98" s="15">
        <v>89</v>
      </c>
      <c r="AT98" s="15">
        <v>88</v>
      </c>
      <c r="AU98" s="15">
        <v>90</v>
      </c>
      <c r="AV98" s="15">
        <v>73</v>
      </c>
      <c r="AW98" s="15">
        <v>77</v>
      </c>
      <c r="AX98" s="15">
        <v>39</v>
      </c>
      <c r="AY98" s="15">
        <v>58</v>
      </c>
      <c r="AZ98" s="15">
        <v>84</v>
      </c>
      <c r="BA98" s="15">
        <v>43</v>
      </c>
      <c r="BB98" s="15">
        <v>64</v>
      </c>
      <c r="BC98" s="15">
        <v>37</v>
      </c>
      <c r="BD98" s="15">
        <v>46</v>
      </c>
      <c r="BE98" s="16">
        <v>70</v>
      </c>
      <c r="BF98" s="14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6"/>
      <c r="BT98" s="17"/>
      <c r="BU98" s="13"/>
      <c r="BV98" s="17" t="s">
        <v>60</v>
      </c>
      <c r="BY98" s="83"/>
      <c r="BZ98" s="104"/>
      <c r="CA98" s="89"/>
      <c r="CB98" s="91"/>
      <c r="CC98" s="14">
        <v>58</v>
      </c>
      <c r="CD98" s="15">
        <v>79.5</v>
      </c>
      <c r="CE98" s="15">
        <v>67.5</v>
      </c>
      <c r="CF98" s="15">
        <v>74.5</v>
      </c>
      <c r="CG98" s="15">
        <v>70.5</v>
      </c>
      <c r="CH98" s="15">
        <v>84.5</v>
      </c>
      <c r="CI98" s="15">
        <v>65</v>
      </c>
      <c r="CJ98" s="15">
        <v>64.5</v>
      </c>
      <c r="CK98" s="15">
        <v>75.5</v>
      </c>
      <c r="CL98" s="15">
        <v>41.5</v>
      </c>
      <c r="CM98" s="15">
        <v>50</v>
      </c>
      <c r="CN98" s="15">
        <v>46.5</v>
      </c>
      <c r="CO98" s="15">
        <v>65.5</v>
      </c>
      <c r="CP98" s="16">
        <v>66</v>
      </c>
      <c r="CQ98" s="14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6"/>
      <c r="DE98" s="17"/>
      <c r="DF98" s="13"/>
      <c r="DG98" s="17" t="s">
        <v>60</v>
      </c>
    </row>
    <row r="99" spans="4:111" x14ac:dyDescent="0.25">
      <c r="D99" s="83"/>
      <c r="E99" s="104"/>
      <c r="F99" s="89"/>
      <c r="G99" s="91"/>
      <c r="H99" s="14">
        <v>62</v>
      </c>
      <c r="I99" s="15">
        <v>38</v>
      </c>
      <c r="J99" s="15">
        <v>59</v>
      </c>
      <c r="K99" s="15">
        <v>67</v>
      </c>
      <c r="L99" s="15">
        <v>47</v>
      </c>
      <c r="M99" s="15">
        <v>66</v>
      </c>
      <c r="N99" s="15">
        <v>78</v>
      </c>
      <c r="O99" s="15">
        <v>47</v>
      </c>
      <c r="P99" s="15">
        <v>58</v>
      </c>
      <c r="Q99" s="15">
        <v>82</v>
      </c>
      <c r="R99" s="15">
        <v>62</v>
      </c>
      <c r="S99" s="15">
        <v>35</v>
      </c>
      <c r="T99" s="15">
        <v>38</v>
      </c>
      <c r="U99" s="16">
        <v>89</v>
      </c>
      <c r="V99" s="14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6"/>
      <c r="AJ99" s="17"/>
      <c r="AK99" s="13"/>
      <c r="AL99" s="17" t="s">
        <v>60</v>
      </c>
      <c r="AN99" s="83"/>
      <c r="AO99" s="104"/>
      <c r="AP99" s="89"/>
      <c r="AQ99" s="91"/>
      <c r="AR99" s="14">
        <v>39</v>
      </c>
      <c r="AS99" s="15">
        <v>69</v>
      </c>
      <c r="AT99" s="15">
        <v>77</v>
      </c>
      <c r="AU99" s="15">
        <v>78</v>
      </c>
      <c r="AV99" s="15">
        <v>40</v>
      </c>
      <c r="AW99" s="15">
        <v>47</v>
      </c>
      <c r="AX99" s="15">
        <v>57</v>
      </c>
      <c r="AY99" s="15">
        <v>90</v>
      </c>
      <c r="AZ99" s="15">
        <v>86</v>
      </c>
      <c r="BA99" s="15">
        <v>57</v>
      </c>
      <c r="BB99" s="15">
        <v>89</v>
      </c>
      <c r="BC99" s="15">
        <v>75</v>
      </c>
      <c r="BD99" s="15">
        <v>75</v>
      </c>
      <c r="BE99" s="16">
        <v>67</v>
      </c>
      <c r="BF99" s="14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6"/>
      <c r="BT99" s="17"/>
      <c r="BU99" s="13"/>
      <c r="BV99" s="17" t="s">
        <v>60</v>
      </c>
      <c r="BY99" s="83"/>
      <c r="BZ99" s="104"/>
      <c r="CA99" s="89"/>
      <c r="CB99" s="91"/>
      <c r="CC99" s="14">
        <v>50.5</v>
      </c>
      <c r="CD99" s="15">
        <v>53.5</v>
      </c>
      <c r="CE99" s="15">
        <v>68</v>
      </c>
      <c r="CF99" s="15">
        <v>72.5</v>
      </c>
      <c r="CG99" s="15">
        <v>43.5</v>
      </c>
      <c r="CH99" s="15">
        <v>56.5</v>
      </c>
      <c r="CI99" s="15">
        <v>67.5</v>
      </c>
      <c r="CJ99" s="15">
        <v>68.5</v>
      </c>
      <c r="CK99" s="15">
        <v>72</v>
      </c>
      <c r="CL99" s="15">
        <v>69.5</v>
      </c>
      <c r="CM99" s="15">
        <v>75.5</v>
      </c>
      <c r="CN99" s="15">
        <v>55</v>
      </c>
      <c r="CO99" s="15">
        <v>56.5</v>
      </c>
      <c r="CP99" s="16">
        <v>63</v>
      </c>
      <c r="CQ99" s="14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6"/>
      <c r="DE99" s="17"/>
      <c r="DF99" s="13"/>
      <c r="DG99" s="17" t="s">
        <v>60</v>
      </c>
    </row>
    <row r="100" spans="4:111" x14ac:dyDescent="0.25">
      <c r="D100" s="83"/>
      <c r="E100" s="104"/>
      <c r="F100" s="89"/>
      <c r="G100" s="91"/>
      <c r="H100" s="14">
        <v>68</v>
      </c>
      <c r="I100" s="15">
        <v>59</v>
      </c>
      <c r="J100" s="15">
        <v>64</v>
      </c>
      <c r="K100" s="15">
        <v>70</v>
      </c>
      <c r="L100" s="15">
        <v>81</v>
      </c>
      <c r="M100" s="15">
        <v>61</v>
      </c>
      <c r="N100" s="15">
        <v>79</v>
      </c>
      <c r="O100" s="15">
        <v>91</v>
      </c>
      <c r="P100" s="15">
        <v>43</v>
      </c>
      <c r="Q100" s="15">
        <v>41</v>
      </c>
      <c r="R100" s="15">
        <v>53</v>
      </c>
      <c r="S100" s="15">
        <v>41</v>
      </c>
      <c r="T100" s="15">
        <v>37</v>
      </c>
      <c r="U100" s="16">
        <v>79</v>
      </c>
      <c r="V100" s="14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6"/>
      <c r="AJ100" s="17"/>
      <c r="AK100" s="13"/>
      <c r="AL100" s="17" t="s">
        <v>60</v>
      </c>
      <c r="AN100" s="83"/>
      <c r="AO100" s="104"/>
      <c r="AP100" s="89"/>
      <c r="AQ100" s="91"/>
      <c r="AR100" s="14">
        <v>67</v>
      </c>
      <c r="AS100" s="15">
        <v>62</v>
      </c>
      <c r="AT100" s="15">
        <v>89</v>
      </c>
      <c r="AU100" s="15">
        <v>76</v>
      </c>
      <c r="AV100" s="15"/>
      <c r="AW100" s="15"/>
      <c r="AX100" s="15"/>
      <c r="AY100" s="15"/>
      <c r="AZ100" s="15"/>
      <c r="BA100" s="15"/>
      <c r="BB100" s="15"/>
      <c r="BC100" s="15"/>
      <c r="BD100" s="15"/>
      <c r="BE100" s="16"/>
      <c r="BF100" s="14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6"/>
      <c r="BT100" s="17"/>
      <c r="BU100" s="13"/>
      <c r="BV100" s="17" t="s">
        <v>60</v>
      </c>
      <c r="BY100" s="83"/>
      <c r="BZ100" s="104"/>
      <c r="CA100" s="89"/>
      <c r="CB100" s="91"/>
      <c r="CC100" s="14">
        <v>67.5</v>
      </c>
      <c r="CD100" s="15">
        <v>60.5</v>
      </c>
      <c r="CE100" s="15">
        <v>76.5</v>
      </c>
      <c r="CF100" s="15">
        <v>73</v>
      </c>
      <c r="CG100" s="15">
        <v>81</v>
      </c>
      <c r="CH100" s="15">
        <v>61</v>
      </c>
      <c r="CI100" s="15">
        <v>79</v>
      </c>
      <c r="CJ100" s="15">
        <v>91</v>
      </c>
      <c r="CK100" s="15">
        <v>43</v>
      </c>
      <c r="CL100" s="15">
        <v>41</v>
      </c>
      <c r="CM100" s="15">
        <v>53</v>
      </c>
      <c r="CN100" s="15">
        <v>41</v>
      </c>
      <c r="CO100" s="15">
        <v>37</v>
      </c>
      <c r="CP100" s="16">
        <v>40</v>
      </c>
      <c r="CQ100" s="14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6"/>
      <c r="DE100" s="17"/>
      <c r="DF100" s="13"/>
      <c r="DG100" s="17" t="s">
        <v>60</v>
      </c>
    </row>
    <row r="101" spans="4:111" x14ac:dyDescent="0.25">
      <c r="D101" s="83"/>
      <c r="E101" s="104"/>
      <c r="F101" s="89"/>
      <c r="G101" s="91"/>
      <c r="H101" s="14">
        <v>71</v>
      </c>
      <c r="I101" s="15">
        <v>43</v>
      </c>
      <c r="J101" s="15">
        <v>78</v>
      </c>
      <c r="K101" s="15">
        <v>65</v>
      </c>
      <c r="L101" s="15">
        <v>84</v>
      </c>
      <c r="M101" s="15">
        <v>69</v>
      </c>
      <c r="N101" s="15">
        <v>72</v>
      </c>
      <c r="O101" s="15">
        <v>48</v>
      </c>
      <c r="P101" s="15">
        <v>88</v>
      </c>
      <c r="Q101" s="15">
        <v>82</v>
      </c>
      <c r="R101" s="15">
        <v>60</v>
      </c>
      <c r="S101" s="15">
        <v>50</v>
      </c>
      <c r="T101" s="15">
        <v>47</v>
      </c>
      <c r="U101" s="16">
        <v>78</v>
      </c>
      <c r="V101" s="14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6"/>
      <c r="AJ101" s="17"/>
      <c r="AK101" s="13"/>
      <c r="AL101" s="17" t="s">
        <v>60</v>
      </c>
      <c r="AN101" s="83"/>
      <c r="AO101" s="104"/>
      <c r="AP101" s="89"/>
      <c r="AQ101" s="91"/>
      <c r="AR101" s="14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6"/>
      <c r="BF101" s="14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6"/>
      <c r="BT101" s="17"/>
      <c r="BU101" s="13"/>
      <c r="BV101" s="17" t="s">
        <v>60</v>
      </c>
      <c r="BY101" s="83"/>
      <c r="BZ101" s="104"/>
      <c r="CA101" s="89"/>
      <c r="CB101" s="91"/>
      <c r="CC101" s="14">
        <v>65</v>
      </c>
      <c r="CD101" s="15">
        <v>73</v>
      </c>
      <c r="CE101" s="15">
        <v>42</v>
      </c>
      <c r="CF101" s="15">
        <v>43</v>
      </c>
      <c r="CG101" s="15">
        <v>72</v>
      </c>
      <c r="CH101" s="15">
        <v>88</v>
      </c>
      <c r="CI101" s="15">
        <v>74</v>
      </c>
      <c r="CJ101" s="15">
        <v>44</v>
      </c>
      <c r="CK101" s="15">
        <v>46</v>
      </c>
      <c r="CL101" s="15">
        <v>82</v>
      </c>
      <c r="CM101" s="15">
        <v>68</v>
      </c>
      <c r="CN101" s="15">
        <v>64</v>
      </c>
      <c r="CO101" s="15">
        <v>45</v>
      </c>
      <c r="CP101" s="16">
        <v>81</v>
      </c>
      <c r="CQ101" s="14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6"/>
      <c r="DE101" s="17"/>
      <c r="DF101" s="13"/>
      <c r="DG101" s="17" t="s">
        <v>60</v>
      </c>
    </row>
    <row r="102" spans="4:111" x14ac:dyDescent="0.25">
      <c r="D102" s="83"/>
      <c r="E102" s="104"/>
      <c r="F102" s="89"/>
      <c r="G102" s="91"/>
      <c r="H102" s="14">
        <v>55</v>
      </c>
      <c r="I102" s="15">
        <v>82</v>
      </c>
      <c r="J102" s="15">
        <v>69</v>
      </c>
      <c r="K102" s="15">
        <v>58</v>
      </c>
      <c r="L102" s="15">
        <v>46</v>
      </c>
      <c r="M102" s="15">
        <v>56</v>
      </c>
      <c r="N102" s="15">
        <v>52</v>
      </c>
      <c r="O102" s="15">
        <v>52</v>
      </c>
      <c r="P102" s="15">
        <v>89</v>
      </c>
      <c r="Q102" s="15">
        <v>36</v>
      </c>
      <c r="R102" s="15">
        <v>52</v>
      </c>
      <c r="S102" s="15">
        <v>70</v>
      </c>
      <c r="T102" s="15">
        <v>83</v>
      </c>
      <c r="U102" s="16">
        <v>39</v>
      </c>
      <c r="V102" s="14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6"/>
      <c r="AJ102" s="17"/>
      <c r="AK102" s="13"/>
      <c r="AL102" s="17" t="s">
        <v>60</v>
      </c>
      <c r="AN102" s="83"/>
      <c r="AO102" s="104"/>
      <c r="AP102" s="89"/>
      <c r="AQ102" s="91"/>
      <c r="AR102" s="14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6"/>
      <c r="BF102" s="14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6"/>
      <c r="BT102" s="17"/>
      <c r="BU102" s="13"/>
      <c r="BV102" s="17" t="s">
        <v>60</v>
      </c>
      <c r="BY102" s="83"/>
      <c r="BZ102" s="104"/>
      <c r="CA102" s="89"/>
      <c r="CB102" s="91"/>
      <c r="CC102" s="14">
        <v>88</v>
      </c>
      <c r="CD102" s="15">
        <v>89</v>
      </c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6"/>
      <c r="CQ102" s="14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6"/>
      <c r="DE102" s="17"/>
      <c r="DF102" s="13"/>
      <c r="DG102" s="17" t="s">
        <v>60</v>
      </c>
    </row>
    <row r="103" spans="4:111" x14ac:dyDescent="0.25">
      <c r="D103" s="83"/>
      <c r="E103" s="104"/>
      <c r="F103" s="89"/>
      <c r="G103" s="91"/>
      <c r="H103" s="14">
        <v>54</v>
      </c>
      <c r="I103" s="15">
        <v>52</v>
      </c>
      <c r="J103" s="15">
        <v>39</v>
      </c>
      <c r="K103" s="15">
        <v>52</v>
      </c>
      <c r="L103" s="15">
        <v>67</v>
      </c>
      <c r="M103" s="15">
        <v>71</v>
      </c>
      <c r="N103" s="15">
        <v>73</v>
      </c>
      <c r="O103" s="15">
        <v>51</v>
      </c>
      <c r="P103" s="15">
        <v>78</v>
      </c>
      <c r="Q103" s="15">
        <v>92</v>
      </c>
      <c r="R103" s="15">
        <v>53</v>
      </c>
      <c r="S103" s="15"/>
      <c r="T103" s="15"/>
      <c r="U103" s="16"/>
      <c r="V103" s="14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6"/>
      <c r="AJ103" s="17"/>
      <c r="AK103" s="13"/>
      <c r="AL103" s="17" t="s">
        <v>60</v>
      </c>
      <c r="AN103" s="83"/>
      <c r="AO103" s="104"/>
      <c r="AP103" s="89"/>
      <c r="AQ103" s="91"/>
      <c r="AR103" s="14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6"/>
      <c r="BF103" s="14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6"/>
      <c r="BT103" s="17"/>
      <c r="BU103" s="13"/>
      <c r="BV103" s="17" t="s">
        <v>60</v>
      </c>
      <c r="BY103" s="83"/>
      <c r="BZ103" s="104"/>
      <c r="CA103" s="89"/>
      <c r="CB103" s="91"/>
      <c r="CC103" s="14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6"/>
      <c r="CQ103" s="14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6"/>
      <c r="DE103" s="17"/>
      <c r="DF103" s="13"/>
      <c r="DG103" s="17" t="s">
        <v>60</v>
      </c>
    </row>
    <row r="104" spans="4:111" ht="15.75" thickBot="1" x14ac:dyDescent="0.3">
      <c r="D104" s="84"/>
      <c r="E104" s="105"/>
      <c r="F104" s="89"/>
      <c r="G104" s="92"/>
      <c r="H104" s="18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20"/>
      <c r="V104" s="18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20"/>
      <c r="AJ104" s="21"/>
      <c r="AK104" s="13"/>
      <c r="AL104" s="21" t="s">
        <v>60</v>
      </c>
      <c r="AN104" s="84"/>
      <c r="AO104" s="105"/>
      <c r="AP104" s="89"/>
      <c r="AQ104" s="92"/>
      <c r="AR104" s="18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20"/>
      <c r="BF104" s="18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20"/>
      <c r="BT104" s="21"/>
      <c r="BU104" s="13"/>
      <c r="BV104" s="21" t="s">
        <v>60</v>
      </c>
      <c r="BY104" s="84"/>
      <c r="BZ104" s="105"/>
      <c r="CA104" s="89"/>
      <c r="CB104" s="92"/>
      <c r="CC104" s="18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20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20"/>
      <c r="DE104" s="21"/>
      <c r="DF104" s="13"/>
      <c r="DG104" s="21" t="s">
        <v>60</v>
      </c>
    </row>
    <row r="105" spans="4:111" x14ac:dyDescent="0.25">
      <c r="D105" s="82">
        <v>6</v>
      </c>
      <c r="E105" s="106" t="s">
        <v>32</v>
      </c>
      <c r="F105" s="89"/>
      <c r="G105" s="91" t="s">
        <v>76</v>
      </c>
      <c r="H105" s="9">
        <v>45</v>
      </c>
      <c r="I105" s="10">
        <v>67</v>
      </c>
      <c r="J105" s="10">
        <v>55</v>
      </c>
      <c r="K105" s="10">
        <v>80</v>
      </c>
      <c r="L105" s="10">
        <v>97</v>
      </c>
      <c r="M105" s="10">
        <v>63</v>
      </c>
      <c r="N105" s="10">
        <v>57</v>
      </c>
      <c r="O105" s="10">
        <v>60</v>
      </c>
      <c r="P105" s="10">
        <v>62</v>
      </c>
      <c r="Q105" s="10">
        <v>90</v>
      </c>
      <c r="R105" s="10">
        <v>96</v>
      </c>
      <c r="S105" s="10">
        <v>68</v>
      </c>
      <c r="T105" s="10">
        <v>59</v>
      </c>
      <c r="U105" s="11">
        <v>80</v>
      </c>
      <c r="V105" s="14">
        <v>36</v>
      </c>
      <c r="W105" s="15">
        <v>67</v>
      </c>
      <c r="X105" s="15">
        <v>84</v>
      </c>
      <c r="Y105" s="15">
        <v>79</v>
      </c>
      <c r="Z105" s="15">
        <v>68</v>
      </c>
      <c r="AA105" s="15">
        <v>40</v>
      </c>
      <c r="AB105" s="15">
        <v>51</v>
      </c>
      <c r="AC105" s="15">
        <v>83</v>
      </c>
      <c r="AD105" s="15">
        <v>60</v>
      </c>
      <c r="AE105" s="15">
        <v>70</v>
      </c>
      <c r="AF105" s="15">
        <v>82</v>
      </c>
      <c r="AG105" s="15">
        <v>62</v>
      </c>
      <c r="AH105" s="15">
        <v>52</v>
      </c>
      <c r="AI105" s="16">
        <v>71</v>
      </c>
      <c r="AJ105" s="12"/>
      <c r="AK105" s="13"/>
      <c r="AL105" s="12" t="s">
        <v>60</v>
      </c>
      <c r="AN105" s="82">
        <v>6</v>
      </c>
      <c r="AO105" s="106" t="s">
        <v>32</v>
      </c>
      <c r="AP105" s="89"/>
      <c r="AQ105" s="91" t="s">
        <v>113</v>
      </c>
      <c r="AR105" s="9">
        <v>82</v>
      </c>
      <c r="AS105" s="10">
        <v>62</v>
      </c>
      <c r="AT105" s="10">
        <v>56</v>
      </c>
      <c r="AU105" s="10">
        <v>97</v>
      </c>
      <c r="AV105" s="10">
        <v>54</v>
      </c>
      <c r="AW105" s="10">
        <v>71</v>
      </c>
      <c r="AX105" s="10">
        <v>79</v>
      </c>
      <c r="AY105" s="10">
        <v>56</v>
      </c>
      <c r="AZ105" s="10">
        <v>84</v>
      </c>
      <c r="BA105" s="10">
        <v>81</v>
      </c>
      <c r="BB105" s="10">
        <v>89</v>
      </c>
      <c r="BC105" s="10">
        <v>89</v>
      </c>
      <c r="BD105" s="10">
        <v>95</v>
      </c>
      <c r="BE105" s="11">
        <v>89</v>
      </c>
      <c r="BF105" s="14">
        <v>61</v>
      </c>
      <c r="BG105" s="15">
        <v>69</v>
      </c>
      <c r="BH105" s="15">
        <v>46</v>
      </c>
      <c r="BI105" s="15">
        <v>74</v>
      </c>
      <c r="BJ105" s="15">
        <v>71</v>
      </c>
      <c r="BK105" s="15">
        <v>79</v>
      </c>
      <c r="BL105" s="15">
        <v>56</v>
      </c>
      <c r="BM105" s="15">
        <v>88</v>
      </c>
      <c r="BN105" s="15">
        <v>90</v>
      </c>
      <c r="BO105" s="15">
        <v>88</v>
      </c>
      <c r="BP105" s="15">
        <v>87</v>
      </c>
      <c r="BQ105" s="15">
        <v>63</v>
      </c>
      <c r="BR105" s="15">
        <v>62</v>
      </c>
      <c r="BS105" s="16">
        <v>55</v>
      </c>
      <c r="BT105" s="12"/>
      <c r="BU105" s="13"/>
      <c r="BV105" s="12" t="s">
        <v>60</v>
      </c>
      <c r="BY105" s="82">
        <v>6</v>
      </c>
      <c r="BZ105" s="106" t="s">
        <v>32</v>
      </c>
      <c r="CA105" s="89"/>
      <c r="CB105" s="91" t="s">
        <v>114</v>
      </c>
      <c r="CC105" s="9">
        <v>63.5</v>
      </c>
      <c r="CD105" s="10">
        <v>64.5</v>
      </c>
      <c r="CE105" s="10">
        <v>55.5</v>
      </c>
      <c r="CF105" s="10">
        <v>88.5</v>
      </c>
      <c r="CG105" s="10">
        <v>75.5</v>
      </c>
      <c r="CH105" s="10">
        <v>67</v>
      </c>
      <c r="CI105" s="10">
        <v>68</v>
      </c>
      <c r="CJ105" s="10">
        <v>58</v>
      </c>
      <c r="CK105" s="10">
        <v>73</v>
      </c>
      <c r="CL105" s="10">
        <v>85.5</v>
      </c>
      <c r="CM105" s="10">
        <v>92.5</v>
      </c>
      <c r="CN105" s="10">
        <v>78.5</v>
      </c>
      <c r="CO105" s="10">
        <v>77</v>
      </c>
      <c r="CP105" s="11">
        <v>84.5</v>
      </c>
      <c r="CQ105" s="14">
        <v>57</v>
      </c>
      <c r="CR105" s="15">
        <v>58</v>
      </c>
      <c r="CS105" s="15">
        <v>48</v>
      </c>
      <c r="CT105" s="15">
        <v>63</v>
      </c>
      <c r="CU105" s="15">
        <v>75.5</v>
      </c>
      <c r="CV105" s="15">
        <v>82.5</v>
      </c>
      <c r="CW105" s="15">
        <v>85</v>
      </c>
      <c r="CX105" s="15">
        <v>88</v>
      </c>
      <c r="CY105" s="15">
        <v>77.5</v>
      </c>
      <c r="CZ105" s="15">
        <v>61.5</v>
      </c>
      <c r="DA105" s="15">
        <v>52.5</v>
      </c>
      <c r="DB105" s="15">
        <v>51.5</v>
      </c>
      <c r="DC105" s="15">
        <v>74</v>
      </c>
      <c r="DD105" s="16">
        <v>76</v>
      </c>
      <c r="DE105" s="12"/>
      <c r="DF105" s="13"/>
      <c r="DG105" s="12" t="s">
        <v>60</v>
      </c>
    </row>
    <row r="106" spans="4:111" x14ac:dyDescent="0.25">
      <c r="D106" s="83"/>
      <c r="E106" s="107"/>
      <c r="F106" s="89"/>
      <c r="G106" s="91"/>
      <c r="H106" s="14">
        <v>81</v>
      </c>
      <c r="I106" s="15">
        <v>84</v>
      </c>
      <c r="J106" s="15">
        <v>48</v>
      </c>
      <c r="K106" s="15">
        <v>56</v>
      </c>
      <c r="L106" s="15">
        <v>95</v>
      </c>
      <c r="M106" s="15">
        <v>65</v>
      </c>
      <c r="N106" s="15">
        <v>86</v>
      </c>
      <c r="O106" s="15">
        <v>52</v>
      </c>
      <c r="P106" s="15">
        <v>74</v>
      </c>
      <c r="Q106" s="15">
        <v>45</v>
      </c>
      <c r="R106" s="15">
        <v>46</v>
      </c>
      <c r="S106" s="15">
        <v>65</v>
      </c>
      <c r="T106" s="15">
        <v>71</v>
      </c>
      <c r="U106" s="16">
        <v>98</v>
      </c>
      <c r="V106" s="14">
        <v>60</v>
      </c>
      <c r="W106" s="15">
        <v>88</v>
      </c>
      <c r="X106" s="15">
        <v>87</v>
      </c>
      <c r="Y106" s="15">
        <v>83</v>
      </c>
      <c r="Z106" s="15">
        <v>47</v>
      </c>
      <c r="AA106" s="15">
        <v>54</v>
      </c>
      <c r="AB106" s="15">
        <v>71</v>
      </c>
      <c r="AC106" s="15">
        <v>35</v>
      </c>
      <c r="AD106" s="15">
        <v>39</v>
      </c>
      <c r="AE106" s="15">
        <v>78</v>
      </c>
      <c r="AF106" s="15">
        <v>64</v>
      </c>
      <c r="AG106" s="15">
        <v>56</v>
      </c>
      <c r="AH106" s="15">
        <v>79</v>
      </c>
      <c r="AI106" s="16">
        <v>82</v>
      </c>
      <c r="AJ106" s="17"/>
      <c r="AK106" s="13"/>
      <c r="AL106" s="17" t="s">
        <v>60</v>
      </c>
      <c r="AN106" s="83"/>
      <c r="AO106" s="107"/>
      <c r="AP106" s="89"/>
      <c r="AQ106" s="91"/>
      <c r="AR106" s="14">
        <v>81</v>
      </c>
      <c r="AS106" s="15">
        <v>82</v>
      </c>
      <c r="AT106" s="15">
        <v>57</v>
      </c>
      <c r="AU106" s="15">
        <v>74</v>
      </c>
      <c r="AV106" s="15">
        <v>100</v>
      </c>
      <c r="AW106" s="15">
        <v>66</v>
      </c>
      <c r="AX106" s="15">
        <v>98</v>
      </c>
      <c r="AY106" s="15">
        <v>100</v>
      </c>
      <c r="AZ106" s="15">
        <v>98</v>
      </c>
      <c r="BA106" s="15">
        <v>97</v>
      </c>
      <c r="BB106" s="15">
        <v>73</v>
      </c>
      <c r="BC106" s="15">
        <v>82</v>
      </c>
      <c r="BD106" s="15">
        <v>75</v>
      </c>
      <c r="BE106" s="16">
        <v>77</v>
      </c>
      <c r="BF106" s="14">
        <v>52</v>
      </c>
      <c r="BG106" s="15">
        <v>68</v>
      </c>
      <c r="BH106" s="15">
        <v>62</v>
      </c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6"/>
      <c r="BT106" s="17"/>
      <c r="BU106" s="13"/>
      <c r="BV106" s="17" t="s">
        <v>60</v>
      </c>
      <c r="BY106" s="83"/>
      <c r="BZ106" s="107"/>
      <c r="CA106" s="89"/>
      <c r="CB106" s="91"/>
      <c r="CC106" s="14">
        <v>81</v>
      </c>
      <c r="CD106" s="15">
        <v>83</v>
      </c>
      <c r="CE106" s="15">
        <v>52.5</v>
      </c>
      <c r="CF106" s="15">
        <v>65</v>
      </c>
      <c r="CG106" s="15">
        <v>97.5</v>
      </c>
      <c r="CH106" s="15">
        <v>65.5</v>
      </c>
      <c r="CI106" s="15">
        <v>92</v>
      </c>
      <c r="CJ106" s="15">
        <v>76</v>
      </c>
      <c r="CK106" s="15">
        <v>86</v>
      </c>
      <c r="CL106" s="15">
        <v>71</v>
      </c>
      <c r="CM106" s="15">
        <v>59.5</v>
      </c>
      <c r="CN106" s="15">
        <v>73.5</v>
      </c>
      <c r="CO106" s="15">
        <v>73</v>
      </c>
      <c r="CP106" s="16">
        <v>87.5</v>
      </c>
      <c r="CQ106" s="14">
        <v>55.5</v>
      </c>
      <c r="CR106" s="15">
        <v>82</v>
      </c>
      <c r="CS106" s="15">
        <v>66</v>
      </c>
      <c r="CT106" s="15">
        <v>76</v>
      </c>
      <c r="CU106" s="15">
        <v>61</v>
      </c>
      <c r="CV106" s="15">
        <v>49.5</v>
      </c>
      <c r="CW106" s="15">
        <v>62.5</v>
      </c>
      <c r="CX106" s="15">
        <v>53</v>
      </c>
      <c r="CY106" s="15">
        <v>71</v>
      </c>
      <c r="CZ106" s="15">
        <v>78.5</v>
      </c>
      <c r="DA106" s="15">
        <v>62.5</v>
      </c>
      <c r="DB106" s="15"/>
      <c r="DC106" s="15"/>
      <c r="DD106" s="16"/>
      <c r="DE106" s="17"/>
      <c r="DF106" s="13"/>
      <c r="DG106" s="17" t="s">
        <v>60</v>
      </c>
    </row>
    <row r="107" spans="4:111" x14ac:dyDescent="0.25">
      <c r="D107" s="83"/>
      <c r="E107" s="107"/>
      <c r="F107" s="89"/>
      <c r="G107" s="91"/>
      <c r="H107" s="14">
        <v>90</v>
      </c>
      <c r="I107" s="15">
        <v>42</v>
      </c>
      <c r="J107" s="15">
        <v>64</v>
      </c>
      <c r="K107" s="15">
        <v>85</v>
      </c>
      <c r="L107" s="15">
        <v>45</v>
      </c>
      <c r="M107" s="15">
        <v>76</v>
      </c>
      <c r="N107" s="15">
        <v>93</v>
      </c>
      <c r="O107" s="15">
        <v>88</v>
      </c>
      <c r="P107" s="15">
        <v>77</v>
      </c>
      <c r="Q107" s="15">
        <v>49</v>
      </c>
      <c r="R107" s="15">
        <v>79</v>
      </c>
      <c r="S107" s="15">
        <v>75</v>
      </c>
      <c r="T107" s="15">
        <v>50</v>
      </c>
      <c r="U107" s="16">
        <v>60</v>
      </c>
      <c r="V107" s="14">
        <v>42</v>
      </c>
      <c r="W107" s="15">
        <v>36</v>
      </c>
      <c r="X107" s="15">
        <v>71</v>
      </c>
      <c r="Y107" s="15">
        <v>55</v>
      </c>
      <c r="Z107" s="15"/>
      <c r="AA107" s="15"/>
      <c r="AB107" s="15"/>
      <c r="AC107" s="15"/>
      <c r="AD107" s="15"/>
      <c r="AE107" s="15"/>
      <c r="AF107" s="15"/>
      <c r="AG107" s="15"/>
      <c r="AH107" s="15"/>
      <c r="AI107" s="16"/>
      <c r="AJ107" s="17"/>
      <c r="AK107" s="13"/>
      <c r="AL107" s="17" t="s">
        <v>60</v>
      </c>
      <c r="AN107" s="83"/>
      <c r="AO107" s="107"/>
      <c r="AP107" s="89"/>
      <c r="AQ107" s="91"/>
      <c r="AR107" s="14">
        <v>52</v>
      </c>
      <c r="AS107" s="15">
        <v>45</v>
      </c>
      <c r="AT107" s="15">
        <v>57</v>
      </c>
      <c r="AU107" s="15">
        <v>65</v>
      </c>
      <c r="AV107" s="15">
        <v>57</v>
      </c>
      <c r="AW107" s="15">
        <v>62</v>
      </c>
      <c r="AX107" s="15">
        <v>78</v>
      </c>
      <c r="AY107" s="15">
        <v>72</v>
      </c>
      <c r="AZ107" s="15">
        <v>65</v>
      </c>
      <c r="BA107" s="15">
        <v>77</v>
      </c>
      <c r="BB107" s="15">
        <v>44</v>
      </c>
      <c r="BC107" s="15">
        <v>52</v>
      </c>
      <c r="BD107" s="15">
        <v>50</v>
      </c>
      <c r="BE107" s="16">
        <v>74</v>
      </c>
      <c r="BF107" s="14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6"/>
      <c r="BT107" s="17"/>
      <c r="BU107" s="13"/>
      <c r="BV107" s="17" t="s">
        <v>60</v>
      </c>
      <c r="BY107" s="83"/>
      <c r="BZ107" s="107"/>
      <c r="CA107" s="89"/>
      <c r="CB107" s="91"/>
      <c r="CC107" s="14">
        <v>71</v>
      </c>
      <c r="CD107" s="15">
        <v>43.5</v>
      </c>
      <c r="CE107" s="15">
        <v>60.5</v>
      </c>
      <c r="CF107" s="15">
        <v>75</v>
      </c>
      <c r="CG107" s="15">
        <v>51</v>
      </c>
      <c r="CH107" s="15">
        <v>69</v>
      </c>
      <c r="CI107" s="15">
        <v>85.5</v>
      </c>
      <c r="CJ107" s="15">
        <v>80</v>
      </c>
      <c r="CK107" s="15">
        <v>71</v>
      </c>
      <c r="CL107" s="15">
        <v>63</v>
      </c>
      <c r="CM107" s="15">
        <v>61.5</v>
      </c>
      <c r="CN107" s="15">
        <v>63.5</v>
      </c>
      <c r="CO107" s="15">
        <v>50</v>
      </c>
      <c r="CP107" s="16">
        <v>67</v>
      </c>
      <c r="CQ107" s="14">
        <v>59</v>
      </c>
      <c r="CR107" s="15">
        <v>75.5</v>
      </c>
      <c r="CS107" s="15">
        <v>70</v>
      </c>
      <c r="CT107" s="15">
        <v>61</v>
      </c>
      <c r="CU107" s="15">
        <v>53</v>
      </c>
      <c r="CV107" s="15">
        <v>51.5</v>
      </c>
      <c r="CW107" s="15"/>
      <c r="CX107" s="15"/>
      <c r="CY107" s="15"/>
      <c r="CZ107" s="15"/>
      <c r="DA107" s="15"/>
      <c r="DB107" s="15"/>
      <c r="DC107" s="15"/>
      <c r="DD107" s="16"/>
      <c r="DE107" s="17"/>
      <c r="DF107" s="13"/>
      <c r="DG107" s="17" t="s">
        <v>60</v>
      </c>
    </row>
    <row r="108" spans="4:111" x14ac:dyDescent="0.25">
      <c r="D108" s="83"/>
      <c r="E108" s="107"/>
      <c r="F108" s="89"/>
      <c r="G108" s="91"/>
      <c r="H108" s="14">
        <v>43</v>
      </c>
      <c r="I108" s="15">
        <v>81</v>
      </c>
      <c r="J108" s="15">
        <v>56</v>
      </c>
      <c r="K108" s="15">
        <v>91</v>
      </c>
      <c r="L108" s="15">
        <v>69</v>
      </c>
      <c r="M108" s="15">
        <v>97</v>
      </c>
      <c r="N108" s="15">
        <v>96</v>
      </c>
      <c r="O108" s="15">
        <v>92</v>
      </c>
      <c r="P108" s="15">
        <v>56</v>
      </c>
      <c r="Q108" s="15">
        <v>63</v>
      </c>
      <c r="R108" s="15">
        <v>65</v>
      </c>
      <c r="S108" s="15">
        <v>62</v>
      </c>
      <c r="T108" s="15">
        <v>61</v>
      </c>
      <c r="U108" s="16">
        <v>63</v>
      </c>
      <c r="V108" s="14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6"/>
      <c r="AJ108" s="17"/>
      <c r="AK108" s="13"/>
      <c r="AL108" s="17" t="s">
        <v>60</v>
      </c>
      <c r="AN108" s="83"/>
      <c r="AO108" s="107"/>
      <c r="AP108" s="89"/>
      <c r="AQ108" s="91"/>
      <c r="AR108" s="14">
        <v>63</v>
      </c>
      <c r="AS108" s="15">
        <v>85</v>
      </c>
      <c r="AT108" s="15">
        <v>57</v>
      </c>
      <c r="AU108" s="15">
        <v>58</v>
      </c>
      <c r="AV108" s="15">
        <v>61</v>
      </c>
      <c r="AW108" s="15">
        <v>93</v>
      </c>
      <c r="AX108" s="15">
        <v>100</v>
      </c>
      <c r="AY108" s="15">
        <v>83</v>
      </c>
      <c r="AZ108" s="15">
        <v>87</v>
      </c>
      <c r="BA108" s="15">
        <v>62</v>
      </c>
      <c r="BB108" s="15">
        <v>58</v>
      </c>
      <c r="BC108" s="15">
        <v>44</v>
      </c>
      <c r="BD108" s="15">
        <v>60</v>
      </c>
      <c r="BE108" s="16">
        <v>66</v>
      </c>
      <c r="BF108" s="14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5"/>
      <c r="BR108" s="15"/>
      <c r="BS108" s="16"/>
      <c r="BT108" s="17"/>
      <c r="BU108" s="13"/>
      <c r="BV108" s="17" t="s">
        <v>60</v>
      </c>
      <c r="BY108" s="83"/>
      <c r="BZ108" s="107"/>
      <c r="CA108" s="89"/>
      <c r="CB108" s="91"/>
      <c r="CC108" s="14">
        <v>53</v>
      </c>
      <c r="CD108" s="15">
        <v>83</v>
      </c>
      <c r="CE108" s="15">
        <v>56.5</v>
      </c>
      <c r="CF108" s="15">
        <v>74.5</v>
      </c>
      <c r="CG108" s="15">
        <v>65</v>
      </c>
      <c r="CH108" s="15">
        <v>95</v>
      </c>
      <c r="CI108" s="15">
        <v>98</v>
      </c>
      <c r="CJ108" s="15">
        <v>87.5</v>
      </c>
      <c r="CK108" s="15">
        <v>71.5</v>
      </c>
      <c r="CL108" s="15">
        <v>62.5</v>
      </c>
      <c r="CM108" s="15">
        <v>61.5</v>
      </c>
      <c r="CN108" s="15">
        <v>53</v>
      </c>
      <c r="CO108" s="15">
        <v>60.5</v>
      </c>
      <c r="CP108" s="16">
        <v>64.5</v>
      </c>
      <c r="CQ108" s="14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6"/>
      <c r="DE108" s="17"/>
      <c r="DF108" s="13"/>
      <c r="DG108" s="17" t="s">
        <v>60</v>
      </c>
    </row>
    <row r="109" spans="4:111" x14ac:dyDescent="0.25">
      <c r="D109" s="83"/>
      <c r="E109" s="107"/>
      <c r="F109" s="89"/>
      <c r="G109" s="91"/>
      <c r="H109" s="14">
        <v>43</v>
      </c>
      <c r="I109" s="15">
        <v>88</v>
      </c>
      <c r="J109" s="15">
        <v>63</v>
      </c>
      <c r="K109" s="15">
        <v>67</v>
      </c>
      <c r="L109" s="15">
        <v>51</v>
      </c>
      <c r="M109" s="15">
        <v>45</v>
      </c>
      <c r="N109" s="15">
        <v>80</v>
      </c>
      <c r="O109" s="15">
        <v>64</v>
      </c>
      <c r="P109" s="15">
        <v>88</v>
      </c>
      <c r="Q109" s="15">
        <v>91</v>
      </c>
      <c r="R109" s="15">
        <v>77</v>
      </c>
      <c r="S109" s="15">
        <v>50</v>
      </c>
      <c r="T109" s="15">
        <v>80</v>
      </c>
      <c r="U109" s="16">
        <v>98</v>
      </c>
      <c r="V109" s="14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6"/>
      <c r="AJ109" s="17"/>
      <c r="AK109" s="13"/>
      <c r="AL109" s="17" t="s">
        <v>60</v>
      </c>
      <c r="AN109" s="83"/>
      <c r="AO109" s="107"/>
      <c r="AP109" s="89"/>
      <c r="AQ109" s="91"/>
      <c r="AR109" s="14">
        <v>100</v>
      </c>
      <c r="AS109" s="15">
        <v>73</v>
      </c>
      <c r="AT109" s="15">
        <v>91</v>
      </c>
      <c r="AU109" s="15">
        <v>72</v>
      </c>
      <c r="AV109" s="15">
        <v>55</v>
      </c>
      <c r="AW109" s="15">
        <v>100</v>
      </c>
      <c r="AX109" s="15">
        <v>46</v>
      </c>
      <c r="AY109" s="15">
        <v>98</v>
      </c>
      <c r="AZ109" s="15">
        <v>89</v>
      </c>
      <c r="BA109" s="15">
        <v>54</v>
      </c>
      <c r="BB109" s="15">
        <v>95</v>
      </c>
      <c r="BC109" s="15">
        <v>48</v>
      </c>
      <c r="BD109" s="15">
        <v>48</v>
      </c>
      <c r="BE109" s="16">
        <v>71</v>
      </c>
      <c r="BF109" s="14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5"/>
      <c r="BR109" s="15"/>
      <c r="BS109" s="16"/>
      <c r="BT109" s="17"/>
      <c r="BU109" s="13"/>
      <c r="BV109" s="17" t="s">
        <v>60</v>
      </c>
      <c r="BY109" s="83"/>
      <c r="BZ109" s="107"/>
      <c r="CA109" s="89"/>
      <c r="CB109" s="91"/>
      <c r="CC109" s="14">
        <v>71.5</v>
      </c>
      <c r="CD109" s="15">
        <v>80.5</v>
      </c>
      <c r="CE109" s="15">
        <v>77</v>
      </c>
      <c r="CF109" s="15">
        <v>69.5</v>
      </c>
      <c r="CG109" s="15">
        <v>53</v>
      </c>
      <c r="CH109" s="15">
        <v>72.5</v>
      </c>
      <c r="CI109" s="15">
        <v>63</v>
      </c>
      <c r="CJ109" s="15">
        <v>81</v>
      </c>
      <c r="CK109" s="15">
        <v>88.5</v>
      </c>
      <c r="CL109" s="15">
        <v>72.5</v>
      </c>
      <c r="CM109" s="15">
        <v>86</v>
      </c>
      <c r="CN109" s="15">
        <v>49</v>
      </c>
      <c r="CO109" s="15">
        <v>64</v>
      </c>
      <c r="CP109" s="16">
        <v>84.5</v>
      </c>
      <c r="CQ109" s="14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6"/>
      <c r="DE109" s="17"/>
      <c r="DF109" s="13"/>
      <c r="DG109" s="17" t="s">
        <v>60</v>
      </c>
    </row>
    <row r="110" spans="4:111" x14ac:dyDescent="0.25">
      <c r="D110" s="83"/>
      <c r="E110" s="107"/>
      <c r="F110" s="89"/>
      <c r="G110" s="91"/>
      <c r="H110" s="14">
        <v>85</v>
      </c>
      <c r="I110" s="15">
        <v>88</v>
      </c>
      <c r="J110" s="15">
        <v>65</v>
      </c>
      <c r="K110" s="15">
        <v>52</v>
      </c>
      <c r="L110" s="15">
        <v>60</v>
      </c>
      <c r="M110" s="15">
        <v>92</v>
      </c>
      <c r="N110" s="15">
        <v>69</v>
      </c>
      <c r="O110" s="15">
        <v>79</v>
      </c>
      <c r="P110" s="15">
        <v>91</v>
      </c>
      <c r="Q110" s="15">
        <v>71</v>
      </c>
      <c r="R110" s="15">
        <v>68</v>
      </c>
      <c r="S110" s="15">
        <v>52</v>
      </c>
      <c r="T110" s="15">
        <v>77</v>
      </c>
      <c r="U110" s="16">
        <v>53</v>
      </c>
      <c r="V110" s="14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6"/>
      <c r="AJ110" s="17"/>
      <c r="AK110" s="13"/>
      <c r="AL110" s="17" t="s">
        <v>60</v>
      </c>
      <c r="AN110" s="83"/>
      <c r="AO110" s="107"/>
      <c r="AP110" s="89"/>
      <c r="AQ110" s="91"/>
      <c r="AR110" s="14">
        <v>56</v>
      </c>
      <c r="AS110" s="15">
        <v>54</v>
      </c>
      <c r="AT110" s="15">
        <v>62</v>
      </c>
      <c r="AU110" s="15">
        <v>85</v>
      </c>
      <c r="AV110" s="15">
        <v>46</v>
      </c>
      <c r="AW110" s="15">
        <v>76</v>
      </c>
      <c r="AX110" s="15">
        <v>92</v>
      </c>
      <c r="AY110" s="15">
        <v>88</v>
      </c>
      <c r="AZ110" s="15">
        <v>64</v>
      </c>
      <c r="BA110" s="15">
        <v>87</v>
      </c>
      <c r="BB110" s="15">
        <v>49</v>
      </c>
      <c r="BC110" s="15">
        <v>62</v>
      </c>
      <c r="BD110" s="15">
        <v>87</v>
      </c>
      <c r="BE110" s="16">
        <v>51</v>
      </c>
      <c r="BF110" s="14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5"/>
      <c r="BR110" s="15"/>
      <c r="BS110" s="16"/>
      <c r="BT110" s="17"/>
      <c r="BU110" s="13"/>
      <c r="BV110" s="17" t="s">
        <v>60</v>
      </c>
      <c r="BY110" s="83"/>
      <c r="BZ110" s="107"/>
      <c r="CA110" s="89"/>
      <c r="CB110" s="91"/>
      <c r="CC110" s="14">
        <v>70.5</v>
      </c>
      <c r="CD110" s="15">
        <v>71</v>
      </c>
      <c r="CE110" s="15">
        <v>63.5</v>
      </c>
      <c r="CF110" s="15">
        <v>68.5</v>
      </c>
      <c r="CG110" s="15">
        <v>53</v>
      </c>
      <c r="CH110" s="15">
        <v>84</v>
      </c>
      <c r="CI110" s="15">
        <v>80.5</v>
      </c>
      <c r="CJ110" s="15">
        <v>83.5</v>
      </c>
      <c r="CK110" s="15">
        <v>77.5</v>
      </c>
      <c r="CL110" s="15">
        <v>79</v>
      </c>
      <c r="CM110" s="15">
        <v>58.5</v>
      </c>
      <c r="CN110" s="15">
        <v>57</v>
      </c>
      <c r="CO110" s="15">
        <v>82</v>
      </c>
      <c r="CP110" s="16">
        <v>52</v>
      </c>
      <c r="CQ110" s="14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6"/>
      <c r="DE110" s="17"/>
      <c r="DF110" s="13"/>
      <c r="DG110" s="17" t="s">
        <v>60</v>
      </c>
    </row>
    <row r="111" spans="4:111" x14ac:dyDescent="0.25">
      <c r="D111" s="83"/>
      <c r="E111" s="107"/>
      <c r="F111" s="89"/>
      <c r="G111" s="91"/>
      <c r="H111" s="14">
        <v>56</v>
      </c>
      <c r="I111" s="15">
        <v>84</v>
      </c>
      <c r="J111" s="15">
        <v>71</v>
      </c>
      <c r="K111" s="15">
        <v>54</v>
      </c>
      <c r="L111" s="15">
        <v>80</v>
      </c>
      <c r="M111" s="15">
        <v>44</v>
      </c>
      <c r="N111" s="15">
        <v>48</v>
      </c>
      <c r="O111" s="15">
        <v>87</v>
      </c>
      <c r="P111" s="15">
        <v>73</v>
      </c>
      <c r="Q111" s="15">
        <v>65</v>
      </c>
      <c r="R111" s="15">
        <v>82</v>
      </c>
      <c r="S111" s="15">
        <v>74</v>
      </c>
      <c r="T111" s="15">
        <v>47</v>
      </c>
      <c r="U111" s="16">
        <v>85</v>
      </c>
      <c r="V111" s="14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6"/>
      <c r="AJ111" s="17"/>
      <c r="AK111" s="13"/>
      <c r="AL111" s="17" t="s">
        <v>60</v>
      </c>
      <c r="AN111" s="83"/>
      <c r="AO111" s="107"/>
      <c r="AP111" s="89"/>
      <c r="AQ111" s="91"/>
      <c r="AR111" s="14">
        <v>51</v>
      </c>
      <c r="AS111" s="15">
        <v>92</v>
      </c>
      <c r="AT111" s="15">
        <v>86</v>
      </c>
      <c r="AU111" s="15">
        <v>93</v>
      </c>
      <c r="AV111" s="15">
        <v>51</v>
      </c>
      <c r="AW111" s="15">
        <v>72</v>
      </c>
      <c r="AX111" s="15">
        <v>67</v>
      </c>
      <c r="AY111" s="15">
        <v>51</v>
      </c>
      <c r="AZ111" s="15"/>
      <c r="BA111" s="15"/>
      <c r="BB111" s="15"/>
      <c r="BC111" s="15"/>
      <c r="BD111" s="15"/>
      <c r="BE111" s="16"/>
      <c r="BF111" s="14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5"/>
      <c r="BR111" s="15"/>
      <c r="BS111" s="16"/>
      <c r="BT111" s="17"/>
      <c r="BU111" s="13"/>
      <c r="BV111" s="17" t="s">
        <v>60</v>
      </c>
      <c r="BY111" s="83"/>
      <c r="BZ111" s="107"/>
      <c r="CA111" s="89"/>
      <c r="CB111" s="91"/>
      <c r="CC111" s="14">
        <v>53.5</v>
      </c>
      <c r="CD111" s="15">
        <v>88</v>
      </c>
      <c r="CE111" s="15">
        <v>78.5</v>
      </c>
      <c r="CF111" s="15">
        <v>73.5</v>
      </c>
      <c r="CG111" s="15">
        <v>65.5</v>
      </c>
      <c r="CH111" s="15">
        <v>58</v>
      </c>
      <c r="CI111" s="15">
        <v>57.5</v>
      </c>
      <c r="CJ111" s="15">
        <v>69</v>
      </c>
      <c r="CK111" s="15">
        <v>73</v>
      </c>
      <c r="CL111" s="15">
        <v>65</v>
      </c>
      <c r="CM111" s="15">
        <v>82</v>
      </c>
      <c r="CN111" s="15">
        <v>74</v>
      </c>
      <c r="CO111" s="15">
        <v>47</v>
      </c>
      <c r="CP111" s="16">
        <v>85</v>
      </c>
      <c r="CQ111" s="14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6"/>
      <c r="DE111" s="17"/>
      <c r="DF111" s="13"/>
      <c r="DG111" s="17" t="s">
        <v>60</v>
      </c>
    </row>
    <row r="112" spans="4:111" x14ac:dyDescent="0.25">
      <c r="D112" s="83"/>
      <c r="E112" s="107"/>
      <c r="F112" s="89"/>
      <c r="G112" s="91"/>
      <c r="H112" s="14">
        <v>79</v>
      </c>
      <c r="I112" s="15">
        <v>86</v>
      </c>
      <c r="J112" s="15">
        <v>68</v>
      </c>
      <c r="K112" s="15">
        <v>88</v>
      </c>
      <c r="L112" s="15">
        <v>61</v>
      </c>
      <c r="M112" s="15">
        <v>80</v>
      </c>
      <c r="N112" s="15">
        <v>57</v>
      </c>
      <c r="O112" s="15">
        <v>43</v>
      </c>
      <c r="P112" s="15">
        <v>49</v>
      </c>
      <c r="Q112" s="15">
        <v>70</v>
      </c>
      <c r="R112" s="15">
        <v>96</v>
      </c>
      <c r="S112" s="15">
        <v>41</v>
      </c>
      <c r="T112" s="15">
        <v>91</v>
      </c>
      <c r="U112" s="16">
        <v>87</v>
      </c>
      <c r="V112" s="14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6"/>
      <c r="AJ112" s="17"/>
      <c r="AK112" s="13"/>
      <c r="AL112" s="17" t="s">
        <v>60</v>
      </c>
      <c r="AN112" s="83"/>
      <c r="AO112" s="107"/>
      <c r="AP112" s="89"/>
      <c r="AQ112" s="91"/>
      <c r="AR112" s="14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6"/>
      <c r="BF112" s="14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6"/>
      <c r="BT112" s="17"/>
      <c r="BU112" s="13"/>
      <c r="BV112" s="17" t="s">
        <v>60</v>
      </c>
      <c r="BY112" s="83"/>
      <c r="BZ112" s="107"/>
      <c r="CA112" s="89"/>
      <c r="CB112" s="91"/>
      <c r="CC112" s="14">
        <v>58</v>
      </c>
      <c r="CD112" s="15">
        <v>91</v>
      </c>
      <c r="CE112" s="15">
        <v>42</v>
      </c>
      <c r="CF112" s="15">
        <v>46</v>
      </c>
      <c r="CG112" s="15">
        <v>42</v>
      </c>
      <c r="CH112" s="15">
        <v>92</v>
      </c>
      <c r="CI112" s="15">
        <v>65</v>
      </c>
      <c r="CJ112" s="15">
        <v>76</v>
      </c>
      <c r="CK112" s="15">
        <v>61</v>
      </c>
      <c r="CL112" s="15">
        <v>96</v>
      </c>
      <c r="CM112" s="15">
        <v>98</v>
      </c>
      <c r="CN112" s="15">
        <v>44</v>
      </c>
      <c r="CO112" s="15">
        <v>45</v>
      </c>
      <c r="CP112" s="16">
        <v>80</v>
      </c>
      <c r="CQ112" s="14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6"/>
      <c r="DE112" s="17"/>
      <c r="DF112" s="13"/>
      <c r="DG112" s="17" t="s">
        <v>60</v>
      </c>
    </row>
    <row r="113" spans="4:111" x14ac:dyDescent="0.25">
      <c r="D113" s="83"/>
      <c r="E113" s="107"/>
      <c r="F113" s="89"/>
      <c r="G113" s="91"/>
      <c r="H113" s="14">
        <v>78</v>
      </c>
      <c r="I113" s="15">
        <v>89</v>
      </c>
      <c r="J113" s="15">
        <v>48</v>
      </c>
      <c r="K113" s="15">
        <v>98</v>
      </c>
      <c r="L113" s="15">
        <v>42</v>
      </c>
      <c r="M113" s="15">
        <v>54</v>
      </c>
      <c r="N113" s="15">
        <v>80</v>
      </c>
      <c r="O113" s="15">
        <v>56</v>
      </c>
      <c r="P113" s="15">
        <v>85</v>
      </c>
      <c r="Q113" s="15">
        <v>68</v>
      </c>
      <c r="R113" s="15">
        <v>41</v>
      </c>
      <c r="S113" s="15">
        <v>73</v>
      </c>
      <c r="T113" s="15">
        <v>57</v>
      </c>
      <c r="U113" s="16">
        <v>82</v>
      </c>
      <c r="V113" s="14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6"/>
      <c r="AJ113" s="17"/>
      <c r="AK113" s="13"/>
      <c r="AL113" s="17" t="s">
        <v>60</v>
      </c>
      <c r="AN113" s="83"/>
      <c r="AO113" s="107"/>
      <c r="AP113" s="89"/>
      <c r="AQ113" s="91"/>
      <c r="AR113" s="14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6"/>
      <c r="BF113" s="14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6"/>
      <c r="BT113" s="17"/>
      <c r="BU113" s="13"/>
      <c r="BV113" s="17" t="s">
        <v>60</v>
      </c>
      <c r="BY113" s="83"/>
      <c r="BZ113" s="107"/>
      <c r="CA113" s="89"/>
      <c r="CB113" s="91"/>
      <c r="CC113" s="14">
        <v>59</v>
      </c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  <c r="CO113" s="15"/>
      <c r="CP113" s="16"/>
      <c r="CQ113" s="14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6"/>
      <c r="DE113" s="17"/>
      <c r="DF113" s="13"/>
      <c r="DG113" s="17" t="s">
        <v>60</v>
      </c>
    </row>
    <row r="114" spans="4:111" x14ac:dyDescent="0.25">
      <c r="D114" s="83"/>
      <c r="E114" s="107"/>
      <c r="F114" s="89"/>
      <c r="G114" s="91"/>
      <c r="H114" s="14">
        <v>60</v>
      </c>
      <c r="I114" s="15">
        <v>49</v>
      </c>
      <c r="J114" s="15">
        <v>47</v>
      </c>
      <c r="K114" s="15">
        <v>77</v>
      </c>
      <c r="L114" s="15">
        <v>76</v>
      </c>
      <c r="M114" s="15"/>
      <c r="N114" s="15"/>
      <c r="O114" s="15"/>
      <c r="P114" s="15"/>
      <c r="Q114" s="15"/>
      <c r="R114" s="15"/>
      <c r="S114" s="15"/>
      <c r="T114" s="15"/>
      <c r="U114" s="16"/>
      <c r="V114" s="14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6"/>
      <c r="AJ114" s="17"/>
      <c r="AK114" s="13"/>
      <c r="AL114" s="17" t="s">
        <v>60</v>
      </c>
      <c r="AN114" s="83"/>
      <c r="AO114" s="107"/>
      <c r="AP114" s="89"/>
      <c r="AQ114" s="91"/>
      <c r="AR114" s="14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6"/>
      <c r="BF114" s="14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6"/>
      <c r="BT114" s="17"/>
      <c r="BU114" s="13"/>
      <c r="BV114" s="17" t="s">
        <v>60</v>
      </c>
      <c r="BY114" s="83"/>
      <c r="BZ114" s="107"/>
      <c r="CA114" s="89"/>
      <c r="CB114" s="91"/>
      <c r="CC114" s="14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  <c r="CO114" s="15"/>
      <c r="CP114" s="16"/>
      <c r="CQ114" s="14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6"/>
      <c r="DE114" s="17"/>
      <c r="DF114" s="13"/>
      <c r="DG114" s="17" t="s">
        <v>60</v>
      </c>
    </row>
    <row r="115" spans="4:111" ht="15.75" thickBot="1" x14ac:dyDescent="0.3">
      <c r="D115" s="83"/>
      <c r="E115" s="108"/>
      <c r="F115" s="89"/>
      <c r="G115" s="92"/>
      <c r="H115" s="18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20"/>
      <c r="V115" s="18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20"/>
      <c r="AJ115" s="21"/>
      <c r="AK115" s="13"/>
      <c r="AL115" s="21" t="s">
        <v>60</v>
      </c>
      <c r="AN115" s="83"/>
      <c r="AO115" s="108"/>
      <c r="AP115" s="89"/>
      <c r="AQ115" s="92"/>
      <c r="AR115" s="18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20"/>
      <c r="BF115" s="18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20"/>
      <c r="BT115" s="21"/>
      <c r="BU115" s="13"/>
      <c r="BV115" s="21" t="s">
        <v>60</v>
      </c>
      <c r="BY115" s="83"/>
      <c r="BZ115" s="108"/>
      <c r="CA115" s="89"/>
      <c r="CB115" s="92"/>
      <c r="CC115" s="18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20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20"/>
      <c r="DE115" s="21"/>
      <c r="DF115" s="13"/>
      <c r="DG115" s="21" t="s">
        <v>60</v>
      </c>
    </row>
    <row r="116" spans="4:111" x14ac:dyDescent="0.25">
      <c r="D116" s="83"/>
      <c r="E116" s="106" t="s">
        <v>33</v>
      </c>
      <c r="F116" s="89"/>
      <c r="G116" s="91" t="s">
        <v>77</v>
      </c>
      <c r="H116" s="9">
        <v>80</v>
      </c>
      <c r="I116" s="10">
        <v>94</v>
      </c>
      <c r="J116" s="10">
        <v>54</v>
      </c>
      <c r="K116" s="10">
        <v>36</v>
      </c>
      <c r="L116" s="10">
        <v>69</v>
      </c>
      <c r="M116" s="10">
        <v>93</v>
      </c>
      <c r="N116" s="10">
        <v>94</v>
      </c>
      <c r="O116" s="10">
        <v>64</v>
      </c>
      <c r="P116" s="10">
        <v>75</v>
      </c>
      <c r="Q116" s="10">
        <v>45</v>
      </c>
      <c r="R116" s="10">
        <v>88</v>
      </c>
      <c r="S116" s="10">
        <v>53</v>
      </c>
      <c r="T116" s="10">
        <v>81</v>
      </c>
      <c r="U116" s="11">
        <v>66</v>
      </c>
      <c r="V116" s="14">
        <v>73</v>
      </c>
      <c r="W116" s="15">
        <v>51</v>
      </c>
      <c r="X116" s="15">
        <v>32</v>
      </c>
      <c r="Y116" s="15">
        <v>42</v>
      </c>
      <c r="Z116" s="15">
        <v>66</v>
      </c>
      <c r="AA116" s="15">
        <v>52</v>
      </c>
      <c r="AB116" s="15">
        <v>53</v>
      </c>
      <c r="AC116" s="15">
        <v>32</v>
      </c>
      <c r="AD116" s="15">
        <v>71</v>
      </c>
      <c r="AE116" s="15">
        <v>60</v>
      </c>
      <c r="AF116" s="15">
        <v>61</v>
      </c>
      <c r="AG116" s="15">
        <v>70</v>
      </c>
      <c r="AH116" s="15">
        <v>51</v>
      </c>
      <c r="AI116" s="16">
        <v>85</v>
      </c>
      <c r="AJ116" s="12"/>
      <c r="AK116" s="13"/>
      <c r="AL116" s="12" t="s">
        <v>60</v>
      </c>
      <c r="AN116" s="83"/>
      <c r="AO116" s="106" t="s">
        <v>33</v>
      </c>
      <c r="AP116" s="89"/>
      <c r="AQ116" s="91" t="s">
        <v>115</v>
      </c>
      <c r="AR116" s="9">
        <v>66</v>
      </c>
      <c r="AS116" s="10">
        <v>50</v>
      </c>
      <c r="AT116" s="10">
        <v>88</v>
      </c>
      <c r="AU116" s="10">
        <v>50</v>
      </c>
      <c r="AV116" s="10">
        <v>39</v>
      </c>
      <c r="AW116" s="10">
        <v>75</v>
      </c>
      <c r="AX116" s="10">
        <v>43</v>
      </c>
      <c r="AY116" s="10">
        <v>78</v>
      </c>
      <c r="AZ116" s="10">
        <v>92</v>
      </c>
      <c r="BA116" s="10">
        <v>78</v>
      </c>
      <c r="BB116" s="10">
        <v>49</v>
      </c>
      <c r="BC116" s="10">
        <v>43</v>
      </c>
      <c r="BD116" s="10">
        <v>64</v>
      </c>
      <c r="BE116" s="11">
        <v>50</v>
      </c>
      <c r="BF116" s="14">
        <v>65</v>
      </c>
      <c r="BG116" s="15">
        <v>33</v>
      </c>
      <c r="BH116" s="15">
        <v>68</v>
      </c>
      <c r="BI116" s="15">
        <v>82</v>
      </c>
      <c r="BJ116" s="15">
        <v>68</v>
      </c>
      <c r="BK116" s="15">
        <v>39</v>
      </c>
      <c r="BL116" s="15">
        <v>61</v>
      </c>
      <c r="BM116" s="15">
        <v>60</v>
      </c>
      <c r="BN116" s="15">
        <v>66</v>
      </c>
      <c r="BO116" s="15">
        <v>30</v>
      </c>
      <c r="BP116" s="15">
        <v>37</v>
      </c>
      <c r="BQ116" s="15">
        <v>71</v>
      </c>
      <c r="BR116" s="15"/>
      <c r="BS116" s="16"/>
      <c r="BT116" s="12"/>
      <c r="BU116" s="13"/>
      <c r="BV116" s="12" t="s">
        <v>60</v>
      </c>
      <c r="BY116" s="83"/>
      <c r="BZ116" s="106" t="s">
        <v>33</v>
      </c>
      <c r="CA116" s="89"/>
      <c r="CB116" s="91" t="s">
        <v>116</v>
      </c>
      <c r="CC116" s="9">
        <v>73</v>
      </c>
      <c r="CD116" s="10">
        <v>72</v>
      </c>
      <c r="CE116" s="10">
        <v>71</v>
      </c>
      <c r="CF116" s="10">
        <v>43</v>
      </c>
      <c r="CG116" s="10">
        <v>54</v>
      </c>
      <c r="CH116" s="10">
        <v>84</v>
      </c>
      <c r="CI116" s="10">
        <v>68.5</v>
      </c>
      <c r="CJ116" s="10">
        <v>71</v>
      </c>
      <c r="CK116" s="10">
        <v>83.5</v>
      </c>
      <c r="CL116" s="10">
        <v>61.5</v>
      </c>
      <c r="CM116" s="10">
        <v>68.5</v>
      </c>
      <c r="CN116" s="10">
        <v>48</v>
      </c>
      <c r="CO116" s="10">
        <v>72.5</v>
      </c>
      <c r="CP116" s="11">
        <v>88</v>
      </c>
      <c r="CQ116" s="14">
        <v>74</v>
      </c>
      <c r="CR116" s="15">
        <v>58.5</v>
      </c>
      <c r="CS116" s="15">
        <v>61</v>
      </c>
      <c r="CT116" s="15">
        <v>73.5</v>
      </c>
      <c r="CU116" s="15">
        <v>51.5</v>
      </c>
      <c r="CV116" s="15">
        <v>58.5</v>
      </c>
      <c r="CW116" s="15">
        <v>63</v>
      </c>
      <c r="CX116" s="15">
        <v>38</v>
      </c>
      <c r="CY116" s="15">
        <v>57.5</v>
      </c>
      <c r="CZ116" s="15">
        <v>64.5</v>
      </c>
      <c r="DA116" s="15">
        <v>64</v>
      </c>
      <c r="DB116" s="15">
        <v>71.5</v>
      </c>
      <c r="DC116" s="15">
        <v>58</v>
      </c>
      <c r="DD116" s="16">
        <v>61.5</v>
      </c>
      <c r="DE116" s="12"/>
      <c r="DF116" s="13"/>
      <c r="DG116" s="12" t="s">
        <v>60</v>
      </c>
    </row>
    <row r="117" spans="4:111" x14ac:dyDescent="0.25">
      <c r="D117" s="83"/>
      <c r="E117" s="107"/>
      <c r="F117" s="89"/>
      <c r="G117" s="91"/>
      <c r="H117" s="14">
        <v>81</v>
      </c>
      <c r="I117" s="15">
        <v>70</v>
      </c>
      <c r="J117" s="15">
        <v>88</v>
      </c>
      <c r="K117" s="15">
        <v>64</v>
      </c>
      <c r="L117" s="15">
        <v>83</v>
      </c>
      <c r="M117" s="15">
        <v>44</v>
      </c>
      <c r="N117" s="15">
        <v>60</v>
      </c>
      <c r="O117" s="15">
        <v>49</v>
      </c>
      <c r="P117" s="15">
        <v>77</v>
      </c>
      <c r="Q117" s="15">
        <v>50</v>
      </c>
      <c r="R117" s="15">
        <v>57</v>
      </c>
      <c r="S117" s="15">
        <v>39</v>
      </c>
      <c r="T117" s="15">
        <v>92</v>
      </c>
      <c r="U117" s="16">
        <v>62</v>
      </c>
      <c r="V117" s="14">
        <v>62</v>
      </c>
      <c r="W117" s="15">
        <v>70</v>
      </c>
      <c r="X117" s="15">
        <v>34</v>
      </c>
      <c r="Y117" s="15">
        <v>62</v>
      </c>
      <c r="Z117" s="15">
        <v>73</v>
      </c>
      <c r="AA117" s="15">
        <v>50</v>
      </c>
      <c r="AB117" s="15">
        <v>62</v>
      </c>
      <c r="AC117" s="15">
        <v>61</v>
      </c>
      <c r="AD117" s="15">
        <v>83</v>
      </c>
      <c r="AE117" s="15">
        <v>35</v>
      </c>
      <c r="AF117" s="15">
        <v>32</v>
      </c>
      <c r="AG117" s="15">
        <v>53</v>
      </c>
      <c r="AH117" s="15">
        <v>40</v>
      </c>
      <c r="AI117" s="16">
        <v>51</v>
      </c>
      <c r="AJ117" s="17"/>
      <c r="AK117" s="13"/>
      <c r="AL117" s="17" t="s">
        <v>60</v>
      </c>
      <c r="AN117" s="83"/>
      <c r="AO117" s="107"/>
      <c r="AP117" s="89"/>
      <c r="AQ117" s="91"/>
      <c r="AR117" s="14">
        <v>69</v>
      </c>
      <c r="AS117" s="15">
        <v>97</v>
      </c>
      <c r="AT117" s="15">
        <v>78</v>
      </c>
      <c r="AU117" s="15">
        <v>81</v>
      </c>
      <c r="AV117" s="15">
        <v>47</v>
      </c>
      <c r="AW117" s="15">
        <v>71</v>
      </c>
      <c r="AX117" s="15">
        <v>70</v>
      </c>
      <c r="AY117" s="15">
        <v>76</v>
      </c>
      <c r="AZ117" s="15">
        <v>40</v>
      </c>
      <c r="BA117" s="15">
        <v>47</v>
      </c>
      <c r="BB117" s="15">
        <v>81</v>
      </c>
      <c r="BC117" s="15">
        <v>95</v>
      </c>
      <c r="BD117" s="15">
        <v>84</v>
      </c>
      <c r="BE117" s="16">
        <v>53</v>
      </c>
      <c r="BF117" s="14"/>
      <c r="BG117" s="15"/>
      <c r="BH117" s="15"/>
      <c r="BI117" s="15"/>
      <c r="BJ117" s="15"/>
      <c r="BK117" s="15"/>
      <c r="BL117" s="15"/>
      <c r="BM117" s="15"/>
      <c r="BN117" s="15"/>
      <c r="BO117" s="15"/>
      <c r="BP117" s="15"/>
      <c r="BQ117" s="15"/>
      <c r="BR117" s="15"/>
      <c r="BS117" s="16"/>
      <c r="BT117" s="17"/>
      <c r="BU117" s="13"/>
      <c r="BV117" s="17" t="s">
        <v>60</v>
      </c>
      <c r="BY117" s="83"/>
      <c r="BZ117" s="107"/>
      <c r="CA117" s="89"/>
      <c r="CB117" s="91"/>
      <c r="CC117" s="14">
        <v>75</v>
      </c>
      <c r="CD117" s="15">
        <v>83.5</v>
      </c>
      <c r="CE117" s="15">
        <v>83</v>
      </c>
      <c r="CF117" s="15">
        <v>72.5</v>
      </c>
      <c r="CG117" s="15">
        <v>65</v>
      </c>
      <c r="CH117" s="15">
        <v>57.5</v>
      </c>
      <c r="CI117" s="15">
        <v>65</v>
      </c>
      <c r="CJ117" s="15">
        <v>62.5</v>
      </c>
      <c r="CK117" s="15">
        <v>58.5</v>
      </c>
      <c r="CL117" s="15">
        <v>48.5</v>
      </c>
      <c r="CM117" s="15">
        <v>69</v>
      </c>
      <c r="CN117" s="15">
        <v>67</v>
      </c>
      <c r="CO117" s="15">
        <v>88</v>
      </c>
      <c r="CP117" s="16">
        <v>72</v>
      </c>
      <c r="CQ117" s="14">
        <v>47.5</v>
      </c>
      <c r="CR117" s="15">
        <v>55</v>
      </c>
      <c r="CS117" s="15">
        <v>52.5</v>
      </c>
      <c r="CT117" s="15">
        <v>48.5</v>
      </c>
      <c r="CU117" s="15">
        <v>38.5</v>
      </c>
      <c r="CV117" s="15">
        <v>59</v>
      </c>
      <c r="CW117" s="15">
        <v>52</v>
      </c>
      <c r="CX117" s="15">
        <v>36.5</v>
      </c>
      <c r="CY117" s="15">
        <v>59.5</v>
      </c>
      <c r="CZ117" s="15">
        <v>68.5</v>
      </c>
      <c r="DA117" s="15">
        <v>58.5</v>
      </c>
      <c r="DB117" s="15"/>
      <c r="DC117" s="15"/>
      <c r="DD117" s="16"/>
      <c r="DE117" s="17"/>
      <c r="DF117" s="13"/>
      <c r="DG117" s="17" t="s">
        <v>60</v>
      </c>
    </row>
    <row r="118" spans="4:111" x14ac:dyDescent="0.25">
      <c r="D118" s="83"/>
      <c r="E118" s="107"/>
      <c r="F118" s="89"/>
      <c r="G118" s="91"/>
      <c r="H118" s="14">
        <v>73</v>
      </c>
      <c r="I118" s="15">
        <v>71</v>
      </c>
      <c r="J118" s="15">
        <v>89</v>
      </c>
      <c r="K118" s="15">
        <v>84</v>
      </c>
      <c r="L118" s="15">
        <v>82</v>
      </c>
      <c r="M118" s="15">
        <v>60</v>
      </c>
      <c r="N118" s="15">
        <v>41</v>
      </c>
      <c r="O118" s="15">
        <v>51</v>
      </c>
      <c r="P118" s="15">
        <v>75</v>
      </c>
      <c r="Q118" s="15">
        <v>61</v>
      </c>
      <c r="R118" s="15">
        <v>80</v>
      </c>
      <c r="S118" s="15">
        <v>77</v>
      </c>
      <c r="T118" s="15">
        <v>48</v>
      </c>
      <c r="U118" s="16">
        <v>47</v>
      </c>
      <c r="V118" s="14">
        <v>66</v>
      </c>
      <c r="W118" s="15">
        <v>84</v>
      </c>
      <c r="X118" s="15">
        <v>44</v>
      </c>
      <c r="Y118" s="15">
        <v>53</v>
      </c>
      <c r="Z118" s="15">
        <v>75</v>
      </c>
      <c r="AA118" s="15"/>
      <c r="AB118" s="15"/>
      <c r="AC118" s="15"/>
      <c r="AD118" s="15"/>
      <c r="AE118" s="15"/>
      <c r="AF118" s="15"/>
      <c r="AG118" s="15"/>
      <c r="AH118" s="15"/>
      <c r="AI118" s="16"/>
      <c r="AJ118" s="17"/>
      <c r="AK118" s="13"/>
      <c r="AL118" s="17" t="s">
        <v>60</v>
      </c>
      <c r="AN118" s="83"/>
      <c r="AO118" s="107"/>
      <c r="AP118" s="89"/>
      <c r="AQ118" s="91"/>
      <c r="AR118" s="14">
        <v>70</v>
      </c>
      <c r="AS118" s="15">
        <v>92</v>
      </c>
      <c r="AT118" s="15">
        <v>73</v>
      </c>
      <c r="AU118" s="15">
        <v>95</v>
      </c>
      <c r="AV118" s="15">
        <v>43</v>
      </c>
      <c r="AW118" s="15">
        <v>86</v>
      </c>
      <c r="AX118" s="15">
        <v>55</v>
      </c>
      <c r="AY118" s="15">
        <v>84</v>
      </c>
      <c r="AZ118" s="15">
        <v>74</v>
      </c>
      <c r="BA118" s="15">
        <v>87</v>
      </c>
      <c r="BB118" s="15">
        <v>83</v>
      </c>
      <c r="BC118" s="15">
        <v>42</v>
      </c>
      <c r="BD118" s="15">
        <v>79</v>
      </c>
      <c r="BE118" s="16">
        <v>78</v>
      </c>
      <c r="BF118" s="14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5"/>
      <c r="BR118" s="15"/>
      <c r="BS118" s="16"/>
      <c r="BT118" s="17"/>
      <c r="BU118" s="13"/>
      <c r="BV118" s="17" t="s">
        <v>60</v>
      </c>
      <c r="BY118" s="83"/>
      <c r="BZ118" s="107"/>
      <c r="CA118" s="89"/>
      <c r="CB118" s="91"/>
      <c r="CC118" s="14">
        <v>71.5</v>
      </c>
      <c r="CD118" s="15">
        <v>81.5</v>
      </c>
      <c r="CE118" s="15">
        <v>81</v>
      </c>
      <c r="CF118" s="15">
        <v>89.5</v>
      </c>
      <c r="CG118" s="15">
        <v>62.5</v>
      </c>
      <c r="CH118" s="15">
        <v>73</v>
      </c>
      <c r="CI118" s="15">
        <v>48</v>
      </c>
      <c r="CJ118" s="15">
        <v>67.5</v>
      </c>
      <c r="CK118" s="15">
        <v>74.5</v>
      </c>
      <c r="CL118" s="15">
        <v>74</v>
      </c>
      <c r="CM118" s="15">
        <v>81.5</v>
      </c>
      <c r="CN118" s="15">
        <v>59.5</v>
      </c>
      <c r="CO118" s="15">
        <v>63.5</v>
      </c>
      <c r="CP118" s="16">
        <v>91</v>
      </c>
      <c r="CQ118" s="14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6"/>
      <c r="DE118" s="17"/>
      <c r="DF118" s="13"/>
      <c r="DG118" s="17" t="s">
        <v>60</v>
      </c>
    </row>
    <row r="119" spans="4:111" x14ac:dyDescent="0.25">
      <c r="D119" s="83"/>
      <c r="E119" s="107"/>
      <c r="F119" s="89"/>
      <c r="G119" s="91"/>
      <c r="H119" s="14">
        <v>81</v>
      </c>
      <c r="I119" s="15">
        <v>58</v>
      </c>
      <c r="J119" s="15">
        <v>50</v>
      </c>
      <c r="K119" s="15">
        <v>85</v>
      </c>
      <c r="L119" s="15">
        <v>71</v>
      </c>
      <c r="M119" s="15">
        <v>79</v>
      </c>
      <c r="N119" s="15">
        <v>43</v>
      </c>
      <c r="O119" s="15">
        <v>71</v>
      </c>
      <c r="P119" s="15">
        <v>82</v>
      </c>
      <c r="Q119" s="15">
        <v>59</v>
      </c>
      <c r="R119" s="15">
        <v>74</v>
      </c>
      <c r="S119" s="15">
        <v>56</v>
      </c>
      <c r="T119" s="15">
        <v>52</v>
      </c>
      <c r="U119" s="16">
        <v>51</v>
      </c>
      <c r="V119" s="14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6"/>
      <c r="AJ119" s="17"/>
      <c r="AK119" s="13"/>
      <c r="AL119" s="17" t="s">
        <v>60</v>
      </c>
      <c r="AN119" s="83"/>
      <c r="AO119" s="107"/>
      <c r="AP119" s="89"/>
      <c r="AQ119" s="91"/>
      <c r="AR119" s="14">
        <v>91</v>
      </c>
      <c r="AS119" s="15">
        <v>70</v>
      </c>
      <c r="AT119" s="15">
        <v>96</v>
      </c>
      <c r="AU119" s="15">
        <v>70</v>
      </c>
      <c r="AV119" s="15">
        <v>43</v>
      </c>
      <c r="AW119" s="15">
        <v>45</v>
      </c>
      <c r="AX119" s="15">
        <v>50</v>
      </c>
      <c r="AY119" s="15">
        <v>68</v>
      </c>
      <c r="AZ119" s="15">
        <v>75</v>
      </c>
      <c r="BA119" s="15">
        <v>78</v>
      </c>
      <c r="BB119" s="15">
        <v>69</v>
      </c>
      <c r="BC119" s="15">
        <v>65</v>
      </c>
      <c r="BD119" s="15">
        <v>50</v>
      </c>
      <c r="BE119" s="16">
        <v>95</v>
      </c>
      <c r="BF119" s="14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5"/>
      <c r="BR119" s="15"/>
      <c r="BS119" s="16"/>
      <c r="BT119" s="17"/>
      <c r="BU119" s="13"/>
      <c r="BV119" s="17" t="s">
        <v>60</v>
      </c>
      <c r="BY119" s="83"/>
      <c r="BZ119" s="107"/>
      <c r="CA119" s="89"/>
      <c r="CB119" s="91"/>
      <c r="CC119" s="14">
        <v>86</v>
      </c>
      <c r="CD119" s="15">
        <v>64</v>
      </c>
      <c r="CE119" s="15">
        <v>73</v>
      </c>
      <c r="CF119" s="15">
        <v>77.5</v>
      </c>
      <c r="CG119" s="15">
        <v>57</v>
      </c>
      <c r="CH119" s="15">
        <v>62</v>
      </c>
      <c r="CI119" s="15">
        <v>46.5</v>
      </c>
      <c r="CJ119" s="15">
        <v>69.5</v>
      </c>
      <c r="CK119" s="15">
        <v>78.5</v>
      </c>
      <c r="CL119" s="15">
        <v>68.5</v>
      </c>
      <c r="CM119" s="15">
        <v>71.5</v>
      </c>
      <c r="CN119" s="15">
        <v>60.5</v>
      </c>
      <c r="CO119" s="15">
        <v>51</v>
      </c>
      <c r="CP119" s="16">
        <v>59</v>
      </c>
      <c r="CQ119" s="14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6"/>
      <c r="DE119" s="17"/>
      <c r="DF119" s="13"/>
      <c r="DG119" s="17" t="s">
        <v>60</v>
      </c>
    </row>
    <row r="120" spans="4:111" x14ac:dyDescent="0.25">
      <c r="D120" s="83"/>
      <c r="E120" s="107"/>
      <c r="F120" s="89"/>
      <c r="G120" s="91"/>
      <c r="H120" s="14">
        <v>88</v>
      </c>
      <c r="I120" s="15">
        <v>72</v>
      </c>
      <c r="J120" s="15">
        <v>49</v>
      </c>
      <c r="K120" s="15">
        <v>71</v>
      </c>
      <c r="L120" s="15">
        <v>75</v>
      </c>
      <c r="M120" s="15">
        <v>93</v>
      </c>
      <c r="N120" s="15">
        <v>53</v>
      </c>
      <c r="O120" s="15">
        <v>62</v>
      </c>
      <c r="P120" s="15">
        <v>84</v>
      </c>
      <c r="Q120" s="15">
        <v>60</v>
      </c>
      <c r="R120" s="15">
        <v>54</v>
      </c>
      <c r="S120" s="15">
        <v>60</v>
      </c>
      <c r="T120" s="15">
        <v>47</v>
      </c>
      <c r="U120" s="16">
        <v>90</v>
      </c>
      <c r="V120" s="14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6"/>
      <c r="AJ120" s="17"/>
      <c r="AK120" s="13"/>
      <c r="AL120" s="17" t="s">
        <v>60</v>
      </c>
      <c r="AN120" s="83"/>
      <c r="AO120" s="107"/>
      <c r="AP120" s="89"/>
      <c r="AQ120" s="91"/>
      <c r="AR120" s="14">
        <v>45</v>
      </c>
      <c r="AS120" s="15">
        <v>75</v>
      </c>
      <c r="AT120" s="15">
        <v>67</v>
      </c>
      <c r="AU120" s="15">
        <v>51</v>
      </c>
      <c r="AV120" s="15">
        <v>97</v>
      </c>
      <c r="AW120" s="15">
        <v>43</v>
      </c>
      <c r="AX120" s="15">
        <v>61</v>
      </c>
      <c r="AY120" s="15">
        <v>80</v>
      </c>
      <c r="AZ120" s="15">
        <v>82</v>
      </c>
      <c r="BA120" s="15">
        <v>89</v>
      </c>
      <c r="BB120" s="15">
        <v>57</v>
      </c>
      <c r="BC120" s="15">
        <v>70</v>
      </c>
      <c r="BD120" s="15">
        <v>86</v>
      </c>
      <c r="BE120" s="16">
        <v>43</v>
      </c>
      <c r="BF120" s="14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5"/>
      <c r="BR120" s="15"/>
      <c r="BS120" s="16"/>
      <c r="BT120" s="17"/>
      <c r="BU120" s="13"/>
      <c r="BV120" s="17" t="s">
        <v>60</v>
      </c>
      <c r="BY120" s="83"/>
      <c r="BZ120" s="107"/>
      <c r="CA120" s="89"/>
      <c r="CB120" s="91"/>
      <c r="CC120" s="14">
        <v>66.5</v>
      </c>
      <c r="CD120" s="15">
        <v>73.5</v>
      </c>
      <c r="CE120" s="15">
        <v>58</v>
      </c>
      <c r="CF120" s="15">
        <v>61</v>
      </c>
      <c r="CG120" s="15">
        <v>86</v>
      </c>
      <c r="CH120" s="15">
        <v>68</v>
      </c>
      <c r="CI120" s="15">
        <v>57</v>
      </c>
      <c r="CJ120" s="15">
        <v>71</v>
      </c>
      <c r="CK120" s="15">
        <v>83</v>
      </c>
      <c r="CL120" s="15">
        <v>74.5</v>
      </c>
      <c r="CM120" s="15">
        <v>55.5</v>
      </c>
      <c r="CN120" s="15">
        <v>65</v>
      </c>
      <c r="CO120" s="15">
        <v>66.5</v>
      </c>
      <c r="CP120" s="16">
        <v>51</v>
      </c>
      <c r="CQ120" s="14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6"/>
      <c r="DE120" s="17"/>
      <c r="DF120" s="13"/>
      <c r="DG120" s="17" t="s">
        <v>60</v>
      </c>
    </row>
    <row r="121" spans="4:111" x14ac:dyDescent="0.25">
      <c r="D121" s="83"/>
      <c r="E121" s="107"/>
      <c r="F121" s="89"/>
      <c r="G121" s="91"/>
      <c r="H121" s="14">
        <v>73</v>
      </c>
      <c r="I121" s="15">
        <v>71</v>
      </c>
      <c r="J121" s="15">
        <v>64</v>
      </c>
      <c r="K121" s="15">
        <v>75</v>
      </c>
      <c r="L121" s="15">
        <v>62</v>
      </c>
      <c r="M121" s="15">
        <v>41</v>
      </c>
      <c r="N121" s="15">
        <v>80</v>
      </c>
      <c r="O121" s="15">
        <v>69</v>
      </c>
      <c r="P121" s="15">
        <v>70</v>
      </c>
      <c r="Q121" s="15">
        <v>79</v>
      </c>
      <c r="R121" s="15">
        <v>75</v>
      </c>
      <c r="S121" s="15">
        <v>76</v>
      </c>
      <c r="T121" s="15">
        <v>53</v>
      </c>
      <c r="U121" s="16">
        <v>70</v>
      </c>
      <c r="V121" s="14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6"/>
      <c r="AJ121" s="17"/>
      <c r="AK121" s="13"/>
      <c r="AL121" s="17" t="s">
        <v>60</v>
      </c>
      <c r="AN121" s="83"/>
      <c r="AO121" s="107"/>
      <c r="AP121" s="89"/>
      <c r="AQ121" s="91"/>
      <c r="AR121" s="14">
        <v>93</v>
      </c>
      <c r="AS121" s="15">
        <v>61</v>
      </c>
      <c r="AT121" s="15">
        <v>89</v>
      </c>
      <c r="AU121" s="15">
        <v>49</v>
      </c>
      <c r="AV121" s="15">
        <v>42</v>
      </c>
      <c r="AW121" s="15">
        <v>84</v>
      </c>
      <c r="AX121" s="15">
        <v>38</v>
      </c>
      <c r="AY121" s="15">
        <v>57</v>
      </c>
      <c r="AZ121" s="15">
        <v>71</v>
      </c>
      <c r="BA121" s="15">
        <v>71</v>
      </c>
      <c r="BB121" s="15">
        <v>62</v>
      </c>
      <c r="BC121" s="15">
        <v>48</v>
      </c>
      <c r="BD121" s="15"/>
      <c r="BE121" s="16"/>
      <c r="BF121" s="14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6"/>
      <c r="BT121" s="17"/>
      <c r="BU121" s="13"/>
      <c r="BV121" s="17" t="s">
        <v>60</v>
      </c>
      <c r="BY121" s="83"/>
      <c r="BZ121" s="107"/>
      <c r="CA121" s="89"/>
      <c r="CB121" s="91"/>
      <c r="CC121" s="14">
        <v>83</v>
      </c>
      <c r="CD121" s="15">
        <v>66</v>
      </c>
      <c r="CE121" s="15">
        <v>76.5</v>
      </c>
      <c r="CF121" s="15">
        <v>62</v>
      </c>
      <c r="CG121" s="15">
        <v>52</v>
      </c>
      <c r="CH121" s="15">
        <v>62.5</v>
      </c>
      <c r="CI121" s="15">
        <v>59</v>
      </c>
      <c r="CJ121" s="15">
        <v>63</v>
      </c>
      <c r="CK121" s="15">
        <v>70.5</v>
      </c>
      <c r="CL121" s="15">
        <v>75</v>
      </c>
      <c r="CM121" s="15">
        <v>68.5</v>
      </c>
      <c r="CN121" s="15">
        <v>62</v>
      </c>
      <c r="CO121" s="15">
        <v>53</v>
      </c>
      <c r="CP121" s="16">
        <v>67</v>
      </c>
      <c r="CQ121" s="14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6"/>
      <c r="DE121" s="17"/>
      <c r="DF121" s="13"/>
      <c r="DG121" s="17" t="s">
        <v>60</v>
      </c>
    </row>
    <row r="122" spans="4:111" x14ac:dyDescent="0.25">
      <c r="D122" s="83"/>
      <c r="E122" s="107"/>
      <c r="F122" s="89"/>
      <c r="G122" s="91"/>
      <c r="H122" s="14">
        <v>57</v>
      </c>
      <c r="I122" s="15">
        <v>76</v>
      </c>
      <c r="J122" s="15">
        <v>43</v>
      </c>
      <c r="K122" s="15">
        <v>83</v>
      </c>
      <c r="L122" s="15">
        <v>71</v>
      </c>
      <c r="M122" s="15">
        <v>70</v>
      </c>
      <c r="N122" s="15">
        <v>92</v>
      </c>
      <c r="O122" s="15">
        <v>44</v>
      </c>
      <c r="P122" s="15">
        <v>41</v>
      </c>
      <c r="Q122" s="15">
        <v>62</v>
      </c>
      <c r="R122" s="15">
        <v>53</v>
      </c>
      <c r="S122" s="15">
        <v>94</v>
      </c>
      <c r="T122" s="15">
        <v>36</v>
      </c>
      <c r="U122" s="16">
        <v>44</v>
      </c>
      <c r="V122" s="14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6"/>
      <c r="AJ122" s="17"/>
      <c r="AK122" s="13"/>
      <c r="AL122" s="17" t="s">
        <v>60</v>
      </c>
      <c r="AN122" s="83"/>
      <c r="AO122" s="107"/>
      <c r="AP122" s="89"/>
      <c r="AQ122" s="91"/>
      <c r="AR122" s="14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6"/>
      <c r="BF122" s="14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5"/>
      <c r="BR122" s="15"/>
      <c r="BS122" s="16"/>
      <c r="BT122" s="17"/>
      <c r="BU122" s="13"/>
      <c r="BV122" s="17" t="s">
        <v>60</v>
      </c>
      <c r="BY122" s="83"/>
      <c r="BZ122" s="107"/>
      <c r="CA122" s="89"/>
      <c r="CB122" s="91"/>
      <c r="CC122" s="14">
        <v>53</v>
      </c>
      <c r="CD122" s="15">
        <v>93</v>
      </c>
      <c r="CE122" s="15">
        <v>90</v>
      </c>
      <c r="CF122" s="15">
        <v>66</v>
      </c>
      <c r="CG122" s="15">
        <v>40</v>
      </c>
      <c r="CH122" s="15">
        <v>84</v>
      </c>
      <c r="CI122" s="15">
        <v>92</v>
      </c>
      <c r="CJ122" s="15">
        <v>60</v>
      </c>
      <c r="CK122" s="15">
        <v>78</v>
      </c>
      <c r="CL122" s="15">
        <v>74</v>
      </c>
      <c r="CM122" s="15">
        <v>52</v>
      </c>
      <c r="CN122" s="15">
        <v>92</v>
      </c>
      <c r="CO122" s="15">
        <v>37</v>
      </c>
      <c r="CP122" s="16">
        <v>76</v>
      </c>
      <c r="CQ122" s="14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6"/>
      <c r="DE122" s="17"/>
      <c r="DF122" s="13"/>
      <c r="DG122" s="17" t="s">
        <v>60</v>
      </c>
    </row>
    <row r="123" spans="4:111" x14ac:dyDescent="0.25">
      <c r="D123" s="83"/>
      <c r="E123" s="107"/>
      <c r="F123" s="89"/>
      <c r="G123" s="91"/>
      <c r="H123" s="14">
        <v>46</v>
      </c>
      <c r="I123" s="15">
        <v>77</v>
      </c>
      <c r="J123" s="15">
        <v>76</v>
      </c>
      <c r="K123" s="15">
        <v>63</v>
      </c>
      <c r="L123" s="15">
        <v>49</v>
      </c>
      <c r="M123" s="15">
        <v>60</v>
      </c>
      <c r="N123" s="15">
        <v>94</v>
      </c>
      <c r="O123" s="15">
        <v>66</v>
      </c>
      <c r="P123" s="15">
        <v>66</v>
      </c>
      <c r="Q123" s="15">
        <v>76</v>
      </c>
      <c r="R123" s="15">
        <v>38</v>
      </c>
      <c r="S123" s="15">
        <v>52</v>
      </c>
      <c r="T123" s="15">
        <v>70</v>
      </c>
      <c r="U123" s="16">
        <v>88</v>
      </c>
      <c r="V123" s="14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6"/>
      <c r="AJ123" s="17"/>
      <c r="AK123" s="13"/>
      <c r="AL123" s="17" t="s">
        <v>60</v>
      </c>
      <c r="AN123" s="83"/>
      <c r="AO123" s="107"/>
      <c r="AP123" s="89"/>
      <c r="AQ123" s="91"/>
      <c r="AR123" s="14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6"/>
      <c r="BF123" s="14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5"/>
      <c r="BR123" s="15"/>
      <c r="BS123" s="16"/>
      <c r="BT123" s="17"/>
      <c r="BU123" s="13"/>
      <c r="BV123" s="17" t="s">
        <v>60</v>
      </c>
      <c r="BY123" s="83"/>
      <c r="BZ123" s="107"/>
      <c r="CA123" s="89"/>
      <c r="CB123" s="91"/>
      <c r="CC123" s="14">
        <v>39</v>
      </c>
      <c r="CD123" s="15">
        <v>74</v>
      </c>
      <c r="CE123" s="15">
        <v>49</v>
      </c>
      <c r="CF123" s="15">
        <v>67</v>
      </c>
      <c r="CG123" s="15">
        <v>74</v>
      </c>
      <c r="CH123" s="15">
        <v>76</v>
      </c>
      <c r="CI123" s="15">
        <v>75</v>
      </c>
      <c r="CJ123" s="15">
        <v>51</v>
      </c>
      <c r="CK123" s="15">
        <v>77</v>
      </c>
      <c r="CL123" s="15">
        <v>63</v>
      </c>
      <c r="CM123" s="15">
        <v>76</v>
      </c>
      <c r="CN123" s="15">
        <v>53</v>
      </c>
      <c r="CO123" s="15">
        <v>89</v>
      </c>
      <c r="CP123" s="16">
        <v>84</v>
      </c>
      <c r="CQ123" s="14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6"/>
      <c r="DE123" s="17"/>
      <c r="DF123" s="13"/>
      <c r="DG123" s="17" t="s">
        <v>60</v>
      </c>
    </row>
    <row r="124" spans="4:111" x14ac:dyDescent="0.25">
      <c r="D124" s="83"/>
      <c r="E124" s="107"/>
      <c r="F124" s="89"/>
      <c r="G124" s="91"/>
      <c r="H124" s="14">
        <v>92</v>
      </c>
      <c r="I124" s="15">
        <v>84</v>
      </c>
      <c r="J124" s="15">
        <v>72</v>
      </c>
      <c r="K124" s="15">
        <v>91</v>
      </c>
      <c r="L124" s="15">
        <v>53</v>
      </c>
      <c r="M124" s="15">
        <v>73</v>
      </c>
      <c r="N124" s="15">
        <v>78</v>
      </c>
      <c r="O124" s="15">
        <v>63</v>
      </c>
      <c r="P124" s="15">
        <v>63</v>
      </c>
      <c r="Q124" s="15">
        <v>57</v>
      </c>
      <c r="R124" s="15">
        <v>84</v>
      </c>
      <c r="S124" s="15">
        <v>38</v>
      </c>
      <c r="T124" s="15">
        <v>36</v>
      </c>
      <c r="U124" s="16">
        <v>60</v>
      </c>
      <c r="V124" s="14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6"/>
      <c r="AJ124" s="17"/>
      <c r="AK124" s="13"/>
      <c r="AL124" s="17" t="s">
        <v>60</v>
      </c>
      <c r="AN124" s="83"/>
      <c r="AO124" s="107"/>
      <c r="AP124" s="89"/>
      <c r="AQ124" s="91"/>
      <c r="AR124" s="14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6"/>
      <c r="BF124" s="14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5"/>
      <c r="BR124" s="15"/>
      <c r="BS124" s="16"/>
      <c r="BT124" s="17"/>
      <c r="BU124" s="13"/>
      <c r="BV124" s="17" t="s">
        <v>60</v>
      </c>
      <c r="BY124" s="83"/>
      <c r="BZ124" s="107"/>
      <c r="CA124" s="89"/>
      <c r="CB124" s="91"/>
      <c r="CC124" s="14">
        <v>81</v>
      </c>
      <c r="CD124" s="15">
        <v>94</v>
      </c>
      <c r="CE124" s="15">
        <v>46</v>
      </c>
      <c r="CF124" s="15">
        <v>82</v>
      </c>
      <c r="CG124" s="15">
        <v>40</v>
      </c>
      <c r="CH124" s="15"/>
      <c r="CI124" s="15"/>
      <c r="CJ124" s="15"/>
      <c r="CK124" s="15"/>
      <c r="CL124" s="15"/>
      <c r="CM124" s="15"/>
      <c r="CN124" s="15"/>
      <c r="CO124" s="15"/>
      <c r="CP124" s="16"/>
      <c r="CQ124" s="14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6"/>
      <c r="DE124" s="17"/>
      <c r="DF124" s="13"/>
      <c r="DG124" s="17" t="s">
        <v>60</v>
      </c>
    </row>
    <row r="125" spans="4:111" x14ac:dyDescent="0.25">
      <c r="D125" s="83"/>
      <c r="E125" s="107"/>
      <c r="F125" s="89"/>
      <c r="G125" s="91"/>
      <c r="H125" s="14">
        <v>44</v>
      </c>
      <c r="I125" s="15">
        <v>56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4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6"/>
      <c r="AJ125" s="17"/>
      <c r="AK125" s="13"/>
      <c r="AL125" s="17" t="s">
        <v>60</v>
      </c>
      <c r="AN125" s="83"/>
      <c r="AO125" s="107"/>
      <c r="AP125" s="89"/>
      <c r="AQ125" s="91"/>
      <c r="AR125" s="14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6"/>
      <c r="BF125" s="14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5"/>
      <c r="BR125" s="15"/>
      <c r="BS125" s="16"/>
      <c r="BT125" s="17"/>
      <c r="BU125" s="13"/>
      <c r="BV125" s="17" t="s">
        <v>60</v>
      </c>
      <c r="BY125" s="83"/>
      <c r="BZ125" s="107"/>
      <c r="CA125" s="89"/>
      <c r="CB125" s="91"/>
      <c r="CC125" s="14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5"/>
      <c r="CO125" s="15"/>
      <c r="CP125" s="16"/>
      <c r="CQ125" s="14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6"/>
      <c r="DE125" s="17"/>
      <c r="DF125" s="13"/>
      <c r="DG125" s="17" t="s">
        <v>60</v>
      </c>
    </row>
    <row r="126" spans="4:111" ht="15.75" thickBot="1" x14ac:dyDescent="0.3">
      <c r="D126" s="83"/>
      <c r="E126" s="108"/>
      <c r="F126" s="89"/>
      <c r="G126" s="92"/>
      <c r="H126" s="1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20"/>
      <c r="V126" s="18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20"/>
      <c r="AJ126" s="21"/>
      <c r="AK126" s="13"/>
      <c r="AL126" s="21" t="s">
        <v>60</v>
      </c>
      <c r="AN126" s="83"/>
      <c r="AO126" s="108"/>
      <c r="AP126" s="89"/>
      <c r="AQ126" s="92"/>
      <c r="AR126" s="18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20"/>
      <c r="BF126" s="18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20"/>
      <c r="BT126" s="21"/>
      <c r="BU126" s="13"/>
      <c r="BV126" s="21" t="s">
        <v>60</v>
      </c>
      <c r="BY126" s="83"/>
      <c r="BZ126" s="108"/>
      <c r="CA126" s="89"/>
      <c r="CB126" s="92"/>
      <c r="CC126" s="18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20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20"/>
      <c r="DE126" s="21"/>
      <c r="DF126" s="13"/>
      <c r="DG126" s="21" t="s">
        <v>60</v>
      </c>
    </row>
    <row r="127" spans="4:111" x14ac:dyDescent="0.25">
      <c r="D127" s="83"/>
      <c r="E127" s="106" t="s">
        <v>36</v>
      </c>
      <c r="F127" s="89"/>
      <c r="G127" s="91" t="s">
        <v>78</v>
      </c>
      <c r="H127" s="9">
        <v>73</v>
      </c>
      <c r="I127" s="10">
        <v>67</v>
      </c>
      <c r="J127" s="10">
        <v>90</v>
      </c>
      <c r="K127" s="10">
        <v>105</v>
      </c>
      <c r="L127" s="10">
        <v>69</v>
      </c>
      <c r="M127" s="10">
        <v>98</v>
      </c>
      <c r="N127" s="10">
        <v>101</v>
      </c>
      <c r="O127" s="10">
        <v>79</v>
      </c>
      <c r="P127" s="10">
        <v>53</v>
      </c>
      <c r="Q127" s="10">
        <v>114</v>
      </c>
      <c r="R127" s="10">
        <v>61</v>
      </c>
      <c r="S127" s="10">
        <v>106</v>
      </c>
      <c r="T127" s="10">
        <v>100</v>
      </c>
      <c r="U127" s="11">
        <v>68</v>
      </c>
      <c r="V127" s="14">
        <v>50</v>
      </c>
      <c r="W127" s="15">
        <v>52</v>
      </c>
      <c r="X127" s="15">
        <v>80</v>
      </c>
      <c r="Y127" s="15">
        <v>47</v>
      </c>
      <c r="Z127" s="15">
        <v>87</v>
      </c>
      <c r="AA127" s="15">
        <v>82</v>
      </c>
      <c r="AB127" s="15">
        <v>66</v>
      </c>
      <c r="AC127" s="15">
        <v>51</v>
      </c>
      <c r="AD127" s="15">
        <v>68</v>
      </c>
      <c r="AE127" s="15">
        <v>82</v>
      </c>
      <c r="AF127" s="15">
        <v>53</v>
      </c>
      <c r="AG127" s="15">
        <v>80</v>
      </c>
      <c r="AH127" s="15">
        <v>80</v>
      </c>
      <c r="AI127" s="16">
        <v>45</v>
      </c>
      <c r="AJ127" s="12"/>
      <c r="AK127" s="13"/>
      <c r="AL127" s="12" t="s">
        <v>60</v>
      </c>
      <c r="AN127" s="83"/>
      <c r="AO127" s="106" t="s">
        <v>36</v>
      </c>
      <c r="AP127" s="89"/>
      <c r="AQ127" s="91" t="s">
        <v>117</v>
      </c>
      <c r="AR127" s="9">
        <v>96</v>
      </c>
      <c r="AS127" s="10">
        <v>71</v>
      </c>
      <c r="AT127" s="10">
        <v>74</v>
      </c>
      <c r="AU127" s="10">
        <v>110</v>
      </c>
      <c r="AV127" s="10">
        <v>102</v>
      </c>
      <c r="AW127" s="10">
        <v>71</v>
      </c>
      <c r="AX127" s="10">
        <v>114</v>
      </c>
      <c r="AY127" s="10">
        <v>85</v>
      </c>
      <c r="AZ127" s="10">
        <v>75</v>
      </c>
      <c r="BA127" s="10">
        <v>88</v>
      </c>
      <c r="BB127" s="10">
        <v>58</v>
      </c>
      <c r="BC127" s="10">
        <v>115</v>
      </c>
      <c r="BD127" s="10">
        <v>83</v>
      </c>
      <c r="BE127" s="11">
        <v>92</v>
      </c>
      <c r="BF127" s="14">
        <v>61</v>
      </c>
      <c r="BG127" s="15">
        <v>78</v>
      </c>
      <c r="BH127" s="15">
        <v>75</v>
      </c>
      <c r="BI127" s="15">
        <v>65</v>
      </c>
      <c r="BJ127" s="15">
        <v>78</v>
      </c>
      <c r="BK127" s="15">
        <v>48</v>
      </c>
      <c r="BL127" s="15">
        <v>92</v>
      </c>
      <c r="BM127" s="15">
        <v>85</v>
      </c>
      <c r="BN127" s="15">
        <v>64</v>
      </c>
      <c r="BO127" s="15">
        <v>94</v>
      </c>
      <c r="BP127" s="15">
        <v>46</v>
      </c>
      <c r="BQ127" s="15">
        <v>99</v>
      </c>
      <c r="BR127" s="15">
        <v>54</v>
      </c>
      <c r="BS127" s="16">
        <v>82</v>
      </c>
      <c r="BT127" s="12"/>
      <c r="BU127" s="13"/>
      <c r="BV127" s="12" t="s">
        <v>60</v>
      </c>
      <c r="BY127" s="83"/>
      <c r="BZ127" s="106" t="s">
        <v>36</v>
      </c>
      <c r="CA127" s="89"/>
      <c r="CB127" s="91" t="s">
        <v>118</v>
      </c>
      <c r="CC127" s="9">
        <v>84.5</v>
      </c>
      <c r="CD127" s="10">
        <v>69</v>
      </c>
      <c r="CE127" s="10">
        <v>82</v>
      </c>
      <c r="CF127" s="10">
        <v>107.5</v>
      </c>
      <c r="CG127" s="10">
        <v>85.5</v>
      </c>
      <c r="CH127" s="10">
        <v>84.5</v>
      </c>
      <c r="CI127" s="10">
        <v>107.5</v>
      </c>
      <c r="CJ127" s="10">
        <v>82</v>
      </c>
      <c r="CK127" s="10">
        <v>64</v>
      </c>
      <c r="CL127" s="10">
        <v>101</v>
      </c>
      <c r="CM127" s="10">
        <v>59.5</v>
      </c>
      <c r="CN127" s="10">
        <v>110.5</v>
      </c>
      <c r="CO127" s="10">
        <v>91.5</v>
      </c>
      <c r="CP127" s="11">
        <v>88</v>
      </c>
      <c r="CQ127" s="14">
        <v>74.5</v>
      </c>
      <c r="CR127" s="15">
        <v>97.5</v>
      </c>
      <c r="CS127" s="15">
        <v>72</v>
      </c>
      <c r="CT127" s="15">
        <v>54</v>
      </c>
      <c r="CU127" s="15">
        <v>91</v>
      </c>
      <c r="CV127" s="15">
        <v>49.5</v>
      </c>
      <c r="CW127" s="15">
        <v>71.5</v>
      </c>
      <c r="CX127" s="15">
        <v>82</v>
      </c>
      <c r="CY127" s="15">
        <v>55</v>
      </c>
      <c r="CZ127" s="15">
        <v>90</v>
      </c>
      <c r="DA127" s="15">
        <v>75</v>
      </c>
      <c r="DB127" s="15">
        <v>76</v>
      </c>
      <c r="DC127" s="15">
        <v>51.5</v>
      </c>
      <c r="DD127" s="16">
        <v>70.5</v>
      </c>
      <c r="DE127" s="12"/>
      <c r="DF127" s="13"/>
      <c r="DG127" s="12" t="s">
        <v>60</v>
      </c>
    </row>
    <row r="128" spans="4:111" x14ac:dyDescent="0.25">
      <c r="D128" s="83"/>
      <c r="E128" s="107"/>
      <c r="F128" s="89"/>
      <c r="G128" s="91"/>
      <c r="H128" s="14">
        <v>101</v>
      </c>
      <c r="I128" s="15">
        <v>79</v>
      </c>
      <c r="J128" s="15">
        <v>106</v>
      </c>
      <c r="K128" s="15">
        <v>94</v>
      </c>
      <c r="L128" s="15">
        <v>84</v>
      </c>
      <c r="M128" s="15">
        <v>108</v>
      </c>
      <c r="N128" s="15">
        <v>99</v>
      </c>
      <c r="O128" s="15">
        <v>88</v>
      </c>
      <c r="P128" s="15">
        <v>73</v>
      </c>
      <c r="Q128" s="15">
        <v>71</v>
      </c>
      <c r="R128" s="15">
        <v>115</v>
      </c>
      <c r="S128" s="15">
        <v>62</v>
      </c>
      <c r="T128" s="15">
        <v>91</v>
      </c>
      <c r="U128" s="16">
        <v>65</v>
      </c>
      <c r="V128" s="14">
        <v>93</v>
      </c>
      <c r="W128" s="15">
        <v>44</v>
      </c>
      <c r="X128" s="15">
        <v>50</v>
      </c>
      <c r="Y128" s="15">
        <v>77</v>
      </c>
      <c r="Z128" s="15">
        <v>90</v>
      </c>
      <c r="AA128" s="15">
        <v>67</v>
      </c>
      <c r="AB128" s="15">
        <v>71</v>
      </c>
      <c r="AC128" s="15">
        <v>95</v>
      </c>
      <c r="AD128" s="15">
        <v>80</v>
      </c>
      <c r="AE128" s="15">
        <v>91</v>
      </c>
      <c r="AF128" s="15">
        <v>86</v>
      </c>
      <c r="AG128" s="15">
        <v>65</v>
      </c>
      <c r="AH128" s="15">
        <v>60</v>
      </c>
      <c r="AI128" s="16">
        <v>80</v>
      </c>
      <c r="AJ128" s="17"/>
      <c r="AK128" s="13"/>
      <c r="AL128" s="17" t="s">
        <v>60</v>
      </c>
      <c r="AN128" s="83"/>
      <c r="AO128" s="107"/>
      <c r="AP128" s="89"/>
      <c r="AQ128" s="91"/>
      <c r="AR128" s="14">
        <v>90</v>
      </c>
      <c r="AS128" s="15">
        <v>87</v>
      </c>
      <c r="AT128" s="15">
        <v>94</v>
      </c>
      <c r="AU128" s="15">
        <v>100</v>
      </c>
      <c r="AV128" s="15">
        <v>102</v>
      </c>
      <c r="AW128" s="15">
        <v>54</v>
      </c>
      <c r="AX128" s="15">
        <v>114</v>
      </c>
      <c r="AY128" s="15">
        <v>65</v>
      </c>
      <c r="AZ128" s="15">
        <v>54</v>
      </c>
      <c r="BA128" s="15">
        <v>109</v>
      </c>
      <c r="BB128" s="15">
        <v>110</v>
      </c>
      <c r="BC128" s="15">
        <v>102</v>
      </c>
      <c r="BD128" s="15">
        <v>101</v>
      </c>
      <c r="BE128" s="16">
        <v>91</v>
      </c>
      <c r="BF128" s="14">
        <v>44</v>
      </c>
      <c r="BG128" s="15">
        <v>49</v>
      </c>
      <c r="BH128" s="15">
        <v>55</v>
      </c>
      <c r="BI128" s="15">
        <v>44</v>
      </c>
      <c r="BJ128" s="15">
        <v>99</v>
      </c>
      <c r="BK128" s="15"/>
      <c r="BL128" s="15"/>
      <c r="BM128" s="15"/>
      <c r="BN128" s="15"/>
      <c r="BO128" s="15"/>
      <c r="BP128" s="15"/>
      <c r="BQ128" s="15"/>
      <c r="BR128" s="15"/>
      <c r="BS128" s="16"/>
      <c r="BT128" s="17"/>
      <c r="BU128" s="13"/>
      <c r="BV128" s="17" t="s">
        <v>60</v>
      </c>
      <c r="BY128" s="83"/>
      <c r="BZ128" s="107"/>
      <c r="CA128" s="89"/>
      <c r="CB128" s="91"/>
      <c r="CC128" s="14">
        <v>95.5</v>
      </c>
      <c r="CD128" s="15">
        <v>83</v>
      </c>
      <c r="CE128" s="15">
        <v>100</v>
      </c>
      <c r="CF128" s="15">
        <v>97</v>
      </c>
      <c r="CG128" s="15">
        <v>93</v>
      </c>
      <c r="CH128" s="15">
        <v>81</v>
      </c>
      <c r="CI128" s="15">
        <v>106.5</v>
      </c>
      <c r="CJ128" s="15">
        <v>76.5</v>
      </c>
      <c r="CK128" s="15">
        <v>63.5</v>
      </c>
      <c r="CL128" s="15">
        <v>90</v>
      </c>
      <c r="CM128" s="15">
        <v>112.5</v>
      </c>
      <c r="CN128" s="15">
        <v>82</v>
      </c>
      <c r="CO128" s="15">
        <v>96</v>
      </c>
      <c r="CP128" s="16">
        <v>114</v>
      </c>
      <c r="CQ128" s="14">
        <v>71</v>
      </c>
      <c r="CR128" s="15">
        <v>96.5</v>
      </c>
      <c r="CS128" s="15">
        <v>66.5</v>
      </c>
      <c r="CT128" s="15">
        <v>53.5</v>
      </c>
      <c r="CU128" s="15">
        <v>80</v>
      </c>
      <c r="CV128" s="15">
        <v>102.5</v>
      </c>
      <c r="CW128" s="15">
        <v>48.5</v>
      </c>
      <c r="CX128" s="15">
        <v>52.5</v>
      </c>
      <c r="CY128" s="15">
        <v>82</v>
      </c>
      <c r="CZ128" s="15">
        <v>101.5</v>
      </c>
      <c r="DA128" s="15">
        <v>73.5</v>
      </c>
      <c r="DB128" s="15">
        <v>74</v>
      </c>
      <c r="DC128" s="15">
        <v>89</v>
      </c>
      <c r="DD128" s="16">
        <v>54.5</v>
      </c>
      <c r="DE128" s="17"/>
      <c r="DF128" s="13"/>
      <c r="DG128" s="17" t="s">
        <v>60</v>
      </c>
    </row>
    <row r="129" spans="4:111" x14ac:dyDescent="0.25">
      <c r="D129" s="83"/>
      <c r="E129" s="107"/>
      <c r="F129" s="89"/>
      <c r="G129" s="91"/>
      <c r="H129" s="14">
        <v>55</v>
      </c>
      <c r="I129" s="15">
        <v>82</v>
      </c>
      <c r="J129" s="15">
        <v>69</v>
      </c>
      <c r="K129" s="15">
        <v>81</v>
      </c>
      <c r="L129" s="15">
        <v>59</v>
      </c>
      <c r="M129" s="15">
        <v>61</v>
      </c>
      <c r="N129" s="15">
        <v>89</v>
      </c>
      <c r="O129" s="15">
        <v>56</v>
      </c>
      <c r="P129" s="15">
        <v>96</v>
      </c>
      <c r="Q129" s="15">
        <v>114</v>
      </c>
      <c r="R129" s="15">
        <v>63</v>
      </c>
      <c r="S129" s="15">
        <v>98</v>
      </c>
      <c r="T129" s="15">
        <v>114</v>
      </c>
      <c r="U129" s="16">
        <v>85</v>
      </c>
      <c r="V129" s="14">
        <v>80</v>
      </c>
      <c r="W129" s="15">
        <v>43</v>
      </c>
      <c r="X129" s="15">
        <v>91</v>
      </c>
      <c r="Y129" s="15">
        <v>43</v>
      </c>
      <c r="Z129" s="15"/>
      <c r="AA129" s="15"/>
      <c r="AB129" s="15"/>
      <c r="AC129" s="15"/>
      <c r="AD129" s="15"/>
      <c r="AE129" s="15"/>
      <c r="AF129" s="15"/>
      <c r="AG129" s="15"/>
      <c r="AH129" s="15"/>
      <c r="AI129" s="16"/>
      <c r="AJ129" s="17"/>
      <c r="AK129" s="13"/>
      <c r="AL129" s="17" t="s">
        <v>60</v>
      </c>
      <c r="AN129" s="83"/>
      <c r="AO129" s="107"/>
      <c r="AP129" s="89"/>
      <c r="AQ129" s="91"/>
      <c r="AR129" s="14">
        <v>94</v>
      </c>
      <c r="AS129" s="15">
        <v>108</v>
      </c>
      <c r="AT129" s="15">
        <v>71</v>
      </c>
      <c r="AU129" s="15">
        <v>92</v>
      </c>
      <c r="AV129" s="15">
        <v>60</v>
      </c>
      <c r="AW129" s="15">
        <v>102</v>
      </c>
      <c r="AX129" s="15">
        <v>95</v>
      </c>
      <c r="AY129" s="15">
        <v>74</v>
      </c>
      <c r="AZ129" s="15">
        <v>104</v>
      </c>
      <c r="BA129" s="15">
        <v>56</v>
      </c>
      <c r="BB129" s="15">
        <v>109</v>
      </c>
      <c r="BC129" s="15">
        <v>72</v>
      </c>
      <c r="BD129" s="15">
        <v>58</v>
      </c>
      <c r="BE129" s="16">
        <v>78</v>
      </c>
      <c r="BF129" s="14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6"/>
      <c r="BT129" s="17"/>
      <c r="BU129" s="13"/>
      <c r="BV129" s="17" t="s">
        <v>60</v>
      </c>
      <c r="BY129" s="83"/>
      <c r="BZ129" s="107"/>
      <c r="CA129" s="89"/>
      <c r="CB129" s="91"/>
      <c r="CC129" s="14">
        <v>74.5</v>
      </c>
      <c r="CD129" s="15">
        <v>95</v>
      </c>
      <c r="CE129" s="15">
        <v>70</v>
      </c>
      <c r="CF129" s="15">
        <v>86.5</v>
      </c>
      <c r="CG129" s="15">
        <v>59.5</v>
      </c>
      <c r="CH129" s="15">
        <v>81.5</v>
      </c>
      <c r="CI129" s="15">
        <v>92</v>
      </c>
      <c r="CJ129" s="15">
        <v>65</v>
      </c>
      <c r="CK129" s="15">
        <v>100</v>
      </c>
      <c r="CL129" s="15">
        <v>85</v>
      </c>
      <c r="CM129" s="15">
        <v>86</v>
      </c>
      <c r="CN129" s="15">
        <v>85</v>
      </c>
      <c r="CO129" s="15">
        <v>86</v>
      </c>
      <c r="CP129" s="16">
        <v>61</v>
      </c>
      <c r="CQ129" s="14">
        <v>71</v>
      </c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6"/>
      <c r="DE129" s="17"/>
      <c r="DF129" s="13"/>
      <c r="DG129" s="17" t="s">
        <v>60</v>
      </c>
    </row>
    <row r="130" spans="4:111" x14ac:dyDescent="0.25">
      <c r="D130" s="83"/>
      <c r="E130" s="107"/>
      <c r="F130" s="89"/>
      <c r="G130" s="91"/>
      <c r="H130" s="14">
        <v>75</v>
      </c>
      <c r="I130" s="15">
        <v>71</v>
      </c>
      <c r="J130" s="15">
        <v>82</v>
      </c>
      <c r="K130" s="15">
        <v>79</v>
      </c>
      <c r="L130" s="15">
        <v>102</v>
      </c>
      <c r="M130" s="15">
        <v>53</v>
      </c>
      <c r="N130" s="15">
        <v>59</v>
      </c>
      <c r="O130" s="15">
        <v>86</v>
      </c>
      <c r="P130" s="15">
        <v>115</v>
      </c>
      <c r="Q130" s="15">
        <v>76</v>
      </c>
      <c r="R130" s="15">
        <v>114</v>
      </c>
      <c r="S130" s="15">
        <v>78</v>
      </c>
      <c r="T130" s="15">
        <v>92</v>
      </c>
      <c r="U130" s="16">
        <v>61</v>
      </c>
      <c r="V130" s="14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6"/>
      <c r="AJ130" s="17"/>
      <c r="AK130" s="13"/>
      <c r="AL130" s="17" t="s">
        <v>60</v>
      </c>
      <c r="AN130" s="83"/>
      <c r="AO130" s="107"/>
      <c r="AP130" s="89"/>
      <c r="AQ130" s="91"/>
      <c r="AR130" s="14">
        <v>104</v>
      </c>
      <c r="AS130" s="15">
        <v>60</v>
      </c>
      <c r="AT130" s="15">
        <v>91</v>
      </c>
      <c r="AU130" s="15">
        <v>115</v>
      </c>
      <c r="AV130" s="15">
        <v>108</v>
      </c>
      <c r="AW130" s="15">
        <v>64</v>
      </c>
      <c r="AX130" s="15">
        <v>66</v>
      </c>
      <c r="AY130" s="15">
        <v>98</v>
      </c>
      <c r="AZ130" s="15">
        <v>108</v>
      </c>
      <c r="BA130" s="15">
        <v>91</v>
      </c>
      <c r="BB130" s="15">
        <v>54</v>
      </c>
      <c r="BC130" s="15">
        <v>98</v>
      </c>
      <c r="BD130" s="15">
        <v>109</v>
      </c>
      <c r="BE130" s="16">
        <v>97</v>
      </c>
      <c r="BF130" s="14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6"/>
      <c r="BT130" s="17"/>
      <c r="BU130" s="13"/>
      <c r="BV130" s="17" t="s">
        <v>60</v>
      </c>
      <c r="BY130" s="83"/>
      <c r="BZ130" s="107"/>
      <c r="CA130" s="89"/>
      <c r="CB130" s="91"/>
      <c r="CC130" s="14">
        <v>89.5</v>
      </c>
      <c r="CD130" s="15">
        <v>65.5</v>
      </c>
      <c r="CE130" s="15">
        <v>86.5</v>
      </c>
      <c r="CF130" s="15">
        <v>97</v>
      </c>
      <c r="CG130" s="15">
        <v>105</v>
      </c>
      <c r="CH130" s="15">
        <v>58.5</v>
      </c>
      <c r="CI130" s="15">
        <v>62.5</v>
      </c>
      <c r="CJ130" s="15">
        <v>92</v>
      </c>
      <c r="CK130" s="15">
        <v>111.5</v>
      </c>
      <c r="CL130" s="15">
        <v>83.5</v>
      </c>
      <c r="CM130" s="15">
        <v>84</v>
      </c>
      <c r="CN130" s="15">
        <v>88</v>
      </c>
      <c r="CO130" s="15">
        <v>100.5</v>
      </c>
      <c r="CP130" s="16">
        <v>92</v>
      </c>
      <c r="CQ130" s="14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6"/>
      <c r="DE130" s="17"/>
      <c r="DF130" s="13"/>
      <c r="DG130" s="17" t="s">
        <v>60</v>
      </c>
    </row>
    <row r="131" spans="4:111" x14ac:dyDescent="0.25">
      <c r="D131" s="83"/>
      <c r="E131" s="107"/>
      <c r="F131" s="89"/>
      <c r="G131" s="91"/>
      <c r="H131" s="14">
        <v>80</v>
      </c>
      <c r="I131" s="15">
        <v>94</v>
      </c>
      <c r="J131" s="15">
        <v>66</v>
      </c>
      <c r="K131" s="15">
        <v>68</v>
      </c>
      <c r="L131" s="15">
        <v>89</v>
      </c>
      <c r="M131" s="15">
        <v>52</v>
      </c>
      <c r="N131" s="15">
        <v>114</v>
      </c>
      <c r="O131" s="15">
        <v>52</v>
      </c>
      <c r="P131" s="15">
        <v>69</v>
      </c>
      <c r="Q131" s="15">
        <v>108</v>
      </c>
      <c r="R131" s="15">
        <v>58</v>
      </c>
      <c r="S131" s="15">
        <v>61</v>
      </c>
      <c r="T131" s="15">
        <v>92</v>
      </c>
      <c r="U131" s="16">
        <v>86</v>
      </c>
      <c r="V131" s="14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6"/>
      <c r="AJ131" s="17"/>
      <c r="AK131" s="13"/>
      <c r="AL131" s="17" t="s">
        <v>60</v>
      </c>
      <c r="AN131" s="83"/>
      <c r="AO131" s="107"/>
      <c r="AP131" s="89"/>
      <c r="AQ131" s="91"/>
      <c r="AR131" s="14">
        <v>75</v>
      </c>
      <c r="AS131" s="15">
        <v>69</v>
      </c>
      <c r="AT131" s="15">
        <v>58</v>
      </c>
      <c r="AU131" s="15">
        <v>78</v>
      </c>
      <c r="AV131" s="15">
        <v>77</v>
      </c>
      <c r="AW131" s="15">
        <v>110</v>
      </c>
      <c r="AX131" s="15">
        <v>84</v>
      </c>
      <c r="AY131" s="15">
        <v>77</v>
      </c>
      <c r="AZ131" s="15">
        <v>54</v>
      </c>
      <c r="BA131" s="15">
        <v>53</v>
      </c>
      <c r="BB131" s="15">
        <v>64</v>
      </c>
      <c r="BC131" s="15">
        <v>58</v>
      </c>
      <c r="BD131" s="15">
        <v>80</v>
      </c>
      <c r="BE131" s="16">
        <v>75</v>
      </c>
      <c r="BF131" s="14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6"/>
      <c r="BT131" s="17"/>
      <c r="BU131" s="13"/>
      <c r="BV131" s="17" t="s">
        <v>60</v>
      </c>
      <c r="BY131" s="83"/>
      <c r="BZ131" s="107"/>
      <c r="CA131" s="89"/>
      <c r="CB131" s="91"/>
      <c r="CC131" s="14">
        <v>77.5</v>
      </c>
      <c r="CD131" s="15">
        <v>81.5</v>
      </c>
      <c r="CE131" s="15">
        <v>62</v>
      </c>
      <c r="CF131" s="15">
        <v>73</v>
      </c>
      <c r="CG131" s="15">
        <v>83</v>
      </c>
      <c r="CH131" s="15">
        <v>81</v>
      </c>
      <c r="CI131" s="15">
        <v>99</v>
      </c>
      <c r="CJ131" s="15">
        <v>64.5</v>
      </c>
      <c r="CK131" s="15">
        <v>61.5</v>
      </c>
      <c r="CL131" s="15">
        <v>80.5</v>
      </c>
      <c r="CM131" s="15">
        <v>61</v>
      </c>
      <c r="CN131" s="15">
        <v>59.5</v>
      </c>
      <c r="CO131" s="15">
        <v>86</v>
      </c>
      <c r="CP131" s="16">
        <v>67</v>
      </c>
      <c r="CQ131" s="14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6"/>
      <c r="DE131" s="17"/>
      <c r="DF131" s="13"/>
      <c r="DG131" s="17" t="s">
        <v>60</v>
      </c>
    </row>
    <row r="132" spans="4:111" x14ac:dyDescent="0.25">
      <c r="D132" s="83"/>
      <c r="E132" s="107"/>
      <c r="F132" s="89"/>
      <c r="G132" s="91"/>
      <c r="H132" s="14">
        <v>66</v>
      </c>
      <c r="I132" s="15">
        <v>93</v>
      </c>
      <c r="J132" s="15">
        <v>96</v>
      </c>
      <c r="K132" s="15">
        <v>99</v>
      </c>
      <c r="L132" s="15">
        <v>75</v>
      </c>
      <c r="M132" s="15">
        <v>60</v>
      </c>
      <c r="N132" s="15">
        <v>77</v>
      </c>
      <c r="O132" s="15">
        <v>91</v>
      </c>
      <c r="P132" s="15">
        <v>62</v>
      </c>
      <c r="Q132" s="15">
        <v>89</v>
      </c>
      <c r="R132" s="15">
        <v>90</v>
      </c>
      <c r="S132" s="15">
        <v>62</v>
      </c>
      <c r="T132" s="15">
        <v>96</v>
      </c>
      <c r="U132" s="16">
        <v>87</v>
      </c>
      <c r="V132" s="14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6"/>
      <c r="AJ132" s="17"/>
      <c r="AK132" s="13"/>
      <c r="AL132" s="17" t="s">
        <v>60</v>
      </c>
      <c r="AN132" s="83"/>
      <c r="AO132" s="107"/>
      <c r="AP132" s="89"/>
      <c r="AQ132" s="91"/>
      <c r="AR132" s="14">
        <v>71</v>
      </c>
      <c r="AS132" s="15">
        <v>102</v>
      </c>
      <c r="AT132" s="15">
        <v>83</v>
      </c>
      <c r="AU132" s="15">
        <v>62</v>
      </c>
      <c r="AV132" s="15">
        <v>90</v>
      </c>
      <c r="AW132" s="15">
        <v>92</v>
      </c>
      <c r="AX132" s="15">
        <v>66</v>
      </c>
      <c r="AY132" s="15">
        <v>61</v>
      </c>
      <c r="AZ132" s="15">
        <v>74</v>
      </c>
      <c r="BA132" s="15">
        <v>104</v>
      </c>
      <c r="BB132" s="15">
        <v>61</v>
      </c>
      <c r="BC132" s="15">
        <v>57</v>
      </c>
      <c r="BD132" s="15">
        <v>105</v>
      </c>
      <c r="BE132" s="16">
        <v>111</v>
      </c>
      <c r="BF132" s="14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6"/>
      <c r="BT132" s="17"/>
      <c r="BU132" s="13"/>
      <c r="BV132" s="17" t="s">
        <v>60</v>
      </c>
      <c r="BY132" s="83"/>
      <c r="BZ132" s="107"/>
      <c r="CA132" s="89"/>
      <c r="CB132" s="91"/>
      <c r="CC132" s="14">
        <v>68.5</v>
      </c>
      <c r="CD132" s="15">
        <v>97.5</v>
      </c>
      <c r="CE132" s="15">
        <v>89.5</v>
      </c>
      <c r="CF132" s="15">
        <v>80.5</v>
      </c>
      <c r="CG132" s="15">
        <v>82.5</v>
      </c>
      <c r="CH132" s="15">
        <v>76</v>
      </c>
      <c r="CI132" s="15">
        <v>71.5</v>
      </c>
      <c r="CJ132" s="15">
        <v>76</v>
      </c>
      <c r="CK132" s="15">
        <v>68</v>
      </c>
      <c r="CL132" s="15">
        <v>96.5</v>
      </c>
      <c r="CM132" s="15">
        <v>75.5</v>
      </c>
      <c r="CN132" s="15">
        <v>59.5</v>
      </c>
      <c r="CO132" s="15">
        <v>100.5</v>
      </c>
      <c r="CP132" s="16">
        <v>70</v>
      </c>
      <c r="CQ132" s="14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6"/>
      <c r="DE132" s="17"/>
      <c r="DF132" s="13"/>
      <c r="DG132" s="17" t="s">
        <v>60</v>
      </c>
    </row>
    <row r="133" spans="4:111" x14ac:dyDescent="0.25">
      <c r="D133" s="83"/>
      <c r="E133" s="107"/>
      <c r="F133" s="89"/>
      <c r="G133" s="91"/>
      <c r="H133" s="14">
        <v>57</v>
      </c>
      <c r="I133" s="15">
        <v>97</v>
      </c>
      <c r="J133" s="15">
        <v>93</v>
      </c>
      <c r="K133" s="15">
        <v>72</v>
      </c>
      <c r="L133" s="15">
        <v>80</v>
      </c>
      <c r="M133" s="15">
        <v>104</v>
      </c>
      <c r="N133" s="15">
        <v>89</v>
      </c>
      <c r="O133" s="15">
        <v>100</v>
      </c>
      <c r="P133" s="15">
        <v>95</v>
      </c>
      <c r="Q133" s="15">
        <v>74</v>
      </c>
      <c r="R133" s="15">
        <v>80</v>
      </c>
      <c r="S133" s="15">
        <v>56</v>
      </c>
      <c r="T133" s="15">
        <v>85</v>
      </c>
      <c r="U133" s="16">
        <v>67</v>
      </c>
      <c r="V133" s="14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6"/>
      <c r="AJ133" s="17"/>
      <c r="AK133" s="13"/>
      <c r="AL133" s="17" t="s">
        <v>60</v>
      </c>
      <c r="AN133" s="83"/>
      <c r="AO133" s="107"/>
      <c r="AP133" s="89"/>
      <c r="AQ133" s="91"/>
      <c r="AR133" s="14">
        <v>59</v>
      </c>
      <c r="AS133" s="15">
        <v>91</v>
      </c>
      <c r="AT133" s="15">
        <v>100</v>
      </c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6"/>
      <c r="BF133" s="14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6"/>
      <c r="BT133" s="17"/>
      <c r="BU133" s="13"/>
      <c r="BV133" s="17" t="s">
        <v>60</v>
      </c>
      <c r="BY133" s="83"/>
      <c r="BZ133" s="107"/>
      <c r="CA133" s="89"/>
      <c r="CB133" s="91"/>
      <c r="CC133" s="14">
        <v>58</v>
      </c>
      <c r="CD133" s="15">
        <v>94</v>
      </c>
      <c r="CE133" s="15">
        <v>96.5</v>
      </c>
      <c r="CF133" s="15">
        <v>72</v>
      </c>
      <c r="CG133" s="15">
        <v>80</v>
      </c>
      <c r="CH133" s="15">
        <v>104</v>
      </c>
      <c r="CI133" s="15">
        <v>89</v>
      </c>
      <c r="CJ133" s="15">
        <v>100</v>
      </c>
      <c r="CK133" s="15">
        <v>95</v>
      </c>
      <c r="CL133" s="15">
        <v>74</v>
      </c>
      <c r="CM133" s="15">
        <v>80</v>
      </c>
      <c r="CN133" s="15">
        <v>56</v>
      </c>
      <c r="CO133" s="15">
        <v>85</v>
      </c>
      <c r="CP133" s="16">
        <v>115</v>
      </c>
      <c r="CQ133" s="14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6"/>
      <c r="DE133" s="17"/>
      <c r="DF133" s="13"/>
      <c r="DG133" s="17" t="s">
        <v>60</v>
      </c>
    </row>
    <row r="134" spans="4:111" x14ac:dyDescent="0.25">
      <c r="D134" s="83"/>
      <c r="E134" s="107"/>
      <c r="F134" s="89"/>
      <c r="G134" s="91"/>
      <c r="H134" s="14">
        <v>102</v>
      </c>
      <c r="I134" s="15">
        <v>76</v>
      </c>
      <c r="J134" s="15">
        <v>58</v>
      </c>
      <c r="K134" s="15">
        <v>100</v>
      </c>
      <c r="L134" s="15">
        <v>89</v>
      </c>
      <c r="M134" s="15">
        <v>54</v>
      </c>
      <c r="N134" s="15">
        <v>63</v>
      </c>
      <c r="O134" s="15">
        <v>53</v>
      </c>
      <c r="P134" s="15">
        <v>74</v>
      </c>
      <c r="Q134" s="15">
        <v>113</v>
      </c>
      <c r="R134" s="15">
        <v>76</v>
      </c>
      <c r="S134" s="15">
        <v>51</v>
      </c>
      <c r="T134" s="15">
        <v>84</v>
      </c>
      <c r="U134" s="16">
        <v>67</v>
      </c>
      <c r="V134" s="14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6"/>
      <c r="AJ134" s="17"/>
      <c r="AK134" s="13"/>
      <c r="AL134" s="17" t="s">
        <v>60</v>
      </c>
      <c r="AN134" s="83"/>
      <c r="AO134" s="107"/>
      <c r="AP134" s="89"/>
      <c r="AQ134" s="91"/>
      <c r="AR134" s="14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6"/>
      <c r="BF134" s="14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6"/>
      <c r="BT134" s="17"/>
      <c r="BU134" s="13"/>
      <c r="BV134" s="17" t="s">
        <v>60</v>
      </c>
      <c r="BY134" s="83"/>
      <c r="BZ134" s="107"/>
      <c r="CA134" s="89"/>
      <c r="CB134" s="91"/>
      <c r="CC134" s="14">
        <v>105</v>
      </c>
      <c r="CD134" s="15">
        <v>51</v>
      </c>
      <c r="CE134" s="15">
        <v>89</v>
      </c>
      <c r="CF134" s="15">
        <v>58</v>
      </c>
      <c r="CG134" s="15">
        <v>71</v>
      </c>
      <c r="CH134" s="15">
        <v>85</v>
      </c>
      <c r="CI134" s="15">
        <v>82</v>
      </c>
      <c r="CJ134" s="15">
        <v>66</v>
      </c>
      <c r="CK134" s="15"/>
      <c r="CL134" s="15"/>
      <c r="CM134" s="15"/>
      <c r="CN134" s="15"/>
      <c r="CO134" s="15"/>
      <c r="CP134" s="16"/>
      <c r="CQ134" s="14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6"/>
      <c r="DE134" s="17"/>
      <c r="DF134" s="13"/>
      <c r="DG134" s="17" t="s">
        <v>60</v>
      </c>
    </row>
    <row r="135" spans="4:111" x14ac:dyDescent="0.25">
      <c r="D135" s="83"/>
      <c r="E135" s="107"/>
      <c r="F135" s="89"/>
      <c r="G135" s="91"/>
      <c r="H135" s="14">
        <v>56</v>
      </c>
      <c r="I135" s="15">
        <v>69</v>
      </c>
      <c r="J135" s="15">
        <v>67</v>
      </c>
      <c r="K135" s="15">
        <v>58</v>
      </c>
      <c r="L135" s="15">
        <v>92</v>
      </c>
      <c r="M135" s="15">
        <v>106</v>
      </c>
      <c r="N135" s="15">
        <v>72</v>
      </c>
      <c r="O135" s="15">
        <v>98</v>
      </c>
      <c r="P135" s="15">
        <v>67</v>
      </c>
      <c r="Q135" s="15">
        <v>101</v>
      </c>
      <c r="R135" s="15">
        <v>66</v>
      </c>
      <c r="S135" s="15">
        <v>90</v>
      </c>
      <c r="T135" s="15">
        <v>91</v>
      </c>
      <c r="U135" s="16">
        <v>83</v>
      </c>
      <c r="V135" s="14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6"/>
      <c r="AJ135" s="17"/>
      <c r="AK135" s="13"/>
      <c r="AL135" s="17" t="s">
        <v>60</v>
      </c>
      <c r="AN135" s="83"/>
      <c r="AO135" s="107"/>
      <c r="AP135" s="89"/>
      <c r="AQ135" s="91"/>
      <c r="AR135" s="14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6"/>
      <c r="BF135" s="14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6"/>
      <c r="BT135" s="17"/>
      <c r="BU135" s="13"/>
      <c r="BV135" s="17" t="s">
        <v>60</v>
      </c>
      <c r="BY135" s="83"/>
      <c r="BZ135" s="107"/>
      <c r="CA135" s="89"/>
      <c r="CB135" s="91"/>
      <c r="CC135" s="14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6"/>
      <c r="CQ135" s="14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6"/>
      <c r="DE135" s="17"/>
      <c r="DF135" s="13"/>
      <c r="DG135" s="17" t="s">
        <v>60</v>
      </c>
    </row>
    <row r="136" spans="4:111" x14ac:dyDescent="0.25">
      <c r="D136" s="83"/>
      <c r="E136" s="107"/>
      <c r="F136" s="89"/>
      <c r="G136" s="91"/>
      <c r="H136" s="14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6"/>
      <c r="V136" s="14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6"/>
      <c r="AJ136" s="17"/>
      <c r="AK136" s="13"/>
      <c r="AL136" s="17" t="s">
        <v>60</v>
      </c>
      <c r="AN136" s="83"/>
      <c r="AO136" s="107"/>
      <c r="AP136" s="89"/>
      <c r="AQ136" s="91"/>
      <c r="AR136" s="14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6"/>
      <c r="BF136" s="14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6"/>
      <c r="BT136" s="17"/>
      <c r="BU136" s="13"/>
      <c r="BV136" s="17" t="s">
        <v>60</v>
      </c>
      <c r="BY136" s="83"/>
      <c r="BZ136" s="107"/>
      <c r="CA136" s="89"/>
      <c r="CB136" s="91"/>
      <c r="CC136" s="14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6"/>
      <c r="CQ136" s="14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6"/>
      <c r="DE136" s="17"/>
      <c r="DF136" s="13"/>
      <c r="DG136" s="17" t="s">
        <v>60</v>
      </c>
    </row>
    <row r="137" spans="4:111" ht="15.75" thickBot="1" x14ac:dyDescent="0.3">
      <c r="D137" s="83"/>
      <c r="E137" s="108"/>
      <c r="F137" s="89"/>
      <c r="G137" s="92"/>
      <c r="H137" s="18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20"/>
      <c r="V137" s="18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20"/>
      <c r="AJ137" s="21"/>
      <c r="AK137" s="13"/>
      <c r="AL137" s="21" t="s">
        <v>60</v>
      </c>
      <c r="AN137" s="83"/>
      <c r="AO137" s="108"/>
      <c r="AP137" s="89"/>
      <c r="AQ137" s="92"/>
      <c r="AR137" s="18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20"/>
      <c r="BF137" s="18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20"/>
      <c r="BT137" s="21"/>
      <c r="BU137" s="13"/>
      <c r="BV137" s="21" t="s">
        <v>60</v>
      </c>
      <c r="BY137" s="83"/>
      <c r="BZ137" s="108"/>
      <c r="CA137" s="89"/>
      <c r="CB137" s="92"/>
      <c r="CC137" s="18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20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20"/>
      <c r="DE137" s="21"/>
      <c r="DF137" s="13"/>
      <c r="DG137" s="21" t="s">
        <v>60</v>
      </c>
    </row>
    <row r="138" spans="4:111" x14ac:dyDescent="0.25">
      <c r="D138" s="83"/>
      <c r="E138" s="106" t="s">
        <v>39</v>
      </c>
      <c r="F138" s="89"/>
      <c r="G138" s="93" t="s">
        <v>77</v>
      </c>
      <c r="H138" s="9">
        <v>104</v>
      </c>
      <c r="I138" s="10">
        <v>99</v>
      </c>
      <c r="J138" s="10">
        <v>56</v>
      </c>
      <c r="K138" s="10">
        <v>88</v>
      </c>
      <c r="L138" s="10">
        <v>69</v>
      </c>
      <c r="M138" s="10">
        <v>59</v>
      </c>
      <c r="N138" s="10">
        <v>110</v>
      </c>
      <c r="O138" s="10">
        <v>72</v>
      </c>
      <c r="P138" s="10">
        <v>67</v>
      </c>
      <c r="Q138" s="10">
        <v>96</v>
      </c>
      <c r="R138" s="10">
        <v>83</v>
      </c>
      <c r="S138" s="10">
        <v>78</v>
      </c>
      <c r="T138" s="10">
        <v>83</v>
      </c>
      <c r="U138" s="11">
        <v>68</v>
      </c>
      <c r="V138" s="14">
        <v>76</v>
      </c>
      <c r="W138" s="15">
        <v>71</v>
      </c>
      <c r="X138" s="15">
        <v>93</v>
      </c>
      <c r="Y138" s="15">
        <v>67</v>
      </c>
      <c r="Z138" s="15">
        <v>71</v>
      </c>
      <c r="AA138" s="15">
        <v>67</v>
      </c>
      <c r="AB138" s="15">
        <v>69</v>
      </c>
      <c r="AC138" s="15">
        <v>73</v>
      </c>
      <c r="AD138" s="15">
        <v>92</v>
      </c>
      <c r="AE138" s="15">
        <v>81</v>
      </c>
      <c r="AF138" s="15">
        <v>46</v>
      </c>
      <c r="AG138" s="15">
        <v>62</v>
      </c>
      <c r="AH138" s="15">
        <v>74</v>
      </c>
      <c r="AI138" s="16">
        <v>84</v>
      </c>
      <c r="AJ138" s="12"/>
      <c r="AK138" s="13"/>
      <c r="AL138" s="12" t="s">
        <v>60</v>
      </c>
      <c r="AN138" s="83"/>
      <c r="AO138" s="106" t="s">
        <v>39</v>
      </c>
      <c r="AP138" s="89"/>
      <c r="AQ138" s="93" t="s">
        <v>119</v>
      </c>
      <c r="AR138" s="9">
        <v>112</v>
      </c>
      <c r="AS138" s="10">
        <v>90</v>
      </c>
      <c r="AT138" s="10">
        <v>70</v>
      </c>
      <c r="AU138" s="10">
        <v>59</v>
      </c>
      <c r="AV138" s="10">
        <v>88</v>
      </c>
      <c r="AW138" s="10">
        <v>108</v>
      </c>
      <c r="AX138" s="10">
        <v>65</v>
      </c>
      <c r="AY138" s="10">
        <v>83</v>
      </c>
      <c r="AZ138" s="10">
        <v>83</v>
      </c>
      <c r="BA138" s="10">
        <v>60</v>
      </c>
      <c r="BB138" s="10">
        <v>97</v>
      </c>
      <c r="BC138" s="10">
        <v>99</v>
      </c>
      <c r="BD138" s="10">
        <v>66</v>
      </c>
      <c r="BE138" s="11">
        <v>80</v>
      </c>
      <c r="BF138" s="14">
        <v>98</v>
      </c>
      <c r="BG138" s="15">
        <v>55</v>
      </c>
      <c r="BH138" s="15">
        <v>73</v>
      </c>
      <c r="BI138" s="15">
        <v>73</v>
      </c>
      <c r="BJ138" s="15">
        <v>50</v>
      </c>
      <c r="BK138" s="15">
        <v>87</v>
      </c>
      <c r="BL138" s="15">
        <v>68</v>
      </c>
      <c r="BM138" s="15">
        <v>53</v>
      </c>
      <c r="BN138" s="15">
        <v>81</v>
      </c>
      <c r="BO138" s="15">
        <v>94</v>
      </c>
      <c r="BP138" s="15">
        <v>90</v>
      </c>
      <c r="BQ138" s="15">
        <v>95</v>
      </c>
      <c r="BR138" s="15">
        <v>69</v>
      </c>
      <c r="BS138" s="16">
        <v>96</v>
      </c>
      <c r="BT138" s="12"/>
      <c r="BU138" s="13"/>
      <c r="BV138" s="12" t="s">
        <v>60</v>
      </c>
      <c r="BY138" s="83"/>
      <c r="BZ138" s="106" t="s">
        <v>39</v>
      </c>
      <c r="CA138" s="89"/>
      <c r="CB138" s="93" t="s">
        <v>120</v>
      </c>
      <c r="CC138" s="9">
        <v>108</v>
      </c>
      <c r="CD138" s="10">
        <v>94.5</v>
      </c>
      <c r="CE138" s="10">
        <v>63</v>
      </c>
      <c r="CF138" s="10">
        <v>73.5</v>
      </c>
      <c r="CG138" s="10">
        <v>78.5</v>
      </c>
      <c r="CH138" s="10">
        <v>83.5</v>
      </c>
      <c r="CI138" s="10">
        <v>87.5</v>
      </c>
      <c r="CJ138" s="10">
        <v>77.5</v>
      </c>
      <c r="CK138" s="10">
        <v>75</v>
      </c>
      <c r="CL138" s="10">
        <v>78</v>
      </c>
      <c r="CM138" s="10">
        <v>90</v>
      </c>
      <c r="CN138" s="10">
        <v>88.5</v>
      </c>
      <c r="CO138" s="10">
        <v>74.5</v>
      </c>
      <c r="CP138" s="11">
        <v>75</v>
      </c>
      <c r="CQ138" s="14">
        <v>73.5</v>
      </c>
      <c r="CR138" s="15">
        <v>77.5</v>
      </c>
      <c r="CS138" s="15">
        <v>67.5</v>
      </c>
      <c r="CT138" s="15">
        <v>65</v>
      </c>
      <c r="CU138" s="15">
        <v>68</v>
      </c>
      <c r="CV138" s="15">
        <v>80</v>
      </c>
      <c r="CW138" s="15">
        <v>67</v>
      </c>
      <c r="CX138" s="15">
        <v>72</v>
      </c>
      <c r="CY138" s="15">
        <v>84</v>
      </c>
      <c r="CZ138" s="15">
        <v>73.5</v>
      </c>
      <c r="DA138" s="15">
        <v>93</v>
      </c>
      <c r="DB138" s="15">
        <v>76.5</v>
      </c>
      <c r="DC138" s="15">
        <v>72.5</v>
      </c>
      <c r="DD138" s="16">
        <v>93</v>
      </c>
      <c r="DE138" s="12"/>
      <c r="DF138" s="13"/>
      <c r="DG138" s="12" t="s">
        <v>60</v>
      </c>
    </row>
    <row r="139" spans="4:111" x14ac:dyDescent="0.25">
      <c r="D139" s="83"/>
      <c r="E139" s="107"/>
      <c r="F139" s="89"/>
      <c r="G139" s="91"/>
      <c r="H139" s="14">
        <v>115</v>
      </c>
      <c r="I139" s="15">
        <v>58</v>
      </c>
      <c r="J139" s="15">
        <v>88</v>
      </c>
      <c r="K139" s="15">
        <v>56</v>
      </c>
      <c r="L139" s="15">
        <v>81</v>
      </c>
      <c r="M139" s="15">
        <v>70</v>
      </c>
      <c r="N139" s="15">
        <v>97</v>
      </c>
      <c r="O139" s="15">
        <v>81</v>
      </c>
      <c r="P139" s="15">
        <v>116</v>
      </c>
      <c r="Q139" s="15">
        <v>102</v>
      </c>
      <c r="R139" s="15">
        <v>106</v>
      </c>
      <c r="S139" s="15">
        <v>67</v>
      </c>
      <c r="T139" s="15">
        <v>82</v>
      </c>
      <c r="U139" s="16">
        <v>75</v>
      </c>
      <c r="V139" s="14">
        <v>77</v>
      </c>
      <c r="W139" s="15">
        <v>77</v>
      </c>
      <c r="X139" s="15">
        <v>92</v>
      </c>
      <c r="Y139" s="15">
        <v>81</v>
      </c>
      <c r="Z139" s="15">
        <v>78</v>
      </c>
      <c r="AA139" s="15">
        <v>80</v>
      </c>
      <c r="AB139" s="15">
        <v>60</v>
      </c>
      <c r="AC139" s="15">
        <v>82</v>
      </c>
      <c r="AD139" s="15">
        <v>61</v>
      </c>
      <c r="AE139" s="15">
        <v>98</v>
      </c>
      <c r="AF139" s="15">
        <v>91</v>
      </c>
      <c r="AG139" s="15">
        <v>68</v>
      </c>
      <c r="AH139" s="15">
        <v>80</v>
      </c>
      <c r="AI139" s="16">
        <v>74</v>
      </c>
      <c r="AJ139" s="17"/>
      <c r="AK139" s="13"/>
      <c r="AL139" s="17" t="s">
        <v>60</v>
      </c>
      <c r="AN139" s="83"/>
      <c r="AO139" s="107"/>
      <c r="AP139" s="89"/>
      <c r="AQ139" s="91"/>
      <c r="AR139" s="14">
        <v>55</v>
      </c>
      <c r="AS139" s="15">
        <v>110</v>
      </c>
      <c r="AT139" s="15">
        <v>67</v>
      </c>
      <c r="AU139" s="15">
        <v>97</v>
      </c>
      <c r="AV139" s="15">
        <v>97</v>
      </c>
      <c r="AW139" s="15">
        <v>78</v>
      </c>
      <c r="AX139" s="15">
        <v>63</v>
      </c>
      <c r="AY139" s="15">
        <v>91</v>
      </c>
      <c r="AZ139" s="15">
        <v>104</v>
      </c>
      <c r="BA139" s="15">
        <v>100</v>
      </c>
      <c r="BB139" s="15">
        <v>105</v>
      </c>
      <c r="BC139" s="15">
        <v>94</v>
      </c>
      <c r="BD139" s="15">
        <v>89</v>
      </c>
      <c r="BE139" s="16">
        <v>73</v>
      </c>
      <c r="BF139" s="14">
        <v>80</v>
      </c>
      <c r="BG139" s="15">
        <v>64</v>
      </c>
      <c r="BH139" s="15">
        <v>57</v>
      </c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6"/>
      <c r="BT139" s="17"/>
      <c r="BU139" s="13"/>
      <c r="BV139" s="17" t="s">
        <v>60</v>
      </c>
      <c r="BY139" s="83"/>
      <c r="BZ139" s="107"/>
      <c r="CA139" s="89"/>
      <c r="CB139" s="91"/>
      <c r="CC139" s="14">
        <v>85</v>
      </c>
      <c r="CD139" s="15">
        <v>84</v>
      </c>
      <c r="CE139" s="15">
        <v>77.5</v>
      </c>
      <c r="CF139" s="15">
        <v>76.5</v>
      </c>
      <c r="CG139" s="15">
        <v>89</v>
      </c>
      <c r="CH139" s="15">
        <v>74</v>
      </c>
      <c r="CI139" s="15">
        <v>80</v>
      </c>
      <c r="CJ139" s="15">
        <v>86</v>
      </c>
      <c r="CK139" s="15">
        <v>110</v>
      </c>
      <c r="CL139" s="15">
        <v>101</v>
      </c>
      <c r="CM139" s="15">
        <v>105.5</v>
      </c>
      <c r="CN139" s="15">
        <v>80.5</v>
      </c>
      <c r="CO139" s="15">
        <v>85.5</v>
      </c>
      <c r="CP139" s="16">
        <v>69</v>
      </c>
      <c r="CQ139" s="14">
        <v>64</v>
      </c>
      <c r="CR139" s="15">
        <v>70</v>
      </c>
      <c r="CS139" s="15">
        <v>76</v>
      </c>
      <c r="CT139" s="15">
        <v>100</v>
      </c>
      <c r="CU139" s="15">
        <v>91</v>
      </c>
      <c r="CV139" s="15">
        <v>95.5</v>
      </c>
      <c r="CW139" s="15">
        <v>60.5</v>
      </c>
      <c r="CX139" s="15">
        <v>88</v>
      </c>
      <c r="CY139" s="15">
        <v>85</v>
      </c>
      <c r="CZ139" s="15">
        <v>85.5</v>
      </c>
      <c r="DA139" s="15">
        <v>99</v>
      </c>
      <c r="DB139" s="15">
        <v>57.5</v>
      </c>
      <c r="DC139" s="15"/>
      <c r="DD139" s="16"/>
      <c r="DE139" s="17"/>
      <c r="DF139" s="13"/>
      <c r="DG139" s="17" t="s">
        <v>60</v>
      </c>
    </row>
    <row r="140" spans="4:111" x14ac:dyDescent="0.25">
      <c r="D140" s="83"/>
      <c r="E140" s="107"/>
      <c r="F140" s="89"/>
      <c r="G140" s="91"/>
      <c r="H140" s="14">
        <v>60</v>
      </c>
      <c r="I140" s="15">
        <v>110</v>
      </c>
      <c r="J140" s="15">
        <v>68</v>
      </c>
      <c r="K140" s="15">
        <v>86</v>
      </c>
      <c r="L140" s="15">
        <v>85</v>
      </c>
      <c r="M140" s="15">
        <v>80</v>
      </c>
      <c r="N140" s="15">
        <v>102</v>
      </c>
      <c r="O140" s="15">
        <v>76</v>
      </c>
      <c r="P140" s="15">
        <v>80</v>
      </c>
      <c r="Q140" s="15">
        <v>76</v>
      </c>
      <c r="R140" s="15">
        <v>85</v>
      </c>
      <c r="S140" s="15">
        <v>91</v>
      </c>
      <c r="T140" s="15">
        <v>57</v>
      </c>
      <c r="U140" s="16">
        <v>91</v>
      </c>
      <c r="V140" s="14">
        <v>61</v>
      </c>
      <c r="W140" s="15">
        <v>68</v>
      </c>
      <c r="X140" s="15">
        <v>97</v>
      </c>
      <c r="Y140" s="15">
        <v>91</v>
      </c>
      <c r="Z140" s="15">
        <v>86</v>
      </c>
      <c r="AA140" s="15"/>
      <c r="AB140" s="15"/>
      <c r="AC140" s="15"/>
      <c r="AD140" s="15"/>
      <c r="AE140" s="15"/>
      <c r="AF140" s="15"/>
      <c r="AG140" s="15"/>
      <c r="AH140" s="15"/>
      <c r="AI140" s="16"/>
      <c r="AJ140" s="17"/>
      <c r="AK140" s="13"/>
      <c r="AL140" s="17" t="s">
        <v>60</v>
      </c>
      <c r="AN140" s="83"/>
      <c r="AO140" s="107"/>
      <c r="AP140" s="89"/>
      <c r="AQ140" s="91"/>
      <c r="AR140" s="14">
        <v>85</v>
      </c>
      <c r="AS140" s="15">
        <v>60</v>
      </c>
      <c r="AT140" s="15">
        <v>73</v>
      </c>
      <c r="AU140" s="15">
        <v>63</v>
      </c>
      <c r="AV140" s="15">
        <v>74</v>
      </c>
      <c r="AW140" s="15">
        <v>90</v>
      </c>
      <c r="AX140" s="15">
        <v>74</v>
      </c>
      <c r="AY140" s="15">
        <v>67</v>
      </c>
      <c r="AZ140" s="15">
        <v>111</v>
      </c>
      <c r="BA140" s="15">
        <v>106</v>
      </c>
      <c r="BB140" s="15">
        <v>93</v>
      </c>
      <c r="BC140" s="15">
        <v>91</v>
      </c>
      <c r="BD140" s="15">
        <v>103</v>
      </c>
      <c r="BE140" s="16">
        <v>62</v>
      </c>
      <c r="BF140" s="14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6"/>
      <c r="BT140" s="17"/>
      <c r="BU140" s="13"/>
      <c r="BV140" s="17" t="s">
        <v>60</v>
      </c>
      <c r="BY140" s="83"/>
      <c r="BZ140" s="107"/>
      <c r="CA140" s="89"/>
      <c r="CB140" s="91"/>
      <c r="CC140" s="14">
        <v>72.5</v>
      </c>
      <c r="CD140" s="15">
        <v>85</v>
      </c>
      <c r="CE140" s="15">
        <v>70.5</v>
      </c>
      <c r="CF140" s="15">
        <v>74.5</v>
      </c>
      <c r="CG140" s="15">
        <v>79.5</v>
      </c>
      <c r="CH140" s="15">
        <v>85</v>
      </c>
      <c r="CI140" s="15">
        <v>88</v>
      </c>
      <c r="CJ140" s="15">
        <v>71.5</v>
      </c>
      <c r="CK140" s="15">
        <v>95.5</v>
      </c>
      <c r="CL140" s="15">
        <v>91</v>
      </c>
      <c r="CM140" s="15">
        <v>89</v>
      </c>
      <c r="CN140" s="15">
        <v>91</v>
      </c>
      <c r="CO140" s="15">
        <v>80</v>
      </c>
      <c r="CP140" s="16">
        <v>91</v>
      </c>
      <c r="CQ140" s="14">
        <v>75</v>
      </c>
      <c r="CR140" s="15">
        <v>78</v>
      </c>
      <c r="CS140" s="15">
        <v>61.5</v>
      </c>
      <c r="CT140" s="15">
        <v>85.5</v>
      </c>
      <c r="CU140" s="15">
        <v>81</v>
      </c>
      <c r="CV140" s="15">
        <v>79</v>
      </c>
      <c r="CW140" s="15"/>
      <c r="CX140" s="15"/>
      <c r="CY140" s="15"/>
      <c r="CZ140" s="15"/>
      <c r="DA140" s="15"/>
      <c r="DB140" s="15"/>
      <c r="DC140" s="15"/>
      <c r="DD140" s="16"/>
      <c r="DE140" s="17"/>
      <c r="DF140" s="13"/>
      <c r="DG140" s="17" t="s">
        <v>60</v>
      </c>
    </row>
    <row r="141" spans="4:111" x14ac:dyDescent="0.25">
      <c r="D141" s="83"/>
      <c r="E141" s="107"/>
      <c r="F141" s="89"/>
      <c r="G141" s="91"/>
      <c r="H141" s="14">
        <v>82</v>
      </c>
      <c r="I141" s="15">
        <v>91</v>
      </c>
      <c r="J141" s="15">
        <v>62</v>
      </c>
      <c r="K141" s="15">
        <v>79</v>
      </c>
      <c r="L141" s="15">
        <v>86</v>
      </c>
      <c r="M141" s="15">
        <v>86</v>
      </c>
      <c r="N141" s="15">
        <v>101</v>
      </c>
      <c r="O141" s="15">
        <v>90</v>
      </c>
      <c r="P141" s="15">
        <v>87</v>
      </c>
      <c r="Q141" s="15">
        <v>110</v>
      </c>
      <c r="R141" s="15">
        <v>91</v>
      </c>
      <c r="S141" s="15">
        <v>99</v>
      </c>
      <c r="T141" s="15">
        <v>57</v>
      </c>
      <c r="U141" s="16">
        <v>101</v>
      </c>
      <c r="V141" s="14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6"/>
      <c r="AJ141" s="17"/>
      <c r="AK141" s="13"/>
      <c r="AL141" s="17" t="s">
        <v>60</v>
      </c>
      <c r="AN141" s="83"/>
      <c r="AO141" s="107"/>
      <c r="AP141" s="89"/>
      <c r="AQ141" s="91"/>
      <c r="AR141" s="14">
        <v>116</v>
      </c>
      <c r="AS141" s="15">
        <v>113</v>
      </c>
      <c r="AT141" s="15">
        <v>101</v>
      </c>
      <c r="AU141" s="15">
        <v>68</v>
      </c>
      <c r="AV141" s="15">
        <v>82</v>
      </c>
      <c r="AW141" s="15">
        <v>68</v>
      </c>
      <c r="AX141" s="15">
        <v>63</v>
      </c>
      <c r="AY141" s="15">
        <v>98</v>
      </c>
      <c r="AZ141" s="15">
        <v>80</v>
      </c>
      <c r="BA141" s="15">
        <v>96</v>
      </c>
      <c r="BB141" s="15">
        <v>82</v>
      </c>
      <c r="BC141" s="15">
        <v>93</v>
      </c>
      <c r="BD141" s="15">
        <v>59</v>
      </c>
      <c r="BE141" s="16">
        <v>100</v>
      </c>
      <c r="BF141" s="14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6"/>
      <c r="BT141" s="17"/>
      <c r="BU141" s="13"/>
      <c r="BV141" s="17" t="s">
        <v>60</v>
      </c>
      <c r="BY141" s="83"/>
      <c r="BZ141" s="107"/>
      <c r="CA141" s="89"/>
      <c r="CB141" s="91"/>
      <c r="CC141" s="14">
        <v>99</v>
      </c>
      <c r="CD141" s="15">
        <v>102</v>
      </c>
      <c r="CE141" s="15">
        <v>81.5</v>
      </c>
      <c r="CF141" s="15">
        <v>73.5</v>
      </c>
      <c r="CG141" s="15">
        <v>84</v>
      </c>
      <c r="CH141" s="15">
        <v>77</v>
      </c>
      <c r="CI141" s="15">
        <v>82</v>
      </c>
      <c r="CJ141" s="15">
        <v>94</v>
      </c>
      <c r="CK141" s="15">
        <v>83.5</v>
      </c>
      <c r="CL141" s="15">
        <v>103</v>
      </c>
      <c r="CM141" s="15">
        <v>86.5</v>
      </c>
      <c r="CN141" s="15">
        <v>96</v>
      </c>
      <c r="CO141" s="15">
        <v>58</v>
      </c>
      <c r="CP141" s="16">
        <v>64</v>
      </c>
      <c r="CQ141" s="14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6"/>
      <c r="DE141" s="17"/>
      <c r="DF141" s="13"/>
      <c r="DG141" s="17" t="s">
        <v>60</v>
      </c>
    </row>
    <row r="142" spans="4:111" x14ac:dyDescent="0.25">
      <c r="D142" s="83"/>
      <c r="E142" s="107"/>
      <c r="F142" s="89"/>
      <c r="G142" s="91"/>
      <c r="H142" s="14">
        <v>104</v>
      </c>
      <c r="I142" s="15">
        <v>105</v>
      </c>
      <c r="J142" s="15">
        <v>71</v>
      </c>
      <c r="K142" s="15">
        <v>80</v>
      </c>
      <c r="L142" s="15">
        <v>70</v>
      </c>
      <c r="M142" s="15">
        <v>77</v>
      </c>
      <c r="N142" s="15">
        <v>106</v>
      </c>
      <c r="O142" s="15">
        <v>100</v>
      </c>
      <c r="P142" s="15">
        <v>95</v>
      </c>
      <c r="Q142" s="15">
        <v>109</v>
      </c>
      <c r="R142" s="15">
        <v>68</v>
      </c>
      <c r="S142" s="15">
        <v>63</v>
      </c>
      <c r="T142" s="15">
        <v>93</v>
      </c>
      <c r="U142" s="16">
        <v>73</v>
      </c>
      <c r="V142" s="14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6"/>
      <c r="AJ142" s="17"/>
      <c r="AK142" s="13"/>
      <c r="AL142" s="17" t="s">
        <v>60</v>
      </c>
      <c r="AN142" s="83"/>
      <c r="AO142" s="107"/>
      <c r="AP142" s="89"/>
      <c r="AQ142" s="91"/>
      <c r="AR142" s="14">
        <v>100</v>
      </c>
      <c r="AS142" s="15">
        <v>94</v>
      </c>
      <c r="AT142" s="15">
        <v>106</v>
      </c>
      <c r="AU142" s="15">
        <v>110</v>
      </c>
      <c r="AV142" s="15">
        <v>88</v>
      </c>
      <c r="AW142" s="15">
        <v>64</v>
      </c>
      <c r="AX142" s="15">
        <v>115</v>
      </c>
      <c r="AY142" s="15">
        <v>90</v>
      </c>
      <c r="AZ142" s="15">
        <v>96</v>
      </c>
      <c r="BA142" s="15">
        <v>109</v>
      </c>
      <c r="BB142" s="15">
        <v>67</v>
      </c>
      <c r="BC142" s="15">
        <v>107</v>
      </c>
      <c r="BD142" s="15">
        <v>71</v>
      </c>
      <c r="BE142" s="16">
        <v>99</v>
      </c>
      <c r="BF142" s="14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6"/>
      <c r="BT142" s="17"/>
      <c r="BU142" s="13"/>
      <c r="BV142" s="17" t="s">
        <v>60</v>
      </c>
      <c r="BY142" s="83"/>
      <c r="BZ142" s="107"/>
      <c r="CA142" s="89"/>
      <c r="CB142" s="91"/>
      <c r="CC142" s="14">
        <v>102</v>
      </c>
      <c r="CD142" s="15">
        <v>99.5</v>
      </c>
      <c r="CE142" s="15">
        <v>88.5</v>
      </c>
      <c r="CF142" s="15">
        <v>95</v>
      </c>
      <c r="CG142" s="15">
        <v>79</v>
      </c>
      <c r="CH142" s="15">
        <v>70.5</v>
      </c>
      <c r="CI142" s="15">
        <v>110.5</v>
      </c>
      <c r="CJ142" s="15">
        <v>95</v>
      </c>
      <c r="CK142" s="15">
        <v>95.5</v>
      </c>
      <c r="CL142" s="15">
        <v>109</v>
      </c>
      <c r="CM142" s="15">
        <v>67.5</v>
      </c>
      <c r="CN142" s="15">
        <v>85</v>
      </c>
      <c r="CO142" s="15">
        <v>82</v>
      </c>
      <c r="CP142" s="16">
        <v>118</v>
      </c>
      <c r="CQ142" s="14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6"/>
      <c r="DE142" s="17"/>
      <c r="DF142" s="13"/>
      <c r="DG142" s="17" t="s">
        <v>60</v>
      </c>
    </row>
    <row r="143" spans="4:111" x14ac:dyDescent="0.25">
      <c r="D143" s="83"/>
      <c r="E143" s="107"/>
      <c r="F143" s="89"/>
      <c r="G143" s="91"/>
      <c r="H143" s="14">
        <v>92</v>
      </c>
      <c r="I143" s="15">
        <v>72</v>
      </c>
      <c r="J143" s="15">
        <v>105</v>
      </c>
      <c r="K143" s="15">
        <v>105</v>
      </c>
      <c r="L143" s="15">
        <v>78</v>
      </c>
      <c r="M143" s="15">
        <v>82</v>
      </c>
      <c r="N143" s="15">
        <v>101</v>
      </c>
      <c r="O143" s="15">
        <v>90</v>
      </c>
      <c r="P143" s="15">
        <v>55</v>
      </c>
      <c r="Q143" s="15">
        <v>71</v>
      </c>
      <c r="R143" s="15">
        <v>97</v>
      </c>
      <c r="S143" s="15">
        <v>81</v>
      </c>
      <c r="T143" s="15">
        <v>91</v>
      </c>
      <c r="U143" s="16">
        <v>108</v>
      </c>
      <c r="V143" s="14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6"/>
      <c r="AJ143" s="17"/>
      <c r="AK143" s="13"/>
      <c r="AL143" s="17" t="s">
        <v>60</v>
      </c>
      <c r="AN143" s="83"/>
      <c r="AO143" s="107"/>
      <c r="AP143" s="89"/>
      <c r="AQ143" s="91"/>
      <c r="AR143" s="14">
        <v>88</v>
      </c>
      <c r="AS143" s="15">
        <v>105</v>
      </c>
      <c r="AT143" s="15">
        <v>78</v>
      </c>
      <c r="AU143" s="15">
        <v>84</v>
      </c>
      <c r="AV143" s="15">
        <v>92</v>
      </c>
      <c r="AW143" s="15">
        <v>83</v>
      </c>
      <c r="AX143" s="15">
        <v>105</v>
      </c>
      <c r="AY143" s="15">
        <v>103</v>
      </c>
      <c r="AZ143" s="15">
        <v>74</v>
      </c>
      <c r="BA143" s="15">
        <v>93</v>
      </c>
      <c r="BB143" s="15">
        <v>72</v>
      </c>
      <c r="BC143" s="15">
        <v>88</v>
      </c>
      <c r="BD143" s="15">
        <v>105</v>
      </c>
      <c r="BE143" s="16">
        <v>87</v>
      </c>
      <c r="BF143" s="14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6"/>
      <c r="BT143" s="17"/>
      <c r="BU143" s="13"/>
      <c r="BV143" s="17" t="s">
        <v>60</v>
      </c>
      <c r="BY143" s="83"/>
      <c r="BZ143" s="107"/>
      <c r="CA143" s="89"/>
      <c r="CB143" s="91"/>
      <c r="CC143" s="14">
        <v>90</v>
      </c>
      <c r="CD143" s="15">
        <v>88.5</v>
      </c>
      <c r="CE143" s="15">
        <v>91.5</v>
      </c>
      <c r="CF143" s="15">
        <v>94.5</v>
      </c>
      <c r="CG143" s="15">
        <v>85</v>
      </c>
      <c r="CH143" s="15">
        <v>82.5</v>
      </c>
      <c r="CI143" s="15">
        <v>103</v>
      </c>
      <c r="CJ143" s="15">
        <v>96.5</v>
      </c>
      <c r="CK143" s="15">
        <v>64.5</v>
      </c>
      <c r="CL143" s="15">
        <v>82</v>
      </c>
      <c r="CM143" s="15">
        <v>84.5</v>
      </c>
      <c r="CN143" s="15">
        <v>84.5</v>
      </c>
      <c r="CO143" s="15">
        <v>98</v>
      </c>
      <c r="CP143" s="16">
        <v>111</v>
      </c>
      <c r="CQ143" s="14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6"/>
      <c r="DE143" s="17"/>
      <c r="DF143" s="13"/>
      <c r="DG143" s="17" t="s">
        <v>60</v>
      </c>
    </row>
    <row r="144" spans="4:111" x14ac:dyDescent="0.25">
      <c r="D144" s="83"/>
      <c r="E144" s="107"/>
      <c r="F144" s="89"/>
      <c r="G144" s="91"/>
      <c r="H144" s="14">
        <v>89</v>
      </c>
      <c r="I144" s="15">
        <v>89</v>
      </c>
      <c r="J144" s="15">
        <v>96</v>
      </c>
      <c r="K144" s="15">
        <v>102</v>
      </c>
      <c r="L144" s="15">
        <v>69</v>
      </c>
      <c r="M144" s="15">
        <v>91</v>
      </c>
      <c r="N144" s="15">
        <v>70</v>
      </c>
      <c r="O144" s="15">
        <v>107</v>
      </c>
      <c r="P144" s="15">
        <v>100</v>
      </c>
      <c r="Q144" s="15">
        <v>77</v>
      </c>
      <c r="R144" s="15">
        <v>101</v>
      </c>
      <c r="S144" s="15">
        <v>81</v>
      </c>
      <c r="T144" s="15">
        <v>101</v>
      </c>
      <c r="U144" s="16">
        <v>71</v>
      </c>
      <c r="V144" s="14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6"/>
      <c r="AJ144" s="17"/>
      <c r="AK144" s="13"/>
      <c r="AL144" s="17" t="s">
        <v>60</v>
      </c>
      <c r="AN144" s="83"/>
      <c r="AO144" s="107"/>
      <c r="AP144" s="89"/>
      <c r="AQ144" s="91"/>
      <c r="AR144" s="14">
        <v>61</v>
      </c>
      <c r="AS144" s="15"/>
      <c r="AT144" s="15"/>
      <c r="AU144" s="15"/>
      <c r="AV144" s="15"/>
      <c r="AW144" s="15"/>
      <c r="AX144" s="15"/>
      <c r="AY144" s="15"/>
      <c r="AZ144" s="15"/>
      <c r="BA144" s="15">
        <v>115</v>
      </c>
      <c r="BB144" s="15"/>
      <c r="BC144" s="15"/>
      <c r="BD144" s="15"/>
      <c r="BE144" s="16"/>
      <c r="BF144" s="14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6"/>
      <c r="BT144" s="17"/>
      <c r="BU144" s="13"/>
      <c r="BV144" s="17" t="s">
        <v>60</v>
      </c>
      <c r="BY144" s="83"/>
      <c r="BZ144" s="107"/>
      <c r="CA144" s="89"/>
      <c r="CB144" s="91"/>
      <c r="CC144" s="14">
        <v>75</v>
      </c>
      <c r="CD144" s="15">
        <v>89</v>
      </c>
      <c r="CE144" s="15">
        <v>96</v>
      </c>
      <c r="CF144" s="15">
        <v>102</v>
      </c>
      <c r="CG144" s="15">
        <v>69</v>
      </c>
      <c r="CH144" s="15">
        <v>91</v>
      </c>
      <c r="CI144" s="15">
        <v>70</v>
      </c>
      <c r="CJ144" s="15">
        <v>107</v>
      </c>
      <c r="CK144" s="15">
        <v>100</v>
      </c>
      <c r="CL144" s="15">
        <v>96</v>
      </c>
      <c r="CM144" s="15">
        <v>101</v>
      </c>
      <c r="CN144" s="15">
        <v>81</v>
      </c>
      <c r="CO144" s="15">
        <v>101</v>
      </c>
      <c r="CP144" s="16">
        <v>59</v>
      </c>
      <c r="CQ144" s="14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6"/>
      <c r="DE144" s="17"/>
      <c r="DF144" s="13"/>
      <c r="DG144" s="17" t="s">
        <v>60</v>
      </c>
    </row>
    <row r="145" spans="4:111" x14ac:dyDescent="0.25">
      <c r="D145" s="83"/>
      <c r="E145" s="107"/>
      <c r="F145" s="89"/>
      <c r="G145" s="91"/>
      <c r="H145" s="14">
        <v>55</v>
      </c>
      <c r="I145" s="15">
        <v>73</v>
      </c>
      <c r="J145" s="15">
        <v>82</v>
      </c>
      <c r="K145" s="15">
        <v>51</v>
      </c>
      <c r="L145" s="15">
        <v>89</v>
      </c>
      <c r="M145" s="15">
        <v>83</v>
      </c>
      <c r="N145" s="15">
        <v>93</v>
      </c>
      <c r="O145" s="15">
        <v>86</v>
      </c>
      <c r="P145" s="15">
        <v>88</v>
      </c>
      <c r="Q145" s="15">
        <v>69</v>
      </c>
      <c r="R145" s="15">
        <v>97</v>
      </c>
      <c r="S145" s="15">
        <v>101</v>
      </c>
      <c r="T145" s="15">
        <v>112</v>
      </c>
      <c r="U145" s="16">
        <v>61</v>
      </c>
      <c r="V145" s="14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6"/>
      <c r="AJ145" s="17"/>
      <c r="AK145" s="13"/>
      <c r="AL145" s="17" t="s">
        <v>60</v>
      </c>
      <c r="AN145" s="83"/>
      <c r="AO145" s="107"/>
      <c r="AP145" s="89"/>
      <c r="AQ145" s="91"/>
      <c r="AR145" s="14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6"/>
      <c r="BF145" s="14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6"/>
      <c r="BT145" s="17"/>
      <c r="BU145" s="13"/>
      <c r="BV145" s="17" t="s">
        <v>60</v>
      </c>
      <c r="BY145" s="83"/>
      <c r="BZ145" s="107"/>
      <c r="CA145" s="89"/>
      <c r="CB145" s="91"/>
      <c r="CC145" s="14">
        <v>68</v>
      </c>
      <c r="CD145" s="15">
        <v>107</v>
      </c>
      <c r="CE145" s="15">
        <v>59</v>
      </c>
      <c r="CF145" s="15">
        <v>82</v>
      </c>
      <c r="CG145" s="15">
        <v>114</v>
      </c>
      <c r="CH145" s="15">
        <v>106</v>
      </c>
      <c r="CI145" s="15">
        <v>73</v>
      </c>
      <c r="CJ145" s="15">
        <v>86</v>
      </c>
      <c r="CK145" s="15">
        <v>109</v>
      </c>
      <c r="CL145" s="15">
        <v>77</v>
      </c>
      <c r="CM145" s="15">
        <v>91</v>
      </c>
      <c r="CN145" s="15">
        <v>63</v>
      </c>
      <c r="CO145" s="15"/>
      <c r="CP145" s="16"/>
      <c r="CQ145" s="14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6"/>
      <c r="DE145" s="17"/>
      <c r="DF145" s="13"/>
      <c r="DG145" s="17" t="s">
        <v>60</v>
      </c>
    </row>
    <row r="146" spans="4:111" x14ac:dyDescent="0.25">
      <c r="D146" s="83"/>
      <c r="E146" s="107"/>
      <c r="F146" s="89"/>
      <c r="G146" s="91"/>
      <c r="H146" s="14">
        <v>91</v>
      </c>
      <c r="I146" s="15">
        <v>105</v>
      </c>
      <c r="J146" s="15">
        <v>78</v>
      </c>
      <c r="K146" s="15">
        <v>94</v>
      </c>
      <c r="L146" s="15">
        <v>95</v>
      </c>
      <c r="M146" s="15">
        <v>110</v>
      </c>
      <c r="N146" s="15">
        <v>93</v>
      </c>
      <c r="O146" s="15">
        <v>75</v>
      </c>
      <c r="P146" s="15">
        <v>87</v>
      </c>
      <c r="Q146" s="15">
        <v>79</v>
      </c>
      <c r="R146" s="15">
        <v>102</v>
      </c>
      <c r="S146" s="15">
        <v>83</v>
      </c>
      <c r="T146" s="15">
        <v>100</v>
      </c>
      <c r="U146" s="16">
        <v>65</v>
      </c>
      <c r="V146" s="14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6"/>
      <c r="AJ146" s="17"/>
      <c r="AK146" s="13"/>
      <c r="AL146" s="17" t="s">
        <v>60</v>
      </c>
      <c r="AN146" s="83"/>
      <c r="AO146" s="107"/>
      <c r="AP146" s="89"/>
      <c r="AQ146" s="91"/>
      <c r="AR146" s="14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6"/>
      <c r="BF146" s="14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6"/>
      <c r="BT146" s="17"/>
      <c r="BU146" s="13"/>
      <c r="BV146" s="17" t="s">
        <v>60</v>
      </c>
      <c r="BY146" s="83"/>
      <c r="BZ146" s="107"/>
      <c r="CA146" s="89"/>
      <c r="CB146" s="91"/>
      <c r="CC146" s="14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6"/>
      <c r="CQ146" s="14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6"/>
      <c r="DE146" s="17"/>
      <c r="DF146" s="13"/>
      <c r="DG146" s="17" t="s">
        <v>60</v>
      </c>
    </row>
    <row r="147" spans="4:111" x14ac:dyDescent="0.25">
      <c r="D147" s="83"/>
      <c r="E147" s="107"/>
      <c r="F147" s="89"/>
      <c r="G147" s="91"/>
      <c r="H147" s="14">
        <v>65</v>
      </c>
      <c r="I147" s="15">
        <v>96</v>
      </c>
      <c r="J147" s="15">
        <v>79</v>
      </c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6"/>
      <c r="V147" s="14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6"/>
      <c r="AJ147" s="17"/>
      <c r="AK147" s="13"/>
      <c r="AL147" s="17" t="s">
        <v>60</v>
      </c>
      <c r="AN147" s="83"/>
      <c r="AO147" s="107"/>
      <c r="AP147" s="89"/>
      <c r="AQ147" s="91"/>
      <c r="AR147" s="14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6"/>
      <c r="BF147" s="14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6"/>
      <c r="BT147" s="17"/>
      <c r="BU147" s="13"/>
      <c r="BV147" s="17" t="s">
        <v>60</v>
      </c>
      <c r="BY147" s="83"/>
      <c r="BZ147" s="107"/>
      <c r="CA147" s="89"/>
      <c r="CB147" s="91"/>
      <c r="CC147" s="14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6"/>
      <c r="CQ147" s="14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6"/>
      <c r="DE147" s="17"/>
      <c r="DF147" s="13"/>
      <c r="DG147" s="17" t="s">
        <v>60</v>
      </c>
    </row>
    <row r="148" spans="4:111" ht="15.75" thickBot="1" x14ac:dyDescent="0.3">
      <c r="D148" s="84"/>
      <c r="E148" s="108"/>
      <c r="F148" s="90"/>
      <c r="G148" s="92"/>
      <c r="H148" s="18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20"/>
      <c r="V148" s="18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20"/>
      <c r="AJ148" s="21"/>
      <c r="AK148" s="13"/>
      <c r="AL148" s="21" t="s">
        <v>60</v>
      </c>
      <c r="AN148" s="84"/>
      <c r="AO148" s="108"/>
      <c r="AP148" s="90"/>
      <c r="AQ148" s="92"/>
      <c r="AR148" s="18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20"/>
      <c r="BF148" s="18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20"/>
      <c r="BT148" s="21"/>
      <c r="BU148" s="13"/>
      <c r="BV148" s="21" t="s">
        <v>60</v>
      </c>
      <c r="BY148" s="84"/>
      <c r="BZ148" s="108"/>
      <c r="CA148" s="90"/>
      <c r="CB148" s="92"/>
      <c r="CC148" s="18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20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20"/>
      <c r="DE148" s="21"/>
      <c r="DF148" s="13"/>
      <c r="DG148" s="21" t="s">
        <v>60</v>
      </c>
    </row>
    <row r="149" spans="4:111" x14ac:dyDescent="0.25">
      <c r="D149" s="82">
        <v>7</v>
      </c>
      <c r="E149" s="109" t="s">
        <v>40</v>
      </c>
      <c r="F149" s="88"/>
      <c r="G149" s="91" t="s">
        <v>78</v>
      </c>
      <c r="H149" s="9">
        <v>105</v>
      </c>
      <c r="I149" s="10">
        <v>80</v>
      </c>
      <c r="J149" s="10">
        <v>80</v>
      </c>
      <c r="K149" s="10">
        <v>55</v>
      </c>
      <c r="L149" s="10">
        <v>108</v>
      </c>
      <c r="M149" s="10">
        <v>55</v>
      </c>
      <c r="N149" s="10">
        <v>93</v>
      </c>
      <c r="O149" s="10">
        <v>72</v>
      </c>
      <c r="P149" s="10">
        <v>109</v>
      </c>
      <c r="Q149" s="10">
        <v>85</v>
      </c>
      <c r="R149" s="10">
        <v>66</v>
      </c>
      <c r="S149" s="10">
        <v>96</v>
      </c>
      <c r="T149" s="10">
        <v>74</v>
      </c>
      <c r="U149" s="11">
        <v>64</v>
      </c>
      <c r="V149" s="14">
        <v>55</v>
      </c>
      <c r="W149" s="15">
        <v>73</v>
      </c>
      <c r="X149" s="15">
        <v>82</v>
      </c>
      <c r="Y149" s="15">
        <v>78</v>
      </c>
      <c r="Z149" s="15">
        <v>93</v>
      </c>
      <c r="AA149" s="15">
        <v>89</v>
      </c>
      <c r="AB149" s="15">
        <v>86</v>
      </c>
      <c r="AC149" s="15">
        <v>61</v>
      </c>
      <c r="AD149" s="15">
        <v>87</v>
      </c>
      <c r="AE149" s="15">
        <v>71</v>
      </c>
      <c r="AF149" s="15">
        <v>89</v>
      </c>
      <c r="AG149" s="15">
        <v>87</v>
      </c>
      <c r="AH149" s="15">
        <v>47</v>
      </c>
      <c r="AI149" s="16">
        <v>71</v>
      </c>
      <c r="AJ149" s="12"/>
      <c r="AK149" s="13"/>
      <c r="AL149" s="12" t="s">
        <v>60</v>
      </c>
      <c r="AN149" s="82">
        <v>7</v>
      </c>
      <c r="AO149" s="109" t="s">
        <v>40</v>
      </c>
      <c r="AP149" s="88"/>
      <c r="AQ149" s="91" t="s">
        <v>121</v>
      </c>
      <c r="AR149" s="9">
        <v>78</v>
      </c>
      <c r="AS149" s="10">
        <v>62</v>
      </c>
      <c r="AT149" s="10">
        <v>82</v>
      </c>
      <c r="AU149" s="10">
        <v>78</v>
      </c>
      <c r="AV149" s="10">
        <v>61</v>
      </c>
      <c r="AW149" s="10">
        <v>69</v>
      </c>
      <c r="AX149" s="10">
        <v>94</v>
      </c>
      <c r="AY149" s="10">
        <v>94</v>
      </c>
      <c r="AZ149" s="10">
        <v>114</v>
      </c>
      <c r="BA149" s="10">
        <v>83</v>
      </c>
      <c r="BB149" s="10">
        <v>112</v>
      </c>
      <c r="BC149" s="10">
        <v>66</v>
      </c>
      <c r="BD149" s="10">
        <v>122</v>
      </c>
      <c r="BE149" s="11">
        <v>91</v>
      </c>
      <c r="BF149" s="14">
        <v>59</v>
      </c>
      <c r="BG149" s="15">
        <v>84</v>
      </c>
      <c r="BH149" s="15">
        <v>84</v>
      </c>
      <c r="BI149" s="15">
        <v>91</v>
      </c>
      <c r="BJ149" s="15">
        <v>73</v>
      </c>
      <c r="BK149" s="15">
        <v>65</v>
      </c>
      <c r="BL149" s="15">
        <v>80</v>
      </c>
      <c r="BM149" s="15">
        <v>81</v>
      </c>
      <c r="BN149" s="15">
        <v>55</v>
      </c>
      <c r="BO149" s="15">
        <v>75</v>
      </c>
      <c r="BP149" s="15">
        <v>92</v>
      </c>
      <c r="BQ149" s="15">
        <v>75</v>
      </c>
      <c r="BR149" s="15">
        <v>50</v>
      </c>
      <c r="BS149" s="16">
        <v>59</v>
      </c>
      <c r="BT149" s="12"/>
      <c r="BU149" s="13"/>
      <c r="BV149" s="12" t="s">
        <v>60</v>
      </c>
      <c r="BY149" s="82">
        <v>7</v>
      </c>
      <c r="BZ149" s="109" t="s">
        <v>40</v>
      </c>
      <c r="CA149" s="88"/>
      <c r="CB149" s="91" t="s">
        <v>122</v>
      </c>
      <c r="CC149" s="9">
        <v>91.5</v>
      </c>
      <c r="CD149" s="10">
        <v>71</v>
      </c>
      <c r="CE149" s="10">
        <v>81</v>
      </c>
      <c r="CF149" s="10">
        <v>66.5</v>
      </c>
      <c r="CG149" s="10">
        <v>84.5</v>
      </c>
      <c r="CH149" s="10">
        <v>62</v>
      </c>
      <c r="CI149" s="10">
        <v>93.5</v>
      </c>
      <c r="CJ149" s="10">
        <v>83</v>
      </c>
      <c r="CK149" s="10">
        <v>111.5</v>
      </c>
      <c r="CL149" s="10">
        <v>84</v>
      </c>
      <c r="CM149" s="10">
        <v>89</v>
      </c>
      <c r="CN149" s="10">
        <v>81</v>
      </c>
      <c r="CO149" s="10">
        <v>63</v>
      </c>
      <c r="CP149" s="11">
        <v>85</v>
      </c>
      <c r="CQ149" s="14">
        <v>52</v>
      </c>
      <c r="CR149" s="15">
        <v>83.5</v>
      </c>
      <c r="CS149" s="15">
        <v>73</v>
      </c>
      <c r="CT149" s="15">
        <v>101.5</v>
      </c>
      <c r="CU149" s="15">
        <v>74</v>
      </c>
      <c r="CV149" s="15">
        <v>79</v>
      </c>
      <c r="CW149" s="15">
        <v>90</v>
      </c>
      <c r="CX149" s="15">
        <v>81</v>
      </c>
      <c r="CY149" s="15">
        <v>77.5</v>
      </c>
      <c r="CZ149" s="15">
        <v>83.5</v>
      </c>
      <c r="DA149" s="15">
        <v>90</v>
      </c>
      <c r="DB149" s="15">
        <v>60.5</v>
      </c>
      <c r="DC149" s="15">
        <v>87.5</v>
      </c>
      <c r="DD149" s="16">
        <v>57</v>
      </c>
      <c r="DE149" s="12"/>
      <c r="DF149" s="13"/>
      <c r="DG149" s="12" t="s">
        <v>60</v>
      </c>
    </row>
    <row r="150" spans="4:111" x14ac:dyDescent="0.25">
      <c r="D150" s="83"/>
      <c r="E150" s="110"/>
      <c r="F150" s="89"/>
      <c r="G150" s="91"/>
      <c r="H150" s="14">
        <v>59</v>
      </c>
      <c r="I150" s="15">
        <v>94</v>
      </c>
      <c r="J150" s="15">
        <v>59</v>
      </c>
      <c r="K150" s="15">
        <v>92</v>
      </c>
      <c r="L150" s="15">
        <v>79</v>
      </c>
      <c r="M150" s="15">
        <v>100</v>
      </c>
      <c r="N150" s="15">
        <v>95</v>
      </c>
      <c r="O150" s="15">
        <v>72</v>
      </c>
      <c r="P150" s="15">
        <v>99</v>
      </c>
      <c r="Q150" s="15">
        <v>57</v>
      </c>
      <c r="R150" s="15">
        <v>78</v>
      </c>
      <c r="S150" s="15">
        <v>84</v>
      </c>
      <c r="T150" s="15">
        <v>70</v>
      </c>
      <c r="U150" s="16">
        <v>89</v>
      </c>
      <c r="V150" s="14">
        <v>55</v>
      </c>
      <c r="W150" s="15">
        <v>89</v>
      </c>
      <c r="X150" s="15">
        <v>58</v>
      </c>
      <c r="Y150" s="15">
        <v>95</v>
      </c>
      <c r="Z150" s="15">
        <v>81</v>
      </c>
      <c r="AA150" s="15">
        <v>65</v>
      </c>
      <c r="AB150" s="15">
        <v>89</v>
      </c>
      <c r="AC150" s="15">
        <v>64</v>
      </c>
      <c r="AD150" s="15">
        <v>65</v>
      </c>
      <c r="AE150" s="15">
        <v>51</v>
      </c>
      <c r="AF150" s="15">
        <v>64</v>
      </c>
      <c r="AG150" s="15">
        <v>90</v>
      </c>
      <c r="AH150" s="15">
        <v>47</v>
      </c>
      <c r="AI150" s="16">
        <v>87</v>
      </c>
      <c r="AJ150" s="17"/>
      <c r="AK150" s="13"/>
      <c r="AL150" s="17" t="s">
        <v>60</v>
      </c>
      <c r="AN150" s="83"/>
      <c r="AO150" s="110"/>
      <c r="AP150" s="89"/>
      <c r="AQ150" s="91"/>
      <c r="AR150" s="14">
        <v>100</v>
      </c>
      <c r="AS150" s="15">
        <v>103</v>
      </c>
      <c r="AT150" s="15">
        <v>57</v>
      </c>
      <c r="AU150" s="15">
        <v>115</v>
      </c>
      <c r="AV150" s="15">
        <v>66</v>
      </c>
      <c r="AW150" s="15">
        <v>95</v>
      </c>
      <c r="AX150" s="15">
        <v>70</v>
      </c>
      <c r="AY150" s="15">
        <v>68</v>
      </c>
      <c r="AZ150" s="15">
        <v>113</v>
      </c>
      <c r="BA150" s="15">
        <v>71</v>
      </c>
      <c r="BB150" s="15">
        <v>88</v>
      </c>
      <c r="BC150" s="15">
        <v>115</v>
      </c>
      <c r="BD150" s="15">
        <v>57</v>
      </c>
      <c r="BE150" s="16">
        <v>64</v>
      </c>
      <c r="BF150" s="14">
        <v>85</v>
      </c>
      <c r="BG150" s="15">
        <v>60</v>
      </c>
      <c r="BH150" s="15">
        <v>58</v>
      </c>
      <c r="BI150" s="15">
        <v>87</v>
      </c>
      <c r="BJ150" s="15">
        <v>61</v>
      </c>
      <c r="BK150" s="15">
        <v>78</v>
      </c>
      <c r="BL150" s="15"/>
      <c r="BM150" s="15"/>
      <c r="BN150" s="15"/>
      <c r="BO150" s="15"/>
      <c r="BP150" s="15"/>
      <c r="BQ150" s="15"/>
      <c r="BR150" s="15"/>
      <c r="BS150" s="16"/>
      <c r="BT150" s="17"/>
      <c r="BU150" s="13"/>
      <c r="BV150" s="17" t="s">
        <v>60</v>
      </c>
      <c r="BY150" s="83"/>
      <c r="BZ150" s="110"/>
      <c r="CA150" s="89"/>
      <c r="CB150" s="91"/>
      <c r="CC150" s="14">
        <v>79.5</v>
      </c>
      <c r="CD150" s="15">
        <v>98.5</v>
      </c>
      <c r="CE150" s="15">
        <v>58</v>
      </c>
      <c r="CF150" s="15">
        <v>103.5</v>
      </c>
      <c r="CG150" s="15">
        <v>72.5</v>
      </c>
      <c r="CH150" s="15">
        <v>97.5</v>
      </c>
      <c r="CI150" s="15">
        <v>82.5</v>
      </c>
      <c r="CJ150" s="15">
        <v>70</v>
      </c>
      <c r="CK150" s="15">
        <v>106</v>
      </c>
      <c r="CL150" s="15">
        <v>64</v>
      </c>
      <c r="CM150" s="15">
        <v>83</v>
      </c>
      <c r="CN150" s="15">
        <v>99.5</v>
      </c>
      <c r="CO150" s="15">
        <v>56</v>
      </c>
      <c r="CP150" s="16">
        <v>83</v>
      </c>
      <c r="CQ150" s="14">
        <v>87.5</v>
      </c>
      <c r="CR150" s="15">
        <v>72.5</v>
      </c>
      <c r="CS150" s="15">
        <v>60</v>
      </c>
      <c r="CT150" s="15">
        <v>96</v>
      </c>
      <c r="CU150" s="15">
        <v>54</v>
      </c>
      <c r="CV150" s="15">
        <v>73</v>
      </c>
      <c r="CW150" s="15">
        <v>74.5</v>
      </c>
      <c r="CX150" s="15">
        <v>58</v>
      </c>
      <c r="CY150" s="15">
        <v>93.5</v>
      </c>
      <c r="CZ150" s="15"/>
      <c r="DA150" s="15"/>
      <c r="DB150" s="15"/>
      <c r="DC150" s="15"/>
      <c r="DD150" s="16"/>
      <c r="DE150" s="17"/>
      <c r="DF150" s="13"/>
      <c r="DG150" s="17" t="s">
        <v>60</v>
      </c>
    </row>
    <row r="151" spans="4:111" x14ac:dyDescent="0.25">
      <c r="D151" s="83"/>
      <c r="E151" s="110"/>
      <c r="F151" s="89"/>
      <c r="G151" s="91"/>
      <c r="H151" s="14">
        <v>63</v>
      </c>
      <c r="I151" s="15">
        <v>94</v>
      </c>
      <c r="J151" s="15">
        <v>107</v>
      </c>
      <c r="K151" s="15">
        <v>109</v>
      </c>
      <c r="L151" s="15">
        <v>64</v>
      </c>
      <c r="M151" s="15">
        <v>82</v>
      </c>
      <c r="N151" s="15">
        <v>91</v>
      </c>
      <c r="O151" s="15">
        <v>110</v>
      </c>
      <c r="P151" s="15">
        <v>102</v>
      </c>
      <c r="Q151" s="15">
        <v>98</v>
      </c>
      <c r="R151" s="15">
        <v>56</v>
      </c>
      <c r="S151" s="15">
        <v>91</v>
      </c>
      <c r="T151" s="15">
        <v>92</v>
      </c>
      <c r="U151" s="16">
        <v>107</v>
      </c>
      <c r="V151" s="14">
        <v>76</v>
      </c>
      <c r="W151" s="15">
        <v>96</v>
      </c>
      <c r="X151" s="15">
        <v>88</v>
      </c>
      <c r="Y151" s="15">
        <v>83</v>
      </c>
      <c r="Z151" s="15">
        <v>90</v>
      </c>
      <c r="AA151" s="15">
        <v>75</v>
      </c>
      <c r="AB151" s="15"/>
      <c r="AC151" s="15"/>
      <c r="AD151" s="15"/>
      <c r="AE151" s="15"/>
      <c r="AF151" s="15"/>
      <c r="AG151" s="15"/>
      <c r="AH151" s="15"/>
      <c r="AI151" s="16"/>
      <c r="AJ151" s="17"/>
      <c r="AK151" s="13"/>
      <c r="AL151" s="17" t="s">
        <v>60</v>
      </c>
      <c r="AN151" s="83"/>
      <c r="AO151" s="110"/>
      <c r="AP151" s="89"/>
      <c r="AQ151" s="91"/>
      <c r="AR151" s="14">
        <v>87</v>
      </c>
      <c r="AS151" s="15">
        <v>100</v>
      </c>
      <c r="AT151" s="15">
        <v>111</v>
      </c>
      <c r="AU151" s="15">
        <v>106</v>
      </c>
      <c r="AV151" s="15">
        <v>109</v>
      </c>
      <c r="AW151" s="15">
        <v>118</v>
      </c>
      <c r="AX151" s="15">
        <v>91</v>
      </c>
      <c r="AY151" s="15">
        <v>65</v>
      </c>
      <c r="AZ151" s="15">
        <v>85</v>
      </c>
      <c r="BA151" s="15">
        <v>102</v>
      </c>
      <c r="BB151" s="15">
        <v>85</v>
      </c>
      <c r="BC151" s="15">
        <v>80</v>
      </c>
      <c r="BD151" s="15">
        <v>83</v>
      </c>
      <c r="BE151" s="16">
        <v>107</v>
      </c>
      <c r="BF151" s="14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6"/>
      <c r="BT151" s="17"/>
      <c r="BU151" s="13"/>
      <c r="BV151" s="17" t="s">
        <v>60</v>
      </c>
      <c r="BY151" s="83"/>
      <c r="BZ151" s="110"/>
      <c r="CA151" s="89"/>
      <c r="CB151" s="91"/>
      <c r="CC151" s="14">
        <v>75</v>
      </c>
      <c r="CD151" s="15">
        <v>97</v>
      </c>
      <c r="CE151" s="15">
        <v>109</v>
      </c>
      <c r="CF151" s="15">
        <v>107.5</v>
      </c>
      <c r="CG151" s="15">
        <v>86.5</v>
      </c>
      <c r="CH151" s="15">
        <v>100</v>
      </c>
      <c r="CI151" s="15">
        <v>91</v>
      </c>
      <c r="CJ151" s="15">
        <v>87.5</v>
      </c>
      <c r="CK151" s="15">
        <v>93.5</v>
      </c>
      <c r="CL151" s="15">
        <v>100</v>
      </c>
      <c r="CM151" s="15">
        <v>70.5</v>
      </c>
      <c r="CN151" s="15">
        <v>85.5</v>
      </c>
      <c r="CO151" s="15">
        <v>113</v>
      </c>
      <c r="CP151" s="16">
        <v>63</v>
      </c>
      <c r="CQ151" s="14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6"/>
      <c r="DE151" s="17"/>
      <c r="DF151" s="13"/>
      <c r="DG151" s="17" t="s">
        <v>60</v>
      </c>
    </row>
    <row r="152" spans="4:111" x14ac:dyDescent="0.25">
      <c r="D152" s="83"/>
      <c r="E152" s="110"/>
      <c r="F152" s="89"/>
      <c r="G152" s="91"/>
      <c r="H152" s="14">
        <v>80</v>
      </c>
      <c r="I152" s="15">
        <v>61</v>
      </c>
      <c r="J152" s="15">
        <v>93</v>
      </c>
      <c r="K152" s="15">
        <v>71</v>
      </c>
      <c r="L152" s="15">
        <v>64</v>
      </c>
      <c r="M152" s="15">
        <v>109</v>
      </c>
      <c r="N152" s="15">
        <v>67</v>
      </c>
      <c r="O152" s="15">
        <v>104</v>
      </c>
      <c r="P152" s="15">
        <v>90</v>
      </c>
      <c r="Q152" s="15">
        <v>74</v>
      </c>
      <c r="R152" s="15">
        <v>97</v>
      </c>
      <c r="S152" s="15">
        <v>62</v>
      </c>
      <c r="T152" s="15">
        <v>89</v>
      </c>
      <c r="U152" s="16">
        <v>100</v>
      </c>
      <c r="V152" s="14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6"/>
      <c r="AJ152" s="17"/>
      <c r="AK152" s="13"/>
      <c r="AL152" s="17" t="s">
        <v>60</v>
      </c>
      <c r="AN152" s="83"/>
      <c r="AO152" s="110"/>
      <c r="AP152" s="89"/>
      <c r="AQ152" s="91"/>
      <c r="AR152" s="14">
        <v>61</v>
      </c>
      <c r="AS152" s="15">
        <v>98</v>
      </c>
      <c r="AT152" s="15">
        <v>73</v>
      </c>
      <c r="AU152" s="15">
        <v>88</v>
      </c>
      <c r="AV152" s="15">
        <v>117</v>
      </c>
      <c r="AW152" s="15">
        <v>60</v>
      </c>
      <c r="AX152" s="15">
        <v>69</v>
      </c>
      <c r="AY152" s="15">
        <v>103</v>
      </c>
      <c r="AZ152" s="15">
        <v>105</v>
      </c>
      <c r="BA152" s="15">
        <v>60</v>
      </c>
      <c r="BB152" s="15">
        <v>68</v>
      </c>
      <c r="BC152" s="15">
        <v>71</v>
      </c>
      <c r="BD152" s="15">
        <v>61</v>
      </c>
      <c r="BE152" s="16">
        <v>111</v>
      </c>
      <c r="BF152" s="14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6"/>
      <c r="BT152" s="17"/>
      <c r="BU152" s="13"/>
      <c r="BV152" s="17" t="s">
        <v>60</v>
      </c>
      <c r="BY152" s="83"/>
      <c r="BZ152" s="110"/>
      <c r="CA152" s="89"/>
      <c r="CB152" s="91"/>
      <c r="CC152" s="14">
        <v>70.5</v>
      </c>
      <c r="CD152" s="15">
        <v>79.5</v>
      </c>
      <c r="CE152" s="15">
        <v>83</v>
      </c>
      <c r="CF152" s="15">
        <v>79.5</v>
      </c>
      <c r="CG152" s="15">
        <v>90.5</v>
      </c>
      <c r="CH152" s="15">
        <v>84.5</v>
      </c>
      <c r="CI152" s="15">
        <v>68</v>
      </c>
      <c r="CJ152" s="15">
        <v>103.5</v>
      </c>
      <c r="CK152" s="15">
        <v>97.5</v>
      </c>
      <c r="CL152" s="15">
        <v>67</v>
      </c>
      <c r="CM152" s="15">
        <v>82.5</v>
      </c>
      <c r="CN152" s="15">
        <v>66.5</v>
      </c>
      <c r="CO152" s="15">
        <v>67</v>
      </c>
      <c r="CP152" s="16">
        <v>73</v>
      </c>
      <c r="CQ152" s="14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6"/>
      <c r="DE152" s="17"/>
      <c r="DF152" s="13"/>
      <c r="DG152" s="17" t="s">
        <v>60</v>
      </c>
    </row>
    <row r="153" spans="4:111" x14ac:dyDescent="0.25">
      <c r="D153" s="83"/>
      <c r="E153" s="110"/>
      <c r="F153" s="89"/>
      <c r="G153" s="91"/>
      <c r="H153" s="14">
        <v>76</v>
      </c>
      <c r="I153" s="15">
        <v>81</v>
      </c>
      <c r="J153" s="15">
        <v>101</v>
      </c>
      <c r="K153" s="15">
        <v>89</v>
      </c>
      <c r="L153" s="15">
        <v>85</v>
      </c>
      <c r="M153" s="15">
        <v>105</v>
      </c>
      <c r="N153" s="15">
        <v>97</v>
      </c>
      <c r="O153" s="15">
        <v>92</v>
      </c>
      <c r="P153" s="15">
        <v>108</v>
      </c>
      <c r="Q153" s="15">
        <v>84</v>
      </c>
      <c r="R153" s="15">
        <v>90</v>
      </c>
      <c r="S153" s="15">
        <v>91</v>
      </c>
      <c r="T153" s="15">
        <v>108</v>
      </c>
      <c r="U153" s="16">
        <v>103</v>
      </c>
      <c r="V153" s="14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6"/>
      <c r="AJ153" s="17"/>
      <c r="AK153" s="13"/>
      <c r="AL153" s="17" t="s">
        <v>60</v>
      </c>
      <c r="AN153" s="83"/>
      <c r="AO153" s="110"/>
      <c r="AP153" s="89"/>
      <c r="AQ153" s="91"/>
      <c r="AR153" s="14">
        <v>57</v>
      </c>
      <c r="AS153" s="15">
        <v>89</v>
      </c>
      <c r="AT153" s="15">
        <v>120</v>
      </c>
      <c r="AU153" s="15">
        <v>81</v>
      </c>
      <c r="AV153" s="15">
        <v>70</v>
      </c>
      <c r="AW153" s="15">
        <v>57</v>
      </c>
      <c r="AX153" s="15">
        <v>69</v>
      </c>
      <c r="AY153" s="15">
        <v>86</v>
      </c>
      <c r="AZ153" s="15">
        <v>76</v>
      </c>
      <c r="BA153" s="15">
        <v>120</v>
      </c>
      <c r="BB153" s="15">
        <v>113</v>
      </c>
      <c r="BC153" s="15">
        <v>82</v>
      </c>
      <c r="BD153" s="15">
        <v>102</v>
      </c>
      <c r="BE153" s="16">
        <v>84</v>
      </c>
      <c r="BF153" s="14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6"/>
      <c r="BT153" s="17"/>
      <c r="BU153" s="13"/>
      <c r="BV153" s="17" t="s">
        <v>60</v>
      </c>
      <c r="BY153" s="83"/>
      <c r="BZ153" s="110"/>
      <c r="CA153" s="89"/>
      <c r="CB153" s="91"/>
      <c r="CC153" s="14">
        <v>66.5</v>
      </c>
      <c r="CD153" s="15">
        <v>85</v>
      </c>
      <c r="CE153" s="15">
        <v>110.5</v>
      </c>
      <c r="CF153" s="15">
        <v>85</v>
      </c>
      <c r="CG153" s="15">
        <v>77.5</v>
      </c>
      <c r="CH153" s="15">
        <v>81</v>
      </c>
      <c r="CI153" s="15">
        <v>83</v>
      </c>
      <c r="CJ153" s="15">
        <v>89</v>
      </c>
      <c r="CK153" s="15">
        <v>92</v>
      </c>
      <c r="CL153" s="15">
        <v>102</v>
      </c>
      <c r="CM153" s="15">
        <v>101.5</v>
      </c>
      <c r="CN153" s="15">
        <v>86.5</v>
      </c>
      <c r="CO153" s="15">
        <v>107</v>
      </c>
      <c r="CP153" s="16">
        <v>106</v>
      </c>
      <c r="CQ153" s="14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6"/>
      <c r="DE153" s="17"/>
      <c r="DF153" s="13"/>
      <c r="DG153" s="17" t="s">
        <v>60</v>
      </c>
    </row>
    <row r="154" spans="4:111" x14ac:dyDescent="0.25">
      <c r="D154" s="83"/>
      <c r="E154" s="110"/>
      <c r="F154" s="89"/>
      <c r="G154" s="91"/>
      <c r="H154" s="14">
        <v>70</v>
      </c>
      <c r="I154" s="15">
        <v>111</v>
      </c>
      <c r="J154" s="15">
        <v>89</v>
      </c>
      <c r="K154" s="15">
        <v>94</v>
      </c>
      <c r="L154" s="15">
        <v>95</v>
      </c>
      <c r="M154" s="15">
        <v>70</v>
      </c>
      <c r="N154" s="15">
        <v>96</v>
      </c>
      <c r="O154" s="15">
        <v>80</v>
      </c>
      <c r="P154" s="15">
        <v>98</v>
      </c>
      <c r="Q154" s="15">
        <v>96</v>
      </c>
      <c r="R154" s="15">
        <v>59</v>
      </c>
      <c r="S154" s="15">
        <v>59</v>
      </c>
      <c r="T154" s="15">
        <v>60</v>
      </c>
      <c r="U154" s="16">
        <v>109</v>
      </c>
      <c r="V154" s="14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6"/>
      <c r="AJ154" s="17"/>
      <c r="AK154" s="13"/>
      <c r="AL154" s="17" t="s">
        <v>60</v>
      </c>
      <c r="AN154" s="83"/>
      <c r="AO154" s="110"/>
      <c r="AP154" s="89"/>
      <c r="AQ154" s="91"/>
      <c r="AR154" s="14">
        <v>60</v>
      </c>
      <c r="AS154" s="15">
        <v>121</v>
      </c>
      <c r="AT154" s="15">
        <v>93</v>
      </c>
      <c r="AU154" s="15">
        <v>54</v>
      </c>
      <c r="AV154" s="15">
        <v>116</v>
      </c>
      <c r="AW154" s="15">
        <v>109</v>
      </c>
      <c r="AX154" s="15">
        <v>75</v>
      </c>
      <c r="AY154" s="15">
        <v>72</v>
      </c>
      <c r="AZ154" s="15">
        <v>89</v>
      </c>
      <c r="BA154" s="15">
        <v>105</v>
      </c>
      <c r="BB154" s="15">
        <v>92</v>
      </c>
      <c r="BC154" s="15">
        <v>67</v>
      </c>
      <c r="BD154" s="15">
        <v>114</v>
      </c>
      <c r="BE154" s="16">
        <v>115</v>
      </c>
      <c r="BF154" s="14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6"/>
      <c r="BT154" s="17"/>
      <c r="BU154" s="13"/>
      <c r="BV154" s="17" t="s">
        <v>60</v>
      </c>
      <c r="BY154" s="83"/>
      <c r="BZ154" s="110"/>
      <c r="CA154" s="89"/>
      <c r="CB154" s="91"/>
      <c r="CC154" s="14">
        <v>65</v>
      </c>
      <c r="CD154" s="15">
        <v>116</v>
      </c>
      <c r="CE154" s="15">
        <v>91</v>
      </c>
      <c r="CF154" s="15">
        <v>74</v>
      </c>
      <c r="CG154" s="15">
        <v>105.5</v>
      </c>
      <c r="CH154" s="15">
        <v>89.5</v>
      </c>
      <c r="CI154" s="15">
        <v>85.5</v>
      </c>
      <c r="CJ154" s="15">
        <v>76</v>
      </c>
      <c r="CK154" s="15">
        <v>93.5</v>
      </c>
      <c r="CL154" s="15">
        <v>100.5</v>
      </c>
      <c r="CM154" s="15">
        <v>75.5</v>
      </c>
      <c r="CN154" s="15">
        <v>63</v>
      </c>
      <c r="CO154" s="15">
        <v>118</v>
      </c>
      <c r="CP154" s="16">
        <v>60</v>
      </c>
      <c r="CQ154" s="14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6"/>
      <c r="DE154" s="17"/>
      <c r="DF154" s="13"/>
      <c r="DG154" s="17" t="s">
        <v>60</v>
      </c>
    </row>
    <row r="155" spans="4:111" x14ac:dyDescent="0.25">
      <c r="D155" s="83"/>
      <c r="E155" s="110"/>
      <c r="F155" s="89"/>
      <c r="G155" s="91"/>
      <c r="H155" s="14">
        <v>103</v>
      </c>
      <c r="I155" s="15">
        <v>55</v>
      </c>
      <c r="J155" s="15">
        <v>93</v>
      </c>
      <c r="K155" s="15">
        <v>79</v>
      </c>
      <c r="L155" s="15">
        <v>110</v>
      </c>
      <c r="M155" s="15">
        <v>73</v>
      </c>
      <c r="N155" s="15">
        <v>74</v>
      </c>
      <c r="O155" s="15">
        <v>60</v>
      </c>
      <c r="P155" s="15">
        <v>73</v>
      </c>
      <c r="Q155" s="15">
        <v>104</v>
      </c>
      <c r="R155" s="15">
        <v>70</v>
      </c>
      <c r="S155" s="15">
        <v>67</v>
      </c>
      <c r="T155" s="15">
        <v>82</v>
      </c>
      <c r="U155" s="16">
        <v>68</v>
      </c>
      <c r="V155" s="14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6"/>
      <c r="AJ155" s="17"/>
      <c r="AK155" s="13"/>
      <c r="AL155" s="17" t="s">
        <v>60</v>
      </c>
      <c r="AN155" s="83"/>
      <c r="AO155" s="110"/>
      <c r="AP155" s="89"/>
      <c r="AQ155" s="91"/>
      <c r="AR155" s="14">
        <v>78</v>
      </c>
      <c r="AS155" s="15">
        <v>120</v>
      </c>
      <c r="AT155" s="15">
        <v>86</v>
      </c>
      <c r="AU155" s="15">
        <v>82</v>
      </c>
      <c r="AV155" s="15">
        <v>104</v>
      </c>
      <c r="AW155" s="15">
        <v>97</v>
      </c>
      <c r="AX155" s="15">
        <v>95</v>
      </c>
      <c r="AY155" s="15">
        <v>118</v>
      </c>
      <c r="AZ155" s="15">
        <v>73</v>
      </c>
      <c r="BA155" s="15">
        <v>83</v>
      </c>
      <c r="BB155" s="15">
        <v>67</v>
      </c>
      <c r="BC155" s="15">
        <v>96</v>
      </c>
      <c r="BD155" s="15">
        <v>111</v>
      </c>
      <c r="BE155" s="16">
        <v>112</v>
      </c>
      <c r="BF155" s="14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6"/>
      <c r="BT155" s="17"/>
      <c r="BU155" s="13"/>
      <c r="BV155" s="17" t="s">
        <v>60</v>
      </c>
      <c r="BY155" s="83"/>
      <c r="BZ155" s="110"/>
      <c r="CA155" s="89"/>
      <c r="CB155" s="91"/>
      <c r="CC155" s="14">
        <v>56</v>
      </c>
      <c r="CD155" s="15">
        <v>116</v>
      </c>
      <c r="CE155" s="15">
        <v>84</v>
      </c>
      <c r="CF155" s="15">
        <v>65</v>
      </c>
      <c r="CG155" s="15">
        <v>115</v>
      </c>
      <c r="CH155" s="15">
        <v>118</v>
      </c>
      <c r="CI155" s="15">
        <v>105</v>
      </c>
      <c r="CJ155" s="15">
        <v>68</v>
      </c>
      <c r="CK155" s="15">
        <v>75</v>
      </c>
      <c r="CL155" s="15">
        <v>101</v>
      </c>
      <c r="CM155" s="15">
        <v>101</v>
      </c>
      <c r="CN155" s="15">
        <v>57</v>
      </c>
      <c r="CO155" s="15">
        <v>70</v>
      </c>
      <c r="CP155" s="16">
        <v>118</v>
      </c>
      <c r="CQ155" s="14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6"/>
      <c r="DE155" s="17"/>
      <c r="DF155" s="13"/>
      <c r="DG155" s="17" t="s">
        <v>60</v>
      </c>
    </row>
    <row r="156" spans="4:111" x14ac:dyDescent="0.25">
      <c r="D156" s="83"/>
      <c r="E156" s="110"/>
      <c r="F156" s="89"/>
      <c r="G156" s="91"/>
      <c r="H156" s="14">
        <v>56</v>
      </c>
      <c r="I156" s="15">
        <v>71</v>
      </c>
      <c r="J156" s="15">
        <v>78</v>
      </c>
      <c r="K156" s="15">
        <v>98</v>
      </c>
      <c r="L156" s="15">
        <v>56</v>
      </c>
      <c r="M156" s="15">
        <v>80</v>
      </c>
      <c r="N156" s="15">
        <v>56</v>
      </c>
      <c r="O156" s="15">
        <v>96</v>
      </c>
      <c r="P156" s="15">
        <v>68</v>
      </c>
      <c r="Q156" s="15">
        <v>61</v>
      </c>
      <c r="R156" s="15">
        <v>75</v>
      </c>
      <c r="S156" s="15">
        <v>84</v>
      </c>
      <c r="T156" s="15">
        <v>89</v>
      </c>
      <c r="U156" s="16">
        <v>58</v>
      </c>
      <c r="V156" s="14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6"/>
      <c r="AJ156" s="17"/>
      <c r="AK156" s="13"/>
      <c r="AL156" s="17" t="s">
        <v>60</v>
      </c>
      <c r="AN156" s="83"/>
      <c r="AO156" s="110"/>
      <c r="AP156" s="89"/>
      <c r="AQ156" s="91"/>
      <c r="AR156" s="14">
        <v>77</v>
      </c>
      <c r="AS156" s="15">
        <v>49</v>
      </c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6"/>
      <c r="BF156" s="14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6"/>
      <c r="BT156" s="17"/>
      <c r="BU156" s="13"/>
      <c r="BV156" s="17" t="s">
        <v>60</v>
      </c>
      <c r="BY156" s="83"/>
      <c r="BZ156" s="110"/>
      <c r="CA156" s="89"/>
      <c r="CB156" s="91"/>
      <c r="CC156" s="14">
        <v>99</v>
      </c>
      <c r="CD156" s="15">
        <v>74</v>
      </c>
      <c r="CE156" s="15">
        <v>101</v>
      </c>
      <c r="CF156" s="15">
        <v>116</v>
      </c>
      <c r="CG156" s="15">
        <v>118</v>
      </c>
      <c r="CH156" s="15">
        <v>113</v>
      </c>
      <c r="CI156" s="15">
        <v>97</v>
      </c>
      <c r="CJ156" s="15">
        <v>83</v>
      </c>
      <c r="CK156" s="15">
        <v>115</v>
      </c>
      <c r="CL156" s="15">
        <v>107</v>
      </c>
      <c r="CM156" s="15">
        <v>115</v>
      </c>
      <c r="CN156" s="15">
        <v>79</v>
      </c>
      <c r="CO156" s="15">
        <v>70</v>
      </c>
      <c r="CP156" s="16">
        <v>57</v>
      </c>
      <c r="CQ156" s="14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6"/>
      <c r="DE156" s="17"/>
      <c r="DF156" s="13"/>
      <c r="DG156" s="17" t="s">
        <v>60</v>
      </c>
    </row>
    <row r="157" spans="4:111" x14ac:dyDescent="0.25">
      <c r="D157" s="83"/>
      <c r="E157" s="110"/>
      <c r="F157" s="89"/>
      <c r="G157" s="91"/>
      <c r="H157" s="14">
        <v>59</v>
      </c>
      <c r="I157" s="15">
        <v>118</v>
      </c>
      <c r="J157" s="15">
        <v>118</v>
      </c>
      <c r="K157" s="15">
        <v>120</v>
      </c>
      <c r="L157" s="15">
        <v>88</v>
      </c>
      <c r="M157" s="15">
        <v>120</v>
      </c>
      <c r="N157" s="15">
        <v>86</v>
      </c>
      <c r="O157" s="15">
        <v>87</v>
      </c>
      <c r="P157" s="15">
        <v>68</v>
      </c>
      <c r="Q157" s="15">
        <v>84</v>
      </c>
      <c r="R157" s="15">
        <v>94</v>
      </c>
      <c r="S157" s="15">
        <v>114</v>
      </c>
      <c r="T157" s="15">
        <v>60</v>
      </c>
      <c r="U157" s="16">
        <v>111</v>
      </c>
      <c r="V157" s="14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6"/>
      <c r="AJ157" s="17"/>
      <c r="AK157" s="13"/>
      <c r="AL157" s="17" t="s">
        <v>60</v>
      </c>
      <c r="AN157" s="83"/>
      <c r="AO157" s="110"/>
      <c r="AP157" s="89"/>
      <c r="AQ157" s="91"/>
      <c r="AR157" s="14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6"/>
      <c r="BF157" s="14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6"/>
      <c r="BT157" s="17"/>
      <c r="BU157" s="13"/>
      <c r="BV157" s="17" t="s">
        <v>60</v>
      </c>
      <c r="BY157" s="83"/>
      <c r="BZ157" s="110"/>
      <c r="CA157" s="89"/>
      <c r="CB157" s="91"/>
      <c r="CC157" s="14">
        <v>67</v>
      </c>
      <c r="CD157" s="15">
        <v>98</v>
      </c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6"/>
      <c r="CQ157" s="14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6"/>
      <c r="DE157" s="17"/>
      <c r="DF157" s="13"/>
      <c r="DG157" s="17" t="s">
        <v>60</v>
      </c>
    </row>
    <row r="158" spans="4:111" x14ac:dyDescent="0.25">
      <c r="D158" s="83"/>
      <c r="E158" s="110"/>
      <c r="F158" s="89"/>
      <c r="G158" s="91"/>
      <c r="H158" s="14">
        <v>111</v>
      </c>
      <c r="I158" s="15">
        <v>65</v>
      </c>
      <c r="J158" s="15">
        <v>59</v>
      </c>
      <c r="K158" s="15">
        <v>81</v>
      </c>
      <c r="L158" s="15"/>
      <c r="M158" s="15"/>
      <c r="N158" s="15"/>
      <c r="O158" s="15"/>
      <c r="P158" s="15"/>
      <c r="Q158" s="15">
        <v>118</v>
      </c>
      <c r="R158" s="15"/>
      <c r="S158" s="15"/>
      <c r="T158" s="15"/>
      <c r="U158" s="16"/>
      <c r="V158" s="14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6"/>
      <c r="AJ158" s="17"/>
      <c r="AK158" s="13"/>
      <c r="AL158" s="17" t="s">
        <v>60</v>
      </c>
      <c r="AN158" s="83"/>
      <c r="AO158" s="110"/>
      <c r="AP158" s="89"/>
      <c r="AQ158" s="91"/>
      <c r="AR158" s="14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6"/>
      <c r="BF158" s="14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6"/>
      <c r="BT158" s="17"/>
      <c r="BU158" s="13"/>
      <c r="BV158" s="17" t="s">
        <v>60</v>
      </c>
      <c r="BY158" s="83"/>
      <c r="BZ158" s="110"/>
      <c r="CA158" s="89"/>
      <c r="CB158" s="91"/>
      <c r="CC158" s="14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6"/>
      <c r="CQ158" s="14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6"/>
      <c r="DE158" s="17"/>
      <c r="DF158" s="13"/>
      <c r="DG158" s="17" t="s">
        <v>60</v>
      </c>
    </row>
    <row r="159" spans="4:111" ht="15.75" thickBot="1" x14ac:dyDescent="0.3">
      <c r="D159" s="83"/>
      <c r="E159" s="111"/>
      <c r="F159" s="89"/>
      <c r="G159" s="92"/>
      <c r="H159" s="18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20"/>
      <c r="V159" s="18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20"/>
      <c r="AJ159" s="21"/>
      <c r="AK159" s="13"/>
      <c r="AL159" s="21" t="s">
        <v>60</v>
      </c>
      <c r="AN159" s="83"/>
      <c r="AO159" s="111"/>
      <c r="AP159" s="89"/>
      <c r="AQ159" s="92"/>
      <c r="AR159" s="18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20"/>
      <c r="BF159" s="18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20"/>
      <c r="BT159" s="21"/>
      <c r="BU159" s="13"/>
      <c r="BV159" s="21" t="s">
        <v>60</v>
      </c>
      <c r="BY159" s="83"/>
      <c r="BZ159" s="111"/>
      <c r="CA159" s="89"/>
      <c r="CB159" s="92"/>
      <c r="CC159" s="18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20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20"/>
      <c r="DE159" s="21"/>
      <c r="DF159" s="13"/>
      <c r="DG159" s="21" t="s">
        <v>60</v>
      </c>
    </row>
    <row r="160" spans="4:111" x14ac:dyDescent="0.25">
      <c r="D160" s="83">
        <v>15</v>
      </c>
      <c r="E160" s="109" t="s">
        <v>41</v>
      </c>
      <c r="F160" s="89"/>
      <c r="G160" s="91" t="s">
        <v>78</v>
      </c>
      <c r="H160" s="9">
        <v>100</v>
      </c>
      <c r="I160" s="10">
        <v>107</v>
      </c>
      <c r="J160" s="10">
        <v>102</v>
      </c>
      <c r="K160" s="10">
        <v>73</v>
      </c>
      <c r="L160" s="10">
        <v>100</v>
      </c>
      <c r="M160" s="10">
        <v>90</v>
      </c>
      <c r="N160" s="10">
        <v>89</v>
      </c>
      <c r="O160" s="10">
        <v>101</v>
      </c>
      <c r="P160" s="10">
        <v>104</v>
      </c>
      <c r="Q160" s="10">
        <v>71</v>
      </c>
      <c r="R160" s="10">
        <v>78</v>
      </c>
      <c r="S160" s="10">
        <v>63</v>
      </c>
      <c r="T160" s="10">
        <v>115</v>
      </c>
      <c r="U160" s="11">
        <v>69</v>
      </c>
      <c r="V160" s="14">
        <v>92</v>
      </c>
      <c r="W160" s="15">
        <v>65</v>
      </c>
      <c r="X160" s="15">
        <v>87</v>
      </c>
      <c r="Y160" s="15">
        <v>90</v>
      </c>
      <c r="Z160" s="15">
        <v>62</v>
      </c>
      <c r="AA160" s="15">
        <v>97</v>
      </c>
      <c r="AB160" s="15">
        <v>92</v>
      </c>
      <c r="AC160" s="15">
        <v>69</v>
      </c>
      <c r="AD160" s="15">
        <v>79</v>
      </c>
      <c r="AE160" s="15">
        <v>52</v>
      </c>
      <c r="AF160" s="15">
        <v>75</v>
      </c>
      <c r="AG160" s="15">
        <v>71</v>
      </c>
      <c r="AH160" s="15">
        <v>83</v>
      </c>
      <c r="AI160" s="16">
        <v>52</v>
      </c>
      <c r="AJ160" s="12"/>
      <c r="AK160" s="13"/>
      <c r="AL160" s="12" t="s">
        <v>60</v>
      </c>
      <c r="AN160" s="83">
        <v>15</v>
      </c>
      <c r="AO160" s="109" t="s">
        <v>41</v>
      </c>
      <c r="AP160" s="89"/>
      <c r="AQ160" s="91" t="s">
        <v>123</v>
      </c>
      <c r="AR160" s="9">
        <v>70</v>
      </c>
      <c r="AS160" s="10">
        <v>90</v>
      </c>
      <c r="AT160" s="10">
        <v>60</v>
      </c>
      <c r="AU160" s="10">
        <v>102</v>
      </c>
      <c r="AV160" s="10">
        <v>90</v>
      </c>
      <c r="AW160" s="10">
        <v>105</v>
      </c>
      <c r="AX160" s="10">
        <v>98</v>
      </c>
      <c r="AY160" s="10">
        <v>60</v>
      </c>
      <c r="AZ160" s="10">
        <v>96</v>
      </c>
      <c r="BA160" s="10">
        <v>88</v>
      </c>
      <c r="BB160" s="10">
        <v>62</v>
      </c>
      <c r="BC160" s="10">
        <v>118</v>
      </c>
      <c r="BD160" s="10">
        <v>82</v>
      </c>
      <c r="BE160" s="11">
        <v>113</v>
      </c>
      <c r="BF160" s="14">
        <v>91</v>
      </c>
      <c r="BG160" s="15">
        <v>88</v>
      </c>
      <c r="BH160" s="15">
        <v>50</v>
      </c>
      <c r="BI160" s="15">
        <v>86</v>
      </c>
      <c r="BJ160" s="15">
        <v>78</v>
      </c>
      <c r="BK160" s="15">
        <v>52</v>
      </c>
      <c r="BL160" s="15">
        <v>84</v>
      </c>
      <c r="BM160" s="15">
        <v>47</v>
      </c>
      <c r="BN160" s="15">
        <v>99</v>
      </c>
      <c r="BO160" s="15">
        <v>81</v>
      </c>
      <c r="BP160" s="15">
        <v>82</v>
      </c>
      <c r="BQ160" s="15">
        <v>69</v>
      </c>
      <c r="BR160" s="15">
        <v>81</v>
      </c>
      <c r="BS160" s="16">
        <v>74</v>
      </c>
      <c r="BT160" s="12"/>
      <c r="BU160" s="13"/>
      <c r="BV160" s="12" t="s">
        <v>60</v>
      </c>
      <c r="BY160" s="83">
        <v>15</v>
      </c>
      <c r="BZ160" s="109" t="s">
        <v>41</v>
      </c>
      <c r="CA160" s="89"/>
      <c r="CB160" s="91" t="s">
        <v>124</v>
      </c>
      <c r="CC160" s="9">
        <v>85</v>
      </c>
      <c r="CD160" s="10">
        <v>98.5</v>
      </c>
      <c r="CE160" s="10">
        <v>81</v>
      </c>
      <c r="CF160" s="10">
        <v>87.5</v>
      </c>
      <c r="CG160" s="10">
        <v>95</v>
      </c>
      <c r="CH160" s="10">
        <v>97.5</v>
      </c>
      <c r="CI160" s="10">
        <v>93.5</v>
      </c>
      <c r="CJ160" s="10">
        <v>80.5</v>
      </c>
      <c r="CK160" s="10">
        <v>100</v>
      </c>
      <c r="CL160" s="10">
        <v>79.5</v>
      </c>
      <c r="CM160" s="10">
        <v>70</v>
      </c>
      <c r="CN160" s="10">
        <v>90.5</v>
      </c>
      <c r="CO160" s="10">
        <v>98.5</v>
      </c>
      <c r="CP160" s="11">
        <v>94</v>
      </c>
      <c r="CQ160" s="14">
        <v>87.5</v>
      </c>
      <c r="CR160" s="15">
        <v>83.5</v>
      </c>
      <c r="CS160" s="15">
        <v>70.5</v>
      </c>
      <c r="CT160" s="15">
        <v>90</v>
      </c>
      <c r="CU160" s="15">
        <v>69.5</v>
      </c>
      <c r="CV160" s="15">
        <v>60</v>
      </c>
      <c r="CW160" s="15">
        <v>74</v>
      </c>
      <c r="CX160" s="15">
        <v>66.5</v>
      </c>
      <c r="CY160" s="15">
        <v>94</v>
      </c>
      <c r="CZ160" s="15">
        <v>71</v>
      </c>
      <c r="DA160" s="15">
        <v>89</v>
      </c>
      <c r="DB160" s="15">
        <v>64.5</v>
      </c>
      <c r="DC160" s="15">
        <v>93</v>
      </c>
      <c r="DD160" s="16">
        <v>85.5</v>
      </c>
      <c r="DE160" s="12"/>
      <c r="DF160" s="13"/>
      <c r="DG160" s="12" t="s">
        <v>60</v>
      </c>
    </row>
    <row r="161" spans="4:111" x14ac:dyDescent="0.25">
      <c r="D161" s="83"/>
      <c r="E161" s="110"/>
      <c r="F161" s="89"/>
      <c r="G161" s="91"/>
      <c r="H161" s="14">
        <v>88</v>
      </c>
      <c r="I161" s="15">
        <v>62</v>
      </c>
      <c r="J161" s="15">
        <v>76</v>
      </c>
      <c r="K161" s="15">
        <v>102</v>
      </c>
      <c r="L161" s="15">
        <v>68</v>
      </c>
      <c r="M161" s="15">
        <v>74</v>
      </c>
      <c r="N161" s="15">
        <v>109</v>
      </c>
      <c r="O161" s="15">
        <v>92</v>
      </c>
      <c r="P161" s="15">
        <v>90</v>
      </c>
      <c r="Q161" s="15">
        <v>80</v>
      </c>
      <c r="R161" s="15">
        <v>63</v>
      </c>
      <c r="S161" s="15">
        <v>85</v>
      </c>
      <c r="T161" s="15">
        <v>78</v>
      </c>
      <c r="U161" s="16">
        <v>100</v>
      </c>
      <c r="V161" s="14">
        <v>88</v>
      </c>
      <c r="W161" s="15">
        <v>56</v>
      </c>
      <c r="X161" s="15">
        <v>45</v>
      </c>
      <c r="Y161" s="15">
        <v>52</v>
      </c>
      <c r="Z161" s="15">
        <v>40</v>
      </c>
      <c r="AA161" s="15">
        <v>67</v>
      </c>
      <c r="AB161" s="15">
        <v>74</v>
      </c>
      <c r="AC161" s="15">
        <v>58</v>
      </c>
      <c r="AD161" s="15">
        <v>70</v>
      </c>
      <c r="AE161" s="15">
        <v>59</v>
      </c>
      <c r="AF161" s="15">
        <v>81</v>
      </c>
      <c r="AG161" s="15">
        <v>63</v>
      </c>
      <c r="AH161" s="15">
        <v>78</v>
      </c>
      <c r="AI161" s="16">
        <v>91</v>
      </c>
      <c r="AJ161" s="17"/>
      <c r="AK161" s="13"/>
      <c r="AL161" s="17" t="s">
        <v>60</v>
      </c>
      <c r="AN161" s="83"/>
      <c r="AO161" s="110"/>
      <c r="AP161" s="89"/>
      <c r="AQ161" s="91"/>
      <c r="AR161" s="14">
        <v>119</v>
      </c>
      <c r="AS161" s="15">
        <v>68</v>
      </c>
      <c r="AT161" s="15">
        <v>84</v>
      </c>
      <c r="AU161" s="15">
        <v>75</v>
      </c>
      <c r="AV161" s="15">
        <v>66</v>
      </c>
      <c r="AW161" s="15">
        <v>118</v>
      </c>
      <c r="AX161" s="15">
        <v>89</v>
      </c>
      <c r="AY161" s="15">
        <v>65</v>
      </c>
      <c r="AZ161" s="15">
        <v>120</v>
      </c>
      <c r="BA161" s="15">
        <v>105</v>
      </c>
      <c r="BB161" s="15">
        <v>76</v>
      </c>
      <c r="BC161" s="15">
        <v>97</v>
      </c>
      <c r="BD161" s="15">
        <v>68</v>
      </c>
      <c r="BE161" s="16">
        <v>73</v>
      </c>
      <c r="BF161" s="14">
        <v>87</v>
      </c>
      <c r="BG161" s="15">
        <v>79</v>
      </c>
      <c r="BH161" s="15">
        <v>55</v>
      </c>
      <c r="BI161" s="15">
        <v>78</v>
      </c>
      <c r="BJ161" s="15">
        <v>95</v>
      </c>
      <c r="BK161" s="15">
        <v>66</v>
      </c>
      <c r="BL161" s="15"/>
      <c r="BM161" s="15"/>
      <c r="BN161" s="15"/>
      <c r="BO161" s="15"/>
      <c r="BP161" s="15"/>
      <c r="BQ161" s="15"/>
      <c r="BR161" s="15"/>
      <c r="BS161" s="16"/>
      <c r="BT161" s="17"/>
      <c r="BU161" s="13"/>
      <c r="BV161" s="17" t="s">
        <v>60</v>
      </c>
      <c r="BY161" s="83"/>
      <c r="BZ161" s="110"/>
      <c r="CA161" s="89"/>
      <c r="CB161" s="91"/>
      <c r="CC161" s="14">
        <v>103.5</v>
      </c>
      <c r="CD161" s="15">
        <v>65</v>
      </c>
      <c r="CE161" s="15">
        <v>80</v>
      </c>
      <c r="CF161" s="15">
        <v>88.5</v>
      </c>
      <c r="CG161" s="15">
        <v>67</v>
      </c>
      <c r="CH161" s="15">
        <v>96</v>
      </c>
      <c r="CI161" s="15">
        <v>99</v>
      </c>
      <c r="CJ161" s="15">
        <v>78.5</v>
      </c>
      <c r="CK161" s="15">
        <v>105</v>
      </c>
      <c r="CL161" s="15">
        <v>92.5</v>
      </c>
      <c r="CM161" s="15">
        <v>69.5</v>
      </c>
      <c r="CN161" s="15">
        <v>91</v>
      </c>
      <c r="CO161" s="15">
        <v>73</v>
      </c>
      <c r="CP161" s="16">
        <v>67</v>
      </c>
      <c r="CQ161" s="14">
        <v>86</v>
      </c>
      <c r="CR161" s="15">
        <v>89</v>
      </c>
      <c r="CS161" s="15">
        <v>68.5</v>
      </c>
      <c r="CT161" s="15">
        <v>95</v>
      </c>
      <c r="CU161" s="15">
        <v>82.5</v>
      </c>
      <c r="CV161" s="15">
        <v>59.5</v>
      </c>
      <c r="CW161" s="15">
        <v>68</v>
      </c>
      <c r="CX161" s="15">
        <v>84.5</v>
      </c>
      <c r="CY161" s="15">
        <v>52</v>
      </c>
      <c r="CZ161" s="15"/>
      <c r="DA161" s="15"/>
      <c r="DB161" s="15"/>
      <c r="DC161" s="15"/>
      <c r="DD161" s="16"/>
      <c r="DE161" s="17"/>
      <c r="DF161" s="13"/>
      <c r="DG161" s="17" t="s">
        <v>60</v>
      </c>
    </row>
    <row r="162" spans="4:111" x14ac:dyDescent="0.25">
      <c r="D162" s="83"/>
      <c r="E162" s="110"/>
      <c r="F162" s="89"/>
      <c r="G162" s="91"/>
      <c r="H162" s="14">
        <v>79</v>
      </c>
      <c r="I162" s="15">
        <v>94</v>
      </c>
      <c r="J162" s="15">
        <v>88</v>
      </c>
      <c r="K162" s="15">
        <v>59</v>
      </c>
      <c r="L162" s="15">
        <v>101</v>
      </c>
      <c r="M162" s="15">
        <v>74</v>
      </c>
      <c r="N162" s="15">
        <v>96</v>
      </c>
      <c r="O162" s="15">
        <v>99</v>
      </c>
      <c r="P162" s="15">
        <v>71</v>
      </c>
      <c r="Q162" s="15">
        <v>106</v>
      </c>
      <c r="R162" s="15">
        <v>70</v>
      </c>
      <c r="S162" s="15">
        <v>77</v>
      </c>
      <c r="T162" s="15">
        <v>79</v>
      </c>
      <c r="U162" s="16">
        <v>100</v>
      </c>
      <c r="V162" s="14">
        <v>60</v>
      </c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6"/>
      <c r="AJ162" s="17"/>
      <c r="AK162" s="13"/>
      <c r="AL162" s="17" t="s">
        <v>60</v>
      </c>
      <c r="AN162" s="83"/>
      <c r="AO162" s="110"/>
      <c r="AP162" s="89"/>
      <c r="AQ162" s="91"/>
      <c r="AR162" s="14">
        <v>75</v>
      </c>
      <c r="AS162" s="15">
        <v>101</v>
      </c>
      <c r="AT162" s="15">
        <v>111</v>
      </c>
      <c r="AU162" s="15">
        <v>90</v>
      </c>
      <c r="AV162" s="15">
        <v>78</v>
      </c>
      <c r="AW162" s="15">
        <v>94</v>
      </c>
      <c r="AX162" s="15">
        <v>57</v>
      </c>
      <c r="AY162" s="15">
        <v>109</v>
      </c>
      <c r="AZ162" s="15">
        <v>91</v>
      </c>
      <c r="BA162" s="15">
        <v>117</v>
      </c>
      <c r="BB162" s="15">
        <v>79</v>
      </c>
      <c r="BC162" s="15">
        <v>73</v>
      </c>
      <c r="BD162" s="15">
        <v>88</v>
      </c>
      <c r="BE162" s="16">
        <v>97</v>
      </c>
      <c r="BF162" s="14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6"/>
      <c r="BT162" s="17"/>
      <c r="BU162" s="13"/>
      <c r="BV162" s="17" t="s">
        <v>60</v>
      </c>
      <c r="BY162" s="83"/>
      <c r="BZ162" s="110"/>
      <c r="CA162" s="89"/>
      <c r="CB162" s="91"/>
      <c r="CC162" s="14">
        <v>77</v>
      </c>
      <c r="CD162" s="15">
        <v>97.5</v>
      </c>
      <c r="CE162" s="15">
        <v>99.5</v>
      </c>
      <c r="CF162" s="15">
        <v>74.5</v>
      </c>
      <c r="CG162" s="15">
        <v>89.5</v>
      </c>
      <c r="CH162" s="15">
        <v>84</v>
      </c>
      <c r="CI162" s="15">
        <v>76.5</v>
      </c>
      <c r="CJ162" s="15">
        <v>104</v>
      </c>
      <c r="CK162" s="15">
        <v>81</v>
      </c>
      <c r="CL162" s="15">
        <v>111.5</v>
      </c>
      <c r="CM162" s="15">
        <v>74.5</v>
      </c>
      <c r="CN162" s="15">
        <v>75</v>
      </c>
      <c r="CO162" s="15">
        <v>83.5</v>
      </c>
      <c r="CP162" s="16">
        <v>115</v>
      </c>
      <c r="CQ162" s="14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6"/>
      <c r="DE162" s="17"/>
      <c r="DF162" s="13"/>
      <c r="DG162" s="17" t="s">
        <v>60</v>
      </c>
    </row>
    <row r="163" spans="4:111" x14ac:dyDescent="0.25">
      <c r="D163" s="83"/>
      <c r="E163" s="110"/>
      <c r="F163" s="89"/>
      <c r="G163" s="91"/>
      <c r="H163" s="14">
        <v>113</v>
      </c>
      <c r="I163" s="15">
        <v>98</v>
      </c>
      <c r="J163" s="15">
        <v>93</v>
      </c>
      <c r="K163" s="15">
        <v>59</v>
      </c>
      <c r="L163" s="15">
        <v>97</v>
      </c>
      <c r="M163" s="15">
        <v>65</v>
      </c>
      <c r="N163" s="15">
        <v>105</v>
      </c>
      <c r="O163" s="15">
        <v>61</v>
      </c>
      <c r="P163" s="15">
        <v>104</v>
      </c>
      <c r="Q163" s="15">
        <v>76</v>
      </c>
      <c r="R163" s="15">
        <v>106</v>
      </c>
      <c r="S163" s="15">
        <v>75</v>
      </c>
      <c r="T163" s="15">
        <v>67</v>
      </c>
      <c r="U163" s="16">
        <v>89</v>
      </c>
      <c r="V163" s="14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6"/>
      <c r="AJ163" s="17"/>
      <c r="AK163" s="13"/>
      <c r="AL163" s="17" t="s">
        <v>60</v>
      </c>
      <c r="AN163" s="83"/>
      <c r="AO163" s="110"/>
      <c r="AP163" s="89"/>
      <c r="AQ163" s="91"/>
      <c r="AR163" s="14">
        <v>81</v>
      </c>
      <c r="AS163" s="15">
        <v>105</v>
      </c>
      <c r="AT163" s="15">
        <v>71</v>
      </c>
      <c r="AU163" s="15">
        <v>69</v>
      </c>
      <c r="AV163" s="15">
        <v>65</v>
      </c>
      <c r="AW163" s="15">
        <v>91</v>
      </c>
      <c r="AX163" s="15">
        <v>84</v>
      </c>
      <c r="AY163" s="15">
        <v>63</v>
      </c>
      <c r="AZ163" s="15">
        <v>102</v>
      </c>
      <c r="BA163" s="15">
        <v>115</v>
      </c>
      <c r="BB163" s="15">
        <v>80</v>
      </c>
      <c r="BC163" s="15">
        <v>68</v>
      </c>
      <c r="BD163" s="15">
        <v>85</v>
      </c>
      <c r="BE163" s="16">
        <v>92</v>
      </c>
      <c r="BF163" s="14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6"/>
      <c r="BT163" s="17"/>
      <c r="BU163" s="13"/>
      <c r="BV163" s="17" t="s">
        <v>60</v>
      </c>
      <c r="BY163" s="83"/>
      <c r="BZ163" s="110"/>
      <c r="CA163" s="89"/>
      <c r="CB163" s="91"/>
      <c r="CC163" s="14">
        <v>97</v>
      </c>
      <c r="CD163" s="15">
        <v>101.5</v>
      </c>
      <c r="CE163" s="15">
        <v>82</v>
      </c>
      <c r="CF163" s="15">
        <v>64</v>
      </c>
      <c r="CG163" s="15">
        <v>81</v>
      </c>
      <c r="CH163" s="15">
        <v>78</v>
      </c>
      <c r="CI163" s="15">
        <v>94.5</v>
      </c>
      <c r="CJ163" s="15">
        <v>62</v>
      </c>
      <c r="CK163" s="15">
        <v>103</v>
      </c>
      <c r="CL163" s="15">
        <v>95.5</v>
      </c>
      <c r="CM163" s="15">
        <v>93</v>
      </c>
      <c r="CN163" s="15">
        <v>71.5</v>
      </c>
      <c r="CO163" s="15">
        <v>76</v>
      </c>
      <c r="CP163" s="16">
        <v>97</v>
      </c>
      <c r="CQ163" s="14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6"/>
      <c r="DE163" s="17"/>
      <c r="DF163" s="13"/>
      <c r="DG163" s="17" t="s">
        <v>60</v>
      </c>
    </row>
    <row r="164" spans="4:111" x14ac:dyDescent="0.25">
      <c r="D164" s="83"/>
      <c r="E164" s="110"/>
      <c r="F164" s="89"/>
      <c r="G164" s="91"/>
      <c r="H164" s="14">
        <v>75</v>
      </c>
      <c r="I164" s="15">
        <v>94</v>
      </c>
      <c r="J164" s="15">
        <v>88</v>
      </c>
      <c r="K164" s="15">
        <v>67</v>
      </c>
      <c r="L164" s="15">
        <v>101</v>
      </c>
      <c r="M164" s="15">
        <v>78</v>
      </c>
      <c r="N164" s="15">
        <v>88</v>
      </c>
      <c r="O164" s="15">
        <v>61</v>
      </c>
      <c r="P164" s="15">
        <v>84</v>
      </c>
      <c r="Q164" s="15">
        <v>80</v>
      </c>
      <c r="R164" s="15">
        <v>106</v>
      </c>
      <c r="S164" s="15">
        <v>113</v>
      </c>
      <c r="T164" s="15">
        <v>71</v>
      </c>
      <c r="U164" s="16">
        <v>96</v>
      </c>
      <c r="V164" s="14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6"/>
      <c r="AJ164" s="17"/>
      <c r="AK164" s="13"/>
      <c r="AL164" s="17" t="s">
        <v>60</v>
      </c>
      <c r="AN164" s="83"/>
      <c r="AO164" s="110"/>
      <c r="AP164" s="89"/>
      <c r="AQ164" s="91"/>
      <c r="AR164" s="14">
        <v>60</v>
      </c>
      <c r="AS164" s="15">
        <v>74</v>
      </c>
      <c r="AT164" s="15">
        <v>84</v>
      </c>
      <c r="AU164" s="15">
        <v>75</v>
      </c>
      <c r="AV164" s="15">
        <v>84</v>
      </c>
      <c r="AW164" s="15">
        <v>80</v>
      </c>
      <c r="AX164" s="15">
        <v>62</v>
      </c>
      <c r="AY164" s="15">
        <v>111</v>
      </c>
      <c r="AZ164" s="15">
        <v>79</v>
      </c>
      <c r="BA164" s="15">
        <v>122</v>
      </c>
      <c r="BB164" s="15">
        <v>94</v>
      </c>
      <c r="BC164" s="15">
        <v>83</v>
      </c>
      <c r="BD164" s="15">
        <v>102</v>
      </c>
      <c r="BE164" s="16">
        <v>98</v>
      </c>
      <c r="BF164" s="14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6"/>
      <c r="BT164" s="17"/>
      <c r="BU164" s="13"/>
      <c r="BV164" s="17" t="s">
        <v>60</v>
      </c>
      <c r="BY164" s="83"/>
      <c r="BZ164" s="110"/>
      <c r="CA164" s="89"/>
      <c r="CB164" s="91"/>
      <c r="CC164" s="14">
        <v>67.5</v>
      </c>
      <c r="CD164" s="15">
        <v>84</v>
      </c>
      <c r="CE164" s="15">
        <v>86</v>
      </c>
      <c r="CF164" s="15">
        <v>71</v>
      </c>
      <c r="CG164" s="15">
        <v>92.5</v>
      </c>
      <c r="CH164" s="15">
        <v>79</v>
      </c>
      <c r="CI164" s="15">
        <v>75</v>
      </c>
      <c r="CJ164" s="15">
        <v>86</v>
      </c>
      <c r="CK164" s="15">
        <v>81.5</v>
      </c>
      <c r="CL164" s="15">
        <v>101</v>
      </c>
      <c r="CM164" s="15">
        <v>100</v>
      </c>
      <c r="CN164" s="15">
        <v>98</v>
      </c>
      <c r="CO164" s="15">
        <v>86.5</v>
      </c>
      <c r="CP164" s="16">
        <v>104</v>
      </c>
      <c r="CQ164" s="14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6"/>
      <c r="DE164" s="17"/>
      <c r="DF164" s="13"/>
      <c r="DG164" s="17" t="s">
        <v>60</v>
      </c>
    </row>
    <row r="165" spans="4:111" x14ac:dyDescent="0.25">
      <c r="D165" s="83"/>
      <c r="E165" s="110"/>
      <c r="F165" s="89"/>
      <c r="G165" s="91"/>
      <c r="H165" s="14">
        <v>87</v>
      </c>
      <c r="I165" s="15">
        <v>88</v>
      </c>
      <c r="J165" s="15">
        <v>81</v>
      </c>
      <c r="K165" s="15">
        <v>87</v>
      </c>
      <c r="L165" s="15">
        <v>103</v>
      </c>
      <c r="M165" s="15">
        <v>67</v>
      </c>
      <c r="N165" s="15">
        <v>79</v>
      </c>
      <c r="O165" s="15">
        <v>68</v>
      </c>
      <c r="P165" s="15">
        <v>90</v>
      </c>
      <c r="Q165" s="15">
        <v>72</v>
      </c>
      <c r="R165" s="15">
        <v>71</v>
      </c>
      <c r="S165" s="15">
        <v>68</v>
      </c>
      <c r="T165" s="15">
        <v>74</v>
      </c>
      <c r="U165" s="16">
        <v>101</v>
      </c>
      <c r="V165" s="14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6"/>
      <c r="AJ165" s="17"/>
      <c r="AK165" s="13"/>
      <c r="AL165" s="17" t="s">
        <v>60</v>
      </c>
      <c r="AN165" s="83"/>
      <c r="AO165" s="110"/>
      <c r="AP165" s="89"/>
      <c r="AQ165" s="91"/>
      <c r="AR165" s="14">
        <v>117</v>
      </c>
      <c r="AS165" s="15">
        <v>90</v>
      </c>
      <c r="AT165" s="15">
        <v>94</v>
      </c>
      <c r="AU165" s="15">
        <v>87</v>
      </c>
      <c r="AV165" s="15">
        <v>58</v>
      </c>
      <c r="AW165" s="15">
        <v>104</v>
      </c>
      <c r="AX165" s="15">
        <v>116</v>
      </c>
      <c r="AY165" s="15">
        <v>88</v>
      </c>
      <c r="AZ165" s="15">
        <v>98</v>
      </c>
      <c r="BA165" s="15">
        <v>76</v>
      </c>
      <c r="BB165" s="15">
        <v>78</v>
      </c>
      <c r="BC165" s="15">
        <v>83</v>
      </c>
      <c r="BD165" s="15">
        <v>70</v>
      </c>
      <c r="BE165" s="16">
        <v>89</v>
      </c>
      <c r="BF165" s="14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6"/>
      <c r="BT165" s="17"/>
      <c r="BU165" s="13"/>
      <c r="BV165" s="17" t="s">
        <v>60</v>
      </c>
      <c r="BY165" s="83"/>
      <c r="BZ165" s="110"/>
      <c r="CA165" s="89"/>
      <c r="CB165" s="91"/>
      <c r="CC165" s="14">
        <v>102</v>
      </c>
      <c r="CD165" s="15">
        <v>89</v>
      </c>
      <c r="CE165" s="15">
        <v>87.5</v>
      </c>
      <c r="CF165" s="15">
        <v>87</v>
      </c>
      <c r="CG165" s="15">
        <v>80.5</v>
      </c>
      <c r="CH165" s="15">
        <v>85.5</v>
      </c>
      <c r="CI165" s="15">
        <v>97.5</v>
      </c>
      <c r="CJ165" s="15">
        <v>78</v>
      </c>
      <c r="CK165" s="15">
        <v>94</v>
      </c>
      <c r="CL165" s="15">
        <v>74</v>
      </c>
      <c r="CM165" s="15">
        <v>74.5</v>
      </c>
      <c r="CN165" s="15">
        <v>75.5</v>
      </c>
      <c r="CO165" s="15">
        <v>72</v>
      </c>
      <c r="CP165" s="16">
        <v>97</v>
      </c>
      <c r="CQ165" s="14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6"/>
      <c r="DE165" s="17"/>
      <c r="DF165" s="13"/>
      <c r="DG165" s="17" t="s">
        <v>60</v>
      </c>
    </row>
    <row r="166" spans="4:111" x14ac:dyDescent="0.25">
      <c r="D166" s="83"/>
      <c r="E166" s="110"/>
      <c r="F166" s="89"/>
      <c r="G166" s="91"/>
      <c r="H166" s="14">
        <v>66</v>
      </c>
      <c r="I166" s="15">
        <v>71</v>
      </c>
      <c r="J166" s="15">
        <v>80</v>
      </c>
      <c r="K166" s="15">
        <v>71</v>
      </c>
      <c r="L166" s="15">
        <v>101</v>
      </c>
      <c r="M166" s="15">
        <v>87</v>
      </c>
      <c r="N166" s="15">
        <v>100</v>
      </c>
      <c r="O166" s="15">
        <v>102</v>
      </c>
      <c r="P166" s="15">
        <v>61</v>
      </c>
      <c r="Q166" s="15">
        <v>83</v>
      </c>
      <c r="R166" s="15">
        <v>76</v>
      </c>
      <c r="S166" s="15">
        <v>105</v>
      </c>
      <c r="T166" s="15">
        <v>76</v>
      </c>
      <c r="U166" s="16">
        <v>90</v>
      </c>
      <c r="V166" s="14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6"/>
      <c r="AJ166" s="17"/>
      <c r="AK166" s="13"/>
      <c r="AL166" s="17" t="s">
        <v>60</v>
      </c>
      <c r="AN166" s="83"/>
      <c r="AO166" s="110"/>
      <c r="AP166" s="89"/>
      <c r="AQ166" s="91"/>
      <c r="AR166" s="14">
        <v>97</v>
      </c>
      <c r="AS166" s="15">
        <v>91</v>
      </c>
      <c r="AT166" s="15">
        <v>84</v>
      </c>
      <c r="AU166" s="15">
        <v>70</v>
      </c>
      <c r="AV166" s="15">
        <v>70</v>
      </c>
      <c r="AW166" s="15">
        <v>84</v>
      </c>
      <c r="AX166" s="15"/>
      <c r="AY166" s="15"/>
      <c r="AZ166" s="15"/>
      <c r="BA166" s="15"/>
      <c r="BB166" s="15"/>
      <c r="BC166" s="15"/>
      <c r="BD166" s="15"/>
      <c r="BE166" s="16"/>
      <c r="BF166" s="14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6"/>
      <c r="BT166" s="17"/>
      <c r="BU166" s="13"/>
      <c r="BV166" s="17" t="s">
        <v>60</v>
      </c>
      <c r="BY166" s="83"/>
      <c r="BZ166" s="110"/>
      <c r="CA166" s="89"/>
      <c r="CB166" s="91"/>
      <c r="CC166" s="14">
        <v>102</v>
      </c>
      <c r="CD166" s="15">
        <v>73</v>
      </c>
      <c r="CE166" s="15">
        <v>77</v>
      </c>
      <c r="CF166" s="15">
        <v>81</v>
      </c>
      <c r="CG166" s="15">
        <v>111</v>
      </c>
      <c r="CH166" s="15">
        <v>121</v>
      </c>
      <c r="CI166" s="15">
        <v>122</v>
      </c>
      <c r="CJ166" s="15">
        <v>62</v>
      </c>
      <c r="CK166" s="15">
        <v>69</v>
      </c>
      <c r="CL166" s="15">
        <v>64</v>
      </c>
      <c r="CM166" s="15">
        <v>107</v>
      </c>
      <c r="CN166" s="15">
        <v>73</v>
      </c>
      <c r="CO166" s="15">
        <v>122</v>
      </c>
      <c r="CP166" s="16">
        <v>67</v>
      </c>
      <c r="CQ166" s="14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6"/>
      <c r="DE166" s="17"/>
      <c r="DF166" s="13"/>
      <c r="DG166" s="17" t="s">
        <v>60</v>
      </c>
    </row>
    <row r="167" spans="4:111" x14ac:dyDescent="0.25">
      <c r="D167" s="83"/>
      <c r="E167" s="110"/>
      <c r="F167" s="89"/>
      <c r="G167" s="91"/>
      <c r="H167" s="14">
        <v>80</v>
      </c>
      <c r="I167" s="15">
        <v>82</v>
      </c>
      <c r="J167" s="15">
        <v>106</v>
      </c>
      <c r="K167" s="15">
        <v>107</v>
      </c>
      <c r="L167" s="15">
        <v>67</v>
      </c>
      <c r="M167" s="15">
        <v>70</v>
      </c>
      <c r="N167" s="15">
        <v>79</v>
      </c>
      <c r="O167" s="15">
        <v>82</v>
      </c>
      <c r="P167" s="15">
        <v>73</v>
      </c>
      <c r="Q167" s="15">
        <v>92</v>
      </c>
      <c r="R167" s="15">
        <v>62</v>
      </c>
      <c r="S167" s="15">
        <v>89</v>
      </c>
      <c r="T167" s="15">
        <v>82</v>
      </c>
      <c r="U167" s="16">
        <v>76</v>
      </c>
      <c r="V167" s="14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6"/>
      <c r="AJ167" s="17"/>
      <c r="AK167" s="13"/>
      <c r="AL167" s="17" t="s">
        <v>60</v>
      </c>
      <c r="AN167" s="83"/>
      <c r="AO167" s="110"/>
      <c r="AP167" s="89"/>
      <c r="AQ167" s="91"/>
      <c r="AR167" s="14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6"/>
      <c r="BF167" s="14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6"/>
      <c r="BT167" s="17"/>
      <c r="BU167" s="13"/>
      <c r="BV167" s="17" t="s">
        <v>60</v>
      </c>
      <c r="BY167" s="83"/>
      <c r="BZ167" s="110"/>
      <c r="CA167" s="89"/>
      <c r="CB167" s="91"/>
      <c r="CC167" s="14">
        <v>69</v>
      </c>
      <c r="CD167" s="15">
        <v>76</v>
      </c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6"/>
      <c r="CQ167" s="14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6"/>
      <c r="DE167" s="17"/>
      <c r="DF167" s="13"/>
      <c r="DG167" s="17" t="s">
        <v>60</v>
      </c>
    </row>
    <row r="168" spans="4:111" x14ac:dyDescent="0.25">
      <c r="D168" s="83"/>
      <c r="E168" s="110"/>
      <c r="F168" s="89"/>
      <c r="G168" s="91"/>
      <c r="H168" s="14">
        <v>99</v>
      </c>
      <c r="I168" s="15">
        <v>73</v>
      </c>
      <c r="J168" s="15">
        <v>64</v>
      </c>
      <c r="K168" s="15">
        <v>73</v>
      </c>
      <c r="L168" s="15">
        <v>102</v>
      </c>
      <c r="M168" s="15">
        <v>87</v>
      </c>
      <c r="N168" s="15">
        <v>85</v>
      </c>
      <c r="O168" s="15">
        <v>74</v>
      </c>
      <c r="P168" s="15">
        <v>103</v>
      </c>
      <c r="Q168" s="15">
        <v>75</v>
      </c>
      <c r="R168" s="15">
        <v>64</v>
      </c>
      <c r="S168" s="15">
        <v>84</v>
      </c>
      <c r="T168" s="15">
        <v>84</v>
      </c>
      <c r="U168" s="16">
        <v>70</v>
      </c>
      <c r="V168" s="14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6"/>
      <c r="AJ168" s="17"/>
      <c r="AK168" s="13"/>
      <c r="AL168" s="17" t="s">
        <v>60</v>
      </c>
      <c r="AN168" s="83"/>
      <c r="AO168" s="110"/>
      <c r="AP168" s="89"/>
      <c r="AQ168" s="91"/>
      <c r="AR168" s="14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6"/>
      <c r="BF168" s="14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6"/>
      <c r="BT168" s="17"/>
      <c r="BU168" s="13"/>
      <c r="BV168" s="17" t="s">
        <v>60</v>
      </c>
      <c r="BY168" s="83"/>
      <c r="BZ168" s="110"/>
      <c r="CA168" s="89"/>
      <c r="CB168" s="91"/>
      <c r="CC168" s="14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6"/>
      <c r="CQ168" s="14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6"/>
      <c r="DE168" s="17"/>
      <c r="DF168" s="13"/>
      <c r="DG168" s="17" t="s">
        <v>60</v>
      </c>
    </row>
    <row r="169" spans="4:111" x14ac:dyDescent="0.25">
      <c r="D169" s="83"/>
      <c r="E169" s="110"/>
      <c r="F169" s="89"/>
      <c r="G169" s="91"/>
      <c r="H169" s="14">
        <v>67</v>
      </c>
      <c r="I169" s="15">
        <v>96</v>
      </c>
      <c r="J169" s="15">
        <v>100</v>
      </c>
      <c r="K169" s="15">
        <v>65</v>
      </c>
      <c r="L169" s="15">
        <v>74</v>
      </c>
      <c r="M169" s="15">
        <v>88</v>
      </c>
      <c r="N169" s="15">
        <v>79</v>
      </c>
      <c r="O169" s="15">
        <v>94</v>
      </c>
      <c r="P169" s="15">
        <v>87</v>
      </c>
      <c r="Q169" s="15">
        <v>101</v>
      </c>
      <c r="R169" s="15">
        <v>102</v>
      </c>
      <c r="S169" s="15"/>
      <c r="T169" s="15"/>
      <c r="U169" s="16"/>
      <c r="V169" s="14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6"/>
      <c r="AJ169" s="17"/>
      <c r="AK169" s="13"/>
      <c r="AL169" s="17" t="s">
        <v>60</v>
      </c>
      <c r="AN169" s="83"/>
      <c r="AO169" s="110"/>
      <c r="AP169" s="89"/>
      <c r="AQ169" s="91"/>
      <c r="AR169" s="14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6"/>
      <c r="BF169" s="14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6"/>
      <c r="BT169" s="17"/>
      <c r="BU169" s="13"/>
      <c r="BV169" s="17" t="s">
        <v>60</v>
      </c>
      <c r="BY169" s="83"/>
      <c r="BZ169" s="110"/>
      <c r="CA169" s="89"/>
      <c r="CB169" s="91"/>
      <c r="CC169" s="14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6"/>
      <c r="CQ169" s="14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6"/>
      <c r="DE169" s="17"/>
      <c r="DF169" s="13"/>
      <c r="DG169" s="17" t="s">
        <v>60</v>
      </c>
    </row>
    <row r="170" spans="4:111" ht="15.75" thickBot="1" x14ac:dyDescent="0.3">
      <c r="D170" s="83"/>
      <c r="E170" s="111"/>
      <c r="F170" s="90"/>
      <c r="G170" s="92"/>
      <c r="H170" s="18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20"/>
      <c r="V170" s="18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20"/>
      <c r="AJ170" s="21"/>
      <c r="AK170" s="13"/>
      <c r="AL170" s="21" t="s">
        <v>60</v>
      </c>
      <c r="AN170" s="83"/>
      <c r="AO170" s="111"/>
      <c r="AP170" s="90"/>
      <c r="AQ170" s="92"/>
      <c r="AR170" s="18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20"/>
      <c r="BF170" s="18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20"/>
      <c r="BT170" s="21"/>
      <c r="BU170" s="13"/>
      <c r="BV170" s="21" t="s">
        <v>60</v>
      </c>
      <c r="BY170" s="83"/>
      <c r="BZ170" s="111"/>
      <c r="CA170" s="90"/>
      <c r="CB170" s="92"/>
      <c r="CC170" s="18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20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20"/>
      <c r="DE170" s="21"/>
      <c r="DF170" s="13"/>
      <c r="DG170" s="21" t="s">
        <v>60</v>
      </c>
    </row>
    <row r="171" spans="4:111" x14ac:dyDescent="0.25">
      <c r="D171" s="83">
        <v>16</v>
      </c>
      <c r="E171" s="109" t="s">
        <v>44</v>
      </c>
      <c r="F171" s="88"/>
      <c r="G171" s="91" t="s">
        <v>77</v>
      </c>
      <c r="H171" s="9">
        <v>110</v>
      </c>
      <c r="I171" s="10">
        <v>76</v>
      </c>
      <c r="J171" s="10">
        <v>91</v>
      </c>
      <c r="K171" s="10">
        <v>103</v>
      </c>
      <c r="L171" s="10">
        <v>70</v>
      </c>
      <c r="M171" s="10">
        <v>110</v>
      </c>
      <c r="N171" s="10">
        <v>63</v>
      </c>
      <c r="O171" s="10">
        <v>103</v>
      </c>
      <c r="P171" s="10">
        <v>83</v>
      </c>
      <c r="Q171" s="10">
        <v>87</v>
      </c>
      <c r="R171" s="10">
        <v>62</v>
      </c>
      <c r="S171" s="10">
        <v>115</v>
      </c>
      <c r="T171" s="10">
        <v>74</v>
      </c>
      <c r="U171" s="11">
        <v>84</v>
      </c>
      <c r="V171" s="14">
        <v>67</v>
      </c>
      <c r="W171" s="15">
        <v>53</v>
      </c>
      <c r="X171" s="15">
        <v>59</v>
      </c>
      <c r="Y171" s="15">
        <v>83</v>
      </c>
      <c r="Z171" s="15">
        <v>78</v>
      </c>
      <c r="AA171" s="15">
        <v>75</v>
      </c>
      <c r="AB171" s="15">
        <v>81</v>
      </c>
      <c r="AC171" s="15">
        <v>44</v>
      </c>
      <c r="AD171" s="15">
        <v>92</v>
      </c>
      <c r="AE171" s="15">
        <v>50</v>
      </c>
      <c r="AF171" s="15">
        <v>60</v>
      </c>
      <c r="AG171" s="15">
        <v>64</v>
      </c>
      <c r="AH171" s="15">
        <v>41</v>
      </c>
      <c r="AI171" s="16">
        <v>92</v>
      </c>
      <c r="AJ171" s="12"/>
      <c r="AK171" s="13"/>
      <c r="AL171" s="12" t="s">
        <v>60</v>
      </c>
      <c r="AN171" s="83">
        <v>16</v>
      </c>
      <c r="AO171" s="109" t="s">
        <v>44</v>
      </c>
      <c r="AP171" s="88"/>
      <c r="AQ171" s="91" t="s">
        <v>125</v>
      </c>
      <c r="AR171" s="9">
        <v>87</v>
      </c>
      <c r="AS171" s="10">
        <v>107</v>
      </c>
      <c r="AT171" s="10">
        <v>82</v>
      </c>
      <c r="AU171" s="10">
        <v>68</v>
      </c>
      <c r="AV171" s="10">
        <v>93</v>
      </c>
      <c r="AW171" s="10">
        <v>76</v>
      </c>
      <c r="AX171" s="10">
        <v>77</v>
      </c>
      <c r="AY171" s="10">
        <v>117</v>
      </c>
      <c r="AZ171" s="10">
        <v>113</v>
      </c>
      <c r="BA171" s="10">
        <v>68</v>
      </c>
      <c r="BB171" s="10">
        <v>65</v>
      </c>
      <c r="BC171" s="10">
        <v>75</v>
      </c>
      <c r="BD171" s="10">
        <v>66</v>
      </c>
      <c r="BE171" s="11">
        <v>106</v>
      </c>
      <c r="BF171" s="14">
        <v>66</v>
      </c>
      <c r="BG171" s="15">
        <v>67</v>
      </c>
      <c r="BH171" s="15">
        <v>73</v>
      </c>
      <c r="BI171" s="15">
        <v>93</v>
      </c>
      <c r="BJ171" s="15">
        <v>58</v>
      </c>
      <c r="BK171" s="15">
        <v>55</v>
      </c>
      <c r="BL171" s="15">
        <v>66</v>
      </c>
      <c r="BM171" s="15">
        <v>57</v>
      </c>
      <c r="BN171" s="15">
        <v>90</v>
      </c>
      <c r="BO171" s="15">
        <v>82</v>
      </c>
      <c r="BP171" s="15">
        <v>59</v>
      </c>
      <c r="BQ171" s="15">
        <v>90</v>
      </c>
      <c r="BR171" s="15">
        <v>58</v>
      </c>
      <c r="BS171" s="16">
        <v>46</v>
      </c>
      <c r="BT171" s="12"/>
      <c r="BU171" s="13"/>
      <c r="BV171" s="12" t="s">
        <v>60</v>
      </c>
      <c r="BY171" s="83">
        <v>16</v>
      </c>
      <c r="BZ171" s="109" t="s">
        <v>44</v>
      </c>
      <c r="CA171" s="88"/>
      <c r="CB171" s="91" t="s">
        <v>126</v>
      </c>
      <c r="CC171" s="9">
        <v>98.5</v>
      </c>
      <c r="CD171" s="10">
        <v>91.5</v>
      </c>
      <c r="CE171" s="10">
        <v>86.5</v>
      </c>
      <c r="CF171" s="10">
        <v>85.5</v>
      </c>
      <c r="CG171" s="10">
        <v>81.5</v>
      </c>
      <c r="CH171" s="10">
        <v>93</v>
      </c>
      <c r="CI171" s="10">
        <v>70</v>
      </c>
      <c r="CJ171" s="10">
        <v>110</v>
      </c>
      <c r="CK171" s="10">
        <v>98</v>
      </c>
      <c r="CL171" s="10">
        <v>77.5</v>
      </c>
      <c r="CM171" s="10">
        <v>63.5</v>
      </c>
      <c r="CN171" s="10">
        <v>95</v>
      </c>
      <c r="CO171" s="10">
        <v>70</v>
      </c>
      <c r="CP171" s="11">
        <v>81</v>
      </c>
      <c r="CQ171" s="14">
        <v>83</v>
      </c>
      <c r="CR171" s="15">
        <v>60</v>
      </c>
      <c r="CS171" s="15">
        <v>100</v>
      </c>
      <c r="CT171" s="15">
        <v>88</v>
      </c>
      <c r="CU171" s="15">
        <v>67.5</v>
      </c>
      <c r="CV171" s="15">
        <v>53.5</v>
      </c>
      <c r="CW171" s="15">
        <v>68</v>
      </c>
      <c r="CX171" s="15">
        <v>79</v>
      </c>
      <c r="CY171" s="15">
        <v>74.5</v>
      </c>
      <c r="CZ171" s="15">
        <v>84.5</v>
      </c>
      <c r="DA171" s="15">
        <v>99.5</v>
      </c>
      <c r="DB171" s="15">
        <v>90</v>
      </c>
      <c r="DC171" s="15">
        <v>51</v>
      </c>
      <c r="DD171" s="16">
        <v>86.5</v>
      </c>
      <c r="DE171" s="12"/>
      <c r="DF171" s="13"/>
      <c r="DG171" s="12" t="s">
        <v>60</v>
      </c>
    </row>
    <row r="172" spans="4:111" x14ac:dyDescent="0.25">
      <c r="D172" s="83"/>
      <c r="E172" s="110"/>
      <c r="F172" s="89"/>
      <c r="G172" s="91"/>
      <c r="H172" s="14">
        <v>82</v>
      </c>
      <c r="I172" s="15">
        <v>100</v>
      </c>
      <c r="J172" s="15">
        <v>98</v>
      </c>
      <c r="K172" s="15">
        <v>85</v>
      </c>
      <c r="L172" s="15">
        <v>93</v>
      </c>
      <c r="M172" s="15">
        <v>89</v>
      </c>
      <c r="N172" s="15">
        <v>98</v>
      </c>
      <c r="O172" s="15">
        <v>95</v>
      </c>
      <c r="P172" s="15">
        <v>110</v>
      </c>
      <c r="Q172" s="15">
        <v>74</v>
      </c>
      <c r="R172" s="15">
        <v>89</v>
      </c>
      <c r="S172" s="15">
        <v>51</v>
      </c>
      <c r="T172" s="15">
        <v>93</v>
      </c>
      <c r="U172" s="16">
        <v>99</v>
      </c>
      <c r="V172" s="14">
        <v>56</v>
      </c>
      <c r="W172" s="15">
        <v>79</v>
      </c>
      <c r="X172" s="15">
        <v>97</v>
      </c>
      <c r="Y172" s="15">
        <v>79</v>
      </c>
      <c r="Z172" s="15">
        <v>90</v>
      </c>
      <c r="AA172" s="15">
        <v>74</v>
      </c>
      <c r="AB172" s="15">
        <v>94</v>
      </c>
      <c r="AC172" s="15">
        <v>69</v>
      </c>
      <c r="AD172" s="15">
        <v>71</v>
      </c>
      <c r="AE172" s="15">
        <v>86</v>
      </c>
      <c r="AF172" s="15">
        <v>53</v>
      </c>
      <c r="AG172" s="15">
        <v>69</v>
      </c>
      <c r="AH172" s="15">
        <v>66</v>
      </c>
      <c r="AI172" s="16">
        <v>68</v>
      </c>
      <c r="AJ172" s="17"/>
      <c r="AK172" s="13"/>
      <c r="AL172" s="17" t="s">
        <v>60</v>
      </c>
      <c r="AN172" s="83"/>
      <c r="AO172" s="110"/>
      <c r="AP172" s="89"/>
      <c r="AQ172" s="91"/>
      <c r="AR172" s="14">
        <v>74</v>
      </c>
      <c r="AS172" s="15">
        <v>97</v>
      </c>
      <c r="AT172" s="15">
        <v>116</v>
      </c>
      <c r="AU172" s="15">
        <v>79</v>
      </c>
      <c r="AV172" s="15">
        <v>93</v>
      </c>
      <c r="AW172" s="15">
        <v>116</v>
      </c>
      <c r="AX172" s="15">
        <v>75</v>
      </c>
      <c r="AY172" s="15">
        <v>64</v>
      </c>
      <c r="AZ172" s="15">
        <v>92</v>
      </c>
      <c r="BA172" s="15">
        <v>108</v>
      </c>
      <c r="BB172" s="15">
        <v>56</v>
      </c>
      <c r="BC172" s="15">
        <v>85</v>
      </c>
      <c r="BD172" s="15">
        <v>104</v>
      </c>
      <c r="BE172" s="16">
        <v>111</v>
      </c>
      <c r="BF172" s="14">
        <v>90</v>
      </c>
      <c r="BG172" s="15">
        <v>65</v>
      </c>
      <c r="BH172" s="15">
        <v>54</v>
      </c>
      <c r="BI172" s="15">
        <v>82</v>
      </c>
      <c r="BJ172" s="15">
        <v>98</v>
      </c>
      <c r="BK172" s="15"/>
      <c r="BL172" s="15"/>
      <c r="BM172" s="15"/>
      <c r="BN172" s="15"/>
      <c r="BO172" s="15"/>
      <c r="BP172" s="15"/>
      <c r="BQ172" s="15"/>
      <c r="BR172" s="15"/>
      <c r="BS172" s="16"/>
      <c r="BT172" s="17"/>
      <c r="BU172" s="13"/>
      <c r="BV172" s="17" t="s">
        <v>60</v>
      </c>
      <c r="BY172" s="83"/>
      <c r="BZ172" s="110"/>
      <c r="CA172" s="89"/>
      <c r="CB172" s="91"/>
      <c r="CC172" s="14">
        <v>78</v>
      </c>
      <c r="CD172" s="15">
        <v>98.5</v>
      </c>
      <c r="CE172" s="15">
        <v>107</v>
      </c>
      <c r="CF172" s="15">
        <v>82</v>
      </c>
      <c r="CG172" s="15">
        <v>93</v>
      </c>
      <c r="CH172" s="15">
        <v>102.5</v>
      </c>
      <c r="CI172" s="15">
        <v>86.5</v>
      </c>
      <c r="CJ172" s="15">
        <v>79.5</v>
      </c>
      <c r="CK172" s="15">
        <v>101</v>
      </c>
      <c r="CL172" s="15">
        <v>91</v>
      </c>
      <c r="CM172" s="15">
        <v>72.5</v>
      </c>
      <c r="CN172" s="15">
        <v>68</v>
      </c>
      <c r="CO172" s="15">
        <v>98.5</v>
      </c>
      <c r="CP172" s="16">
        <v>64</v>
      </c>
      <c r="CQ172" s="14">
        <v>92.5</v>
      </c>
      <c r="CR172" s="15">
        <v>76.5</v>
      </c>
      <c r="CS172" s="15">
        <v>69.5</v>
      </c>
      <c r="CT172" s="15">
        <v>91</v>
      </c>
      <c r="CU172" s="15">
        <v>81</v>
      </c>
      <c r="CV172" s="15">
        <v>62.5</v>
      </c>
      <c r="CW172" s="15">
        <v>83.5</v>
      </c>
      <c r="CX172" s="15">
        <v>78.5</v>
      </c>
      <c r="CY172" s="15">
        <v>57.5</v>
      </c>
      <c r="CZ172" s="15">
        <v>72</v>
      </c>
      <c r="DA172" s="15">
        <v>89</v>
      </c>
      <c r="DB172" s="15">
        <v>84.5</v>
      </c>
      <c r="DC172" s="15">
        <v>91.5</v>
      </c>
      <c r="DD172" s="16">
        <v>66.5</v>
      </c>
      <c r="DE172" s="17"/>
      <c r="DF172" s="13"/>
      <c r="DG172" s="17" t="s">
        <v>60</v>
      </c>
    </row>
    <row r="173" spans="4:111" x14ac:dyDescent="0.25">
      <c r="D173" s="83"/>
      <c r="E173" s="110"/>
      <c r="F173" s="89"/>
      <c r="G173" s="91"/>
      <c r="H173" s="14">
        <v>89</v>
      </c>
      <c r="I173" s="15">
        <v>46</v>
      </c>
      <c r="J173" s="15">
        <v>98</v>
      </c>
      <c r="K173" s="15">
        <v>64</v>
      </c>
      <c r="L173" s="15">
        <v>76</v>
      </c>
      <c r="M173" s="15">
        <v>62</v>
      </c>
      <c r="N173" s="15">
        <v>68</v>
      </c>
      <c r="O173" s="15">
        <v>92</v>
      </c>
      <c r="P173" s="15">
        <v>111</v>
      </c>
      <c r="Q173" s="15">
        <v>84</v>
      </c>
      <c r="R173" s="15">
        <v>93</v>
      </c>
      <c r="S173" s="15">
        <v>87</v>
      </c>
      <c r="T173" s="15">
        <v>73</v>
      </c>
      <c r="U173" s="16">
        <v>85</v>
      </c>
      <c r="V173" s="14">
        <v>79</v>
      </c>
      <c r="W173" s="15">
        <v>62</v>
      </c>
      <c r="X173" s="15">
        <v>85</v>
      </c>
      <c r="Y173" s="15">
        <v>53</v>
      </c>
      <c r="Z173" s="15">
        <v>88</v>
      </c>
      <c r="AA173" s="15">
        <v>88</v>
      </c>
      <c r="AB173" s="15">
        <v>72</v>
      </c>
      <c r="AC173" s="15">
        <v>55</v>
      </c>
      <c r="AD173" s="15"/>
      <c r="AE173" s="15"/>
      <c r="AF173" s="15"/>
      <c r="AG173" s="15"/>
      <c r="AH173" s="15"/>
      <c r="AI173" s="16"/>
      <c r="AJ173" s="17"/>
      <c r="AK173" s="13"/>
      <c r="AL173" s="17" t="s">
        <v>60</v>
      </c>
      <c r="AN173" s="83"/>
      <c r="AO173" s="110"/>
      <c r="AP173" s="89"/>
      <c r="AQ173" s="91"/>
      <c r="AR173" s="14">
        <v>104</v>
      </c>
      <c r="AS173" s="15">
        <v>71</v>
      </c>
      <c r="AT173" s="15">
        <v>84</v>
      </c>
      <c r="AU173" s="15">
        <v>68</v>
      </c>
      <c r="AV173" s="15">
        <v>96</v>
      </c>
      <c r="AW173" s="15">
        <v>76</v>
      </c>
      <c r="AX173" s="15">
        <v>67</v>
      </c>
      <c r="AY173" s="15">
        <v>100</v>
      </c>
      <c r="AZ173" s="15">
        <v>92</v>
      </c>
      <c r="BA173" s="15">
        <v>69</v>
      </c>
      <c r="BB173" s="15">
        <v>100</v>
      </c>
      <c r="BC173" s="15">
        <v>96</v>
      </c>
      <c r="BD173" s="15">
        <v>84</v>
      </c>
      <c r="BE173" s="16">
        <v>118</v>
      </c>
      <c r="BF173" s="14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6"/>
      <c r="BT173" s="17"/>
      <c r="BU173" s="13"/>
      <c r="BV173" s="17" t="s">
        <v>60</v>
      </c>
      <c r="BY173" s="83"/>
      <c r="BZ173" s="110"/>
      <c r="CA173" s="89"/>
      <c r="CB173" s="91"/>
      <c r="CC173" s="14">
        <v>96.5</v>
      </c>
      <c r="CD173" s="15">
        <v>58.5</v>
      </c>
      <c r="CE173" s="15">
        <v>91</v>
      </c>
      <c r="CF173" s="15">
        <v>66</v>
      </c>
      <c r="CG173" s="15">
        <v>86</v>
      </c>
      <c r="CH173" s="15">
        <v>69</v>
      </c>
      <c r="CI173" s="15">
        <v>67.5</v>
      </c>
      <c r="CJ173" s="15">
        <v>96</v>
      </c>
      <c r="CK173" s="15">
        <v>101.5</v>
      </c>
      <c r="CL173" s="15">
        <v>76.5</v>
      </c>
      <c r="CM173" s="15">
        <v>96.5</v>
      </c>
      <c r="CN173" s="15">
        <v>91.5</v>
      </c>
      <c r="CO173" s="15">
        <v>78.5</v>
      </c>
      <c r="CP173" s="16">
        <v>110</v>
      </c>
      <c r="CQ173" s="14">
        <v>59</v>
      </c>
      <c r="CR173" s="15">
        <v>57.5</v>
      </c>
      <c r="CS173" s="15">
        <v>86</v>
      </c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6"/>
      <c r="DE173" s="17"/>
      <c r="DF173" s="13"/>
      <c r="DG173" s="17" t="s">
        <v>60</v>
      </c>
    </row>
    <row r="174" spans="4:111" x14ac:dyDescent="0.25">
      <c r="D174" s="83"/>
      <c r="E174" s="110"/>
      <c r="F174" s="89"/>
      <c r="G174" s="91"/>
      <c r="H174" s="14">
        <v>107</v>
      </c>
      <c r="I174" s="15">
        <v>86</v>
      </c>
      <c r="J174" s="15">
        <v>107</v>
      </c>
      <c r="K174" s="15">
        <v>97</v>
      </c>
      <c r="L174" s="15">
        <v>110</v>
      </c>
      <c r="M174" s="15">
        <v>88</v>
      </c>
      <c r="N174" s="15">
        <v>106</v>
      </c>
      <c r="O174" s="15">
        <v>88</v>
      </c>
      <c r="P174" s="15">
        <v>106</v>
      </c>
      <c r="Q174" s="15">
        <v>116</v>
      </c>
      <c r="R174" s="15">
        <v>115</v>
      </c>
      <c r="S174" s="15">
        <v>80</v>
      </c>
      <c r="T174" s="15">
        <v>119</v>
      </c>
      <c r="U174" s="16">
        <v>96</v>
      </c>
      <c r="V174" s="14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6"/>
      <c r="AJ174" s="17"/>
      <c r="AK174" s="13"/>
      <c r="AL174" s="17" t="s">
        <v>60</v>
      </c>
      <c r="AN174" s="83"/>
      <c r="AO174" s="110"/>
      <c r="AP174" s="89"/>
      <c r="AQ174" s="91"/>
      <c r="AR174" s="14">
        <v>92</v>
      </c>
      <c r="AS174" s="15">
        <v>109</v>
      </c>
      <c r="AT174" s="15">
        <v>107</v>
      </c>
      <c r="AU174" s="15">
        <v>98</v>
      </c>
      <c r="AV174" s="15">
        <v>99</v>
      </c>
      <c r="AW174" s="15">
        <v>68</v>
      </c>
      <c r="AX174" s="15">
        <v>72</v>
      </c>
      <c r="AY174" s="15">
        <v>81</v>
      </c>
      <c r="AZ174" s="15">
        <v>83</v>
      </c>
      <c r="BA174" s="15">
        <v>103</v>
      </c>
      <c r="BB174" s="15">
        <v>85</v>
      </c>
      <c r="BC174" s="15">
        <v>102</v>
      </c>
      <c r="BD174" s="15">
        <v>60</v>
      </c>
      <c r="BE174" s="16">
        <v>73</v>
      </c>
      <c r="BF174" s="14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6"/>
      <c r="BT174" s="17"/>
      <c r="BU174" s="13"/>
      <c r="BV174" s="17" t="s">
        <v>60</v>
      </c>
      <c r="BY174" s="83"/>
      <c r="BZ174" s="110"/>
      <c r="CA174" s="89"/>
      <c r="CB174" s="91"/>
      <c r="CC174" s="14">
        <v>99.5</v>
      </c>
      <c r="CD174" s="15">
        <v>97.5</v>
      </c>
      <c r="CE174" s="15">
        <v>107</v>
      </c>
      <c r="CF174" s="15">
        <v>97.5</v>
      </c>
      <c r="CG174" s="15">
        <v>104.5</v>
      </c>
      <c r="CH174" s="15">
        <v>78</v>
      </c>
      <c r="CI174" s="15">
        <v>89</v>
      </c>
      <c r="CJ174" s="15">
        <v>84.5</v>
      </c>
      <c r="CK174" s="15">
        <v>94.5</v>
      </c>
      <c r="CL174" s="15">
        <v>109.5</v>
      </c>
      <c r="CM174" s="15">
        <v>100</v>
      </c>
      <c r="CN174" s="15">
        <v>91</v>
      </c>
      <c r="CO174" s="15">
        <v>89.5</v>
      </c>
      <c r="CP174" s="16">
        <v>82</v>
      </c>
      <c r="CQ174" s="14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6"/>
      <c r="DE174" s="17"/>
      <c r="DF174" s="13"/>
      <c r="DG174" s="17" t="s">
        <v>60</v>
      </c>
    </row>
    <row r="175" spans="4:111" x14ac:dyDescent="0.25">
      <c r="D175" s="83"/>
      <c r="E175" s="110"/>
      <c r="F175" s="89"/>
      <c r="G175" s="91"/>
      <c r="H175" s="14">
        <v>65</v>
      </c>
      <c r="I175" s="15">
        <v>110</v>
      </c>
      <c r="J175" s="15">
        <v>107</v>
      </c>
      <c r="K175" s="15">
        <v>108</v>
      </c>
      <c r="L175" s="15">
        <v>88</v>
      </c>
      <c r="M175" s="15">
        <v>71</v>
      </c>
      <c r="N175" s="15">
        <v>94</v>
      </c>
      <c r="O175" s="15">
        <v>62</v>
      </c>
      <c r="P175" s="15">
        <v>97</v>
      </c>
      <c r="Q175" s="15">
        <v>97</v>
      </c>
      <c r="R175" s="15">
        <v>88</v>
      </c>
      <c r="S175" s="15">
        <v>99</v>
      </c>
      <c r="T175" s="15">
        <v>72</v>
      </c>
      <c r="U175" s="16">
        <v>93</v>
      </c>
      <c r="V175" s="14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6"/>
      <c r="AJ175" s="17"/>
      <c r="AK175" s="13"/>
      <c r="AL175" s="17" t="s">
        <v>60</v>
      </c>
      <c r="AN175" s="83"/>
      <c r="AO175" s="110"/>
      <c r="AP175" s="89"/>
      <c r="AQ175" s="91"/>
      <c r="AR175" s="14">
        <v>94</v>
      </c>
      <c r="AS175" s="15">
        <v>100</v>
      </c>
      <c r="AT175" s="15">
        <v>85</v>
      </c>
      <c r="AU175" s="15">
        <v>92</v>
      </c>
      <c r="AV175" s="15">
        <v>93</v>
      </c>
      <c r="AW175" s="15">
        <v>116</v>
      </c>
      <c r="AX175" s="15">
        <v>83</v>
      </c>
      <c r="AY175" s="15">
        <v>73</v>
      </c>
      <c r="AZ175" s="15">
        <v>67</v>
      </c>
      <c r="BA175" s="15">
        <v>101</v>
      </c>
      <c r="BB175" s="15">
        <v>101</v>
      </c>
      <c r="BC175" s="15">
        <v>100</v>
      </c>
      <c r="BD175" s="15">
        <v>97</v>
      </c>
      <c r="BE175" s="16">
        <v>110</v>
      </c>
      <c r="BF175" s="14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6"/>
      <c r="BT175" s="17"/>
      <c r="BU175" s="13"/>
      <c r="BV175" s="17" t="s">
        <v>60</v>
      </c>
      <c r="BY175" s="83"/>
      <c r="BZ175" s="110"/>
      <c r="CA175" s="89"/>
      <c r="CB175" s="91"/>
      <c r="CC175" s="14">
        <v>79.5</v>
      </c>
      <c r="CD175" s="15">
        <v>105</v>
      </c>
      <c r="CE175" s="15">
        <v>96</v>
      </c>
      <c r="CF175" s="15">
        <v>100</v>
      </c>
      <c r="CG175" s="15">
        <v>90.5</v>
      </c>
      <c r="CH175" s="15">
        <v>93.5</v>
      </c>
      <c r="CI175" s="15">
        <v>88.5</v>
      </c>
      <c r="CJ175" s="15">
        <v>67.5</v>
      </c>
      <c r="CK175" s="15">
        <v>82</v>
      </c>
      <c r="CL175" s="15">
        <v>99</v>
      </c>
      <c r="CM175" s="15">
        <v>94.5</v>
      </c>
      <c r="CN175" s="15">
        <v>99.5</v>
      </c>
      <c r="CO175" s="15">
        <v>84.5</v>
      </c>
      <c r="CP175" s="16">
        <v>73</v>
      </c>
      <c r="CQ175" s="14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6"/>
      <c r="DE175" s="17"/>
      <c r="DF175" s="13"/>
      <c r="DG175" s="17" t="s">
        <v>60</v>
      </c>
    </row>
    <row r="176" spans="4:111" x14ac:dyDescent="0.25">
      <c r="D176" s="83"/>
      <c r="E176" s="110"/>
      <c r="F176" s="89"/>
      <c r="G176" s="91"/>
      <c r="H176" s="14">
        <v>103</v>
      </c>
      <c r="I176" s="15">
        <v>84</v>
      </c>
      <c r="J176" s="15">
        <v>91</v>
      </c>
      <c r="K176" s="15">
        <v>55</v>
      </c>
      <c r="L176" s="15">
        <v>90</v>
      </c>
      <c r="M176" s="15">
        <v>53</v>
      </c>
      <c r="N176" s="15">
        <v>101</v>
      </c>
      <c r="O176" s="15">
        <v>59</v>
      </c>
      <c r="P176" s="15">
        <v>109</v>
      </c>
      <c r="Q176" s="15">
        <v>73</v>
      </c>
      <c r="R176" s="15">
        <v>72</v>
      </c>
      <c r="S176" s="15">
        <v>94</v>
      </c>
      <c r="T176" s="15">
        <v>70</v>
      </c>
      <c r="U176" s="16">
        <v>62</v>
      </c>
      <c r="V176" s="14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6"/>
      <c r="AJ176" s="17"/>
      <c r="AK176" s="13"/>
      <c r="AL176" s="17" t="s">
        <v>60</v>
      </c>
      <c r="AN176" s="83"/>
      <c r="AO176" s="110"/>
      <c r="AP176" s="89"/>
      <c r="AQ176" s="91"/>
      <c r="AR176" s="14">
        <v>83</v>
      </c>
      <c r="AS176" s="15">
        <v>116</v>
      </c>
      <c r="AT176" s="15">
        <v>107</v>
      </c>
      <c r="AU176" s="15">
        <v>117</v>
      </c>
      <c r="AV176" s="15">
        <v>69</v>
      </c>
      <c r="AW176" s="15">
        <v>69</v>
      </c>
      <c r="AX176" s="15">
        <v>54</v>
      </c>
      <c r="AY176" s="15">
        <v>85</v>
      </c>
      <c r="AZ176" s="15">
        <v>86</v>
      </c>
      <c r="BA176" s="15">
        <v>96</v>
      </c>
      <c r="BB176" s="15">
        <v>76</v>
      </c>
      <c r="BC176" s="15">
        <v>97</v>
      </c>
      <c r="BD176" s="15">
        <v>90</v>
      </c>
      <c r="BE176" s="16">
        <v>95</v>
      </c>
      <c r="BF176" s="14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6"/>
      <c r="BT176" s="17"/>
      <c r="BU176" s="13"/>
      <c r="BV176" s="17" t="s">
        <v>60</v>
      </c>
      <c r="BY176" s="83"/>
      <c r="BZ176" s="110"/>
      <c r="CA176" s="89"/>
      <c r="CB176" s="91"/>
      <c r="CC176" s="14">
        <v>93</v>
      </c>
      <c r="CD176" s="15">
        <v>100</v>
      </c>
      <c r="CE176" s="15">
        <v>99</v>
      </c>
      <c r="CF176" s="15">
        <v>86</v>
      </c>
      <c r="CG176" s="15">
        <v>79.5</v>
      </c>
      <c r="CH176" s="15">
        <v>61</v>
      </c>
      <c r="CI176" s="15">
        <v>77.5</v>
      </c>
      <c r="CJ176" s="15">
        <v>72</v>
      </c>
      <c r="CK176" s="15">
        <v>97.5</v>
      </c>
      <c r="CL176" s="15">
        <v>84.5</v>
      </c>
      <c r="CM176" s="15">
        <v>74</v>
      </c>
      <c r="CN176" s="15">
        <v>95.5</v>
      </c>
      <c r="CO176" s="15">
        <v>80</v>
      </c>
      <c r="CP176" s="16">
        <v>83</v>
      </c>
      <c r="CQ176" s="14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6"/>
      <c r="DE176" s="17"/>
      <c r="DF176" s="13"/>
      <c r="DG176" s="17" t="s">
        <v>60</v>
      </c>
    </row>
    <row r="177" spans="4:111" x14ac:dyDescent="0.25">
      <c r="D177" s="83"/>
      <c r="E177" s="110"/>
      <c r="F177" s="89"/>
      <c r="G177" s="91"/>
      <c r="H177" s="14">
        <v>73</v>
      </c>
      <c r="I177" s="15">
        <v>71</v>
      </c>
      <c r="J177" s="15">
        <v>94</v>
      </c>
      <c r="K177" s="15">
        <v>75</v>
      </c>
      <c r="L177" s="15">
        <v>103</v>
      </c>
      <c r="M177" s="15">
        <v>78</v>
      </c>
      <c r="N177" s="15">
        <v>80</v>
      </c>
      <c r="O177" s="15">
        <v>95</v>
      </c>
      <c r="P177" s="15">
        <v>62</v>
      </c>
      <c r="Q177" s="15">
        <v>78</v>
      </c>
      <c r="R177" s="15">
        <v>77</v>
      </c>
      <c r="S177" s="15">
        <v>56</v>
      </c>
      <c r="T177" s="15">
        <v>104</v>
      </c>
      <c r="U177" s="16">
        <v>98</v>
      </c>
      <c r="V177" s="14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6"/>
      <c r="AJ177" s="17"/>
      <c r="AK177" s="13"/>
      <c r="AL177" s="17" t="s">
        <v>60</v>
      </c>
      <c r="AN177" s="83"/>
      <c r="AO177" s="110"/>
      <c r="AP177" s="89"/>
      <c r="AQ177" s="91"/>
      <c r="AR177" s="14">
        <v>101</v>
      </c>
      <c r="AS177" s="15">
        <v>85</v>
      </c>
      <c r="AT177" s="15">
        <v>88</v>
      </c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6"/>
      <c r="BF177" s="14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6"/>
      <c r="BT177" s="17"/>
      <c r="BU177" s="13"/>
      <c r="BV177" s="17" t="s">
        <v>60</v>
      </c>
      <c r="BY177" s="83"/>
      <c r="BZ177" s="110"/>
      <c r="CA177" s="89"/>
      <c r="CB177" s="91"/>
      <c r="CC177" s="14">
        <v>87</v>
      </c>
      <c r="CD177" s="15">
        <v>78</v>
      </c>
      <c r="CE177" s="15">
        <v>91</v>
      </c>
      <c r="CF177" s="15">
        <v>75</v>
      </c>
      <c r="CG177" s="15">
        <v>103</v>
      </c>
      <c r="CH177" s="15">
        <v>78</v>
      </c>
      <c r="CI177" s="15">
        <v>80</v>
      </c>
      <c r="CJ177" s="15">
        <v>95</v>
      </c>
      <c r="CK177" s="15">
        <v>62</v>
      </c>
      <c r="CL177" s="15">
        <v>78</v>
      </c>
      <c r="CM177" s="15">
        <v>77</v>
      </c>
      <c r="CN177" s="15">
        <v>56</v>
      </c>
      <c r="CO177" s="15">
        <v>104</v>
      </c>
      <c r="CP177" s="16">
        <v>67</v>
      </c>
      <c r="CQ177" s="14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6"/>
      <c r="DE177" s="17"/>
      <c r="DF177" s="13"/>
      <c r="DG177" s="17" t="s">
        <v>60</v>
      </c>
    </row>
    <row r="178" spans="4:111" x14ac:dyDescent="0.25">
      <c r="D178" s="83"/>
      <c r="E178" s="110"/>
      <c r="F178" s="89"/>
      <c r="G178" s="91"/>
      <c r="H178" s="14">
        <v>85</v>
      </c>
      <c r="I178" s="15">
        <v>78</v>
      </c>
      <c r="J178" s="15">
        <v>79</v>
      </c>
      <c r="K178" s="15">
        <v>113</v>
      </c>
      <c r="L178" s="15">
        <v>81</v>
      </c>
      <c r="M178" s="15">
        <v>64</v>
      </c>
      <c r="N178" s="15">
        <v>75</v>
      </c>
      <c r="O178" s="15">
        <v>77</v>
      </c>
      <c r="P178" s="15">
        <v>50</v>
      </c>
      <c r="Q178" s="15">
        <v>111</v>
      </c>
      <c r="R178" s="15">
        <v>102</v>
      </c>
      <c r="S178" s="15">
        <v>90</v>
      </c>
      <c r="T178" s="15">
        <v>113</v>
      </c>
      <c r="U178" s="16">
        <v>77</v>
      </c>
      <c r="V178" s="14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6"/>
      <c r="AJ178" s="17"/>
      <c r="AK178" s="13"/>
      <c r="AL178" s="17" t="s">
        <v>60</v>
      </c>
      <c r="AN178" s="83"/>
      <c r="AO178" s="110"/>
      <c r="AP178" s="89"/>
      <c r="AQ178" s="91"/>
      <c r="AR178" s="14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6"/>
      <c r="BF178" s="14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6"/>
      <c r="BT178" s="17"/>
      <c r="BU178" s="13"/>
      <c r="BV178" s="17" t="s">
        <v>60</v>
      </c>
      <c r="BY178" s="83"/>
      <c r="BZ178" s="110"/>
      <c r="CA178" s="89"/>
      <c r="CB178" s="91"/>
      <c r="CC178" s="14">
        <v>85</v>
      </c>
      <c r="CD178" s="15">
        <v>78</v>
      </c>
      <c r="CE178" s="15">
        <v>79</v>
      </c>
      <c r="CF178" s="15">
        <v>113</v>
      </c>
      <c r="CG178" s="15">
        <v>81</v>
      </c>
      <c r="CH178" s="15">
        <v>64</v>
      </c>
      <c r="CI178" s="15">
        <v>75</v>
      </c>
      <c r="CJ178" s="15">
        <v>77</v>
      </c>
      <c r="CK178" s="15">
        <v>50</v>
      </c>
      <c r="CL178" s="15">
        <v>111</v>
      </c>
      <c r="CM178" s="15">
        <v>102</v>
      </c>
      <c r="CN178" s="15">
        <v>90</v>
      </c>
      <c r="CO178" s="15">
        <v>113</v>
      </c>
      <c r="CP178" s="16">
        <v>68</v>
      </c>
      <c r="CQ178" s="14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6"/>
      <c r="DE178" s="17"/>
      <c r="DF178" s="13"/>
      <c r="DG178" s="17" t="s">
        <v>60</v>
      </c>
    </row>
    <row r="179" spans="4:111" x14ac:dyDescent="0.25">
      <c r="D179" s="83"/>
      <c r="E179" s="110"/>
      <c r="F179" s="89"/>
      <c r="G179" s="91"/>
      <c r="H179" s="14">
        <v>84</v>
      </c>
      <c r="I179" s="15">
        <v>92</v>
      </c>
      <c r="J179" s="15">
        <v>86</v>
      </c>
      <c r="K179" s="15">
        <v>64</v>
      </c>
      <c r="L179" s="15">
        <v>100</v>
      </c>
      <c r="M179" s="15">
        <v>99</v>
      </c>
      <c r="N179" s="15">
        <v>100</v>
      </c>
      <c r="O179" s="15">
        <v>86</v>
      </c>
      <c r="P179" s="15">
        <v>62</v>
      </c>
      <c r="Q179" s="15">
        <v>116</v>
      </c>
      <c r="R179" s="15">
        <v>85</v>
      </c>
      <c r="S179" s="15">
        <v>92</v>
      </c>
      <c r="T179" s="15">
        <v>90</v>
      </c>
      <c r="U179" s="16"/>
      <c r="V179" s="14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6"/>
      <c r="AJ179" s="17"/>
      <c r="AK179" s="13"/>
      <c r="AL179" s="17" t="s">
        <v>60</v>
      </c>
      <c r="AN179" s="83"/>
      <c r="AO179" s="110"/>
      <c r="AP179" s="89"/>
      <c r="AQ179" s="91"/>
      <c r="AR179" s="14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6"/>
      <c r="BF179" s="14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6"/>
      <c r="BT179" s="17"/>
      <c r="BU179" s="13"/>
      <c r="BV179" s="17" t="s">
        <v>60</v>
      </c>
      <c r="BY179" s="83"/>
      <c r="BZ179" s="110"/>
      <c r="CA179" s="89"/>
      <c r="CB179" s="91"/>
      <c r="CC179" s="14">
        <v>119</v>
      </c>
      <c r="CD179" s="15">
        <v>97</v>
      </c>
      <c r="CE179" s="15">
        <v>103</v>
      </c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6"/>
      <c r="CQ179" s="14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6"/>
      <c r="DE179" s="17"/>
      <c r="DF179" s="13"/>
      <c r="DG179" s="17" t="s">
        <v>60</v>
      </c>
    </row>
    <row r="180" spans="4:111" x14ac:dyDescent="0.25">
      <c r="D180" s="83"/>
      <c r="E180" s="110"/>
      <c r="F180" s="89"/>
      <c r="G180" s="91"/>
      <c r="H180" s="14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6"/>
      <c r="V180" s="14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6"/>
      <c r="AJ180" s="17"/>
      <c r="AK180" s="13"/>
      <c r="AL180" s="17" t="s">
        <v>60</v>
      </c>
      <c r="AN180" s="83"/>
      <c r="AO180" s="110"/>
      <c r="AP180" s="89"/>
      <c r="AQ180" s="91"/>
      <c r="AR180" s="14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6"/>
      <c r="BF180" s="14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6"/>
      <c r="BT180" s="17"/>
      <c r="BU180" s="13"/>
      <c r="BV180" s="17" t="s">
        <v>60</v>
      </c>
      <c r="BY180" s="83"/>
      <c r="BZ180" s="110"/>
      <c r="CA180" s="89"/>
      <c r="CB180" s="91"/>
      <c r="CC180" s="14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6"/>
      <c r="CQ180" s="14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6"/>
      <c r="DE180" s="17"/>
      <c r="DF180" s="13"/>
      <c r="DG180" s="17" t="s">
        <v>60</v>
      </c>
    </row>
    <row r="181" spans="4:111" ht="15.75" thickBot="1" x14ac:dyDescent="0.3">
      <c r="D181" s="83"/>
      <c r="E181" s="111"/>
      <c r="F181" s="89"/>
      <c r="G181" s="92"/>
      <c r="H181" s="18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20"/>
      <c r="V181" s="18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20"/>
      <c r="AJ181" s="21"/>
      <c r="AK181" s="13"/>
      <c r="AL181" s="21" t="s">
        <v>60</v>
      </c>
      <c r="AN181" s="83"/>
      <c r="AO181" s="111"/>
      <c r="AP181" s="89"/>
      <c r="AQ181" s="92"/>
      <c r="AR181" s="18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20"/>
      <c r="BF181" s="18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20"/>
      <c r="BT181" s="21"/>
      <c r="BU181" s="13"/>
      <c r="BV181" s="21" t="s">
        <v>60</v>
      </c>
      <c r="BY181" s="83"/>
      <c r="BZ181" s="111"/>
      <c r="CA181" s="89"/>
      <c r="CB181" s="92"/>
      <c r="CC181" s="18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20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20"/>
      <c r="DE181" s="21"/>
      <c r="DF181" s="13"/>
      <c r="DG181" s="21" t="s">
        <v>60</v>
      </c>
    </row>
    <row r="182" spans="4:111" x14ac:dyDescent="0.25">
      <c r="D182" s="83">
        <v>17</v>
      </c>
      <c r="E182" s="109" t="s">
        <v>45</v>
      </c>
      <c r="F182" s="89"/>
      <c r="G182" s="91" t="s">
        <v>78</v>
      </c>
      <c r="H182" s="9">
        <v>94</v>
      </c>
      <c r="I182" s="10">
        <v>69</v>
      </c>
      <c r="J182" s="10">
        <v>64</v>
      </c>
      <c r="K182" s="10">
        <v>99</v>
      </c>
      <c r="L182" s="10">
        <v>73</v>
      </c>
      <c r="M182" s="10">
        <v>80</v>
      </c>
      <c r="N182" s="10">
        <v>110</v>
      </c>
      <c r="O182" s="10">
        <v>110</v>
      </c>
      <c r="P182" s="10">
        <v>113</v>
      </c>
      <c r="Q182" s="10">
        <v>112</v>
      </c>
      <c r="R182" s="10">
        <v>95</v>
      </c>
      <c r="S182" s="10">
        <v>74</v>
      </c>
      <c r="T182" s="10">
        <v>111</v>
      </c>
      <c r="U182" s="11">
        <v>101</v>
      </c>
      <c r="V182" s="14">
        <v>56</v>
      </c>
      <c r="W182" s="15">
        <v>54</v>
      </c>
      <c r="X182" s="15">
        <v>69</v>
      </c>
      <c r="Y182" s="15">
        <v>91</v>
      </c>
      <c r="Z182" s="15">
        <v>92</v>
      </c>
      <c r="AA182" s="15">
        <v>83</v>
      </c>
      <c r="AB182" s="15">
        <v>86</v>
      </c>
      <c r="AC182" s="15">
        <v>97</v>
      </c>
      <c r="AD182" s="15">
        <v>76</v>
      </c>
      <c r="AE182" s="15">
        <v>59</v>
      </c>
      <c r="AF182" s="15">
        <v>60</v>
      </c>
      <c r="AG182" s="15">
        <v>60</v>
      </c>
      <c r="AH182" s="15">
        <v>69</v>
      </c>
      <c r="AI182" s="16">
        <v>55</v>
      </c>
      <c r="AJ182" s="12"/>
      <c r="AK182" s="13"/>
      <c r="AL182" s="12" t="s">
        <v>60</v>
      </c>
      <c r="AN182" s="83">
        <v>17</v>
      </c>
      <c r="AO182" s="109" t="s">
        <v>45</v>
      </c>
      <c r="AP182" s="89"/>
      <c r="AQ182" s="91" t="s">
        <v>127</v>
      </c>
      <c r="AR182" s="9">
        <v>100</v>
      </c>
      <c r="AS182" s="10">
        <v>78</v>
      </c>
      <c r="AT182" s="10">
        <v>102</v>
      </c>
      <c r="AU182" s="10">
        <v>103</v>
      </c>
      <c r="AV182" s="10">
        <v>104</v>
      </c>
      <c r="AW182" s="10">
        <v>110</v>
      </c>
      <c r="AX182" s="10">
        <v>98</v>
      </c>
      <c r="AY182" s="10">
        <v>103</v>
      </c>
      <c r="AZ182" s="10">
        <v>105</v>
      </c>
      <c r="BA182" s="10">
        <v>93</v>
      </c>
      <c r="BB182" s="10">
        <v>87</v>
      </c>
      <c r="BC182" s="10">
        <v>81</v>
      </c>
      <c r="BD182" s="10">
        <v>111</v>
      </c>
      <c r="BE182" s="11">
        <v>104</v>
      </c>
      <c r="BF182" s="14">
        <v>100</v>
      </c>
      <c r="BG182" s="15">
        <v>88</v>
      </c>
      <c r="BH182" s="15">
        <v>93</v>
      </c>
      <c r="BI182" s="15">
        <v>95</v>
      </c>
      <c r="BJ182" s="15">
        <v>83</v>
      </c>
      <c r="BK182" s="15">
        <v>77</v>
      </c>
      <c r="BL182" s="15">
        <v>64</v>
      </c>
      <c r="BM182" s="15">
        <v>94</v>
      </c>
      <c r="BN182" s="15">
        <v>77</v>
      </c>
      <c r="BO182" s="15">
        <v>84</v>
      </c>
      <c r="BP182" s="15">
        <v>76</v>
      </c>
      <c r="BQ182" s="15">
        <v>85</v>
      </c>
      <c r="BR182" s="15">
        <v>95</v>
      </c>
      <c r="BS182" s="16">
        <v>70</v>
      </c>
      <c r="BT182" s="12"/>
      <c r="BU182" s="13"/>
      <c r="BV182" s="12" t="s">
        <v>60</v>
      </c>
      <c r="BY182" s="83">
        <v>17</v>
      </c>
      <c r="BZ182" s="109" t="s">
        <v>45</v>
      </c>
      <c r="CA182" s="89"/>
      <c r="CB182" s="91" t="s">
        <v>128</v>
      </c>
      <c r="CC182" s="9">
        <v>97</v>
      </c>
      <c r="CD182" s="10">
        <v>73.5</v>
      </c>
      <c r="CE182" s="10">
        <v>83</v>
      </c>
      <c r="CF182" s="10">
        <v>101</v>
      </c>
      <c r="CG182" s="10">
        <v>88.5</v>
      </c>
      <c r="CH182" s="10">
        <v>95</v>
      </c>
      <c r="CI182" s="10">
        <v>104</v>
      </c>
      <c r="CJ182" s="10">
        <v>106.5</v>
      </c>
      <c r="CK182" s="10">
        <v>109</v>
      </c>
      <c r="CL182" s="10">
        <v>102.5</v>
      </c>
      <c r="CM182" s="10">
        <v>91</v>
      </c>
      <c r="CN182" s="10">
        <v>77.5</v>
      </c>
      <c r="CO182" s="10">
        <v>111</v>
      </c>
      <c r="CP182" s="11">
        <v>80</v>
      </c>
      <c r="CQ182" s="14">
        <v>85</v>
      </c>
      <c r="CR182" s="15">
        <v>94</v>
      </c>
      <c r="CS182" s="15">
        <v>96.5</v>
      </c>
      <c r="CT182" s="15">
        <v>99</v>
      </c>
      <c r="CU182" s="15">
        <v>92.5</v>
      </c>
      <c r="CV182" s="15">
        <v>81</v>
      </c>
      <c r="CW182" s="15">
        <v>58.5</v>
      </c>
      <c r="CX182" s="15">
        <v>81</v>
      </c>
      <c r="CY182" s="15">
        <v>83.5</v>
      </c>
      <c r="CZ182" s="15">
        <v>87.5</v>
      </c>
      <c r="DA182" s="15">
        <v>79</v>
      </c>
      <c r="DB182" s="15">
        <v>82</v>
      </c>
      <c r="DC182" s="15">
        <v>57.5</v>
      </c>
      <c r="DD182" s="16">
        <v>75</v>
      </c>
      <c r="DE182" s="12"/>
      <c r="DF182" s="13"/>
      <c r="DG182" s="12" t="s">
        <v>60</v>
      </c>
    </row>
    <row r="183" spans="4:111" x14ac:dyDescent="0.25">
      <c r="D183" s="83"/>
      <c r="E183" s="110"/>
      <c r="F183" s="89"/>
      <c r="G183" s="91"/>
      <c r="H183" s="14">
        <v>101</v>
      </c>
      <c r="I183" s="15">
        <v>99</v>
      </c>
      <c r="J183" s="15">
        <v>92</v>
      </c>
      <c r="K183" s="15">
        <v>98</v>
      </c>
      <c r="L183" s="15">
        <v>91</v>
      </c>
      <c r="M183" s="15">
        <v>63</v>
      </c>
      <c r="N183" s="15">
        <v>71</v>
      </c>
      <c r="O183" s="15">
        <v>72</v>
      </c>
      <c r="P183" s="15">
        <v>101</v>
      </c>
      <c r="Q183" s="15">
        <v>71</v>
      </c>
      <c r="R183" s="15">
        <v>85</v>
      </c>
      <c r="S183" s="15">
        <v>97</v>
      </c>
      <c r="T183" s="15">
        <v>110</v>
      </c>
      <c r="U183" s="16">
        <v>110</v>
      </c>
      <c r="V183" s="14">
        <v>91</v>
      </c>
      <c r="W183" s="15">
        <v>66</v>
      </c>
      <c r="X183" s="15">
        <v>73</v>
      </c>
      <c r="Y183" s="15">
        <v>84</v>
      </c>
      <c r="Z183" s="15">
        <v>84</v>
      </c>
      <c r="AA183" s="15">
        <v>55</v>
      </c>
      <c r="AB183" s="15">
        <v>81</v>
      </c>
      <c r="AC183" s="15">
        <v>76</v>
      </c>
      <c r="AD183" s="15">
        <v>89</v>
      </c>
      <c r="AE183" s="15">
        <v>78</v>
      </c>
      <c r="AF183" s="15">
        <v>84</v>
      </c>
      <c r="AG183" s="15">
        <v>70</v>
      </c>
      <c r="AH183" s="15">
        <v>58</v>
      </c>
      <c r="AI183" s="16">
        <v>66</v>
      </c>
      <c r="AJ183" s="17"/>
      <c r="AK183" s="13"/>
      <c r="AL183" s="17" t="s">
        <v>60</v>
      </c>
      <c r="AN183" s="83"/>
      <c r="AO183" s="110"/>
      <c r="AP183" s="89"/>
      <c r="AQ183" s="91"/>
      <c r="AR183" s="14">
        <v>85</v>
      </c>
      <c r="AS183" s="15">
        <v>77</v>
      </c>
      <c r="AT183" s="15">
        <v>83</v>
      </c>
      <c r="AU183" s="15">
        <v>99</v>
      </c>
      <c r="AV183" s="15">
        <v>73</v>
      </c>
      <c r="AW183" s="15">
        <v>109</v>
      </c>
      <c r="AX183" s="15">
        <v>91</v>
      </c>
      <c r="AY183" s="15">
        <v>81</v>
      </c>
      <c r="AZ183" s="15">
        <v>104</v>
      </c>
      <c r="BA183" s="15">
        <v>80</v>
      </c>
      <c r="BB183" s="15">
        <v>75</v>
      </c>
      <c r="BC183" s="15">
        <v>102</v>
      </c>
      <c r="BD183" s="15">
        <v>98</v>
      </c>
      <c r="BE183" s="16">
        <v>81</v>
      </c>
      <c r="BF183" s="14">
        <v>99</v>
      </c>
      <c r="BG183" s="15">
        <v>81</v>
      </c>
      <c r="BH183" s="15">
        <v>71</v>
      </c>
      <c r="BI183" s="15">
        <v>94</v>
      </c>
      <c r="BJ183" s="15">
        <v>70</v>
      </c>
      <c r="BK183" s="15">
        <v>65</v>
      </c>
      <c r="BL183" s="15"/>
      <c r="BM183" s="15"/>
      <c r="BN183" s="15"/>
      <c r="BO183" s="15"/>
      <c r="BP183" s="15"/>
      <c r="BQ183" s="15"/>
      <c r="BR183" s="15"/>
      <c r="BS183" s="16"/>
      <c r="BT183" s="17"/>
      <c r="BU183" s="13"/>
      <c r="BV183" s="17" t="s">
        <v>60</v>
      </c>
      <c r="BY183" s="83"/>
      <c r="BZ183" s="110"/>
      <c r="CA183" s="89"/>
      <c r="CB183" s="91"/>
      <c r="CC183" s="14">
        <v>93</v>
      </c>
      <c r="CD183" s="15">
        <v>88</v>
      </c>
      <c r="CE183" s="15">
        <v>87.5</v>
      </c>
      <c r="CF183" s="15">
        <v>98.5</v>
      </c>
      <c r="CG183" s="15">
        <v>82</v>
      </c>
      <c r="CH183" s="15">
        <v>86</v>
      </c>
      <c r="CI183" s="15">
        <v>81</v>
      </c>
      <c r="CJ183" s="15">
        <v>76.5</v>
      </c>
      <c r="CK183" s="15">
        <v>102.5</v>
      </c>
      <c r="CL183" s="15">
        <v>75.5</v>
      </c>
      <c r="CM183" s="15">
        <v>80</v>
      </c>
      <c r="CN183" s="15">
        <v>99.5</v>
      </c>
      <c r="CO183" s="15">
        <v>104</v>
      </c>
      <c r="CP183" s="16">
        <v>72</v>
      </c>
      <c r="CQ183" s="14">
        <v>76</v>
      </c>
      <c r="CR183" s="15">
        <v>71</v>
      </c>
      <c r="CS183" s="15">
        <v>66.5</v>
      </c>
      <c r="CT183" s="15">
        <v>92.5</v>
      </c>
      <c r="CU183" s="15">
        <v>65.5</v>
      </c>
      <c r="CV183" s="15">
        <v>70</v>
      </c>
      <c r="CW183" s="15">
        <v>80</v>
      </c>
      <c r="CX183" s="15">
        <v>82.5</v>
      </c>
      <c r="CY183" s="15">
        <v>76</v>
      </c>
      <c r="CZ183" s="15">
        <v>78</v>
      </c>
      <c r="DA183" s="15"/>
      <c r="DB183" s="15"/>
      <c r="DC183" s="15"/>
      <c r="DD183" s="16"/>
      <c r="DE183" s="17"/>
      <c r="DF183" s="13"/>
      <c r="DG183" s="17" t="s">
        <v>60</v>
      </c>
    </row>
    <row r="184" spans="4:111" x14ac:dyDescent="0.25">
      <c r="D184" s="83"/>
      <c r="E184" s="110"/>
      <c r="F184" s="89"/>
      <c r="G184" s="91"/>
      <c r="H184" s="14">
        <v>101</v>
      </c>
      <c r="I184" s="15">
        <v>106</v>
      </c>
      <c r="J184" s="15">
        <v>101</v>
      </c>
      <c r="K184" s="15">
        <v>93</v>
      </c>
      <c r="L184" s="15">
        <v>65</v>
      </c>
      <c r="M184" s="15">
        <v>63</v>
      </c>
      <c r="N184" s="15">
        <v>78</v>
      </c>
      <c r="O184" s="15">
        <v>100</v>
      </c>
      <c r="P184" s="15">
        <v>101</v>
      </c>
      <c r="Q184" s="15">
        <v>92</v>
      </c>
      <c r="R184" s="15">
        <v>89</v>
      </c>
      <c r="S184" s="15">
        <v>97</v>
      </c>
      <c r="T184" s="15">
        <v>68</v>
      </c>
      <c r="U184" s="16">
        <v>60</v>
      </c>
      <c r="V184" s="14">
        <v>80</v>
      </c>
      <c r="W184" s="15">
        <v>92</v>
      </c>
      <c r="X184" s="15">
        <v>65</v>
      </c>
      <c r="Y184" s="15">
        <v>83</v>
      </c>
      <c r="Z184" s="15">
        <v>58</v>
      </c>
      <c r="AA184" s="15">
        <v>75</v>
      </c>
      <c r="AB184" s="15">
        <v>94</v>
      </c>
      <c r="AC184" s="15">
        <v>61</v>
      </c>
      <c r="AD184" s="15"/>
      <c r="AE184" s="15"/>
      <c r="AF184" s="15"/>
      <c r="AG184" s="15"/>
      <c r="AH184" s="15"/>
      <c r="AI184" s="16"/>
      <c r="AJ184" s="17"/>
      <c r="AK184" s="13"/>
      <c r="AL184" s="17" t="s">
        <v>60</v>
      </c>
      <c r="AN184" s="83"/>
      <c r="AO184" s="110"/>
      <c r="AP184" s="89"/>
      <c r="AQ184" s="91"/>
      <c r="AR184" s="14">
        <v>83</v>
      </c>
      <c r="AS184" s="15">
        <v>91</v>
      </c>
      <c r="AT184" s="15">
        <v>74</v>
      </c>
      <c r="AU184" s="15">
        <v>88</v>
      </c>
      <c r="AV184" s="15">
        <v>97</v>
      </c>
      <c r="AW184" s="15">
        <v>74</v>
      </c>
      <c r="AX184" s="15">
        <v>104</v>
      </c>
      <c r="AY184" s="15">
        <v>87</v>
      </c>
      <c r="AZ184" s="15">
        <v>94</v>
      </c>
      <c r="BA184" s="15">
        <v>86</v>
      </c>
      <c r="BB184" s="15">
        <v>95</v>
      </c>
      <c r="BC184" s="15">
        <v>101</v>
      </c>
      <c r="BD184" s="15">
        <v>74</v>
      </c>
      <c r="BE184" s="16">
        <v>83</v>
      </c>
      <c r="BF184" s="14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6"/>
      <c r="BT184" s="17"/>
      <c r="BU184" s="13"/>
      <c r="BV184" s="17" t="s">
        <v>60</v>
      </c>
      <c r="BY184" s="83"/>
      <c r="BZ184" s="110"/>
      <c r="CA184" s="89"/>
      <c r="CB184" s="91"/>
      <c r="CC184" s="14">
        <v>92</v>
      </c>
      <c r="CD184" s="15">
        <v>98.5</v>
      </c>
      <c r="CE184" s="15">
        <v>87.5</v>
      </c>
      <c r="CF184" s="15">
        <v>90.5</v>
      </c>
      <c r="CG184" s="15">
        <v>81</v>
      </c>
      <c r="CH184" s="15">
        <v>68.5</v>
      </c>
      <c r="CI184" s="15">
        <v>91</v>
      </c>
      <c r="CJ184" s="15">
        <v>93.5</v>
      </c>
      <c r="CK184" s="15">
        <v>97.5</v>
      </c>
      <c r="CL184" s="15">
        <v>89</v>
      </c>
      <c r="CM184" s="15">
        <v>92</v>
      </c>
      <c r="CN184" s="15">
        <v>99</v>
      </c>
      <c r="CO184" s="15">
        <v>71</v>
      </c>
      <c r="CP184" s="16">
        <v>78</v>
      </c>
      <c r="CQ184" s="14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6"/>
      <c r="DE184" s="17"/>
      <c r="DF184" s="13"/>
      <c r="DG184" s="17" t="s">
        <v>60</v>
      </c>
    </row>
    <row r="185" spans="4:111" x14ac:dyDescent="0.25">
      <c r="D185" s="83"/>
      <c r="E185" s="110"/>
      <c r="F185" s="89"/>
      <c r="G185" s="91"/>
      <c r="H185" s="14">
        <v>69</v>
      </c>
      <c r="I185" s="15">
        <v>99</v>
      </c>
      <c r="J185" s="15">
        <v>77</v>
      </c>
      <c r="K185" s="15">
        <v>90</v>
      </c>
      <c r="L185" s="15">
        <v>104</v>
      </c>
      <c r="M185" s="15">
        <v>75</v>
      </c>
      <c r="N185" s="15">
        <v>105</v>
      </c>
      <c r="O185" s="15">
        <v>93</v>
      </c>
      <c r="P185" s="15">
        <v>93</v>
      </c>
      <c r="Q185" s="15">
        <v>64</v>
      </c>
      <c r="R185" s="15">
        <v>71</v>
      </c>
      <c r="S185" s="15">
        <v>95</v>
      </c>
      <c r="T185" s="15">
        <v>84</v>
      </c>
      <c r="U185" s="16">
        <v>79</v>
      </c>
      <c r="V185" s="14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6"/>
      <c r="AJ185" s="17"/>
      <c r="AK185" s="13"/>
      <c r="AL185" s="17" t="s">
        <v>60</v>
      </c>
      <c r="AN185" s="83"/>
      <c r="AO185" s="110"/>
      <c r="AP185" s="89"/>
      <c r="AQ185" s="91"/>
      <c r="AR185" s="14">
        <v>76</v>
      </c>
      <c r="AS185" s="15">
        <v>65</v>
      </c>
      <c r="AT185" s="15">
        <v>84</v>
      </c>
      <c r="AU185" s="15">
        <v>88</v>
      </c>
      <c r="AV185" s="15">
        <v>78</v>
      </c>
      <c r="AW185" s="15">
        <v>105</v>
      </c>
      <c r="AX185" s="15">
        <v>80</v>
      </c>
      <c r="AY185" s="15">
        <v>79</v>
      </c>
      <c r="AZ185" s="15">
        <v>83</v>
      </c>
      <c r="BA185" s="15">
        <v>71</v>
      </c>
      <c r="BB185" s="15">
        <v>99</v>
      </c>
      <c r="BC185" s="15">
        <v>100</v>
      </c>
      <c r="BD185" s="15">
        <v>83</v>
      </c>
      <c r="BE185" s="16">
        <v>108</v>
      </c>
      <c r="BF185" s="14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6"/>
      <c r="BT185" s="17"/>
      <c r="BU185" s="13"/>
      <c r="BV185" s="17" t="s">
        <v>60</v>
      </c>
      <c r="BY185" s="83"/>
      <c r="BZ185" s="110"/>
      <c r="CA185" s="89"/>
      <c r="CB185" s="91"/>
      <c r="CC185" s="14">
        <v>72.5</v>
      </c>
      <c r="CD185" s="15">
        <v>82</v>
      </c>
      <c r="CE185" s="15">
        <v>80.5</v>
      </c>
      <c r="CF185" s="15">
        <v>89</v>
      </c>
      <c r="CG185" s="15">
        <v>91</v>
      </c>
      <c r="CH185" s="15">
        <v>90</v>
      </c>
      <c r="CI185" s="15">
        <v>92.5</v>
      </c>
      <c r="CJ185" s="15">
        <v>86</v>
      </c>
      <c r="CK185" s="15">
        <v>88</v>
      </c>
      <c r="CL185" s="15">
        <v>67.5</v>
      </c>
      <c r="CM185" s="15">
        <v>85</v>
      </c>
      <c r="CN185" s="15">
        <v>97.5</v>
      </c>
      <c r="CO185" s="15">
        <v>83.5</v>
      </c>
      <c r="CP185" s="16">
        <v>89</v>
      </c>
      <c r="CQ185" s="14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6"/>
      <c r="DE185" s="17"/>
      <c r="DF185" s="13"/>
      <c r="DG185" s="17" t="s">
        <v>60</v>
      </c>
    </row>
    <row r="186" spans="4:111" x14ac:dyDescent="0.25">
      <c r="D186" s="83"/>
      <c r="E186" s="110"/>
      <c r="F186" s="89"/>
      <c r="G186" s="91"/>
      <c r="H186" s="14">
        <v>83</v>
      </c>
      <c r="I186" s="15">
        <v>73</v>
      </c>
      <c r="J186" s="15">
        <v>98</v>
      </c>
      <c r="K186" s="15">
        <v>110</v>
      </c>
      <c r="L186" s="15">
        <v>89</v>
      </c>
      <c r="M186" s="15">
        <v>101</v>
      </c>
      <c r="N186" s="15">
        <v>74</v>
      </c>
      <c r="O186" s="15">
        <v>92</v>
      </c>
      <c r="P186" s="15">
        <v>78</v>
      </c>
      <c r="Q186" s="15">
        <v>64</v>
      </c>
      <c r="R186" s="15">
        <v>76</v>
      </c>
      <c r="S186" s="15">
        <v>91</v>
      </c>
      <c r="T186" s="15">
        <v>65</v>
      </c>
      <c r="U186" s="16">
        <v>82</v>
      </c>
      <c r="V186" s="14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6"/>
      <c r="AJ186" s="17"/>
      <c r="AK186" s="13"/>
      <c r="AL186" s="17" t="s">
        <v>60</v>
      </c>
      <c r="AN186" s="83"/>
      <c r="AO186" s="110"/>
      <c r="AP186" s="89"/>
      <c r="AQ186" s="91"/>
      <c r="AR186" s="14">
        <v>70</v>
      </c>
      <c r="AS186" s="15">
        <v>109</v>
      </c>
      <c r="AT186" s="15">
        <v>103</v>
      </c>
      <c r="AU186" s="15">
        <v>114</v>
      </c>
      <c r="AV186" s="15">
        <v>73</v>
      </c>
      <c r="AW186" s="15">
        <v>68</v>
      </c>
      <c r="AX186" s="15">
        <v>68</v>
      </c>
      <c r="AY186" s="15">
        <v>76</v>
      </c>
      <c r="AZ186" s="15">
        <v>75</v>
      </c>
      <c r="BA186" s="15">
        <v>87</v>
      </c>
      <c r="BB186" s="15">
        <v>98</v>
      </c>
      <c r="BC186" s="15">
        <v>73</v>
      </c>
      <c r="BD186" s="15">
        <v>103</v>
      </c>
      <c r="BE186" s="16">
        <v>95</v>
      </c>
      <c r="BF186" s="14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6"/>
      <c r="BT186" s="17"/>
      <c r="BU186" s="13"/>
      <c r="BV186" s="17" t="s">
        <v>60</v>
      </c>
      <c r="BY186" s="83"/>
      <c r="BZ186" s="110"/>
      <c r="CA186" s="89"/>
      <c r="CB186" s="91"/>
      <c r="CC186" s="14">
        <v>76.5</v>
      </c>
      <c r="CD186" s="15">
        <v>91</v>
      </c>
      <c r="CE186" s="15">
        <v>100.5</v>
      </c>
      <c r="CF186" s="15">
        <v>112</v>
      </c>
      <c r="CG186" s="15">
        <v>81</v>
      </c>
      <c r="CH186" s="15">
        <v>84.5</v>
      </c>
      <c r="CI186" s="15">
        <v>71</v>
      </c>
      <c r="CJ186" s="15">
        <v>84</v>
      </c>
      <c r="CK186" s="15">
        <v>76.5</v>
      </c>
      <c r="CL186" s="15">
        <v>75.5</v>
      </c>
      <c r="CM186" s="15">
        <v>87</v>
      </c>
      <c r="CN186" s="15">
        <v>82</v>
      </c>
      <c r="CO186" s="15">
        <v>84</v>
      </c>
      <c r="CP186" s="16">
        <v>87</v>
      </c>
      <c r="CQ186" s="14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6"/>
      <c r="DE186" s="17"/>
      <c r="DF186" s="13"/>
      <c r="DG186" s="17" t="s">
        <v>60</v>
      </c>
    </row>
    <row r="187" spans="4:111" x14ac:dyDescent="0.25">
      <c r="D187" s="83"/>
      <c r="E187" s="110"/>
      <c r="F187" s="89"/>
      <c r="G187" s="91"/>
      <c r="H187" s="14">
        <v>95</v>
      </c>
      <c r="I187" s="15">
        <v>60</v>
      </c>
      <c r="J187" s="15">
        <v>84</v>
      </c>
      <c r="K187" s="15">
        <v>102</v>
      </c>
      <c r="L187" s="15">
        <v>67</v>
      </c>
      <c r="M187" s="15">
        <v>84</v>
      </c>
      <c r="N187" s="15">
        <v>103</v>
      </c>
      <c r="O187" s="15">
        <v>70</v>
      </c>
      <c r="P187" s="15">
        <v>67</v>
      </c>
      <c r="Q187" s="15">
        <v>75</v>
      </c>
      <c r="R187" s="15">
        <v>64</v>
      </c>
      <c r="S187" s="15">
        <v>80</v>
      </c>
      <c r="T187" s="15">
        <v>62</v>
      </c>
      <c r="U187" s="16">
        <v>92</v>
      </c>
      <c r="V187" s="14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6"/>
      <c r="AJ187" s="17"/>
      <c r="AK187" s="13"/>
      <c r="AL187" s="17" t="s">
        <v>60</v>
      </c>
      <c r="AN187" s="83"/>
      <c r="AO187" s="110"/>
      <c r="AP187" s="89"/>
      <c r="AQ187" s="91"/>
      <c r="AR187" s="14">
        <v>69</v>
      </c>
      <c r="AS187" s="15">
        <v>123</v>
      </c>
      <c r="AT187" s="15">
        <v>108</v>
      </c>
      <c r="AU187" s="15">
        <v>73</v>
      </c>
      <c r="AV187" s="15">
        <v>76</v>
      </c>
      <c r="AW187" s="15">
        <v>114</v>
      </c>
      <c r="AX187" s="15">
        <v>78</v>
      </c>
      <c r="AY187" s="15">
        <v>110</v>
      </c>
      <c r="AZ187" s="15">
        <v>108</v>
      </c>
      <c r="BA187" s="15">
        <v>85</v>
      </c>
      <c r="BB187" s="15">
        <v>101</v>
      </c>
      <c r="BC187" s="15">
        <v>72</v>
      </c>
      <c r="BD187" s="15">
        <v>114</v>
      </c>
      <c r="BE187" s="16"/>
      <c r="BF187" s="14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6"/>
      <c r="BT187" s="17"/>
      <c r="BU187" s="13"/>
      <c r="BV187" s="17" t="s">
        <v>60</v>
      </c>
      <c r="BY187" s="83"/>
      <c r="BZ187" s="110"/>
      <c r="CA187" s="89"/>
      <c r="CB187" s="91"/>
      <c r="CC187" s="14">
        <v>82</v>
      </c>
      <c r="CD187" s="15">
        <v>91.5</v>
      </c>
      <c r="CE187" s="15">
        <v>96</v>
      </c>
      <c r="CF187" s="15">
        <v>87.5</v>
      </c>
      <c r="CG187" s="15">
        <v>71.5</v>
      </c>
      <c r="CH187" s="15">
        <v>99</v>
      </c>
      <c r="CI187" s="15">
        <v>90.5</v>
      </c>
      <c r="CJ187" s="15">
        <v>90</v>
      </c>
      <c r="CK187" s="15">
        <v>87.5</v>
      </c>
      <c r="CL187" s="15">
        <v>80</v>
      </c>
      <c r="CM187" s="15">
        <v>82.5</v>
      </c>
      <c r="CN187" s="15">
        <v>76</v>
      </c>
      <c r="CO187" s="15">
        <v>88</v>
      </c>
      <c r="CP187" s="16">
        <v>120</v>
      </c>
      <c r="CQ187" s="14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6"/>
      <c r="DE187" s="17"/>
      <c r="DF187" s="13"/>
      <c r="DG187" s="17" t="s">
        <v>60</v>
      </c>
    </row>
    <row r="188" spans="4:111" x14ac:dyDescent="0.25">
      <c r="D188" s="83"/>
      <c r="E188" s="110"/>
      <c r="F188" s="89"/>
      <c r="G188" s="91"/>
      <c r="H188" s="14">
        <v>93</v>
      </c>
      <c r="I188" s="15">
        <v>60</v>
      </c>
      <c r="J188" s="15">
        <v>98</v>
      </c>
      <c r="K188" s="15">
        <v>70</v>
      </c>
      <c r="L188" s="15">
        <v>95</v>
      </c>
      <c r="M188" s="15">
        <v>106</v>
      </c>
      <c r="N188" s="15">
        <v>111</v>
      </c>
      <c r="O188" s="15">
        <v>101</v>
      </c>
      <c r="P188" s="15">
        <v>69</v>
      </c>
      <c r="Q188" s="15">
        <v>69</v>
      </c>
      <c r="R188" s="15">
        <v>78</v>
      </c>
      <c r="S188" s="15">
        <v>68</v>
      </c>
      <c r="T188" s="15">
        <v>84</v>
      </c>
      <c r="U188" s="16">
        <v>111</v>
      </c>
      <c r="V188" s="14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6"/>
      <c r="AJ188" s="17"/>
      <c r="AK188" s="13"/>
      <c r="AL188" s="17" t="s">
        <v>60</v>
      </c>
      <c r="AN188" s="83"/>
      <c r="AO188" s="110"/>
      <c r="AP188" s="89"/>
      <c r="AQ188" s="91"/>
      <c r="AR188" s="14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6"/>
      <c r="BF188" s="14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6"/>
      <c r="BT188" s="17"/>
      <c r="BU188" s="13"/>
      <c r="BV188" s="17" t="s">
        <v>60</v>
      </c>
      <c r="BY188" s="83"/>
      <c r="BZ188" s="110"/>
      <c r="CA188" s="89"/>
      <c r="CB188" s="91"/>
      <c r="CC188" s="14">
        <v>71</v>
      </c>
      <c r="CD188" s="15">
        <v>105</v>
      </c>
      <c r="CE188" s="15">
        <v>83</v>
      </c>
      <c r="CF188" s="15">
        <v>97</v>
      </c>
      <c r="CG188" s="15">
        <v>93</v>
      </c>
      <c r="CH188" s="15">
        <v>69</v>
      </c>
      <c r="CI188" s="15">
        <v>86</v>
      </c>
      <c r="CJ188" s="15">
        <v>108</v>
      </c>
      <c r="CK188" s="15">
        <v>77</v>
      </c>
      <c r="CL188" s="15">
        <v>91</v>
      </c>
      <c r="CM188" s="15">
        <v>75</v>
      </c>
      <c r="CN188" s="15">
        <v>81</v>
      </c>
      <c r="CO188" s="15">
        <v>88</v>
      </c>
      <c r="CP188" s="16">
        <v>95</v>
      </c>
      <c r="CQ188" s="14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6"/>
      <c r="DE188" s="17"/>
      <c r="DF188" s="13"/>
      <c r="DG188" s="17" t="s">
        <v>60</v>
      </c>
    </row>
    <row r="189" spans="4:111" x14ac:dyDescent="0.25">
      <c r="D189" s="83"/>
      <c r="E189" s="110"/>
      <c r="F189" s="89"/>
      <c r="G189" s="91"/>
      <c r="H189" s="14">
        <v>77</v>
      </c>
      <c r="I189" s="15">
        <v>104</v>
      </c>
      <c r="J189" s="15">
        <v>96</v>
      </c>
      <c r="K189" s="15">
        <v>115</v>
      </c>
      <c r="L189" s="15">
        <v>90</v>
      </c>
      <c r="M189" s="15">
        <v>85</v>
      </c>
      <c r="N189" s="15">
        <v>98</v>
      </c>
      <c r="O189" s="15">
        <v>117</v>
      </c>
      <c r="P189" s="15">
        <v>110</v>
      </c>
      <c r="Q189" s="15">
        <v>79</v>
      </c>
      <c r="R189" s="15">
        <v>88</v>
      </c>
      <c r="S189" s="15">
        <v>88</v>
      </c>
      <c r="T189" s="15">
        <v>103</v>
      </c>
      <c r="U189" s="16">
        <v>74</v>
      </c>
      <c r="V189" s="14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6"/>
      <c r="AJ189" s="17"/>
      <c r="AK189" s="13"/>
      <c r="AL189" s="17" t="s">
        <v>60</v>
      </c>
      <c r="AN189" s="83"/>
      <c r="AO189" s="110"/>
      <c r="AP189" s="89"/>
      <c r="AQ189" s="91"/>
      <c r="AR189" s="14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6"/>
      <c r="BF189" s="14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6"/>
      <c r="BT189" s="17"/>
      <c r="BU189" s="13"/>
      <c r="BV189" s="17" t="s">
        <v>60</v>
      </c>
      <c r="BY189" s="83"/>
      <c r="BZ189" s="110"/>
      <c r="CA189" s="89"/>
      <c r="CB189" s="91"/>
      <c r="CC189" s="14">
        <v>97</v>
      </c>
      <c r="CD189" s="15">
        <v>88</v>
      </c>
      <c r="CE189" s="15">
        <v>120</v>
      </c>
      <c r="CF189" s="15">
        <v>96</v>
      </c>
      <c r="CG189" s="15">
        <v>121</v>
      </c>
      <c r="CH189" s="15">
        <v>91</v>
      </c>
      <c r="CI189" s="15">
        <v>98</v>
      </c>
      <c r="CJ189" s="15">
        <v>107</v>
      </c>
      <c r="CK189" s="15">
        <v>121</v>
      </c>
      <c r="CL189" s="15">
        <v>108</v>
      </c>
      <c r="CM189" s="15">
        <v>104</v>
      </c>
      <c r="CN189" s="15">
        <v>119</v>
      </c>
      <c r="CO189" s="15">
        <v>81</v>
      </c>
      <c r="CP189" s="16">
        <v>111</v>
      </c>
      <c r="CQ189" s="14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6"/>
      <c r="DE189" s="17"/>
      <c r="DF189" s="13"/>
      <c r="DG189" s="17" t="s">
        <v>60</v>
      </c>
    </row>
    <row r="190" spans="4:111" x14ac:dyDescent="0.25">
      <c r="D190" s="83"/>
      <c r="E190" s="110"/>
      <c r="F190" s="89"/>
      <c r="G190" s="91"/>
      <c r="H190" s="14">
        <v>118</v>
      </c>
      <c r="I190" s="15">
        <v>73</v>
      </c>
      <c r="J190" s="15">
        <v>106</v>
      </c>
      <c r="K190" s="15">
        <v>85</v>
      </c>
      <c r="L190" s="15">
        <v>102</v>
      </c>
      <c r="M190" s="15">
        <v>117</v>
      </c>
      <c r="N190" s="15">
        <v>69</v>
      </c>
      <c r="O190" s="15">
        <v>73</v>
      </c>
      <c r="P190" s="15">
        <v>87</v>
      </c>
      <c r="Q190" s="15">
        <v>120</v>
      </c>
      <c r="R190" s="15">
        <v>115</v>
      </c>
      <c r="S190" s="15">
        <v>73</v>
      </c>
      <c r="T190" s="15">
        <v>120</v>
      </c>
      <c r="U190" s="16">
        <v>94</v>
      </c>
      <c r="V190" s="14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6"/>
      <c r="AJ190" s="17"/>
      <c r="AK190" s="13"/>
      <c r="AL190" s="17" t="s">
        <v>60</v>
      </c>
      <c r="AN190" s="83"/>
      <c r="AO190" s="110"/>
      <c r="AP190" s="89"/>
      <c r="AQ190" s="91"/>
      <c r="AR190" s="14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6"/>
      <c r="BF190" s="14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6"/>
      <c r="BT190" s="17"/>
      <c r="BU190" s="13"/>
      <c r="BV190" s="17" t="s">
        <v>60</v>
      </c>
      <c r="BY190" s="83"/>
      <c r="BZ190" s="110"/>
      <c r="CA190" s="89"/>
      <c r="CB190" s="91"/>
      <c r="CC190" s="14">
        <v>108</v>
      </c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6"/>
      <c r="CQ190" s="14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6"/>
      <c r="DE190" s="17"/>
      <c r="DF190" s="13"/>
      <c r="DG190" s="17" t="s">
        <v>60</v>
      </c>
    </row>
    <row r="191" spans="4:111" x14ac:dyDescent="0.25">
      <c r="D191" s="83"/>
      <c r="E191" s="110"/>
      <c r="F191" s="89"/>
      <c r="G191" s="91"/>
      <c r="H191" s="14">
        <v>112</v>
      </c>
      <c r="I191" s="15">
        <v>92</v>
      </c>
      <c r="J191" s="15">
        <v>101</v>
      </c>
      <c r="K191" s="15">
        <v>76</v>
      </c>
      <c r="L191" s="15">
        <v>100</v>
      </c>
      <c r="M191" s="15">
        <v>78</v>
      </c>
      <c r="N191" s="15">
        <v>69</v>
      </c>
      <c r="O191" s="15"/>
      <c r="P191" s="15"/>
      <c r="Q191" s="15"/>
      <c r="R191" s="15"/>
      <c r="S191" s="15"/>
      <c r="T191" s="15"/>
      <c r="U191" s="16"/>
      <c r="V191" s="14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6"/>
      <c r="AJ191" s="17"/>
      <c r="AK191" s="13"/>
      <c r="AL191" s="17" t="s">
        <v>60</v>
      </c>
      <c r="AN191" s="83"/>
      <c r="AO191" s="110"/>
      <c r="AP191" s="89"/>
      <c r="AQ191" s="91"/>
      <c r="AR191" s="14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6"/>
      <c r="BF191" s="14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6"/>
      <c r="BT191" s="17"/>
      <c r="BU191" s="13"/>
      <c r="BV191" s="17" t="s">
        <v>60</v>
      </c>
      <c r="BY191" s="83"/>
      <c r="BZ191" s="110"/>
      <c r="CA191" s="89"/>
      <c r="CB191" s="91"/>
      <c r="CC191" s="14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6"/>
      <c r="CQ191" s="14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6"/>
      <c r="DE191" s="17"/>
      <c r="DF191" s="13"/>
      <c r="DG191" s="17" t="s">
        <v>60</v>
      </c>
    </row>
    <row r="192" spans="4:111" ht="15.75" thickBot="1" x14ac:dyDescent="0.3">
      <c r="D192" s="84"/>
      <c r="E192" s="111"/>
      <c r="F192" s="90"/>
      <c r="G192" s="92"/>
      <c r="H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20"/>
      <c r="V192" s="18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20"/>
      <c r="AJ192" s="21"/>
      <c r="AK192" s="13"/>
      <c r="AL192" s="21" t="s">
        <v>60</v>
      </c>
      <c r="AN192" s="84"/>
      <c r="AO192" s="111"/>
      <c r="AP192" s="90"/>
      <c r="AQ192" s="92"/>
      <c r="AR192" s="18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20"/>
      <c r="BF192" s="18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20"/>
      <c r="BT192" s="21"/>
      <c r="BU192" s="13"/>
      <c r="BV192" s="21" t="s">
        <v>60</v>
      </c>
      <c r="BY192" s="84"/>
      <c r="BZ192" s="111"/>
      <c r="CA192" s="90"/>
      <c r="CB192" s="92"/>
      <c r="CC192" s="18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20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20"/>
      <c r="DE192" s="21"/>
      <c r="DF192" s="13"/>
      <c r="DG192" s="21" t="s">
        <v>60</v>
      </c>
    </row>
    <row r="193" spans="4:111" x14ac:dyDescent="0.25">
      <c r="D193" s="82">
        <v>8</v>
      </c>
      <c r="E193" s="112" t="s">
        <v>48</v>
      </c>
      <c r="F193" s="27"/>
      <c r="G193" s="91" t="s">
        <v>77</v>
      </c>
      <c r="H193" s="9">
        <v>111</v>
      </c>
      <c r="I193" s="10">
        <v>106</v>
      </c>
      <c r="J193" s="10">
        <v>68</v>
      </c>
      <c r="K193" s="10">
        <v>96</v>
      </c>
      <c r="L193" s="10">
        <v>78</v>
      </c>
      <c r="M193" s="10">
        <v>61</v>
      </c>
      <c r="N193" s="10">
        <v>85</v>
      </c>
      <c r="O193" s="10">
        <v>107</v>
      </c>
      <c r="P193" s="10">
        <v>92</v>
      </c>
      <c r="Q193" s="10">
        <v>78</v>
      </c>
      <c r="R193" s="10">
        <v>80</v>
      </c>
      <c r="S193" s="10">
        <v>94</v>
      </c>
      <c r="T193" s="10">
        <v>94</v>
      </c>
      <c r="U193" s="11">
        <v>80</v>
      </c>
      <c r="V193" s="14">
        <v>49</v>
      </c>
      <c r="W193" s="15">
        <v>49</v>
      </c>
      <c r="X193" s="15">
        <v>87</v>
      </c>
      <c r="Y193" s="15">
        <v>80</v>
      </c>
      <c r="Z193" s="15">
        <v>54</v>
      </c>
      <c r="AA193" s="15">
        <v>96</v>
      </c>
      <c r="AB193" s="15">
        <v>77</v>
      </c>
      <c r="AC193" s="15">
        <v>71</v>
      </c>
      <c r="AD193" s="15">
        <v>75</v>
      </c>
      <c r="AE193" s="15">
        <v>50</v>
      </c>
      <c r="AF193" s="15">
        <v>58</v>
      </c>
      <c r="AG193" s="15">
        <v>73</v>
      </c>
      <c r="AH193" s="15">
        <v>81</v>
      </c>
      <c r="AI193" s="16">
        <v>92</v>
      </c>
      <c r="AJ193" s="12"/>
      <c r="AK193" s="13"/>
      <c r="AL193" s="12" t="s">
        <v>60</v>
      </c>
      <c r="AN193" s="82">
        <v>8</v>
      </c>
      <c r="AO193" s="112" t="s">
        <v>48</v>
      </c>
      <c r="AP193" s="27"/>
      <c r="AQ193" s="91" t="s">
        <v>129</v>
      </c>
      <c r="AR193" s="9">
        <v>84</v>
      </c>
      <c r="AS193" s="10">
        <v>93</v>
      </c>
      <c r="AT193" s="10">
        <v>111</v>
      </c>
      <c r="AU193" s="10">
        <v>109</v>
      </c>
      <c r="AV193" s="10">
        <v>115</v>
      </c>
      <c r="AW193" s="10">
        <v>86</v>
      </c>
      <c r="AX193" s="10">
        <v>78</v>
      </c>
      <c r="AY193" s="10">
        <v>73</v>
      </c>
      <c r="AZ193" s="10">
        <v>105</v>
      </c>
      <c r="BA193" s="10">
        <v>71</v>
      </c>
      <c r="BB193" s="10">
        <v>90</v>
      </c>
      <c r="BC193" s="10">
        <v>102</v>
      </c>
      <c r="BD193" s="10">
        <v>86</v>
      </c>
      <c r="BE193" s="11">
        <v>117</v>
      </c>
      <c r="BF193" s="14">
        <v>76</v>
      </c>
      <c r="BG193" s="15">
        <v>68</v>
      </c>
      <c r="BH193" s="15">
        <v>63</v>
      </c>
      <c r="BI193" s="15">
        <v>95</v>
      </c>
      <c r="BJ193" s="15">
        <v>61</v>
      </c>
      <c r="BK193" s="15">
        <v>80</v>
      </c>
      <c r="BL193" s="15">
        <v>59</v>
      </c>
      <c r="BM193" s="15">
        <v>91</v>
      </c>
      <c r="BN193" s="15">
        <v>92</v>
      </c>
      <c r="BO193" s="15">
        <v>65</v>
      </c>
      <c r="BP193" s="15">
        <v>65</v>
      </c>
      <c r="BQ193" s="15">
        <v>63</v>
      </c>
      <c r="BR193" s="15">
        <v>93</v>
      </c>
      <c r="BS193" s="16">
        <v>82</v>
      </c>
      <c r="BT193" s="12"/>
      <c r="BU193" s="13"/>
      <c r="BV193" s="12" t="s">
        <v>60</v>
      </c>
      <c r="BY193" s="82">
        <v>8</v>
      </c>
      <c r="BZ193" s="112" t="s">
        <v>48</v>
      </c>
      <c r="CA193" s="27"/>
      <c r="CB193" s="91" t="s">
        <v>130</v>
      </c>
      <c r="CC193" s="9">
        <v>97.5</v>
      </c>
      <c r="CD193" s="10">
        <v>99.5</v>
      </c>
      <c r="CE193" s="10">
        <v>89.5</v>
      </c>
      <c r="CF193" s="10">
        <v>102.5</v>
      </c>
      <c r="CG193" s="10">
        <v>96.5</v>
      </c>
      <c r="CH193" s="10">
        <v>73.5</v>
      </c>
      <c r="CI193" s="10">
        <v>81.5</v>
      </c>
      <c r="CJ193" s="10">
        <v>90</v>
      </c>
      <c r="CK193" s="10">
        <v>98.5</v>
      </c>
      <c r="CL193" s="10">
        <v>74.5</v>
      </c>
      <c r="CM193" s="10">
        <v>85</v>
      </c>
      <c r="CN193" s="10">
        <v>98</v>
      </c>
      <c r="CO193" s="10">
        <v>90</v>
      </c>
      <c r="CP193" s="11">
        <v>92</v>
      </c>
      <c r="CQ193" s="14">
        <v>63.5</v>
      </c>
      <c r="CR193" s="15">
        <v>71.5</v>
      </c>
      <c r="CS193" s="15">
        <v>80</v>
      </c>
      <c r="CT193" s="15">
        <v>88.5</v>
      </c>
      <c r="CU193" s="15">
        <v>64.5</v>
      </c>
      <c r="CV193" s="15">
        <v>75</v>
      </c>
      <c r="CW193" s="15">
        <v>86.5</v>
      </c>
      <c r="CX193" s="15">
        <v>82.5</v>
      </c>
      <c r="CY193" s="15">
        <v>87</v>
      </c>
      <c r="CZ193" s="15">
        <v>80.5</v>
      </c>
      <c r="DA193" s="15">
        <v>75.5</v>
      </c>
      <c r="DB193" s="15">
        <v>82</v>
      </c>
      <c r="DC193" s="15">
        <v>85</v>
      </c>
      <c r="DD193" s="16">
        <v>89.5</v>
      </c>
      <c r="DE193" s="12"/>
      <c r="DF193" s="13"/>
      <c r="DG193" s="12" t="s">
        <v>60</v>
      </c>
    </row>
    <row r="194" spans="4:111" x14ac:dyDescent="0.25">
      <c r="D194" s="83"/>
      <c r="E194" s="113"/>
      <c r="F194" s="27"/>
      <c r="G194" s="91"/>
      <c r="H194" s="14">
        <v>71</v>
      </c>
      <c r="I194" s="15">
        <v>79</v>
      </c>
      <c r="J194" s="15">
        <v>94</v>
      </c>
      <c r="K194" s="15">
        <v>59</v>
      </c>
      <c r="L194" s="15">
        <v>85</v>
      </c>
      <c r="M194" s="15">
        <v>93</v>
      </c>
      <c r="N194" s="15">
        <v>112</v>
      </c>
      <c r="O194" s="15">
        <v>89</v>
      </c>
      <c r="P194" s="15">
        <v>72</v>
      </c>
      <c r="Q194" s="15">
        <v>102</v>
      </c>
      <c r="R194" s="15">
        <v>104</v>
      </c>
      <c r="S194" s="15">
        <v>78</v>
      </c>
      <c r="T194" s="15">
        <v>82</v>
      </c>
      <c r="U194" s="16">
        <v>69</v>
      </c>
      <c r="V194" s="14">
        <v>50</v>
      </c>
      <c r="W194" s="15">
        <v>81</v>
      </c>
      <c r="X194" s="15">
        <v>89</v>
      </c>
      <c r="Y194" s="15">
        <v>84</v>
      </c>
      <c r="Z194" s="15">
        <v>74</v>
      </c>
      <c r="AA194" s="15">
        <v>56</v>
      </c>
      <c r="AB194" s="15">
        <v>90</v>
      </c>
      <c r="AC194" s="15">
        <v>81</v>
      </c>
      <c r="AD194" s="15">
        <v>79</v>
      </c>
      <c r="AE194" s="15">
        <v>79</v>
      </c>
      <c r="AF194" s="15">
        <v>86</v>
      </c>
      <c r="AG194" s="15">
        <v>97</v>
      </c>
      <c r="AH194" s="15">
        <v>61</v>
      </c>
      <c r="AI194" s="16">
        <v>54</v>
      </c>
      <c r="AJ194" s="17"/>
      <c r="AK194" s="13"/>
      <c r="AL194" s="17" t="s">
        <v>60</v>
      </c>
      <c r="AN194" s="83"/>
      <c r="AO194" s="113"/>
      <c r="AP194" s="27"/>
      <c r="AQ194" s="91"/>
      <c r="AR194" s="14">
        <v>67</v>
      </c>
      <c r="AS194" s="15">
        <v>107</v>
      </c>
      <c r="AT194" s="15">
        <v>75</v>
      </c>
      <c r="AU194" s="15">
        <v>104</v>
      </c>
      <c r="AV194" s="15">
        <v>67</v>
      </c>
      <c r="AW194" s="15">
        <v>79</v>
      </c>
      <c r="AX194" s="15">
        <v>65</v>
      </c>
      <c r="AY194" s="15">
        <v>96</v>
      </c>
      <c r="AZ194" s="15">
        <v>74</v>
      </c>
      <c r="BA194" s="15">
        <v>103</v>
      </c>
      <c r="BB194" s="15">
        <v>92</v>
      </c>
      <c r="BC194" s="15">
        <v>78</v>
      </c>
      <c r="BD194" s="15">
        <v>82</v>
      </c>
      <c r="BE194" s="16">
        <v>91</v>
      </c>
      <c r="BF194" s="14">
        <v>69</v>
      </c>
      <c r="BG194" s="15">
        <v>55</v>
      </c>
      <c r="BH194" s="15">
        <v>86</v>
      </c>
      <c r="BI194" s="15">
        <v>64</v>
      </c>
      <c r="BJ194" s="15"/>
      <c r="BK194" s="15"/>
      <c r="BL194" s="15"/>
      <c r="BM194" s="15"/>
      <c r="BN194" s="15"/>
      <c r="BO194" s="15"/>
      <c r="BP194" s="15"/>
      <c r="BQ194" s="15"/>
      <c r="BR194" s="15"/>
      <c r="BS194" s="16"/>
      <c r="BT194" s="17"/>
      <c r="BU194" s="13"/>
      <c r="BV194" s="17" t="s">
        <v>60</v>
      </c>
      <c r="BY194" s="83"/>
      <c r="BZ194" s="113"/>
      <c r="CA194" s="27"/>
      <c r="CB194" s="91"/>
      <c r="CC194" s="14">
        <v>69</v>
      </c>
      <c r="CD194" s="15">
        <v>93</v>
      </c>
      <c r="CE194" s="15">
        <v>84.5</v>
      </c>
      <c r="CF194" s="15">
        <v>81.5</v>
      </c>
      <c r="CG194" s="15">
        <v>76</v>
      </c>
      <c r="CH194" s="15">
        <v>86</v>
      </c>
      <c r="CI194" s="15">
        <v>88.5</v>
      </c>
      <c r="CJ194" s="15">
        <v>92.5</v>
      </c>
      <c r="CK194" s="15">
        <v>73</v>
      </c>
      <c r="CL194" s="15">
        <v>102.5</v>
      </c>
      <c r="CM194" s="15">
        <v>98</v>
      </c>
      <c r="CN194" s="15">
        <v>78</v>
      </c>
      <c r="CO194" s="15">
        <v>82</v>
      </c>
      <c r="CP194" s="16">
        <v>81</v>
      </c>
      <c r="CQ194" s="14">
        <v>76</v>
      </c>
      <c r="CR194" s="15">
        <v>78.5</v>
      </c>
      <c r="CS194" s="15">
        <v>82.5</v>
      </c>
      <c r="CT194" s="15">
        <v>63</v>
      </c>
      <c r="CU194" s="15">
        <v>92.5</v>
      </c>
      <c r="CV194" s="15">
        <v>88</v>
      </c>
      <c r="CW194" s="15">
        <v>59.5</v>
      </c>
      <c r="CX194" s="15">
        <v>69</v>
      </c>
      <c r="CY194" s="15">
        <v>68</v>
      </c>
      <c r="CZ194" s="15">
        <v>72.5</v>
      </c>
      <c r="DA194" s="15">
        <v>62.5</v>
      </c>
      <c r="DB194" s="15">
        <v>91.5</v>
      </c>
      <c r="DC194" s="15">
        <v>65</v>
      </c>
      <c r="DD194" s="16"/>
      <c r="DE194" s="17"/>
      <c r="DF194" s="13"/>
      <c r="DG194" s="17" t="s">
        <v>60</v>
      </c>
    </row>
    <row r="195" spans="4:111" x14ac:dyDescent="0.25">
      <c r="D195" s="83"/>
      <c r="E195" s="113"/>
      <c r="F195" s="27"/>
      <c r="G195" s="91"/>
      <c r="H195" s="14">
        <v>74</v>
      </c>
      <c r="I195" s="15">
        <v>58</v>
      </c>
      <c r="J195" s="15">
        <v>77</v>
      </c>
      <c r="K195" s="15">
        <v>96</v>
      </c>
      <c r="L195" s="15">
        <v>58</v>
      </c>
      <c r="M195" s="15">
        <v>58</v>
      </c>
      <c r="N195" s="15">
        <v>96</v>
      </c>
      <c r="O195" s="15">
        <v>89</v>
      </c>
      <c r="P195" s="15">
        <v>63</v>
      </c>
      <c r="Q195" s="15">
        <v>105</v>
      </c>
      <c r="R195" s="15">
        <v>82</v>
      </c>
      <c r="S195" s="15">
        <v>101</v>
      </c>
      <c r="T195" s="15">
        <v>95</v>
      </c>
      <c r="U195" s="16">
        <v>68</v>
      </c>
      <c r="V195" s="14">
        <v>63</v>
      </c>
      <c r="W195" s="15">
        <v>59</v>
      </c>
      <c r="X195" s="15">
        <v>83</v>
      </c>
      <c r="Y195" s="15">
        <v>70</v>
      </c>
      <c r="Z195" s="15"/>
      <c r="AA195" s="15"/>
      <c r="AB195" s="15"/>
      <c r="AC195" s="15"/>
      <c r="AD195" s="15"/>
      <c r="AE195" s="15"/>
      <c r="AF195" s="15"/>
      <c r="AG195" s="15"/>
      <c r="AH195" s="15"/>
      <c r="AI195" s="16"/>
      <c r="AJ195" s="17"/>
      <c r="AK195" s="13"/>
      <c r="AL195" s="17" t="s">
        <v>60</v>
      </c>
      <c r="AN195" s="83"/>
      <c r="AO195" s="113"/>
      <c r="AP195" s="27"/>
      <c r="AQ195" s="91"/>
      <c r="AR195" s="14">
        <v>78</v>
      </c>
      <c r="AS195" s="15">
        <v>101</v>
      </c>
      <c r="AT195" s="15">
        <v>109</v>
      </c>
      <c r="AU195" s="15">
        <v>101</v>
      </c>
      <c r="AV195" s="15">
        <v>90</v>
      </c>
      <c r="AW195" s="15">
        <v>69</v>
      </c>
      <c r="AX195" s="15">
        <v>101</v>
      </c>
      <c r="AY195" s="15">
        <v>102</v>
      </c>
      <c r="AZ195" s="15">
        <v>75</v>
      </c>
      <c r="BA195" s="15">
        <v>75</v>
      </c>
      <c r="BB195" s="15">
        <v>73</v>
      </c>
      <c r="BC195" s="15">
        <v>115</v>
      </c>
      <c r="BD195" s="15">
        <v>98</v>
      </c>
      <c r="BE195" s="16">
        <v>68</v>
      </c>
      <c r="BF195" s="14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6"/>
      <c r="BT195" s="17"/>
      <c r="BU195" s="13"/>
      <c r="BV195" s="17" t="s">
        <v>60</v>
      </c>
      <c r="BY195" s="83"/>
      <c r="BZ195" s="113"/>
      <c r="CA195" s="27"/>
      <c r="CB195" s="91"/>
      <c r="CC195" s="14">
        <v>76</v>
      </c>
      <c r="CD195" s="15">
        <v>79.5</v>
      </c>
      <c r="CE195" s="15">
        <v>93</v>
      </c>
      <c r="CF195" s="15">
        <v>98.5</v>
      </c>
      <c r="CG195" s="15">
        <v>74</v>
      </c>
      <c r="CH195" s="15">
        <v>63.5</v>
      </c>
      <c r="CI195" s="15">
        <v>98.5</v>
      </c>
      <c r="CJ195" s="15">
        <v>95.5</v>
      </c>
      <c r="CK195" s="15">
        <v>69</v>
      </c>
      <c r="CL195" s="15">
        <v>90</v>
      </c>
      <c r="CM195" s="15">
        <v>77.5</v>
      </c>
      <c r="CN195" s="15">
        <v>108</v>
      </c>
      <c r="CO195" s="15">
        <v>96.5</v>
      </c>
      <c r="CP195" s="16">
        <v>74</v>
      </c>
      <c r="CQ195" s="14">
        <v>53.5</v>
      </c>
      <c r="CR195" s="15">
        <v>88.5</v>
      </c>
      <c r="CS195" s="15">
        <v>85.5</v>
      </c>
      <c r="CT195" s="15">
        <v>59</v>
      </c>
      <c r="CU195" s="15">
        <v>80</v>
      </c>
      <c r="CV195" s="15">
        <v>67.5</v>
      </c>
      <c r="CW195" s="15"/>
      <c r="CX195" s="15"/>
      <c r="CY195" s="15"/>
      <c r="CZ195" s="15"/>
      <c r="DA195" s="15"/>
      <c r="DB195" s="15"/>
      <c r="DC195" s="15"/>
      <c r="DD195" s="16"/>
      <c r="DE195" s="17"/>
      <c r="DF195" s="13"/>
      <c r="DG195" s="17" t="s">
        <v>60</v>
      </c>
    </row>
    <row r="196" spans="4:111" x14ac:dyDescent="0.25">
      <c r="D196" s="83"/>
      <c r="E196" s="113"/>
      <c r="F196" s="27"/>
      <c r="G196" s="91"/>
      <c r="H196" s="14">
        <v>87</v>
      </c>
      <c r="I196" s="15">
        <v>96</v>
      </c>
      <c r="J196" s="15">
        <v>102</v>
      </c>
      <c r="K196" s="15">
        <v>96</v>
      </c>
      <c r="L196" s="15">
        <v>59</v>
      </c>
      <c r="M196" s="15">
        <v>90</v>
      </c>
      <c r="N196" s="15">
        <v>98</v>
      </c>
      <c r="O196" s="15">
        <v>107</v>
      </c>
      <c r="P196" s="15">
        <v>83</v>
      </c>
      <c r="Q196" s="15">
        <v>109</v>
      </c>
      <c r="R196" s="15">
        <v>89</v>
      </c>
      <c r="S196" s="15">
        <v>102</v>
      </c>
      <c r="T196" s="15">
        <v>82</v>
      </c>
      <c r="U196" s="16">
        <v>96</v>
      </c>
      <c r="V196" s="14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6"/>
      <c r="AJ196" s="17"/>
      <c r="AK196" s="13"/>
      <c r="AL196" s="17" t="s">
        <v>60</v>
      </c>
      <c r="AN196" s="83"/>
      <c r="AO196" s="113"/>
      <c r="AP196" s="27"/>
      <c r="AQ196" s="91"/>
      <c r="AR196" s="14">
        <v>114</v>
      </c>
      <c r="AS196" s="15">
        <v>68</v>
      </c>
      <c r="AT196" s="15">
        <v>65</v>
      </c>
      <c r="AU196" s="15">
        <v>77</v>
      </c>
      <c r="AV196" s="15">
        <v>68</v>
      </c>
      <c r="AW196" s="15">
        <v>103</v>
      </c>
      <c r="AX196" s="15">
        <v>87</v>
      </c>
      <c r="AY196" s="15">
        <v>115</v>
      </c>
      <c r="AZ196" s="15">
        <v>98</v>
      </c>
      <c r="BA196" s="15">
        <v>62</v>
      </c>
      <c r="BB196" s="15">
        <v>95</v>
      </c>
      <c r="BC196" s="15">
        <v>83</v>
      </c>
      <c r="BD196" s="15">
        <v>78</v>
      </c>
      <c r="BE196" s="16">
        <v>108</v>
      </c>
      <c r="BF196" s="14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6"/>
      <c r="BT196" s="17"/>
      <c r="BU196" s="13"/>
      <c r="BV196" s="17" t="s">
        <v>60</v>
      </c>
      <c r="BY196" s="83"/>
      <c r="BZ196" s="113"/>
      <c r="CA196" s="27"/>
      <c r="CB196" s="91"/>
      <c r="CC196" s="14">
        <v>100.5</v>
      </c>
      <c r="CD196" s="15">
        <v>82</v>
      </c>
      <c r="CE196" s="15">
        <v>83.5</v>
      </c>
      <c r="CF196" s="15">
        <v>86.5</v>
      </c>
      <c r="CG196" s="15">
        <v>63.5</v>
      </c>
      <c r="CH196" s="15">
        <v>96.5</v>
      </c>
      <c r="CI196" s="15">
        <v>92.5</v>
      </c>
      <c r="CJ196" s="15">
        <v>111</v>
      </c>
      <c r="CK196" s="15">
        <v>90.5</v>
      </c>
      <c r="CL196" s="15">
        <v>85.5</v>
      </c>
      <c r="CM196" s="15">
        <v>92</v>
      </c>
      <c r="CN196" s="15">
        <v>92.5</v>
      </c>
      <c r="CO196" s="15">
        <v>80</v>
      </c>
      <c r="CP196" s="16">
        <v>74</v>
      </c>
      <c r="CQ196" s="14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6"/>
      <c r="DE196" s="17"/>
      <c r="DF196" s="13"/>
      <c r="DG196" s="17" t="s">
        <v>60</v>
      </c>
    </row>
    <row r="197" spans="4:111" x14ac:dyDescent="0.25">
      <c r="D197" s="83"/>
      <c r="E197" s="113"/>
      <c r="F197" s="27"/>
      <c r="G197" s="91"/>
      <c r="H197" s="14">
        <v>107</v>
      </c>
      <c r="I197" s="15">
        <v>68</v>
      </c>
      <c r="J197" s="15">
        <v>94</v>
      </c>
      <c r="K197" s="15">
        <v>91</v>
      </c>
      <c r="L197" s="15">
        <v>72</v>
      </c>
      <c r="M197" s="15">
        <v>68</v>
      </c>
      <c r="N197" s="15">
        <v>92</v>
      </c>
      <c r="O197" s="15">
        <v>79</v>
      </c>
      <c r="P197" s="15">
        <v>70</v>
      </c>
      <c r="Q197" s="15">
        <v>63</v>
      </c>
      <c r="R197" s="15">
        <v>102</v>
      </c>
      <c r="S197" s="15">
        <v>112</v>
      </c>
      <c r="T197" s="15">
        <v>70</v>
      </c>
      <c r="U197" s="16">
        <v>88</v>
      </c>
      <c r="V197" s="14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6"/>
      <c r="AJ197" s="17"/>
      <c r="AK197" s="13"/>
      <c r="AL197" s="17" t="s">
        <v>60</v>
      </c>
      <c r="AN197" s="83"/>
      <c r="AO197" s="113"/>
      <c r="AP197" s="27"/>
      <c r="AQ197" s="91"/>
      <c r="AR197" s="14">
        <v>115</v>
      </c>
      <c r="AS197" s="15">
        <v>69</v>
      </c>
      <c r="AT197" s="15">
        <v>88</v>
      </c>
      <c r="AU197" s="15">
        <v>74</v>
      </c>
      <c r="AV197" s="15">
        <v>94</v>
      </c>
      <c r="AW197" s="15">
        <v>71</v>
      </c>
      <c r="AX197" s="15">
        <v>66</v>
      </c>
      <c r="AY197" s="15">
        <v>77</v>
      </c>
      <c r="AZ197" s="15">
        <v>95</v>
      </c>
      <c r="BA197" s="15">
        <v>82</v>
      </c>
      <c r="BB197" s="15">
        <v>101</v>
      </c>
      <c r="BC197" s="15">
        <v>79</v>
      </c>
      <c r="BD197" s="15">
        <v>72</v>
      </c>
      <c r="BE197" s="16">
        <v>94</v>
      </c>
      <c r="BF197" s="14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6"/>
      <c r="BT197" s="17"/>
      <c r="BU197" s="13"/>
      <c r="BV197" s="17" t="s">
        <v>60</v>
      </c>
      <c r="BY197" s="83"/>
      <c r="BZ197" s="113"/>
      <c r="CA197" s="27"/>
      <c r="CB197" s="91"/>
      <c r="CC197" s="14">
        <v>111</v>
      </c>
      <c r="CD197" s="15">
        <v>68.5</v>
      </c>
      <c r="CE197" s="15">
        <v>91</v>
      </c>
      <c r="CF197" s="15">
        <v>82.5</v>
      </c>
      <c r="CG197" s="15">
        <v>83</v>
      </c>
      <c r="CH197" s="15">
        <v>69.5</v>
      </c>
      <c r="CI197" s="15">
        <v>79</v>
      </c>
      <c r="CJ197" s="15">
        <v>78</v>
      </c>
      <c r="CK197" s="15">
        <v>82.5</v>
      </c>
      <c r="CL197" s="15">
        <v>72.5</v>
      </c>
      <c r="CM197" s="15">
        <v>101.5</v>
      </c>
      <c r="CN197" s="15">
        <v>95.5</v>
      </c>
      <c r="CO197" s="15">
        <v>71</v>
      </c>
      <c r="CP197" s="16">
        <v>86</v>
      </c>
      <c r="CQ197" s="14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6"/>
      <c r="DE197" s="17"/>
      <c r="DF197" s="13"/>
      <c r="DG197" s="17" t="s">
        <v>60</v>
      </c>
    </row>
    <row r="198" spans="4:111" x14ac:dyDescent="0.25">
      <c r="D198" s="83"/>
      <c r="E198" s="113"/>
      <c r="F198" s="27"/>
      <c r="G198" s="91"/>
      <c r="H198" s="14">
        <v>61</v>
      </c>
      <c r="I198" s="15">
        <v>80</v>
      </c>
      <c r="J198" s="15">
        <v>110</v>
      </c>
      <c r="K198" s="15">
        <v>76</v>
      </c>
      <c r="L198" s="15">
        <v>86</v>
      </c>
      <c r="M198" s="15">
        <v>80</v>
      </c>
      <c r="N198" s="15">
        <v>84</v>
      </c>
      <c r="O198" s="15">
        <v>59</v>
      </c>
      <c r="P198" s="15">
        <v>67</v>
      </c>
      <c r="Q198" s="15">
        <v>82</v>
      </c>
      <c r="R198" s="15">
        <v>67</v>
      </c>
      <c r="S198" s="15">
        <v>74</v>
      </c>
      <c r="T198" s="15">
        <v>108</v>
      </c>
      <c r="U198" s="16">
        <v>110</v>
      </c>
      <c r="V198" s="14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6"/>
      <c r="AJ198" s="17"/>
      <c r="AK198" s="13"/>
      <c r="AL198" s="17" t="s">
        <v>60</v>
      </c>
      <c r="AN198" s="83"/>
      <c r="AO198" s="113"/>
      <c r="AP198" s="27"/>
      <c r="AQ198" s="91"/>
      <c r="AR198" s="14">
        <v>115</v>
      </c>
      <c r="AS198" s="15">
        <v>88</v>
      </c>
      <c r="AT198" s="15">
        <v>103</v>
      </c>
      <c r="AU198" s="15">
        <v>106</v>
      </c>
      <c r="AV198" s="15">
        <v>113</v>
      </c>
      <c r="AW198" s="15">
        <v>110</v>
      </c>
      <c r="AX198" s="15">
        <v>115</v>
      </c>
      <c r="AY198" s="15">
        <v>91</v>
      </c>
      <c r="AZ198" s="15">
        <v>85</v>
      </c>
      <c r="BA198" s="15">
        <v>80</v>
      </c>
      <c r="BB198" s="15">
        <v>117</v>
      </c>
      <c r="BC198" s="15">
        <v>90</v>
      </c>
      <c r="BD198" s="15">
        <v>69</v>
      </c>
      <c r="BE198" s="16">
        <v>85</v>
      </c>
      <c r="BF198" s="14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6"/>
      <c r="BT198" s="17"/>
      <c r="BU198" s="13"/>
      <c r="BV198" s="17" t="s">
        <v>60</v>
      </c>
      <c r="BY198" s="83"/>
      <c r="BZ198" s="113"/>
      <c r="CA198" s="27"/>
      <c r="CB198" s="91"/>
      <c r="CC198" s="14">
        <v>88</v>
      </c>
      <c r="CD198" s="15">
        <v>84</v>
      </c>
      <c r="CE198" s="15">
        <v>106.5</v>
      </c>
      <c r="CF198" s="15">
        <v>91</v>
      </c>
      <c r="CG198" s="15">
        <v>99.5</v>
      </c>
      <c r="CH198" s="15">
        <v>95</v>
      </c>
      <c r="CI198" s="15">
        <v>99.5</v>
      </c>
      <c r="CJ198" s="15">
        <v>75</v>
      </c>
      <c r="CK198" s="15">
        <v>76</v>
      </c>
      <c r="CL198" s="15">
        <v>81</v>
      </c>
      <c r="CM198" s="15">
        <v>92</v>
      </c>
      <c r="CN198" s="15">
        <v>82</v>
      </c>
      <c r="CO198" s="15">
        <v>88.5</v>
      </c>
      <c r="CP198" s="16">
        <v>70</v>
      </c>
      <c r="CQ198" s="14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6"/>
      <c r="DE198" s="17"/>
      <c r="DF198" s="13"/>
      <c r="DG198" s="17" t="s">
        <v>60</v>
      </c>
    </row>
    <row r="199" spans="4:111" x14ac:dyDescent="0.25">
      <c r="D199" s="83"/>
      <c r="E199" s="113"/>
      <c r="F199" s="27"/>
      <c r="G199" s="91"/>
      <c r="H199" s="14">
        <v>108</v>
      </c>
      <c r="I199" s="15">
        <v>91</v>
      </c>
      <c r="J199" s="15">
        <v>89</v>
      </c>
      <c r="K199" s="15">
        <v>68</v>
      </c>
      <c r="L199" s="15">
        <v>115</v>
      </c>
      <c r="M199" s="15">
        <v>90</v>
      </c>
      <c r="N199" s="15">
        <v>88</v>
      </c>
      <c r="O199" s="15">
        <v>88</v>
      </c>
      <c r="P199" s="15">
        <v>103</v>
      </c>
      <c r="Q199" s="15">
        <v>106</v>
      </c>
      <c r="R199" s="15">
        <v>74</v>
      </c>
      <c r="S199" s="15">
        <v>98</v>
      </c>
      <c r="T199" s="15">
        <v>92</v>
      </c>
      <c r="U199" s="16">
        <v>69</v>
      </c>
      <c r="V199" s="14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6"/>
      <c r="AJ199" s="17"/>
      <c r="AK199" s="13"/>
      <c r="AL199" s="17" t="s">
        <v>60</v>
      </c>
      <c r="AN199" s="83"/>
      <c r="AO199" s="113"/>
      <c r="AP199" s="27"/>
      <c r="AQ199" s="91"/>
      <c r="AR199" s="14">
        <v>102</v>
      </c>
      <c r="AS199" s="15">
        <v>72</v>
      </c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6"/>
      <c r="BF199" s="14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6"/>
      <c r="BT199" s="17"/>
      <c r="BU199" s="13"/>
      <c r="BV199" s="17" t="s">
        <v>60</v>
      </c>
      <c r="BY199" s="83"/>
      <c r="BZ199" s="113"/>
      <c r="CA199" s="27"/>
      <c r="CB199" s="91"/>
      <c r="CC199" s="14">
        <v>105</v>
      </c>
      <c r="CD199" s="15">
        <v>81.5</v>
      </c>
      <c r="CE199" s="15">
        <v>89</v>
      </c>
      <c r="CF199" s="15">
        <v>68</v>
      </c>
      <c r="CG199" s="15">
        <v>115</v>
      </c>
      <c r="CH199" s="15">
        <v>90</v>
      </c>
      <c r="CI199" s="15">
        <v>88</v>
      </c>
      <c r="CJ199" s="15">
        <v>88</v>
      </c>
      <c r="CK199" s="15">
        <v>103</v>
      </c>
      <c r="CL199" s="15">
        <v>106</v>
      </c>
      <c r="CM199" s="15">
        <v>74</v>
      </c>
      <c r="CN199" s="15">
        <v>98</v>
      </c>
      <c r="CO199" s="15">
        <v>92</v>
      </c>
      <c r="CP199" s="16">
        <v>113</v>
      </c>
      <c r="CQ199" s="14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6"/>
      <c r="DE199" s="17"/>
      <c r="DF199" s="13"/>
      <c r="DG199" s="17" t="s">
        <v>60</v>
      </c>
    </row>
    <row r="200" spans="4:111" x14ac:dyDescent="0.25">
      <c r="D200" s="83"/>
      <c r="E200" s="113"/>
      <c r="F200" s="27"/>
      <c r="G200" s="91"/>
      <c r="H200" s="14">
        <v>81</v>
      </c>
      <c r="I200" s="15">
        <v>111</v>
      </c>
      <c r="J200" s="15">
        <v>108</v>
      </c>
      <c r="K200" s="15">
        <v>76</v>
      </c>
      <c r="L200" s="15">
        <v>90</v>
      </c>
      <c r="M200" s="15">
        <v>101</v>
      </c>
      <c r="N200" s="15">
        <v>75</v>
      </c>
      <c r="O200" s="15">
        <v>87</v>
      </c>
      <c r="P200" s="15">
        <v>87</v>
      </c>
      <c r="Q200" s="15">
        <v>67</v>
      </c>
      <c r="R200" s="15">
        <v>116</v>
      </c>
      <c r="S200" s="15">
        <v>73</v>
      </c>
      <c r="T200" s="15">
        <v>107</v>
      </c>
      <c r="U200" s="16">
        <v>83</v>
      </c>
      <c r="V200" s="14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6"/>
      <c r="AJ200" s="17"/>
      <c r="AK200" s="13"/>
      <c r="AL200" s="17" t="s">
        <v>60</v>
      </c>
      <c r="AN200" s="83"/>
      <c r="AO200" s="113"/>
      <c r="AP200" s="27"/>
      <c r="AQ200" s="91"/>
      <c r="AR200" s="14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6"/>
      <c r="BF200" s="14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6"/>
      <c r="BT200" s="17"/>
      <c r="BU200" s="13"/>
      <c r="BV200" s="17" t="s">
        <v>60</v>
      </c>
      <c r="BY200" s="83"/>
      <c r="BZ200" s="113"/>
      <c r="CA200" s="27"/>
      <c r="CB200" s="91"/>
      <c r="CC200" s="14">
        <v>78</v>
      </c>
      <c r="CD200" s="15">
        <v>119</v>
      </c>
      <c r="CE200" s="15">
        <v>76</v>
      </c>
      <c r="CF200" s="15">
        <v>93</v>
      </c>
      <c r="CG200" s="15">
        <v>101</v>
      </c>
      <c r="CH200" s="15">
        <v>118</v>
      </c>
      <c r="CI200" s="15">
        <v>94</v>
      </c>
      <c r="CJ200" s="15">
        <v>108</v>
      </c>
      <c r="CK200" s="15">
        <v>68</v>
      </c>
      <c r="CL200" s="15">
        <v>83</v>
      </c>
      <c r="CM200" s="15">
        <v>117</v>
      </c>
      <c r="CN200" s="15">
        <v>90</v>
      </c>
      <c r="CO200" s="15">
        <v>95</v>
      </c>
      <c r="CP200" s="16">
        <v>85</v>
      </c>
      <c r="CQ200" s="14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6"/>
      <c r="DE200" s="17"/>
      <c r="DF200" s="13"/>
      <c r="DG200" s="17" t="s">
        <v>60</v>
      </c>
    </row>
    <row r="201" spans="4:111" x14ac:dyDescent="0.25">
      <c r="D201" s="83"/>
      <c r="E201" s="113"/>
      <c r="F201" s="27"/>
      <c r="G201" s="91"/>
      <c r="H201" s="14">
        <v>117</v>
      </c>
      <c r="I201" s="15">
        <v>113</v>
      </c>
      <c r="J201" s="15">
        <v>81</v>
      </c>
      <c r="K201" s="15">
        <v>93</v>
      </c>
      <c r="L201" s="15">
        <v>110</v>
      </c>
      <c r="M201" s="15">
        <v>84</v>
      </c>
      <c r="N201" s="15">
        <v>100</v>
      </c>
      <c r="O201" s="15">
        <v>74</v>
      </c>
      <c r="P201" s="15">
        <v>81</v>
      </c>
      <c r="Q201" s="15">
        <v>91</v>
      </c>
      <c r="R201" s="15">
        <v>71</v>
      </c>
      <c r="S201" s="15">
        <v>99</v>
      </c>
      <c r="T201" s="15">
        <v>102</v>
      </c>
      <c r="U201" s="16">
        <v>81</v>
      </c>
      <c r="V201" s="14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6"/>
      <c r="AJ201" s="17"/>
      <c r="AK201" s="13"/>
      <c r="AL201" s="17" t="s">
        <v>60</v>
      </c>
      <c r="AN201" s="83"/>
      <c r="AO201" s="113"/>
      <c r="AP201" s="27"/>
      <c r="AQ201" s="91"/>
      <c r="AR201" s="14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6"/>
      <c r="BF201" s="14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6"/>
      <c r="BT201" s="17"/>
      <c r="BU201" s="13"/>
      <c r="BV201" s="17" t="s">
        <v>60</v>
      </c>
      <c r="BY201" s="83"/>
      <c r="BZ201" s="113"/>
      <c r="CA201" s="27"/>
      <c r="CB201" s="91"/>
      <c r="CC201" s="14">
        <v>84</v>
      </c>
      <c r="CD201" s="15">
        <v>98</v>
      </c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6"/>
      <c r="CQ201" s="14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6"/>
      <c r="DE201" s="17"/>
      <c r="DF201" s="13"/>
      <c r="DG201" s="17" t="s">
        <v>60</v>
      </c>
    </row>
    <row r="202" spans="4:111" x14ac:dyDescent="0.25">
      <c r="D202" s="83"/>
      <c r="E202" s="113"/>
      <c r="F202" s="27"/>
      <c r="G202" s="91"/>
      <c r="H202" s="14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6"/>
      <c r="V202" s="14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6"/>
      <c r="AJ202" s="17"/>
      <c r="AK202" s="13"/>
      <c r="AL202" s="17" t="s">
        <v>60</v>
      </c>
      <c r="AN202" s="83"/>
      <c r="AO202" s="113"/>
      <c r="AP202" s="27"/>
      <c r="AQ202" s="91"/>
      <c r="AR202" s="14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6"/>
      <c r="BF202" s="14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6"/>
      <c r="BT202" s="17"/>
      <c r="BU202" s="13"/>
      <c r="BV202" s="17" t="s">
        <v>60</v>
      </c>
      <c r="BY202" s="83"/>
      <c r="BZ202" s="113"/>
      <c r="CA202" s="27"/>
      <c r="CB202" s="91"/>
      <c r="CC202" s="14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6"/>
      <c r="CQ202" s="14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6"/>
      <c r="DE202" s="17"/>
      <c r="DF202" s="13"/>
      <c r="DG202" s="17" t="s">
        <v>60</v>
      </c>
    </row>
    <row r="203" spans="4:111" ht="15.75" thickBot="1" x14ac:dyDescent="0.3">
      <c r="D203" s="83"/>
      <c r="E203" s="114"/>
      <c r="F203" s="27"/>
      <c r="G203" s="92"/>
      <c r="H203" s="18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20"/>
      <c r="V203" s="18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20"/>
      <c r="AJ203" s="21"/>
      <c r="AK203" s="13"/>
      <c r="AL203" s="21" t="s">
        <v>60</v>
      </c>
      <c r="AN203" s="83"/>
      <c r="AO203" s="114"/>
      <c r="AP203" s="27"/>
      <c r="AQ203" s="92"/>
      <c r="AR203" s="18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20"/>
      <c r="BF203" s="18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20"/>
      <c r="BT203" s="21"/>
      <c r="BU203" s="13"/>
      <c r="BV203" s="21" t="s">
        <v>60</v>
      </c>
      <c r="BY203" s="83"/>
      <c r="BZ203" s="114"/>
      <c r="CA203" s="27"/>
      <c r="CB203" s="92"/>
      <c r="CC203" s="18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20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20"/>
      <c r="DE203" s="21"/>
      <c r="DF203" s="13"/>
      <c r="DG203" s="21" t="s">
        <v>60</v>
      </c>
    </row>
    <row r="204" spans="4:111" x14ac:dyDescent="0.25">
      <c r="D204" s="83">
        <v>19</v>
      </c>
      <c r="E204" s="112" t="s">
        <v>51</v>
      </c>
      <c r="F204" s="88"/>
      <c r="G204" s="91" t="s">
        <v>78</v>
      </c>
      <c r="H204" s="9">
        <v>87</v>
      </c>
      <c r="I204" s="10">
        <v>78</v>
      </c>
      <c r="J204" s="10">
        <v>84</v>
      </c>
      <c r="K204" s="10">
        <v>87</v>
      </c>
      <c r="L204" s="10">
        <v>65</v>
      </c>
      <c r="M204" s="10">
        <v>93</v>
      </c>
      <c r="N204" s="10">
        <v>72</v>
      </c>
      <c r="O204" s="10">
        <v>99</v>
      </c>
      <c r="P204" s="10">
        <v>100</v>
      </c>
      <c r="Q204" s="10">
        <v>74</v>
      </c>
      <c r="R204" s="10">
        <v>55</v>
      </c>
      <c r="S204" s="10">
        <v>56</v>
      </c>
      <c r="T204" s="10">
        <v>58</v>
      </c>
      <c r="U204" s="11">
        <v>82</v>
      </c>
      <c r="V204" s="14">
        <v>51</v>
      </c>
      <c r="W204" s="15">
        <v>82</v>
      </c>
      <c r="X204" s="15">
        <v>75</v>
      </c>
      <c r="Y204" s="15">
        <v>64</v>
      </c>
      <c r="Z204" s="15">
        <v>85</v>
      </c>
      <c r="AA204" s="15">
        <v>79</v>
      </c>
      <c r="AB204" s="15">
        <v>57</v>
      </c>
      <c r="AC204" s="15">
        <v>87</v>
      </c>
      <c r="AD204" s="15">
        <v>87</v>
      </c>
      <c r="AE204" s="15">
        <v>61</v>
      </c>
      <c r="AF204" s="15">
        <v>66</v>
      </c>
      <c r="AG204" s="15">
        <v>77</v>
      </c>
      <c r="AH204" s="15">
        <v>90</v>
      </c>
      <c r="AI204" s="16">
        <v>87</v>
      </c>
      <c r="AJ204" s="12"/>
      <c r="AK204" s="13"/>
      <c r="AL204" s="12" t="s">
        <v>60</v>
      </c>
      <c r="AN204" s="83">
        <v>19</v>
      </c>
      <c r="AO204" s="112" t="s">
        <v>51</v>
      </c>
      <c r="AP204" s="88"/>
      <c r="AQ204" s="91" t="s">
        <v>131</v>
      </c>
      <c r="AR204" s="9">
        <v>68</v>
      </c>
      <c r="AS204" s="10">
        <v>81</v>
      </c>
      <c r="AT204" s="10">
        <v>98</v>
      </c>
      <c r="AU204" s="10">
        <v>72</v>
      </c>
      <c r="AV204" s="10">
        <v>81</v>
      </c>
      <c r="AW204" s="10">
        <v>51</v>
      </c>
      <c r="AX204" s="10">
        <v>88</v>
      </c>
      <c r="AY204" s="10">
        <v>86</v>
      </c>
      <c r="AZ204" s="10">
        <v>109</v>
      </c>
      <c r="BA204" s="10">
        <v>64</v>
      </c>
      <c r="BB204" s="10">
        <v>69</v>
      </c>
      <c r="BC204" s="10">
        <v>98</v>
      </c>
      <c r="BD204" s="10">
        <v>101</v>
      </c>
      <c r="BE204" s="11">
        <v>100</v>
      </c>
      <c r="BF204" s="14">
        <v>41</v>
      </c>
      <c r="BG204" s="15">
        <v>78</v>
      </c>
      <c r="BH204" s="15">
        <v>76</v>
      </c>
      <c r="BI204" s="15">
        <v>99</v>
      </c>
      <c r="BJ204" s="15">
        <v>54</v>
      </c>
      <c r="BK204" s="15">
        <v>59</v>
      </c>
      <c r="BL204" s="15">
        <v>78</v>
      </c>
      <c r="BM204" s="15">
        <v>54</v>
      </c>
      <c r="BN204" s="15">
        <v>42</v>
      </c>
      <c r="BO204" s="15">
        <v>54</v>
      </c>
      <c r="BP204" s="15">
        <v>84</v>
      </c>
      <c r="BQ204" s="15">
        <v>54</v>
      </c>
      <c r="BR204" s="15">
        <v>96</v>
      </c>
      <c r="BS204" s="16">
        <v>91</v>
      </c>
      <c r="BT204" s="12"/>
      <c r="BU204" s="13"/>
      <c r="BV204" s="12" t="s">
        <v>60</v>
      </c>
      <c r="BY204" s="83">
        <v>19</v>
      </c>
      <c r="BZ204" s="112" t="s">
        <v>51</v>
      </c>
      <c r="CA204" s="88"/>
      <c r="CB204" s="91" t="s">
        <v>132</v>
      </c>
      <c r="CC204" s="9">
        <v>77.5</v>
      </c>
      <c r="CD204" s="10">
        <v>79.5</v>
      </c>
      <c r="CE204" s="10">
        <v>91</v>
      </c>
      <c r="CF204" s="10">
        <v>79.5</v>
      </c>
      <c r="CG204" s="10">
        <v>73</v>
      </c>
      <c r="CH204" s="10">
        <v>72</v>
      </c>
      <c r="CI204" s="10">
        <v>80</v>
      </c>
      <c r="CJ204" s="10">
        <v>92.5</v>
      </c>
      <c r="CK204" s="10">
        <v>104.5</v>
      </c>
      <c r="CL204" s="10">
        <v>69</v>
      </c>
      <c r="CM204" s="10">
        <v>62</v>
      </c>
      <c r="CN204" s="10">
        <v>77</v>
      </c>
      <c r="CO204" s="10">
        <v>79.5</v>
      </c>
      <c r="CP204" s="11">
        <v>93</v>
      </c>
      <c r="CQ204" s="14">
        <v>62</v>
      </c>
      <c r="CR204" s="15">
        <v>70</v>
      </c>
      <c r="CS204" s="15">
        <v>82.5</v>
      </c>
      <c r="CT204" s="15">
        <v>94.5</v>
      </c>
      <c r="CU204" s="15">
        <v>59</v>
      </c>
      <c r="CV204" s="15">
        <v>52</v>
      </c>
      <c r="CW204" s="15">
        <v>79.5</v>
      </c>
      <c r="CX204" s="15">
        <v>64</v>
      </c>
      <c r="CY204" s="15">
        <v>52.5</v>
      </c>
      <c r="CZ204" s="15">
        <v>69</v>
      </c>
      <c r="DA204" s="15">
        <v>81</v>
      </c>
      <c r="DB204" s="15">
        <v>69.5</v>
      </c>
      <c r="DC204" s="15">
        <v>65.5</v>
      </c>
      <c r="DD204" s="16">
        <v>72.5</v>
      </c>
      <c r="DE204" s="12"/>
      <c r="DF204" s="13"/>
      <c r="DG204" s="12" t="s">
        <v>60</v>
      </c>
    </row>
    <row r="205" spans="4:111" x14ac:dyDescent="0.25">
      <c r="D205" s="83"/>
      <c r="E205" s="113"/>
      <c r="F205" s="89"/>
      <c r="G205" s="91"/>
      <c r="H205" s="14">
        <v>94</v>
      </c>
      <c r="I205" s="15">
        <v>99</v>
      </c>
      <c r="J205" s="15">
        <v>70</v>
      </c>
      <c r="K205" s="15">
        <v>99</v>
      </c>
      <c r="L205" s="15">
        <v>98</v>
      </c>
      <c r="M205" s="15">
        <v>84</v>
      </c>
      <c r="N205" s="15">
        <v>101</v>
      </c>
      <c r="O205" s="15">
        <v>72</v>
      </c>
      <c r="P205" s="15">
        <v>73</v>
      </c>
      <c r="Q205" s="15">
        <v>61</v>
      </c>
      <c r="R205" s="15">
        <v>83</v>
      </c>
      <c r="S205" s="15">
        <v>58</v>
      </c>
      <c r="T205" s="15">
        <v>87</v>
      </c>
      <c r="U205" s="16">
        <v>54</v>
      </c>
      <c r="V205" s="14">
        <v>54</v>
      </c>
      <c r="W205" s="15">
        <v>80</v>
      </c>
      <c r="X205" s="15">
        <v>90</v>
      </c>
      <c r="Y205" s="15">
        <v>77</v>
      </c>
      <c r="Z205" s="15">
        <v>47</v>
      </c>
      <c r="AA205" s="15">
        <v>64</v>
      </c>
      <c r="AB205" s="15">
        <v>50</v>
      </c>
      <c r="AC205" s="15">
        <v>83</v>
      </c>
      <c r="AD205" s="15">
        <v>85</v>
      </c>
      <c r="AE205" s="15">
        <v>55</v>
      </c>
      <c r="AF205" s="15">
        <v>96</v>
      </c>
      <c r="AG205" s="15">
        <v>97</v>
      </c>
      <c r="AH205" s="15">
        <v>75</v>
      </c>
      <c r="AI205" s="16">
        <v>80</v>
      </c>
      <c r="AJ205" s="17"/>
      <c r="AK205" s="13"/>
      <c r="AL205" s="17" t="s">
        <v>60</v>
      </c>
      <c r="AN205" s="83"/>
      <c r="AO205" s="113"/>
      <c r="AP205" s="89"/>
      <c r="AQ205" s="91"/>
      <c r="AR205" s="14">
        <v>67</v>
      </c>
      <c r="AS205" s="15">
        <v>111</v>
      </c>
      <c r="AT205" s="15">
        <v>93</v>
      </c>
      <c r="AU205" s="15">
        <v>59</v>
      </c>
      <c r="AV205" s="15">
        <v>104</v>
      </c>
      <c r="AW205" s="15">
        <v>93</v>
      </c>
      <c r="AX205" s="15">
        <v>79</v>
      </c>
      <c r="AY205" s="15">
        <v>76</v>
      </c>
      <c r="AZ205" s="15">
        <v>85</v>
      </c>
      <c r="BA205" s="15">
        <v>63</v>
      </c>
      <c r="BB205" s="15">
        <v>101</v>
      </c>
      <c r="BC205" s="15">
        <v>103</v>
      </c>
      <c r="BD205" s="15">
        <v>103</v>
      </c>
      <c r="BE205" s="16">
        <v>78</v>
      </c>
      <c r="BF205" s="14">
        <v>83</v>
      </c>
      <c r="BG205" s="15">
        <v>69</v>
      </c>
      <c r="BH205" s="15">
        <v>66</v>
      </c>
      <c r="BI205" s="15">
        <v>75</v>
      </c>
      <c r="BJ205" s="15">
        <v>53</v>
      </c>
      <c r="BK205" s="15"/>
      <c r="BL205" s="15"/>
      <c r="BM205" s="15"/>
      <c r="BN205" s="15"/>
      <c r="BO205" s="15"/>
      <c r="BP205" s="15"/>
      <c r="BQ205" s="15"/>
      <c r="BR205" s="15"/>
      <c r="BS205" s="16"/>
      <c r="BT205" s="17"/>
      <c r="BU205" s="13"/>
      <c r="BV205" s="17" t="s">
        <v>60</v>
      </c>
      <c r="BY205" s="83"/>
      <c r="BZ205" s="113"/>
      <c r="CA205" s="89"/>
      <c r="CB205" s="91"/>
      <c r="CC205" s="14">
        <v>80.5</v>
      </c>
      <c r="CD205" s="15">
        <v>105</v>
      </c>
      <c r="CE205" s="15">
        <v>81.5</v>
      </c>
      <c r="CF205" s="15">
        <v>79</v>
      </c>
      <c r="CG205" s="15">
        <v>101</v>
      </c>
      <c r="CH205" s="15">
        <v>88.5</v>
      </c>
      <c r="CI205" s="15">
        <v>90</v>
      </c>
      <c r="CJ205" s="15">
        <v>74</v>
      </c>
      <c r="CK205" s="15">
        <v>79</v>
      </c>
      <c r="CL205" s="15">
        <v>62</v>
      </c>
      <c r="CM205" s="15">
        <v>92</v>
      </c>
      <c r="CN205" s="15">
        <v>80.5</v>
      </c>
      <c r="CO205" s="15">
        <v>95</v>
      </c>
      <c r="CP205" s="16">
        <v>97</v>
      </c>
      <c r="CQ205" s="14">
        <v>78.5</v>
      </c>
      <c r="CR205" s="15">
        <v>80</v>
      </c>
      <c r="CS205" s="15">
        <v>64</v>
      </c>
      <c r="CT205" s="15">
        <v>69</v>
      </c>
      <c r="CU205" s="15">
        <v>52</v>
      </c>
      <c r="CV205" s="15">
        <v>82</v>
      </c>
      <c r="CW205" s="15">
        <v>87.5</v>
      </c>
      <c r="CX205" s="15">
        <v>70.5</v>
      </c>
      <c r="CY205" s="15">
        <v>65.5</v>
      </c>
      <c r="CZ205" s="15"/>
      <c r="DA205" s="15"/>
      <c r="DB205" s="15"/>
      <c r="DC205" s="15"/>
      <c r="DD205" s="16"/>
      <c r="DE205" s="17"/>
      <c r="DF205" s="13"/>
      <c r="DG205" s="17" t="s">
        <v>60</v>
      </c>
    </row>
    <row r="206" spans="4:111" x14ac:dyDescent="0.25">
      <c r="D206" s="83"/>
      <c r="E206" s="113"/>
      <c r="F206" s="89"/>
      <c r="G206" s="91"/>
      <c r="H206" s="14">
        <v>78</v>
      </c>
      <c r="I206" s="15">
        <v>75</v>
      </c>
      <c r="J206" s="15">
        <v>89</v>
      </c>
      <c r="K206" s="15">
        <v>93</v>
      </c>
      <c r="L206" s="15">
        <v>60</v>
      </c>
      <c r="M206" s="15">
        <v>91</v>
      </c>
      <c r="N206" s="15">
        <v>84</v>
      </c>
      <c r="O206" s="15">
        <v>73</v>
      </c>
      <c r="P206" s="15">
        <v>94</v>
      </c>
      <c r="Q206" s="15">
        <v>88</v>
      </c>
      <c r="R206" s="15">
        <v>95</v>
      </c>
      <c r="S206" s="15">
        <v>81</v>
      </c>
      <c r="T206" s="15">
        <v>68</v>
      </c>
      <c r="U206" s="16">
        <v>94</v>
      </c>
      <c r="V206" s="14">
        <v>54</v>
      </c>
      <c r="W206" s="15">
        <v>89</v>
      </c>
      <c r="X206" s="15">
        <v>78</v>
      </c>
      <c r="Y206" s="15">
        <v>62</v>
      </c>
      <c r="Z206" s="15">
        <v>60</v>
      </c>
      <c r="AA206" s="15">
        <v>44</v>
      </c>
      <c r="AB206" s="15">
        <v>95</v>
      </c>
      <c r="AC206" s="15"/>
      <c r="AD206" s="15"/>
      <c r="AE206" s="15"/>
      <c r="AF206" s="15"/>
      <c r="AG206" s="15"/>
      <c r="AH206" s="15"/>
      <c r="AI206" s="16"/>
      <c r="AJ206" s="17"/>
      <c r="AK206" s="13"/>
      <c r="AL206" s="17" t="s">
        <v>60</v>
      </c>
      <c r="AN206" s="83"/>
      <c r="AO206" s="113"/>
      <c r="AP206" s="89"/>
      <c r="AQ206" s="91"/>
      <c r="AR206" s="14">
        <v>76</v>
      </c>
      <c r="AS206" s="15">
        <v>74</v>
      </c>
      <c r="AT206" s="15">
        <v>93</v>
      </c>
      <c r="AU206" s="15">
        <v>100</v>
      </c>
      <c r="AV206" s="15">
        <v>78</v>
      </c>
      <c r="AW206" s="15">
        <v>88</v>
      </c>
      <c r="AX206" s="15">
        <v>64</v>
      </c>
      <c r="AY206" s="15">
        <v>52</v>
      </c>
      <c r="AZ206" s="15">
        <v>64</v>
      </c>
      <c r="BA206" s="15">
        <v>94</v>
      </c>
      <c r="BB206" s="15">
        <v>64</v>
      </c>
      <c r="BC206" s="15">
        <v>65</v>
      </c>
      <c r="BD206" s="15">
        <v>96</v>
      </c>
      <c r="BE206" s="16">
        <v>76</v>
      </c>
      <c r="BF206" s="14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6"/>
      <c r="BT206" s="17"/>
      <c r="BU206" s="13"/>
      <c r="BV206" s="17" t="s">
        <v>60</v>
      </c>
      <c r="BY206" s="83"/>
      <c r="BZ206" s="113"/>
      <c r="CA206" s="89"/>
      <c r="CB206" s="91"/>
      <c r="CC206" s="14">
        <v>77</v>
      </c>
      <c r="CD206" s="15">
        <v>74.5</v>
      </c>
      <c r="CE206" s="15">
        <v>91</v>
      </c>
      <c r="CF206" s="15">
        <v>96.5</v>
      </c>
      <c r="CG206" s="15">
        <v>69</v>
      </c>
      <c r="CH206" s="15">
        <v>89.5</v>
      </c>
      <c r="CI206" s="15">
        <v>74</v>
      </c>
      <c r="CJ206" s="15">
        <v>62.5</v>
      </c>
      <c r="CK206" s="15">
        <v>79</v>
      </c>
      <c r="CL206" s="15">
        <v>91</v>
      </c>
      <c r="CM206" s="15">
        <v>79.5</v>
      </c>
      <c r="CN206" s="15">
        <v>73</v>
      </c>
      <c r="CO206" s="15">
        <v>82</v>
      </c>
      <c r="CP206" s="16">
        <v>95</v>
      </c>
      <c r="CQ206" s="14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6"/>
      <c r="DE206" s="17"/>
      <c r="DF206" s="13"/>
      <c r="DG206" s="17" t="s">
        <v>60</v>
      </c>
    </row>
    <row r="207" spans="4:111" x14ac:dyDescent="0.25">
      <c r="D207" s="83"/>
      <c r="E207" s="113"/>
      <c r="F207" s="89"/>
      <c r="G207" s="91"/>
      <c r="H207" s="14">
        <v>63</v>
      </c>
      <c r="I207" s="15">
        <v>70</v>
      </c>
      <c r="J207" s="15">
        <v>91</v>
      </c>
      <c r="K207" s="15">
        <v>64</v>
      </c>
      <c r="L207" s="15">
        <v>63</v>
      </c>
      <c r="M207" s="15">
        <v>89</v>
      </c>
      <c r="N207" s="15">
        <v>99</v>
      </c>
      <c r="O207" s="15">
        <v>86</v>
      </c>
      <c r="P207" s="15">
        <v>56</v>
      </c>
      <c r="Q207" s="15">
        <v>73</v>
      </c>
      <c r="R207" s="15">
        <v>89</v>
      </c>
      <c r="S207" s="15">
        <v>59</v>
      </c>
      <c r="T207" s="15">
        <v>85</v>
      </c>
      <c r="U207" s="16">
        <v>101</v>
      </c>
      <c r="V207" s="14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6"/>
      <c r="AJ207" s="17"/>
      <c r="AK207" s="13"/>
      <c r="AL207" s="17" t="s">
        <v>60</v>
      </c>
      <c r="AN207" s="83"/>
      <c r="AO207" s="113"/>
      <c r="AP207" s="89"/>
      <c r="AQ207" s="91"/>
      <c r="AR207" s="14">
        <v>84</v>
      </c>
      <c r="AS207" s="15">
        <v>79</v>
      </c>
      <c r="AT207" s="15">
        <v>61</v>
      </c>
      <c r="AU207" s="15">
        <v>67</v>
      </c>
      <c r="AV207" s="15">
        <v>83</v>
      </c>
      <c r="AW207" s="15">
        <v>106</v>
      </c>
      <c r="AX207" s="15">
        <v>62</v>
      </c>
      <c r="AY207" s="15">
        <v>65</v>
      </c>
      <c r="AZ207" s="15">
        <v>95</v>
      </c>
      <c r="BA207" s="15">
        <v>92</v>
      </c>
      <c r="BB207" s="15">
        <v>96</v>
      </c>
      <c r="BC207" s="15">
        <v>99</v>
      </c>
      <c r="BD207" s="15">
        <v>68</v>
      </c>
      <c r="BE207" s="16">
        <v>83</v>
      </c>
      <c r="BF207" s="14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6"/>
      <c r="BT207" s="17"/>
      <c r="BU207" s="13"/>
      <c r="BV207" s="17" t="s">
        <v>60</v>
      </c>
      <c r="BY207" s="83"/>
      <c r="BZ207" s="113"/>
      <c r="CA207" s="89"/>
      <c r="CB207" s="91"/>
      <c r="CC207" s="14">
        <v>73.5</v>
      </c>
      <c r="CD207" s="15">
        <v>74.5</v>
      </c>
      <c r="CE207" s="15">
        <v>76</v>
      </c>
      <c r="CF207" s="15">
        <v>65.5</v>
      </c>
      <c r="CG207" s="15">
        <v>73</v>
      </c>
      <c r="CH207" s="15">
        <v>97.5</v>
      </c>
      <c r="CI207" s="15">
        <v>80.5</v>
      </c>
      <c r="CJ207" s="15">
        <v>75.5</v>
      </c>
      <c r="CK207" s="15">
        <v>75.5</v>
      </c>
      <c r="CL207" s="15">
        <v>82.5</v>
      </c>
      <c r="CM207" s="15">
        <v>92.5</v>
      </c>
      <c r="CN207" s="15">
        <v>79</v>
      </c>
      <c r="CO207" s="15">
        <v>76.5</v>
      </c>
      <c r="CP207" s="16">
        <v>107</v>
      </c>
      <c r="CQ207" s="14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6"/>
      <c r="DE207" s="17"/>
      <c r="DF207" s="13"/>
      <c r="DG207" s="17" t="s">
        <v>60</v>
      </c>
    </row>
    <row r="208" spans="4:111" x14ac:dyDescent="0.25">
      <c r="D208" s="83"/>
      <c r="E208" s="113"/>
      <c r="F208" s="89"/>
      <c r="G208" s="91"/>
      <c r="H208" s="14">
        <v>59</v>
      </c>
      <c r="I208" s="15">
        <v>87</v>
      </c>
      <c r="J208" s="15">
        <v>58</v>
      </c>
      <c r="K208" s="15">
        <v>63</v>
      </c>
      <c r="L208" s="15">
        <v>63</v>
      </c>
      <c r="M208" s="15">
        <v>98</v>
      </c>
      <c r="N208" s="15">
        <v>87</v>
      </c>
      <c r="O208" s="15">
        <v>71</v>
      </c>
      <c r="P208" s="15">
        <v>69</v>
      </c>
      <c r="Q208" s="15">
        <v>53</v>
      </c>
      <c r="R208" s="15">
        <v>98</v>
      </c>
      <c r="S208" s="15">
        <v>99</v>
      </c>
      <c r="T208" s="15">
        <v>74</v>
      </c>
      <c r="U208" s="16">
        <v>61</v>
      </c>
      <c r="V208" s="14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6"/>
      <c r="AJ208" s="17"/>
      <c r="AK208" s="13"/>
      <c r="AL208" s="17" t="s">
        <v>60</v>
      </c>
      <c r="AN208" s="83"/>
      <c r="AO208" s="113"/>
      <c r="AP208" s="89"/>
      <c r="AQ208" s="91"/>
      <c r="AR208" s="14">
        <v>52</v>
      </c>
      <c r="AS208" s="15">
        <v>60</v>
      </c>
      <c r="AT208" s="15">
        <v>80</v>
      </c>
      <c r="AU208" s="15">
        <v>104</v>
      </c>
      <c r="AV208" s="15">
        <v>121</v>
      </c>
      <c r="AW208" s="15">
        <v>66</v>
      </c>
      <c r="AX208" s="15">
        <v>74</v>
      </c>
      <c r="AY208" s="15">
        <v>99</v>
      </c>
      <c r="AZ208" s="15">
        <v>85</v>
      </c>
      <c r="BA208" s="15">
        <v>91</v>
      </c>
      <c r="BB208" s="15">
        <v>72</v>
      </c>
      <c r="BC208" s="15">
        <v>86</v>
      </c>
      <c r="BD208" s="15">
        <v>75</v>
      </c>
      <c r="BE208" s="16">
        <v>121</v>
      </c>
      <c r="BF208" s="14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6"/>
      <c r="BT208" s="17"/>
      <c r="BU208" s="13"/>
      <c r="BV208" s="17" t="s">
        <v>60</v>
      </c>
      <c r="BY208" s="83"/>
      <c r="BZ208" s="113"/>
      <c r="CA208" s="89"/>
      <c r="CB208" s="91"/>
      <c r="CC208" s="14">
        <v>55.5</v>
      </c>
      <c r="CD208" s="15">
        <v>73.5</v>
      </c>
      <c r="CE208" s="15">
        <v>69</v>
      </c>
      <c r="CF208" s="15">
        <v>83.5</v>
      </c>
      <c r="CG208" s="15">
        <v>92</v>
      </c>
      <c r="CH208" s="15">
        <v>82</v>
      </c>
      <c r="CI208" s="15">
        <v>80.5</v>
      </c>
      <c r="CJ208" s="15">
        <v>85</v>
      </c>
      <c r="CK208" s="15">
        <v>77</v>
      </c>
      <c r="CL208" s="15">
        <v>72</v>
      </c>
      <c r="CM208" s="15">
        <v>85</v>
      </c>
      <c r="CN208" s="15">
        <v>92.5</v>
      </c>
      <c r="CO208" s="15">
        <v>74.5</v>
      </c>
      <c r="CP208" s="16">
        <v>91</v>
      </c>
      <c r="CQ208" s="14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6"/>
      <c r="DE208" s="17"/>
      <c r="DF208" s="13"/>
      <c r="DG208" s="17" t="s">
        <v>60</v>
      </c>
    </row>
    <row r="209" spans="4:111" x14ac:dyDescent="0.25">
      <c r="D209" s="83"/>
      <c r="E209" s="113"/>
      <c r="F209" s="89"/>
      <c r="G209" s="91"/>
      <c r="H209" s="14">
        <v>54</v>
      </c>
      <c r="I209" s="15">
        <v>80</v>
      </c>
      <c r="J209" s="15">
        <v>95</v>
      </c>
      <c r="K209" s="15">
        <v>98</v>
      </c>
      <c r="L209" s="15">
        <v>66</v>
      </c>
      <c r="M209" s="15">
        <v>96</v>
      </c>
      <c r="N209" s="15">
        <v>96</v>
      </c>
      <c r="O209" s="15">
        <v>70</v>
      </c>
      <c r="P209" s="15">
        <v>75</v>
      </c>
      <c r="Q209" s="15">
        <v>86</v>
      </c>
      <c r="R209" s="15">
        <v>89</v>
      </c>
      <c r="S209" s="15">
        <v>99</v>
      </c>
      <c r="T209" s="15">
        <v>77</v>
      </c>
      <c r="U209" s="16">
        <v>89</v>
      </c>
      <c r="V209" s="14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6"/>
      <c r="AJ209" s="17"/>
      <c r="AK209" s="13"/>
      <c r="AL209" s="17" t="s">
        <v>60</v>
      </c>
      <c r="AN209" s="83"/>
      <c r="AO209" s="113"/>
      <c r="AP209" s="89"/>
      <c r="AQ209" s="91"/>
      <c r="AR209" s="14">
        <v>67</v>
      </c>
      <c r="AS209" s="15">
        <v>103</v>
      </c>
      <c r="AT209" s="15">
        <v>71</v>
      </c>
      <c r="AU209" s="15">
        <v>89</v>
      </c>
      <c r="AV209" s="15">
        <v>85</v>
      </c>
      <c r="AW209" s="15">
        <v>69</v>
      </c>
      <c r="AX209" s="15">
        <v>109</v>
      </c>
      <c r="AY209" s="15">
        <v>62</v>
      </c>
      <c r="AZ209" s="15">
        <v>82</v>
      </c>
      <c r="BA209" s="15">
        <v>111</v>
      </c>
      <c r="BB209" s="15">
        <v>59</v>
      </c>
      <c r="BC209" s="15">
        <v>111</v>
      </c>
      <c r="BD209" s="15">
        <v>77</v>
      </c>
      <c r="BE209" s="16">
        <v>90</v>
      </c>
      <c r="BF209" s="14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6"/>
      <c r="BT209" s="17"/>
      <c r="BU209" s="13"/>
      <c r="BV209" s="17" t="s">
        <v>60</v>
      </c>
      <c r="BY209" s="83"/>
      <c r="BZ209" s="113"/>
      <c r="CA209" s="89"/>
      <c r="CB209" s="91"/>
      <c r="CC209" s="14">
        <v>60.5</v>
      </c>
      <c r="CD209" s="15">
        <v>91.5</v>
      </c>
      <c r="CE209" s="15">
        <v>83</v>
      </c>
      <c r="CF209" s="15">
        <v>93.5</v>
      </c>
      <c r="CG209" s="15">
        <v>75.5</v>
      </c>
      <c r="CH209" s="15">
        <v>82.5</v>
      </c>
      <c r="CI209" s="15">
        <v>102.5</v>
      </c>
      <c r="CJ209" s="15">
        <v>66</v>
      </c>
      <c r="CK209" s="15">
        <v>78.5</v>
      </c>
      <c r="CL209" s="15">
        <v>98.5</v>
      </c>
      <c r="CM209" s="15">
        <v>74</v>
      </c>
      <c r="CN209" s="15">
        <v>105</v>
      </c>
      <c r="CO209" s="15">
        <v>77</v>
      </c>
      <c r="CP209" s="16">
        <v>118</v>
      </c>
      <c r="CQ209" s="14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6"/>
      <c r="DE209" s="17"/>
      <c r="DF209" s="13"/>
      <c r="DG209" s="17" t="s">
        <v>60</v>
      </c>
    </row>
    <row r="210" spans="4:111" x14ac:dyDescent="0.25">
      <c r="D210" s="83"/>
      <c r="E210" s="113"/>
      <c r="F210" s="89"/>
      <c r="G210" s="91"/>
      <c r="H210" s="14">
        <v>73</v>
      </c>
      <c r="I210" s="15">
        <v>101</v>
      </c>
      <c r="J210" s="15">
        <v>67</v>
      </c>
      <c r="K210" s="15">
        <v>81</v>
      </c>
      <c r="L210" s="15">
        <v>59</v>
      </c>
      <c r="M210" s="15">
        <v>113</v>
      </c>
      <c r="N210" s="15">
        <v>94</v>
      </c>
      <c r="O210" s="15">
        <v>64</v>
      </c>
      <c r="P210" s="15">
        <v>105</v>
      </c>
      <c r="Q210" s="15">
        <v>106</v>
      </c>
      <c r="R210" s="15">
        <v>110</v>
      </c>
      <c r="S210" s="15">
        <v>92</v>
      </c>
      <c r="T210" s="15">
        <v>66</v>
      </c>
      <c r="U210" s="16">
        <v>76</v>
      </c>
      <c r="V210" s="14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6"/>
      <c r="AJ210" s="17"/>
      <c r="AK210" s="13"/>
      <c r="AL210" s="17" t="s">
        <v>60</v>
      </c>
      <c r="AN210" s="83"/>
      <c r="AO210" s="113"/>
      <c r="AP210" s="89"/>
      <c r="AQ210" s="91"/>
      <c r="AR210" s="14">
        <v>74</v>
      </c>
      <c r="AS210" s="15">
        <v>113</v>
      </c>
      <c r="AT210" s="15">
        <v>86</v>
      </c>
      <c r="AU210" s="15">
        <v>90</v>
      </c>
      <c r="AV210" s="15"/>
      <c r="AW210" s="15"/>
      <c r="AX210" s="15"/>
      <c r="AY210" s="15"/>
      <c r="AZ210" s="15"/>
      <c r="BA210" s="15"/>
      <c r="BB210" s="15"/>
      <c r="BC210" s="15"/>
      <c r="BD210" s="15"/>
      <c r="BE210" s="16"/>
      <c r="BF210" s="14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6"/>
      <c r="BT210" s="17"/>
      <c r="BU210" s="13"/>
      <c r="BV210" s="17" t="s">
        <v>60</v>
      </c>
      <c r="BY210" s="83"/>
      <c r="BZ210" s="113"/>
      <c r="CA210" s="89"/>
      <c r="CB210" s="91"/>
      <c r="CC210" s="14">
        <v>84</v>
      </c>
      <c r="CD210" s="15">
        <v>66</v>
      </c>
      <c r="CE210" s="15">
        <v>85</v>
      </c>
      <c r="CF210" s="15">
        <v>70</v>
      </c>
      <c r="CG210" s="15">
        <v>78</v>
      </c>
      <c r="CH210" s="15">
        <v>85</v>
      </c>
      <c r="CI210" s="15">
        <v>101</v>
      </c>
      <c r="CJ210" s="15">
        <v>109</v>
      </c>
      <c r="CK210" s="15">
        <v>90</v>
      </c>
      <c r="CL210" s="15">
        <v>120</v>
      </c>
      <c r="CM210" s="15">
        <v>77</v>
      </c>
      <c r="CN210" s="15">
        <v>101</v>
      </c>
      <c r="CO210" s="15">
        <v>122</v>
      </c>
      <c r="CP210" s="16">
        <v>118</v>
      </c>
      <c r="CQ210" s="14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6"/>
      <c r="DE210" s="17"/>
      <c r="DF210" s="13"/>
      <c r="DG210" s="17" t="s">
        <v>60</v>
      </c>
    </row>
    <row r="211" spans="4:111" x14ac:dyDescent="0.25">
      <c r="D211" s="83"/>
      <c r="E211" s="113"/>
      <c r="F211" s="89"/>
      <c r="G211" s="91"/>
      <c r="H211" s="14">
        <v>82</v>
      </c>
      <c r="I211" s="15">
        <v>65</v>
      </c>
      <c r="J211" s="15">
        <v>106</v>
      </c>
      <c r="K211" s="15">
        <v>66</v>
      </c>
      <c r="L211" s="15">
        <v>104</v>
      </c>
      <c r="M211" s="15">
        <v>117</v>
      </c>
      <c r="N211" s="15">
        <v>89</v>
      </c>
      <c r="O211" s="15">
        <v>99</v>
      </c>
      <c r="P211" s="15">
        <v>96</v>
      </c>
      <c r="Q211" s="15">
        <v>99</v>
      </c>
      <c r="R211" s="15">
        <v>102</v>
      </c>
      <c r="S211" s="15">
        <v>56</v>
      </c>
      <c r="T211" s="15">
        <v>116</v>
      </c>
      <c r="U211" s="16">
        <v>90</v>
      </c>
      <c r="V211" s="14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6"/>
      <c r="AJ211" s="17"/>
      <c r="AK211" s="13"/>
      <c r="AL211" s="17" t="s">
        <v>60</v>
      </c>
      <c r="AN211" s="83"/>
      <c r="AO211" s="113"/>
      <c r="AP211" s="89"/>
      <c r="AQ211" s="91"/>
      <c r="AR211" s="14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6"/>
      <c r="BF211" s="14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6"/>
      <c r="BT211" s="17"/>
      <c r="BU211" s="13"/>
      <c r="BV211" s="17" t="s">
        <v>60</v>
      </c>
      <c r="BY211" s="83"/>
      <c r="BZ211" s="113"/>
      <c r="CA211" s="89"/>
      <c r="CB211" s="91"/>
      <c r="CC211" s="14">
        <v>103</v>
      </c>
      <c r="CD211" s="15">
        <v>60</v>
      </c>
      <c r="CE211" s="15">
        <v>116</v>
      </c>
      <c r="CF211" s="15">
        <v>59</v>
      </c>
      <c r="CG211" s="15">
        <v>71</v>
      </c>
      <c r="CH211" s="15">
        <v>95</v>
      </c>
      <c r="CI211" s="15">
        <v>72</v>
      </c>
      <c r="CJ211" s="15">
        <v>70</v>
      </c>
      <c r="CK211" s="15">
        <v>111</v>
      </c>
      <c r="CL211" s="15">
        <v>63</v>
      </c>
      <c r="CM211" s="15">
        <v>86</v>
      </c>
      <c r="CN211" s="15">
        <v>89</v>
      </c>
      <c r="CO211" s="15">
        <v>71</v>
      </c>
      <c r="CP211" s="16"/>
      <c r="CQ211" s="14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6"/>
      <c r="DE211" s="17"/>
      <c r="DF211" s="13"/>
      <c r="DG211" s="17" t="s">
        <v>60</v>
      </c>
    </row>
    <row r="212" spans="4:111" x14ac:dyDescent="0.25">
      <c r="D212" s="83"/>
      <c r="E212" s="113"/>
      <c r="F212" s="89"/>
      <c r="G212" s="91"/>
      <c r="H212" s="14">
        <v>64</v>
      </c>
      <c r="I212" s="15">
        <v>62</v>
      </c>
      <c r="J212" s="15">
        <v>113</v>
      </c>
      <c r="K212" s="15">
        <v>103</v>
      </c>
      <c r="L212" s="15">
        <v>72</v>
      </c>
      <c r="M212" s="15">
        <v>92</v>
      </c>
      <c r="N212" s="15">
        <v>92</v>
      </c>
      <c r="O212" s="15">
        <v>95</v>
      </c>
      <c r="P212" s="15">
        <v>81</v>
      </c>
      <c r="Q212" s="15">
        <v>70</v>
      </c>
      <c r="R212" s="15">
        <v>117</v>
      </c>
      <c r="S212" s="15">
        <v>78</v>
      </c>
      <c r="T212" s="15">
        <v>71</v>
      </c>
      <c r="U212" s="16">
        <v>78</v>
      </c>
      <c r="V212" s="14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6"/>
      <c r="AJ212" s="17"/>
      <c r="AK212" s="13"/>
      <c r="AL212" s="17" t="s">
        <v>60</v>
      </c>
      <c r="AN212" s="83"/>
      <c r="AO212" s="113"/>
      <c r="AP212" s="89"/>
      <c r="AQ212" s="91"/>
      <c r="AR212" s="14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6"/>
      <c r="BF212" s="14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6"/>
      <c r="BT212" s="17"/>
      <c r="BU212" s="13"/>
      <c r="BV212" s="17" t="s">
        <v>60</v>
      </c>
      <c r="BY212" s="83"/>
      <c r="BZ212" s="113"/>
      <c r="CA212" s="89"/>
      <c r="CB212" s="91"/>
      <c r="CC212" s="14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6"/>
      <c r="CQ212" s="14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6"/>
      <c r="DE212" s="17"/>
      <c r="DF212" s="13"/>
      <c r="DG212" s="17" t="s">
        <v>60</v>
      </c>
    </row>
    <row r="213" spans="4:111" x14ac:dyDescent="0.25">
      <c r="D213" s="83"/>
      <c r="E213" s="113"/>
      <c r="F213" s="89"/>
      <c r="G213" s="91"/>
      <c r="H213" s="14">
        <v>80</v>
      </c>
      <c r="I213" s="15">
        <v>74</v>
      </c>
      <c r="J213" s="15">
        <v>106</v>
      </c>
      <c r="K213" s="15">
        <v>88</v>
      </c>
      <c r="L213" s="15"/>
      <c r="M213" s="15"/>
      <c r="N213" s="15"/>
      <c r="O213" s="15"/>
      <c r="P213" s="15"/>
      <c r="Q213" s="15"/>
      <c r="R213" s="15"/>
      <c r="S213" s="15"/>
      <c r="T213" s="15"/>
      <c r="U213" s="16"/>
      <c r="V213" s="14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6"/>
      <c r="AJ213" s="17"/>
      <c r="AK213" s="13"/>
      <c r="AL213" s="17" t="s">
        <v>60</v>
      </c>
      <c r="AN213" s="83"/>
      <c r="AO213" s="113"/>
      <c r="AP213" s="89"/>
      <c r="AQ213" s="91"/>
      <c r="AR213" s="14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6"/>
      <c r="BF213" s="14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6"/>
      <c r="BT213" s="17"/>
      <c r="BU213" s="13"/>
      <c r="BV213" s="17" t="s">
        <v>60</v>
      </c>
      <c r="BY213" s="83"/>
      <c r="BZ213" s="113"/>
      <c r="CA213" s="89"/>
      <c r="CB213" s="91"/>
      <c r="CC213" s="14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6"/>
      <c r="CQ213" s="14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6"/>
      <c r="DE213" s="17"/>
      <c r="DF213" s="13"/>
      <c r="DG213" s="17" t="s">
        <v>60</v>
      </c>
    </row>
    <row r="214" spans="4:111" ht="15.75" thickBot="1" x14ac:dyDescent="0.3">
      <c r="D214" s="83"/>
      <c r="E214" s="114"/>
      <c r="F214" s="89"/>
      <c r="G214" s="92"/>
      <c r="H214" s="18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20"/>
      <c r="V214" s="18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20"/>
      <c r="AJ214" s="21"/>
      <c r="AK214" s="13"/>
      <c r="AL214" s="21" t="s">
        <v>60</v>
      </c>
      <c r="AN214" s="83"/>
      <c r="AO214" s="114"/>
      <c r="AP214" s="89"/>
      <c r="AQ214" s="92"/>
      <c r="AR214" s="18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20"/>
      <c r="BF214" s="18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20"/>
      <c r="BT214" s="21"/>
      <c r="BU214" s="13"/>
      <c r="BV214" s="21" t="s">
        <v>60</v>
      </c>
      <c r="BY214" s="83"/>
      <c r="BZ214" s="114"/>
      <c r="CA214" s="89"/>
      <c r="CB214" s="92"/>
      <c r="CC214" s="18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20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20"/>
      <c r="DE214" s="21"/>
      <c r="DF214" s="13"/>
      <c r="DG214" s="21" t="s">
        <v>60</v>
      </c>
    </row>
    <row r="215" spans="4:111" x14ac:dyDescent="0.25">
      <c r="D215" s="83">
        <v>20</v>
      </c>
      <c r="E215" s="112" t="s">
        <v>52</v>
      </c>
      <c r="F215" s="89"/>
      <c r="G215" s="91" t="s">
        <v>77</v>
      </c>
      <c r="H215" s="9">
        <v>83</v>
      </c>
      <c r="I215" s="10">
        <v>96</v>
      </c>
      <c r="J215" s="10">
        <v>57</v>
      </c>
      <c r="K215" s="10">
        <v>59</v>
      </c>
      <c r="L215" s="10">
        <v>97</v>
      </c>
      <c r="M215" s="10">
        <v>62</v>
      </c>
      <c r="N215" s="10">
        <v>83</v>
      </c>
      <c r="O215" s="10">
        <v>58</v>
      </c>
      <c r="P215" s="10">
        <v>82</v>
      </c>
      <c r="Q215" s="10">
        <v>76</v>
      </c>
      <c r="R215" s="10">
        <v>79</v>
      </c>
      <c r="S215" s="10">
        <v>86</v>
      </c>
      <c r="T215" s="10">
        <v>64</v>
      </c>
      <c r="U215" s="11">
        <v>83</v>
      </c>
      <c r="V215" s="14">
        <v>61</v>
      </c>
      <c r="W215" s="15">
        <v>63</v>
      </c>
      <c r="X215" s="15">
        <v>68</v>
      </c>
      <c r="Y215" s="15">
        <v>49</v>
      </c>
      <c r="Z215" s="15">
        <v>74</v>
      </c>
      <c r="AA215" s="15">
        <v>51</v>
      </c>
      <c r="AB215" s="15">
        <v>84</v>
      </c>
      <c r="AC215" s="15">
        <v>87</v>
      </c>
      <c r="AD215" s="15">
        <v>44</v>
      </c>
      <c r="AE215" s="15">
        <v>66</v>
      </c>
      <c r="AF215" s="15">
        <v>84</v>
      </c>
      <c r="AG215" s="15">
        <v>56</v>
      </c>
      <c r="AH215" s="15">
        <v>62</v>
      </c>
      <c r="AI215" s="16">
        <v>79</v>
      </c>
      <c r="AJ215" s="12"/>
      <c r="AK215" s="13"/>
      <c r="AL215" s="12" t="s">
        <v>60</v>
      </c>
      <c r="AN215" s="83">
        <v>20</v>
      </c>
      <c r="AO215" s="112" t="s">
        <v>52</v>
      </c>
      <c r="AP215" s="89"/>
      <c r="AQ215" s="91" t="s">
        <v>133</v>
      </c>
      <c r="AR215" s="9">
        <v>56</v>
      </c>
      <c r="AS215" s="10">
        <v>102</v>
      </c>
      <c r="AT215" s="10">
        <v>89</v>
      </c>
      <c r="AU215" s="10">
        <v>86</v>
      </c>
      <c r="AV215" s="10">
        <v>67</v>
      </c>
      <c r="AW215" s="10">
        <v>93</v>
      </c>
      <c r="AX215" s="10">
        <v>73</v>
      </c>
      <c r="AY215" s="10">
        <v>89</v>
      </c>
      <c r="AZ215" s="10">
        <v>76</v>
      </c>
      <c r="BA215" s="10">
        <v>102</v>
      </c>
      <c r="BB215" s="10">
        <v>88</v>
      </c>
      <c r="BC215" s="10">
        <v>76</v>
      </c>
      <c r="BD215" s="10">
        <v>77</v>
      </c>
      <c r="BE215" s="11">
        <v>83</v>
      </c>
      <c r="BF215" s="14">
        <v>83</v>
      </c>
      <c r="BG215" s="15">
        <v>63</v>
      </c>
      <c r="BH215" s="15">
        <v>79</v>
      </c>
      <c r="BI215" s="15">
        <v>66</v>
      </c>
      <c r="BJ215" s="15">
        <v>92</v>
      </c>
      <c r="BK215" s="15">
        <v>78</v>
      </c>
      <c r="BL215" s="15">
        <v>65</v>
      </c>
      <c r="BM215" s="15">
        <v>66</v>
      </c>
      <c r="BN215" s="15">
        <v>71</v>
      </c>
      <c r="BO215" s="15">
        <v>80</v>
      </c>
      <c r="BP215" s="15">
        <v>101</v>
      </c>
      <c r="BQ215" s="15">
        <v>78</v>
      </c>
      <c r="BR215" s="15">
        <v>71</v>
      </c>
      <c r="BS215" s="16">
        <v>61</v>
      </c>
      <c r="BT215" s="12"/>
      <c r="BU215" s="13"/>
      <c r="BV215" s="12" t="s">
        <v>60</v>
      </c>
      <c r="BY215" s="83">
        <v>20</v>
      </c>
      <c r="BZ215" s="112" t="s">
        <v>52</v>
      </c>
      <c r="CA215" s="89"/>
      <c r="CB215" s="91" t="s">
        <v>134</v>
      </c>
      <c r="CC215" s="9">
        <v>69.5</v>
      </c>
      <c r="CD215" s="10">
        <v>99</v>
      </c>
      <c r="CE215" s="10">
        <v>73</v>
      </c>
      <c r="CF215" s="10">
        <v>72.5</v>
      </c>
      <c r="CG215" s="10">
        <v>82</v>
      </c>
      <c r="CH215" s="10">
        <v>77.5</v>
      </c>
      <c r="CI215" s="10">
        <v>78</v>
      </c>
      <c r="CJ215" s="10">
        <v>73.5</v>
      </c>
      <c r="CK215" s="10">
        <v>79</v>
      </c>
      <c r="CL215" s="10">
        <v>89</v>
      </c>
      <c r="CM215" s="10">
        <v>83.5</v>
      </c>
      <c r="CN215" s="10">
        <v>81</v>
      </c>
      <c r="CO215" s="10">
        <v>70.5</v>
      </c>
      <c r="CP215" s="11">
        <v>88</v>
      </c>
      <c r="CQ215" s="14">
        <v>67.5</v>
      </c>
      <c r="CR215" s="15">
        <v>68</v>
      </c>
      <c r="CS215" s="15">
        <v>63.5</v>
      </c>
      <c r="CT215" s="15">
        <v>69</v>
      </c>
      <c r="CU215" s="15">
        <v>79</v>
      </c>
      <c r="CV215" s="15">
        <v>73.5</v>
      </c>
      <c r="CW215" s="15">
        <v>55.5</v>
      </c>
      <c r="CX215" s="15">
        <v>66</v>
      </c>
      <c r="CY215" s="15">
        <v>59.5</v>
      </c>
      <c r="CZ215" s="15">
        <v>67</v>
      </c>
      <c r="DA215" s="15">
        <v>71</v>
      </c>
      <c r="DB215" s="15">
        <v>65.5</v>
      </c>
      <c r="DC215" s="15">
        <v>83</v>
      </c>
      <c r="DD215" s="16">
        <v>70</v>
      </c>
      <c r="DE215" s="12"/>
      <c r="DF215" s="13"/>
      <c r="DG215" s="12" t="s">
        <v>60</v>
      </c>
    </row>
    <row r="216" spans="4:111" x14ac:dyDescent="0.25">
      <c r="D216" s="83"/>
      <c r="E216" s="113"/>
      <c r="F216" s="89"/>
      <c r="G216" s="91"/>
      <c r="H216" s="14">
        <v>71</v>
      </c>
      <c r="I216" s="15">
        <v>76</v>
      </c>
      <c r="J216" s="15">
        <v>90</v>
      </c>
      <c r="K216" s="15">
        <v>83</v>
      </c>
      <c r="L216" s="15">
        <v>59</v>
      </c>
      <c r="M216" s="15">
        <v>86</v>
      </c>
      <c r="N216" s="15">
        <v>62</v>
      </c>
      <c r="O216" s="15">
        <v>66</v>
      </c>
      <c r="P216" s="15">
        <v>67</v>
      </c>
      <c r="Q216" s="15">
        <v>86</v>
      </c>
      <c r="R216" s="15">
        <v>73</v>
      </c>
      <c r="S216" s="15">
        <v>102</v>
      </c>
      <c r="T216" s="15">
        <v>95</v>
      </c>
      <c r="U216" s="16">
        <v>51</v>
      </c>
      <c r="V216" s="14">
        <v>74</v>
      </c>
      <c r="W216" s="15">
        <v>70</v>
      </c>
      <c r="X216" s="15">
        <v>76</v>
      </c>
      <c r="Y216" s="15">
        <v>83</v>
      </c>
      <c r="Z216" s="15">
        <v>61</v>
      </c>
      <c r="AA216" s="15">
        <v>79</v>
      </c>
      <c r="AB216" s="15">
        <v>80</v>
      </c>
      <c r="AC216" s="15">
        <v>86</v>
      </c>
      <c r="AD216" s="15">
        <v>75</v>
      </c>
      <c r="AE216" s="15">
        <v>60</v>
      </c>
      <c r="AF216" s="15">
        <v>51</v>
      </c>
      <c r="AG216" s="15">
        <v>83</v>
      </c>
      <c r="AH216" s="15">
        <v>51</v>
      </c>
      <c r="AI216" s="16">
        <v>40</v>
      </c>
      <c r="AJ216" s="17"/>
      <c r="AK216" s="13"/>
      <c r="AL216" s="17" t="s">
        <v>60</v>
      </c>
      <c r="AN216" s="83"/>
      <c r="AO216" s="113"/>
      <c r="AP216" s="89"/>
      <c r="AQ216" s="91"/>
      <c r="AR216" s="14">
        <v>78</v>
      </c>
      <c r="AS216" s="15">
        <v>82</v>
      </c>
      <c r="AT216" s="15">
        <v>84</v>
      </c>
      <c r="AU216" s="15">
        <v>88</v>
      </c>
      <c r="AV216" s="15">
        <v>65</v>
      </c>
      <c r="AW216" s="15">
        <v>75</v>
      </c>
      <c r="AX216" s="15">
        <v>76</v>
      </c>
      <c r="AY216" s="15">
        <v>81</v>
      </c>
      <c r="AZ216" s="15">
        <v>90</v>
      </c>
      <c r="BA216" s="15">
        <v>111</v>
      </c>
      <c r="BB216" s="15">
        <v>88</v>
      </c>
      <c r="BC216" s="15">
        <v>98</v>
      </c>
      <c r="BD216" s="15">
        <v>78</v>
      </c>
      <c r="BE216" s="16">
        <v>68</v>
      </c>
      <c r="BF216" s="14">
        <v>49</v>
      </c>
      <c r="BG216" s="15">
        <v>65</v>
      </c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6"/>
      <c r="BT216" s="17"/>
      <c r="BU216" s="13"/>
      <c r="BV216" s="17" t="s">
        <v>60</v>
      </c>
      <c r="BY216" s="83"/>
      <c r="BZ216" s="113"/>
      <c r="CA216" s="89"/>
      <c r="CB216" s="91"/>
      <c r="CC216" s="14">
        <v>74.5</v>
      </c>
      <c r="CD216" s="15">
        <v>79</v>
      </c>
      <c r="CE216" s="15">
        <v>87</v>
      </c>
      <c r="CF216" s="15">
        <v>85.5</v>
      </c>
      <c r="CG216" s="15">
        <v>62</v>
      </c>
      <c r="CH216" s="15">
        <v>80.5</v>
      </c>
      <c r="CI216" s="15">
        <v>69</v>
      </c>
      <c r="CJ216" s="15">
        <v>73.5</v>
      </c>
      <c r="CK216" s="15">
        <v>78.5</v>
      </c>
      <c r="CL216" s="15">
        <v>98.5</v>
      </c>
      <c r="CM216" s="15">
        <v>80.5</v>
      </c>
      <c r="CN216" s="15">
        <v>100</v>
      </c>
      <c r="CO216" s="15">
        <v>86.5</v>
      </c>
      <c r="CP216" s="16">
        <v>99</v>
      </c>
      <c r="CQ216" s="14">
        <v>70.5</v>
      </c>
      <c r="CR216" s="15">
        <v>59</v>
      </c>
      <c r="CS216" s="15">
        <v>63.5</v>
      </c>
      <c r="CT216" s="15">
        <v>68.5</v>
      </c>
      <c r="CU216" s="15">
        <v>88.5</v>
      </c>
      <c r="CV216" s="15">
        <v>70.5</v>
      </c>
      <c r="CW216" s="15">
        <v>59</v>
      </c>
      <c r="CX216" s="15">
        <v>72</v>
      </c>
      <c r="CY216" s="15">
        <v>75</v>
      </c>
      <c r="CZ216" s="15">
        <v>60.5</v>
      </c>
      <c r="DA216" s="15">
        <v>87.5</v>
      </c>
      <c r="DB216" s="15">
        <v>50</v>
      </c>
      <c r="DC216" s="15">
        <v>57</v>
      </c>
      <c r="DD216" s="16">
        <v>59</v>
      </c>
      <c r="DE216" s="17"/>
      <c r="DF216" s="13"/>
      <c r="DG216" s="17" t="s">
        <v>60</v>
      </c>
    </row>
    <row r="217" spans="4:111" x14ac:dyDescent="0.25">
      <c r="D217" s="83"/>
      <c r="E217" s="113"/>
      <c r="F217" s="89"/>
      <c r="G217" s="91"/>
      <c r="H217" s="14">
        <v>53</v>
      </c>
      <c r="I217" s="15">
        <v>93</v>
      </c>
      <c r="J217" s="15">
        <v>51</v>
      </c>
      <c r="K217" s="15">
        <v>93</v>
      </c>
      <c r="L217" s="15">
        <v>70</v>
      </c>
      <c r="M217" s="15">
        <v>72</v>
      </c>
      <c r="N217" s="15">
        <v>77</v>
      </c>
      <c r="O217" s="15">
        <v>58</v>
      </c>
      <c r="P217" s="15">
        <v>83</v>
      </c>
      <c r="Q217" s="15">
        <v>60</v>
      </c>
      <c r="R217" s="15">
        <v>68</v>
      </c>
      <c r="S217" s="15">
        <v>84</v>
      </c>
      <c r="T217" s="15">
        <v>81</v>
      </c>
      <c r="U217" s="16">
        <v>93</v>
      </c>
      <c r="V217" s="14">
        <v>62</v>
      </c>
      <c r="W217" s="15">
        <v>87</v>
      </c>
      <c r="X217" s="15">
        <v>62</v>
      </c>
      <c r="Y217" s="15">
        <v>68</v>
      </c>
      <c r="Z217" s="15">
        <v>47</v>
      </c>
      <c r="AA217" s="15">
        <v>87</v>
      </c>
      <c r="AB217" s="15"/>
      <c r="AC217" s="15"/>
      <c r="AD217" s="15"/>
      <c r="AE217" s="15"/>
      <c r="AF217" s="15"/>
      <c r="AG217" s="15"/>
      <c r="AH217" s="15"/>
      <c r="AI217" s="16"/>
      <c r="AJ217" s="17"/>
      <c r="AK217" s="13"/>
      <c r="AL217" s="17" t="s">
        <v>60</v>
      </c>
      <c r="AN217" s="83"/>
      <c r="AO217" s="113"/>
      <c r="AP217" s="89"/>
      <c r="AQ217" s="91"/>
      <c r="AR217" s="14">
        <v>67</v>
      </c>
      <c r="AS217" s="15">
        <v>66</v>
      </c>
      <c r="AT217" s="15">
        <v>72</v>
      </c>
      <c r="AU217" s="15">
        <v>76</v>
      </c>
      <c r="AV217" s="15">
        <v>79</v>
      </c>
      <c r="AW217" s="15">
        <v>59</v>
      </c>
      <c r="AX217" s="15">
        <v>75</v>
      </c>
      <c r="AY217" s="15">
        <v>81</v>
      </c>
      <c r="AZ217" s="15">
        <v>71</v>
      </c>
      <c r="BA217" s="15">
        <v>102</v>
      </c>
      <c r="BB217" s="15">
        <v>83</v>
      </c>
      <c r="BC217" s="15">
        <v>90</v>
      </c>
      <c r="BD217" s="15">
        <v>51</v>
      </c>
      <c r="BE217" s="16">
        <v>53</v>
      </c>
      <c r="BF217" s="14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6"/>
      <c r="BT217" s="17"/>
      <c r="BU217" s="13"/>
      <c r="BV217" s="17" t="s">
        <v>60</v>
      </c>
      <c r="BY217" s="83"/>
      <c r="BZ217" s="113"/>
      <c r="CA217" s="89"/>
      <c r="CB217" s="91"/>
      <c r="CC217" s="14">
        <v>60</v>
      </c>
      <c r="CD217" s="15">
        <v>79.5</v>
      </c>
      <c r="CE217" s="15">
        <v>61.5</v>
      </c>
      <c r="CF217" s="15">
        <v>84.5</v>
      </c>
      <c r="CG217" s="15">
        <v>74.5</v>
      </c>
      <c r="CH217" s="15">
        <v>65.5</v>
      </c>
      <c r="CI217" s="15">
        <v>76</v>
      </c>
      <c r="CJ217" s="15">
        <v>69.5</v>
      </c>
      <c r="CK217" s="15">
        <v>77</v>
      </c>
      <c r="CL217" s="15">
        <v>81</v>
      </c>
      <c r="CM217" s="15">
        <v>75.5</v>
      </c>
      <c r="CN217" s="15">
        <v>87</v>
      </c>
      <c r="CO217" s="15">
        <v>66</v>
      </c>
      <c r="CP217" s="16">
        <v>100</v>
      </c>
      <c r="CQ217" s="14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6"/>
      <c r="DE217" s="17"/>
      <c r="DF217" s="13"/>
      <c r="DG217" s="17" t="s">
        <v>60</v>
      </c>
    </row>
    <row r="218" spans="4:111" x14ac:dyDescent="0.25">
      <c r="D218" s="83"/>
      <c r="E218" s="113"/>
      <c r="F218" s="89"/>
      <c r="G218" s="91"/>
      <c r="H218" s="14">
        <v>83</v>
      </c>
      <c r="I218" s="15">
        <v>56</v>
      </c>
      <c r="J218" s="15">
        <v>67</v>
      </c>
      <c r="K218" s="15">
        <v>71</v>
      </c>
      <c r="L218" s="15">
        <v>83</v>
      </c>
      <c r="M218" s="15">
        <v>79</v>
      </c>
      <c r="N218" s="15">
        <v>85</v>
      </c>
      <c r="O218" s="15">
        <v>92</v>
      </c>
      <c r="P218" s="15">
        <v>70</v>
      </c>
      <c r="Q218" s="15">
        <v>88</v>
      </c>
      <c r="R218" s="15">
        <v>50</v>
      </c>
      <c r="S218" s="15">
        <v>81</v>
      </c>
      <c r="T218" s="15">
        <v>55</v>
      </c>
      <c r="U218" s="16">
        <v>66</v>
      </c>
      <c r="V218" s="14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6"/>
      <c r="AJ218" s="17"/>
      <c r="AK218" s="13"/>
      <c r="AL218" s="17" t="s">
        <v>60</v>
      </c>
      <c r="AN218" s="83"/>
      <c r="AO218" s="113"/>
      <c r="AP218" s="89"/>
      <c r="AQ218" s="91"/>
      <c r="AR218" s="14">
        <v>52</v>
      </c>
      <c r="AS218" s="15">
        <v>70</v>
      </c>
      <c r="AT218" s="15">
        <v>73</v>
      </c>
      <c r="AU218" s="15">
        <v>68</v>
      </c>
      <c r="AV218" s="15">
        <v>61</v>
      </c>
      <c r="AW218" s="15">
        <v>59</v>
      </c>
      <c r="AX218" s="15">
        <v>79</v>
      </c>
      <c r="AY218" s="15">
        <v>78</v>
      </c>
      <c r="AZ218" s="15">
        <v>71</v>
      </c>
      <c r="BA218" s="15">
        <v>107</v>
      </c>
      <c r="BB218" s="15">
        <v>70</v>
      </c>
      <c r="BC218" s="15">
        <v>96</v>
      </c>
      <c r="BD218" s="15">
        <v>52</v>
      </c>
      <c r="BE218" s="16">
        <v>66</v>
      </c>
      <c r="BF218" s="14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6"/>
      <c r="BT218" s="17"/>
      <c r="BU218" s="13"/>
      <c r="BV218" s="17" t="s">
        <v>60</v>
      </c>
      <c r="BY218" s="83"/>
      <c r="BZ218" s="113"/>
      <c r="CA218" s="89"/>
      <c r="CB218" s="91"/>
      <c r="CC218" s="14">
        <v>67.5</v>
      </c>
      <c r="CD218" s="15">
        <v>63</v>
      </c>
      <c r="CE218" s="15">
        <v>70</v>
      </c>
      <c r="CF218" s="15">
        <v>69.5</v>
      </c>
      <c r="CG218" s="15">
        <v>72</v>
      </c>
      <c r="CH218" s="15">
        <v>69</v>
      </c>
      <c r="CI218" s="15">
        <v>82</v>
      </c>
      <c r="CJ218" s="15">
        <v>85</v>
      </c>
      <c r="CK218" s="15">
        <v>70.5</v>
      </c>
      <c r="CL218" s="15">
        <v>97.5</v>
      </c>
      <c r="CM218" s="15">
        <v>60</v>
      </c>
      <c r="CN218" s="15">
        <v>88.5</v>
      </c>
      <c r="CO218" s="15">
        <v>53.5</v>
      </c>
      <c r="CP218" s="16">
        <v>63</v>
      </c>
      <c r="CQ218" s="14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6"/>
      <c r="DE218" s="17"/>
      <c r="DF218" s="13"/>
      <c r="DG218" s="17" t="s">
        <v>60</v>
      </c>
    </row>
    <row r="219" spans="4:111" x14ac:dyDescent="0.25">
      <c r="D219" s="83"/>
      <c r="E219" s="113"/>
      <c r="F219" s="89"/>
      <c r="G219" s="91"/>
      <c r="H219" s="14">
        <v>78</v>
      </c>
      <c r="I219" s="15">
        <v>77</v>
      </c>
      <c r="J219" s="15">
        <v>83</v>
      </c>
      <c r="K219" s="15">
        <v>100</v>
      </c>
      <c r="L219" s="15">
        <v>71</v>
      </c>
      <c r="M219" s="15">
        <v>96</v>
      </c>
      <c r="N219" s="15">
        <v>71</v>
      </c>
      <c r="O219" s="15">
        <v>77</v>
      </c>
      <c r="P219" s="15">
        <v>56</v>
      </c>
      <c r="Q219" s="15">
        <v>96</v>
      </c>
      <c r="R219" s="15">
        <v>99</v>
      </c>
      <c r="S219" s="15">
        <v>74</v>
      </c>
      <c r="T219" s="15">
        <v>98</v>
      </c>
      <c r="U219" s="16">
        <v>83</v>
      </c>
      <c r="V219" s="14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6"/>
      <c r="AJ219" s="17"/>
      <c r="AK219" s="13"/>
      <c r="AL219" s="17" t="s">
        <v>60</v>
      </c>
      <c r="AN219" s="83"/>
      <c r="AO219" s="113"/>
      <c r="AP219" s="89"/>
      <c r="AQ219" s="91"/>
      <c r="AR219" s="14">
        <v>65</v>
      </c>
      <c r="AS219" s="15">
        <v>75</v>
      </c>
      <c r="AT219" s="15">
        <v>92</v>
      </c>
      <c r="AU219" s="15">
        <v>92</v>
      </c>
      <c r="AV219" s="15">
        <v>90</v>
      </c>
      <c r="AW219" s="15">
        <v>90</v>
      </c>
      <c r="AX219" s="15">
        <v>89</v>
      </c>
      <c r="AY219" s="15">
        <v>57</v>
      </c>
      <c r="AZ219" s="15">
        <v>82</v>
      </c>
      <c r="BA219" s="15">
        <v>106</v>
      </c>
      <c r="BB219" s="15">
        <v>90</v>
      </c>
      <c r="BC219" s="15">
        <v>91</v>
      </c>
      <c r="BD219" s="15">
        <v>90</v>
      </c>
      <c r="BE219" s="16">
        <v>63</v>
      </c>
      <c r="BF219" s="14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6"/>
      <c r="BT219" s="17"/>
      <c r="BU219" s="13"/>
      <c r="BV219" s="17" t="s">
        <v>60</v>
      </c>
      <c r="BY219" s="83"/>
      <c r="BZ219" s="113"/>
      <c r="CA219" s="89"/>
      <c r="CB219" s="91"/>
      <c r="CC219" s="14">
        <v>71.5</v>
      </c>
      <c r="CD219" s="15">
        <v>76</v>
      </c>
      <c r="CE219" s="15">
        <v>87.5</v>
      </c>
      <c r="CF219" s="15">
        <v>96</v>
      </c>
      <c r="CG219" s="15">
        <v>80.5</v>
      </c>
      <c r="CH219" s="15">
        <v>93</v>
      </c>
      <c r="CI219" s="15">
        <v>80</v>
      </c>
      <c r="CJ219" s="15">
        <v>67</v>
      </c>
      <c r="CK219" s="15">
        <v>69</v>
      </c>
      <c r="CL219" s="15">
        <v>101</v>
      </c>
      <c r="CM219" s="15">
        <v>94.5</v>
      </c>
      <c r="CN219" s="15">
        <v>82.5</v>
      </c>
      <c r="CO219" s="15">
        <v>94</v>
      </c>
      <c r="CP219" s="16">
        <v>73</v>
      </c>
      <c r="CQ219" s="14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6"/>
      <c r="DE219" s="17"/>
      <c r="DF219" s="13"/>
      <c r="DG219" s="17" t="s">
        <v>60</v>
      </c>
    </row>
    <row r="220" spans="4:111" x14ac:dyDescent="0.25">
      <c r="D220" s="83"/>
      <c r="E220" s="113"/>
      <c r="F220" s="89"/>
      <c r="G220" s="91"/>
      <c r="H220" s="14">
        <v>57</v>
      </c>
      <c r="I220" s="15">
        <v>96</v>
      </c>
      <c r="J220" s="15">
        <v>55</v>
      </c>
      <c r="K220" s="15">
        <v>67</v>
      </c>
      <c r="L220" s="15">
        <v>93</v>
      </c>
      <c r="M220" s="15">
        <v>96</v>
      </c>
      <c r="N220" s="15">
        <v>53</v>
      </c>
      <c r="O220" s="15">
        <v>75</v>
      </c>
      <c r="P220" s="15">
        <v>93</v>
      </c>
      <c r="Q220" s="15">
        <v>65</v>
      </c>
      <c r="R220" s="15">
        <v>67</v>
      </c>
      <c r="S220" s="15">
        <v>63</v>
      </c>
      <c r="T220" s="15">
        <v>75</v>
      </c>
      <c r="U220" s="16">
        <v>70</v>
      </c>
      <c r="V220" s="14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6"/>
      <c r="AJ220" s="17"/>
      <c r="AK220" s="13"/>
      <c r="AL220" s="17" t="s">
        <v>60</v>
      </c>
      <c r="AN220" s="83"/>
      <c r="AO220" s="113"/>
      <c r="AP220" s="89"/>
      <c r="AQ220" s="91"/>
      <c r="AR220" s="14">
        <v>95</v>
      </c>
      <c r="AS220" s="15">
        <v>71</v>
      </c>
      <c r="AT220" s="15">
        <v>99</v>
      </c>
      <c r="AU220" s="15">
        <v>81</v>
      </c>
      <c r="AV220" s="15">
        <v>51</v>
      </c>
      <c r="AW220" s="15">
        <v>75</v>
      </c>
      <c r="AX220" s="15">
        <v>95</v>
      </c>
      <c r="AY220" s="15">
        <v>64</v>
      </c>
      <c r="AZ220" s="15">
        <v>65</v>
      </c>
      <c r="BA220" s="15">
        <v>112</v>
      </c>
      <c r="BB220" s="15">
        <v>56</v>
      </c>
      <c r="BC220" s="15">
        <v>90</v>
      </c>
      <c r="BD220" s="15"/>
      <c r="BE220" s="16"/>
      <c r="BF220" s="14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6"/>
      <c r="BT220" s="17"/>
      <c r="BU220" s="13"/>
      <c r="BV220" s="17" t="s">
        <v>60</v>
      </c>
      <c r="BY220" s="83"/>
      <c r="BZ220" s="113"/>
      <c r="CA220" s="89"/>
      <c r="CB220" s="91"/>
      <c r="CC220" s="14">
        <v>76</v>
      </c>
      <c r="CD220" s="15">
        <v>83.5</v>
      </c>
      <c r="CE220" s="15">
        <v>77</v>
      </c>
      <c r="CF220" s="15">
        <v>74</v>
      </c>
      <c r="CG220" s="15">
        <v>72</v>
      </c>
      <c r="CH220" s="15">
        <v>85.5</v>
      </c>
      <c r="CI220" s="15">
        <v>74</v>
      </c>
      <c r="CJ220" s="15">
        <v>69.5</v>
      </c>
      <c r="CK220" s="15">
        <v>79</v>
      </c>
      <c r="CL220" s="15">
        <v>88.5</v>
      </c>
      <c r="CM220" s="15">
        <v>61.5</v>
      </c>
      <c r="CN220" s="15">
        <v>76.5</v>
      </c>
      <c r="CO220" s="15">
        <v>75</v>
      </c>
      <c r="CP220" s="16">
        <v>75</v>
      </c>
      <c r="CQ220" s="14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6"/>
      <c r="DE220" s="17"/>
      <c r="DF220" s="13"/>
      <c r="DG220" s="17" t="s">
        <v>60</v>
      </c>
    </row>
    <row r="221" spans="4:111" x14ac:dyDescent="0.25">
      <c r="D221" s="83"/>
      <c r="E221" s="113"/>
      <c r="F221" s="89"/>
      <c r="G221" s="91"/>
      <c r="H221" s="14">
        <v>96</v>
      </c>
      <c r="I221" s="15">
        <v>63</v>
      </c>
      <c r="J221" s="15">
        <v>70</v>
      </c>
      <c r="K221" s="15">
        <v>61</v>
      </c>
      <c r="L221" s="15">
        <v>89</v>
      </c>
      <c r="M221" s="15">
        <v>95</v>
      </c>
      <c r="N221" s="15">
        <v>84</v>
      </c>
      <c r="O221" s="15">
        <v>69</v>
      </c>
      <c r="P221" s="15">
        <v>60</v>
      </c>
      <c r="Q221" s="15">
        <v>92</v>
      </c>
      <c r="R221" s="15">
        <v>79</v>
      </c>
      <c r="S221" s="15">
        <v>60</v>
      </c>
      <c r="T221" s="15">
        <v>84</v>
      </c>
      <c r="U221" s="16">
        <v>69</v>
      </c>
      <c r="V221" s="14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6"/>
      <c r="AJ221" s="17"/>
      <c r="AK221" s="13"/>
      <c r="AL221" s="17" t="s">
        <v>60</v>
      </c>
      <c r="AN221" s="83"/>
      <c r="AO221" s="113"/>
      <c r="AP221" s="89"/>
      <c r="AQ221" s="91"/>
      <c r="AR221" s="14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6"/>
      <c r="BF221" s="14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6"/>
      <c r="BT221" s="17"/>
      <c r="BU221" s="13"/>
      <c r="BV221" s="17" t="s">
        <v>60</v>
      </c>
      <c r="BY221" s="83"/>
      <c r="BZ221" s="113"/>
      <c r="CA221" s="89"/>
      <c r="CB221" s="91"/>
      <c r="CC221" s="14">
        <v>95</v>
      </c>
      <c r="CD221" s="15">
        <v>90</v>
      </c>
      <c r="CE221" s="15">
        <v>74</v>
      </c>
      <c r="CF221" s="15">
        <v>88</v>
      </c>
      <c r="CG221" s="15">
        <v>80</v>
      </c>
      <c r="CH221" s="15">
        <v>76</v>
      </c>
      <c r="CI221" s="15">
        <v>65</v>
      </c>
      <c r="CJ221" s="15">
        <v>101</v>
      </c>
      <c r="CK221" s="15">
        <v>72</v>
      </c>
      <c r="CL221" s="15">
        <v>110</v>
      </c>
      <c r="CM221" s="15">
        <v>84</v>
      </c>
      <c r="CN221" s="15">
        <v>68</v>
      </c>
      <c r="CO221" s="15">
        <v>109</v>
      </c>
      <c r="CP221" s="16">
        <v>88</v>
      </c>
      <c r="CQ221" s="14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6"/>
      <c r="DE221" s="17"/>
      <c r="DF221" s="13"/>
      <c r="DG221" s="17" t="s">
        <v>60</v>
      </c>
    </row>
    <row r="222" spans="4:111" x14ac:dyDescent="0.25">
      <c r="D222" s="83"/>
      <c r="E222" s="113"/>
      <c r="F222" s="89"/>
      <c r="G222" s="91"/>
      <c r="H222" s="14">
        <v>51</v>
      </c>
      <c r="I222" s="15">
        <v>69</v>
      </c>
      <c r="J222" s="15">
        <v>56</v>
      </c>
      <c r="K222" s="15">
        <v>82</v>
      </c>
      <c r="L222" s="15">
        <v>71</v>
      </c>
      <c r="M222" s="15">
        <v>88</v>
      </c>
      <c r="N222" s="15">
        <v>60</v>
      </c>
      <c r="O222" s="15">
        <v>49</v>
      </c>
      <c r="P222" s="15">
        <v>93</v>
      </c>
      <c r="Q222" s="15">
        <v>109</v>
      </c>
      <c r="R222" s="15">
        <v>57</v>
      </c>
      <c r="S222" s="15">
        <v>58</v>
      </c>
      <c r="T222" s="15">
        <v>90</v>
      </c>
      <c r="U222" s="16">
        <v>87</v>
      </c>
      <c r="V222" s="14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6"/>
      <c r="AJ222" s="17"/>
      <c r="AK222" s="13"/>
      <c r="AL222" s="17" t="s">
        <v>60</v>
      </c>
      <c r="AN222" s="83"/>
      <c r="AO222" s="113"/>
      <c r="AP222" s="89"/>
      <c r="AQ222" s="91"/>
      <c r="AR222" s="14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6"/>
      <c r="BF222" s="14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6"/>
      <c r="BT222" s="17"/>
      <c r="BU222" s="13"/>
      <c r="BV222" s="17" t="s">
        <v>60</v>
      </c>
      <c r="BY222" s="83"/>
      <c r="BZ222" s="113"/>
      <c r="CA222" s="89"/>
      <c r="CB222" s="91"/>
      <c r="CC222" s="14">
        <v>107</v>
      </c>
      <c r="CD222" s="15">
        <v>94</v>
      </c>
      <c r="CE222" s="15">
        <v>74</v>
      </c>
      <c r="CF222" s="15">
        <v>65</v>
      </c>
      <c r="CG222" s="15">
        <v>75</v>
      </c>
      <c r="CH222" s="15">
        <v>109</v>
      </c>
      <c r="CI222" s="15">
        <v>96</v>
      </c>
      <c r="CJ222" s="15">
        <v>103</v>
      </c>
      <c r="CK222" s="15"/>
      <c r="CL222" s="15"/>
      <c r="CM222" s="15"/>
      <c r="CN222" s="15"/>
      <c r="CO222" s="15"/>
      <c r="CP222" s="16"/>
      <c r="CQ222" s="14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6"/>
      <c r="DE222" s="17"/>
      <c r="DF222" s="13"/>
      <c r="DG222" s="17" t="s">
        <v>60</v>
      </c>
    </row>
    <row r="223" spans="4:111" x14ac:dyDescent="0.25">
      <c r="D223" s="83"/>
      <c r="E223" s="113"/>
      <c r="F223" s="89"/>
      <c r="G223" s="91"/>
      <c r="H223" s="14">
        <v>83</v>
      </c>
      <c r="I223" s="15">
        <v>97</v>
      </c>
      <c r="J223" s="15">
        <v>79</v>
      </c>
      <c r="K223" s="15">
        <v>89</v>
      </c>
      <c r="L223" s="15">
        <v>87</v>
      </c>
      <c r="M223" s="15">
        <v>83</v>
      </c>
      <c r="N223" s="15">
        <v>89</v>
      </c>
      <c r="O223" s="15">
        <v>67</v>
      </c>
      <c r="P223" s="15">
        <v>92</v>
      </c>
      <c r="Q223" s="15">
        <v>71</v>
      </c>
      <c r="R223" s="15">
        <v>80</v>
      </c>
      <c r="S223" s="15">
        <v>51</v>
      </c>
      <c r="T223" s="15">
        <v>91</v>
      </c>
      <c r="U223" s="16">
        <v>80</v>
      </c>
      <c r="V223" s="14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6"/>
      <c r="AJ223" s="17"/>
      <c r="AK223" s="13"/>
      <c r="AL223" s="17" t="s">
        <v>60</v>
      </c>
      <c r="AN223" s="83"/>
      <c r="AO223" s="113"/>
      <c r="AP223" s="89"/>
      <c r="AQ223" s="91"/>
      <c r="AR223" s="14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6"/>
      <c r="BF223" s="14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6"/>
      <c r="BT223" s="17"/>
      <c r="BU223" s="13"/>
      <c r="BV223" s="17" t="s">
        <v>60</v>
      </c>
      <c r="BY223" s="83"/>
      <c r="BZ223" s="113"/>
      <c r="CA223" s="89"/>
      <c r="CB223" s="91"/>
      <c r="CC223" s="14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6"/>
      <c r="CQ223" s="14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6"/>
      <c r="DE223" s="17"/>
      <c r="DF223" s="13"/>
      <c r="DG223" s="17" t="s">
        <v>60</v>
      </c>
    </row>
    <row r="224" spans="4:111" x14ac:dyDescent="0.25">
      <c r="D224" s="83"/>
      <c r="E224" s="113"/>
      <c r="F224" s="89"/>
      <c r="G224" s="91"/>
      <c r="H224" s="14">
        <v>62</v>
      </c>
      <c r="I224" s="15">
        <v>88</v>
      </c>
      <c r="J224" s="15">
        <v>91</v>
      </c>
      <c r="K224" s="15">
        <v>70</v>
      </c>
      <c r="L224" s="15">
        <v>98</v>
      </c>
      <c r="M224" s="15">
        <v>83</v>
      </c>
      <c r="N224" s="15">
        <v>75</v>
      </c>
      <c r="O224" s="15">
        <v>72</v>
      </c>
      <c r="P224" s="15"/>
      <c r="Q224" s="15"/>
      <c r="R224" s="15"/>
      <c r="S224" s="15"/>
      <c r="T224" s="15"/>
      <c r="U224" s="16"/>
      <c r="V224" s="14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6"/>
      <c r="AJ224" s="17"/>
      <c r="AK224" s="13"/>
      <c r="AL224" s="17" t="s">
        <v>60</v>
      </c>
      <c r="AN224" s="83"/>
      <c r="AO224" s="113"/>
      <c r="AP224" s="89"/>
      <c r="AQ224" s="91"/>
      <c r="AR224" s="14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6"/>
      <c r="BF224" s="14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6"/>
      <c r="BT224" s="17"/>
      <c r="BU224" s="13"/>
      <c r="BV224" s="17" t="s">
        <v>60</v>
      </c>
      <c r="BY224" s="83"/>
      <c r="BZ224" s="113"/>
      <c r="CA224" s="89"/>
      <c r="CB224" s="91"/>
      <c r="CC224" s="14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6"/>
      <c r="CQ224" s="14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6"/>
      <c r="DE224" s="17"/>
      <c r="DF224" s="13"/>
      <c r="DG224" s="17" t="s">
        <v>60</v>
      </c>
    </row>
    <row r="225" spans="4:111" ht="15.75" thickBot="1" x14ac:dyDescent="0.3">
      <c r="D225" s="83"/>
      <c r="E225" s="114"/>
      <c r="F225" s="90"/>
      <c r="G225" s="92"/>
      <c r="H225" s="18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20"/>
      <c r="V225" s="18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20"/>
      <c r="AJ225" s="21"/>
      <c r="AK225" s="13"/>
      <c r="AL225" s="21" t="s">
        <v>60</v>
      </c>
      <c r="AN225" s="83"/>
      <c r="AO225" s="114"/>
      <c r="AP225" s="90"/>
      <c r="AQ225" s="92"/>
      <c r="AR225" s="18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20"/>
      <c r="BF225" s="18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20"/>
      <c r="BT225" s="21"/>
      <c r="BU225" s="13"/>
      <c r="BV225" s="21" t="s">
        <v>60</v>
      </c>
      <c r="BY225" s="83"/>
      <c r="BZ225" s="114"/>
      <c r="CA225" s="90"/>
      <c r="CB225" s="92"/>
      <c r="CC225" s="18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20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20"/>
      <c r="DE225" s="21"/>
      <c r="DF225" s="13"/>
      <c r="DG225" s="21" t="s">
        <v>60</v>
      </c>
    </row>
    <row r="226" spans="4:111" x14ac:dyDescent="0.25">
      <c r="D226" s="83">
        <v>21</v>
      </c>
      <c r="E226" s="112" t="s">
        <v>55</v>
      </c>
      <c r="F226" s="88"/>
      <c r="G226" s="91" t="s">
        <v>78</v>
      </c>
      <c r="H226" s="9">
        <v>48</v>
      </c>
      <c r="I226" s="10">
        <v>91</v>
      </c>
      <c r="J226" s="10">
        <v>89</v>
      </c>
      <c r="K226" s="10">
        <v>54</v>
      </c>
      <c r="L226" s="10">
        <v>54</v>
      </c>
      <c r="M226" s="10">
        <v>71</v>
      </c>
      <c r="N226" s="10">
        <v>69</v>
      </c>
      <c r="O226" s="10">
        <v>56</v>
      </c>
      <c r="P226" s="10">
        <v>54</v>
      </c>
      <c r="Q226" s="10">
        <v>64</v>
      </c>
      <c r="R226" s="10">
        <v>38</v>
      </c>
      <c r="S226" s="10">
        <v>98</v>
      </c>
      <c r="T226" s="10">
        <v>44</v>
      </c>
      <c r="U226" s="11">
        <v>88</v>
      </c>
      <c r="V226" s="14">
        <v>72</v>
      </c>
      <c r="W226" s="15">
        <v>74</v>
      </c>
      <c r="X226" s="15">
        <v>43</v>
      </c>
      <c r="Y226" s="15">
        <v>38</v>
      </c>
      <c r="Z226" s="15">
        <v>78</v>
      </c>
      <c r="AA226" s="15">
        <v>42</v>
      </c>
      <c r="AB226" s="15">
        <v>87</v>
      </c>
      <c r="AC226" s="15">
        <v>30</v>
      </c>
      <c r="AD226" s="15">
        <v>32</v>
      </c>
      <c r="AE226" s="15">
        <v>69</v>
      </c>
      <c r="AF226" s="15">
        <v>51</v>
      </c>
      <c r="AG226" s="15">
        <v>42</v>
      </c>
      <c r="AH226" s="15">
        <v>50</v>
      </c>
      <c r="AI226" s="16">
        <v>88</v>
      </c>
      <c r="AJ226" s="12"/>
      <c r="AK226" s="13"/>
      <c r="AL226" s="12" t="s">
        <v>60</v>
      </c>
      <c r="AN226" s="83">
        <v>21</v>
      </c>
      <c r="AO226" s="112" t="s">
        <v>55</v>
      </c>
      <c r="AP226" s="88"/>
      <c r="AQ226" s="91" t="s">
        <v>135</v>
      </c>
      <c r="AR226" s="9">
        <v>69</v>
      </c>
      <c r="AS226" s="10">
        <v>44</v>
      </c>
      <c r="AT226" s="10">
        <v>37</v>
      </c>
      <c r="AU226" s="10">
        <v>57</v>
      </c>
      <c r="AV226" s="10">
        <v>94</v>
      </c>
      <c r="AW226" s="10">
        <v>67</v>
      </c>
      <c r="AX226" s="10">
        <v>62</v>
      </c>
      <c r="AY226" s="10">
        <v>73</v>
      </c>
      <c r="AZ226" s="10">
        <v>62</v>
      </c>
      <c r="BA226" s="10">
        <v>76</v>
      </c>
      <c r="BB226" s="10">
        <v>60</v>
      </c>
      <c r="BC226" s="10">
        <v>85</v>
      </c>
      <c r="BD226" s="10">
        <v>44</v>
      </c>
      <c r="BE226" s="11">
        <v>75</v>
      </c>
      <c r="BF226" s="14">
        <v>57</v>
      </c>
      <c r="BG226" s="15">
        <v>52</v>
      </c>
      <c r="BH226" s="15">
        <v>63</v>
      </c>
      <c r="BI226" s="15">
        <v>52</v>
      </c>
      <c r="BJ226" s="15">
        <v>66</v>
      </c>
      <c r="BK226" s="15">
        <v>50</v>
      </c>
      <c r="BL226" s="15">
        <v>85</v>
      </c>
      <c r="BM226" s="15">
        <v>69</v>
      </c>
      <c r="BN226" s="15">
        <v>59</v>
      </c>
      <c r="BO226" s="15">
        <v>46</v>
      </c>
      <c r="BP226" s="15">
        <v>84</v>
      </c>
      <c r="BQ226" s="15">
        <v>32</v>
      </c>
      <c r="BR226" s="15">
        <v>45</v>
      </c>
      <c r="BS226" s="16">
        <v>87</v>
      </c>
      <c r="BT226" s="12"/>
      <c r="BU226" s="13"/>
      <c r="BV226" s="12" t="s">
        <v>60</v>
      </c>
      <c r="BY226" s="83">
        <v>21</v>
      </c>
      <c r="BZ226" s="112" t="s">
        <v>55</v>
      </c>
      <c r="CA226" s="88"/>
      <c r="CB226" s="91" t="s">
        <v>136</v>
      </c>
      <c r="CC226" s="9">
        <v>58.5</v>
      </c>
      <c r="CD226" s="10">
        <v>67.5</v>
      </c>
      <c r="CE226" s="10">
        <v>63</v>
      </c>
      <c r="CF226" s="10">
        <v>55.5</v>
      </c>
      <c r="CG226" s="10">
        <v>74</v>
      </c>
      <c r="CH226" s="10">
        <v>69</v>
      </c>
      <c r="CI226" s="10">
        <v>65.5</v>
      </c>
      <c r="CJ226" s="10">
        <v>64.5</v>
      </c>
      <c r="CK226" s="10">
        <v>58</v>
      </c>
      <c r="CL226" s="10">
        <v>70</v>
      </c>
      <c r="CM226" s="10">
        <v>49</v>
      </c>
      <c r="CN226" s="10">
        <v>91.5</v>
      </c>
      <c r="CO226" s="10">
        <v>44</v>
      </c>
      <c r="CP226" s="11">
        <v>81.5</v>
      </c>
      <c r="CQ226" s="14">
        <v>59</v>
      </c>
      <c r="CR226" s="15">
        <v>55.5</v>
      </c>
      <c r="CS226" s="15">
        <v>54.5</v>
      </c>
      <c r="CT226" s="15">
        <v>48</v>
      </c>
      <c r="CU226" s="15">
        <v>60</v>
      </c>
      <c r="CV226" s="15">
        <v>39</v>
      </c>
      <c r="CW226" s="15">
        <v>79</v>
      </c>
      <c r="CX226" s="15">
        <v>55.5</v>
      </c>
      <c r="CY226" s="15">
        <v>48</v>
      </c>
      <c r="CZ226" s="15">
        <v>61.5</v>
      </c>
      <c r="DA226" s="15">
        <v>62.5</v>
      </c>
      <c r="DB226" s="15">
        <v>46</v>
      </c>
      <c r="DC226" s="15">
        <v>51.5</v>
      </c>
      <c r="DD226" s="16">
        <v>55.5</v>
      </c>
      <c r="DE226" s="12"/>
      <c r="DF226" s="13"/>
      <c r="DG226" s="12" t="s">
        <v>60</v>
      </c>
    </row>
    <row r="227" spans="4:111" x14ac:dyDescent="0.25">
      <c r="D227" s="83"/>
      <c r="E227" s="113"/>
      <c r="F227" s="89"/>
      <c r="G227" s="91"/>
      <c r="H227" s="14">
        <v>40</v>
      </c>
      <c r="I227" s="15">
        <v>73</v>
      </c>
      <c r="J227" s="15">
        <v>66</v>
      </c>
      <c r="K227" s="15">
        <v>58</v>
      </c>
      <c r="L227" s="15">
        <v>97</v>
      </c>
      <c r="M227" s="15">
        <v>53</v>
      </c>
      <c r="N227" s="15">
        <v>85</v>
      </c>
      <c r="O227" s="15">
        <v>39</v>
      </c>
      <c r="P227" s="15">
        <v>89</v>
      </c>
      <c r="Q227" s="15">
        <v>42</v>
      </c>
      <c r="R227" s="15">
        <v>68</v>
      </c>
      <c r="S227" s="15">
        <v>41</v>
      </c>
      <c r="T227" s="15">
        <v>83</v>
      </c>
      <c r="U227" s="16">
        <v>44</v>
      </c>
      <c r="V227" s="14">
        <v>53</v>
      </c>
      <c r="W227" s="15">
        <v>28</v>
      </c>
      <c r="X227" s="15">
        <v>64</v>
      </c>
      <c r="Y227" s="15">
        <v>54</v>
      </c>
      <c r="Z227" s="15">
        <v>43</v>
      </c>
      <c r="AA227" s="15">
        <v>35</v>
      </c>
      <c r="AB227" s="15">
        <v>39</v>
      </c>
      <c r="AC227" s="15">
        <v>65</v>
      </c>
      <c r="AD227" s="15">
        <v>32</v>
      </c>
      <c r="AE227" s="15">
        <v>31</v>
      </c>
      <c r="AF227" s="15">
        <v>63</v>
      </c>
      <c r="AG227" s="15">
        <v>73</v>
      </c>
      <c r="AH227" s="15">
        <v>82</v>
      </c>
      <c r="AI227" s="16">
        <v>73</v>
      </c>
      <c r="AJ227" s="17"/>
      <c r="AK227" s="13"/>
      <c r="AL227" s="17" t="s">
        <v>60</v>
      </c>
      <c r="AN227" s="83"/>
      <c r="AO227" s="113"/>
      <c r="AP227" s="89"/>
      <c r="AQ227" s="91"/>
      <c r="AR227" s="14">
        <v>89</v>
      </c>
      <c r="AS227" s="15">
        <v>77</v>
      </c>
      <c r="AT227" s="15">
        <v>90</v>
      </c>
      <c r="AU227" s="15">
        <v>42</v>
      </c>
      <c r="AV227" s="15">
        <v>47</v>
      </c>
      <c r="AW227" s="15">
        <v>54</v>
      </c>
      <c r="AX227" s="15">
        <v>95</v>
      </c>
      <c r="AY227" s="15">
        <v>74</v>
      </c>
      <c r="AZ227" s="15">
        <v>66</v>
      </c>
      <c r="BA227" s="15">
        <v>90</v>
      </c>
      <c r="BB227" s="15">
        <v>97</v>
      </c>
      <c r="BC227" s="15">
        <v>89</v>
      </c>
      <c r="BD227" s="15">
        <v>78</v>
      </c>
      <c r="BE227" s="16">
        <v>97</v>
      </c>
      <c r="BF227" s="14">
        <v>44</v>
      </c>
      <c r="BG227" s="15">
        <v>85</v>
      </c>
      <c r="BH227" s="15">
        <v>64</v>
      </c>
      <c r="BI227" s="15">
        <v>56</v>
      </c>
      <c r="BJ227" s="15">
        <v>80</v>
      </c>
      <c r="BK227" s="15"/>
      <c r="BL227" s="15"/>
      <c r="BM227" s="15"/>
      <c r="BN227" s="15"/>
      <c r="BO227" s="15"/>
      <c r="BP227" s="15"/>
      <c r="BQ227" s="15"/>
      <c r="BR227" s="15"/>
      <c r="BS227" s="16"/>
      <c r="BT227" s="17"/>
      <c r="BU227" s="13"/>
      <c r="BV227" s="17" t="s">
        <v>60</v>
      </c>
      <c r="BY227" s="83"/>
      <c r="BZ227" s="113"/>
      <c r="CA227" s="89"/>
      <c r="CB227" s="91"/>
      <c r="CC227" s="14">
        <v>64.5</v>
      </c>
      <c r="CD227" s="15">
        <v>75</v>
      </c>
      <c r="CE227" s="15">
        <v>78</v>
      </c>
      <c r="CF227" s="15">
        <v>50</v>
      </c>
      <c r="CG227" s="15">
        <v>72</v>
      </c>
      <c r="CH227" s="15">
        <v>53.5</v>
      </c>
      <c r="CI227" s="15">
        <v>90</v>
      </c>
      <c r="CJ227" s="15">
        <v>56.5</v>
      </c>
      <c r="CK227" s="15">
        <v>77.5</v>
      </c>
      <c r="CL227" s="15">
        <v>66</v>
      </c>
      <c r="CM227" s="15">
        <v>82.5</v>
      </c>
      <c r="CN227" s="15">
        <v>65</v>
      </c>
      <c r="CO227" s="15">
        <v>80.5</v>
      </c>
      <c r="CP227" s="16">
        <v>70.5</v>
      </c>
      <c r="CQ227" s="14">
        <v>43.5</v>
      </c>
      <c r="CR227" s="15">
        <v>80</v>
      </c>
      <c r="CS227" s="15">
        <v>46.5</v>
      </c>
      <c r="CT227" s="15">
        <v>67.5</v>
      </c>
      <c r="CU227" s="15">
        <v>56</v>
      </c>
      <c r="CV227" s="15">
        <v>72.5</v>
      </c>
      <c r="CW227" s="15">
        <v>36</v>
      </c>
      <c r="CX227" s="15">
        <v>55.5</v>
      </c>
      <c r="CY227" s="15">
        <v>47</v>
      </c>
      <c r="CZ227" s="15">
        <v>55.5</v>
      </c>
      <c r="DA227" s="15">
        <v>45.5</v>
      </c>
      <c r="DB227" s="15">
        <v>64.5</v>
      </c>
      <c r="DC227" s="15">
        <v>39</v>
      </c>
      <c r="DD227" s="16">
        <v>39</v>
      </c>
      <c r="DE227" s="17"/>
      <c r="DF227" s="13"/>
      <c r="DG227" s="17" t="s">
        <v>60</v>
      </c>
    </row>
    <row r="228" spans="4:111" x14ac:dyDescent="0.25">
      <c r="D228" s="83"/>
      <c r="E228" s="113"/>
      <c r="F228" s="89"/>
      <c r="G228" s="91"/>
      <c r="H228" s="14">
        <v>52</v>
      </c>
      <c r="I228" s="15">
        <v>70</v>
      </c>
      <c r="J228" s="15">
        <v>40</v>
      </c>
      <c r="K228" s="15">
        <v>43</v>
      </c>
      <c r="L228" s="15">
        <v>81</v>
      </c>
      <c r="M228" s="15">
        <v>83</v>
      </c>
      <c r="N228" s="15">
        <v>52</v>
      </c>
      <c r="O228" s="15">
        <v>47</v>
      </c>
      <c r="P228" s="15">
        <v>87</v>
      </c>
      <c r="Q228" s="15">
        <v>51</v>
      </c>
      <c r="R228" s="15">
        <v>70</v>
      </c>
      <c r="S228" s="15">
        <v>45</v>
      </c>
      <c r="T228" s="15">
        <v>42</v>
      </c>
      <c r="U228" s="16">
        <v>70</v>
      </c>
      <c r="V228" s="14">
        <v>77</v>
      </c>
      <c r="W228" s="15">
        <v>61</v>
      </c>
      <c r="X228" s="15">
        <v>74</v>
      </c>
      <c r="Y228" s="15">
        <v>33</v>
      </c>
      <c r="Z228" s="15"/>
      <c r="AA228" s="15"/>
      <c r="AB228" s="15"/>
      <c r="AC228" s="15"/>
      <c r="AD228" s="15"/>
      <c r="AE228" s="15"/>
      <c r="AF228" s="15"/>
      <c r="AG228" s="15"/>
      <c r="AH228" s="15"/>
      <c r="AI228" s="16"/>
      <c r="AJ228" s="17"/>
      <c r="AK228" s="13"/>
      <c r="AL228" s="17" t="s">
        <v>60</v>
      </c>
      <c r="AN228" s="83"/>
      <c r="AO228" s="113"/>
      <c r="AP228" s="89"/>
      <c r="AQ228" s="91"/>
      <c r="AR228" s="14">
        <v>78</v>
      </c>
      <c r="AS228" s="15">
        <v>76</v>
      </c>
      <c r="AT228" s="15">
        <v>82</v>
      </c>
      <c r="AU228" s="15">
        <v>78</v>
      </c>
      <c r="AV228" s="15">
        <v>88</v>
      </c>
      <c r="AW228" s="15">
        <v>95</v>
      </c>
      <c r="AX228" s="15">
        <v>79</v>
      </c>
      <c r="AY228" s="15">
        <v>69</v>
      </c>
      <c r="AZ228" s="15">
        <v>56</v>
      </c>
      <c r="BA228" s="15">
        <v>94</v>
      </c>
      <c r="BB228" s="15">
        <v>42</v>
      </c>
      <c r="BC228" s="15">
        <v>40</v>
      </c>
      <c r="BD228" s="15">
        <v>46</v>
      </c>
      <c r="BE228" s="16">
        <v>63</v>
      </c>
      <c r="BF228" s="14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6"/>
      <c r="BT228" s="17"/>
      <c r="BU228" s="13"/>
      <c r="BV228" s="17" t="s">
        <v>60</v>
      </c>
      <c r="BY228" s="83"/>
      <c r="BZ228" s="113"/>
      <c r="CA228" s="89"/>
      <c r="CB228" s="91"/>
      <c r="CC228" s="14">
        <v>65</v>
      </c>
      <c r="CD228" s="15">
        <v>73</v>
      </c>
      <c r="CE228" s="15">
        <v>61</v>
      </c>
      <c r="CF228" s="15">
        <v>60.5</v>
      </c>
      <c r="CG228" s="15">
        <v>84.5</v>
      </c>
      <c r="CH228" s="15">
        <v>89</v>
      </c>
      <c r="CI228" s="15">
        <v>65.5</v>
      </c>
      <c r="CJ228" s="15">
        <v>58</v>
      </c>
      <c r="CK228" s="15">
        <v>71.5</v>
      </c>
      <c r="CL228" s="15">
        <v>72.5</v>
      </c>
      <c r="CM228" s="15">
        <v>56</v>
      </c>
      <c r="CN228" s="15">
        <v>42.5</v>
      </c>
      <c r="CO228" s="15">
        <v>44</v>
      </c>
      <c r="CP228" s="16">
        <v>66.5</v>
      </c>
      <c r="CQ228" s="14">
        <v>39</v>
      </c>
      <c r="CR228" s="15">
        <v>57.5</v>
      </c>
      <c r="CS228" s="15">
        <v>77</v>
      </c>
      <c r="CT228" s="15">
        <v>82</v>
      </c>
      <c r="CU228" s="15"/>
      <c r="CV228" s="15"/>
      <c r="CW228" s="15"/>
      <c r="CX228" s="15"/>
      <c r="CY228" s="15"/>
      <c r="CZ228" s="15"/>
      <c r="DA228" s="15"/>
      <c r="DB228" s="15"/>
      <c r="DC228" s="15"/>
      <c r="DD228" s="16"/>
      <c r="DE228" s="17"/>
      <c r="DF228" s="13"/>
      <c r="DG228" s="17" t="s">
        <v>60</v>
      </c>
    </row>
    <row r="229" spans="4:111" x14ac:dyDescent="0.25">
      <c r="D229" s="83"/>
      <c r="E229" s="113"/>
      <c r="F229" s="89"/>
      <c r="G229" s="91"/>
      <c r="H229" s="14">
        <v>84</v>
      </c>
      <c r="I229" s="15">
        <v>55</v>
      </c>
      <c r="J229" s="15">
        <v>96</v>
      </c>
      <c r="K229" s="15">
        <v>61</v>
      </c>
      <c r="L229" s="15">
        <v>62</v>
      </c>
      <c r="M229" s="15">
        <v>37</v>
      </c>
      <c r="N229" s="15">
        <v>73</v>
      </c>
      <c r="O229" s="15">
        <v>63</v>
      </c>
      <c r="P229" s="15">
        <v>52</v>
      </c>
      <c r="Q229" s="15">
        <v>44</v>
      </c>
      <c r="R229" s="15">
        <v>62</v>
      </c>
      <c r="S229" s="15">
        <v>49</v>
      </c>
      <c r="T229" s="15">
        <v>94</v>
      </c>
      <c r="U229" s="16">
        <v>95</v>
      </c>
      <c r="V229" s="14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6"/>
      <c r="AJ229" s="17"/>
      <c r="AK229" s="13"/>
      <c r="AL229" s="17" t="s">
        <v>60</v>
      </c>
      <c r="AN229" s="83"/>
      <c r="AO229" s="113"/>
      <c r="AP229" s="89"/>
      <c r="AQ229" s="91"/>
      <c r="AR229" s="14">
        <v>44</v>
      </c>
      <c r="AS229" s="15">
        <v>83</v>
      </c>
      <c r="AT229" s="15">
        <v>52</v>
      </c>
      <c r="AU229" s="15">
        <v>47</v>
      </c>
      <c r="AV229" s="15">
        <v>59</v>
      </c>
      <c r="AW229" s="15">
        <v>55</v>
      </c>
      <c r="AX229" s="15">
        <v>58</v>
      </c>
      <c r="AY229" s="15">
        <v>51</v>
      </c>
      <c r="AZ229" s="15">
        <v>79</v>
      </c>
      <c r="BA229" s="15">
        <v>67</v>
      </c>
      <c r="BB229" s="15">
        <v>87</v>
      </c>
      <c r="BC229" s="15">
        <v>47</v>
      </c>
      <c r="BD229" s="15">
        <v>78</v>
      </c>
      <c r="BE229" s="16">
        <v>92</v>
      </c>
      <c r="BF229" s="14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6"/>
      <c r="BT229" s="17"/>
      <c r="BU229" s="13"/>
      <c r="BV229" s="17" t="s">
        <v>60</v>
      </c>
      <c r="BY229" s="83"/>
      <c r="BZ229" s="113"/>
      <c r="CA229" s="89"/>
      <c r="CB229" s="91"/>
      <c r="CC229" s="14">
        <v>64</v>
      </c>
      <c r="CD229" s="15">
        <v>69</v>
      </c>
      <c r="CE229" s="15">
        <v>74</v>
      </c>
      <c r="CF229" s="15">
        <v>54</v>
      </c>
      <c r="CG229" s="15">
        <v>60.5</v>
      </c>
      <c r="CH229" s="15">
        <v>46</v>
      </c>
      <c r="CI229" s="15">
        <v>65.5</v>
      </c>
      <c r="CJ229" s="15">
        <v>57</v>
      </c>
      <c r="CK229" s="15">
        <v>65.5</v>
      </c>
      <c r="CL229" s="15">
        <v>55.5</v>
      </c>
      <c r="CM229" s="15">
        <v>74.5</v>
      </c>
      <c r="CN229" s="15">
        <v>48</v>
      </c>
      <c r="CO229" s="15">
        <v>86</v>
      </c>
      <c r="CP229" s="16">
        <v>93.5</v>
      </c>
      <c r="CQ229" s="14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6"/>
      <c r="DE229" s="17"/>
      <c r="DF229" s="13"/>
      <c r="DG229" s="17" t="s">
        <v>60</v>
      </c>
    </row>
    <row r="230" spans="4:111" x14ac:dyDescent="0.25">
      <c r="D230" s="83"/>
      <c r="E230" s="113"/>
      <c r="F230" s="89"/>
      <c r="G230" s="91"/>
      <c r="H230" s="14">
        <v>66</v>
      </c>
      <c r="I230" s="15">
        <v>50</v>
      </c>
      <c r="J230" s="15">
        <v>49</v>
      </c>
      <c r="K230" s="15">
        <v>79</v>
      </c>
      <c r="L230" s="15">
        <v>86</v>
      </c>
      <c r="M230" s="15">
        <v>70</v>
      </c>
      <c r="N230" s="15">
        <v>83</v>
      </c>
      <c r="O230" s="15">
        <v>42</v>
      </c>
      <c r="P230" s="15">
        <v>91</v>
      </c>
      <c r="Q230" s="15">
        <v>82</v>
      </c>
      <c r="R230" s="15">
        <v>92</v>
      </c>
      <c r="S230" s="15">
        <v>81</v>
      </c>
      <c r="T230" s="15">
        <v>68</v>
      </c>
      <c r="U230" s="16">
        <v>95</v>
      </c>
      <c r="V230" s="14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6"/>
      <c r="AJ230" s="17"/>
      <c r="AK230" s="13"/>
      <c r="AL230" s="17" t="s">
        <v>60</v>
      </c>
      <c r="AN230" s="83"/>
      <c r="AO230" s="113"/>
      <c r="AP230" s="89"/>
      <c r="AQ230" s="91"/>
      <c r="AR230" s="14">
        <v>88</v>
      </c>
      <c r="AS230" s="15">
        <v>52</v>
      </c>
      <c r="AT230" s="15">
        <v>64</v>
      </c>
      <c r="AU230" s="15">
        <v>63</v>
      </c>
      <c r="AV230" s="15">
        <v>86</v>
      </c>
      <c r="AW230" s="15">
        <v>53</v>
      </c>
      <c r="AX230" s="15">
        <v>48</v>
      </c>
      <c r="AY230" s="15">
        <v>56</v>
      </c>
      <c r="AZ230" s="15">
        <v>44</v>
      </c>
      <c r="BA230" s="15">
        <v>92</v>
      </c>
      <c r="BB230" s="15">
        <v>92</v>
      </c>
      <c r="BC230" s="15">
        <v>52</v>
      </c>
      <c r="BD230" s="15">
        <v>60</v>
      </c>
      <c r="BE230" s="16">
        <v>92</v>
      </c>
      <c r="BF230" s="14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6"/>
      <c r="BT230" s="17"/>
      <c r="BU230" s="13"/>
      <c r="BV230" s="17" t="s">
        <v>60</v>
      </c>
      <c r="BY230" s="83"/>
      <c r="BZ230" s="113"/>
      <c r="CA230" s="89"/>
      <c r="CB230" s="91"/>
      <c r="CC230" s="14">
        <v>77</v>
      </c>
      <c r="CD230" s="15">
        <v>51</v>
      </c>
      <c r="CE230" s="15">
        <v>56.5</v>
      </c>
      <c r="CF230" s="15">
        <v>71</v>
      </c>
      <c r="CG230" s="15">
        <v>86</v>
      </c>
      <c r="CH230" s="15">
        <v>61.5</v>
      </c>
      <c r="CI230" s="15">
        <v>65.5</v>
      </c>
      <c r="CJ230" s="15">
        <v>49</v>
      </c>
      <c r="CK230" s="15">
        <v>67.5</v>
      </c>
      <c r="CL230" s="15">
        <v>87</v>
      </c>
      <c r="CM230" s="15">
        <v>92</v>
      </c>
      <c r="CN230" s="15">
        <v>66.5</v>
      </c>
      <c r="CO230" s="15">
        <v>64</v>
      </c>
      <c r="CP230" s="16">
        <v>93.5</v>
      </c>
      <c r="CQ230" s="14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6"/>
      <c r="DE230" s="17"/>
      <c r="DF230" s="13"/>
      <c r="DG230" s="17" t="s">
        <v>60</v>
      </c>
    </row>
    <row r="231" spans="4:111" x14ac:dyDescent="0.25">
      <c r="D231" s="83"/>
      <c r="E231" s="113"/>
      <c r="F231" s="89"/>
      <c r="G231" s="91"/>
      <c r="H231" s="14">
        <v>73</v>
      </c>
      <c r="I231" s="15">
        <v>41</v>
      </c>
      <c r="J231" s="15">
        <v>79</v>
      </c>
      <c r="K231" s="15">
        <v>44</v>
      </c>
      <c r="L231" s="15">
        <v>96</v>
      </c>
      <c r="M231" s="15">
        <v>39</v>
      </c>
      <c r="N231" s="15">
        <v>41</v>
      </c>
      <c r="O231" s="15">
        <v>78</v>
      </c>
      <c r="P231" s="15">
        <v>60</v>
      </c>
      <c r="Q231" s="15">
        <v>51</v>
      </c>
      <c r="R231" s="15">
        <v>81</v>
      </c>
      <c r="S231" s="15">
        <v>44</v>
      </c>
      <c r="T231" s="15">
        <v>79</v>
      </c>
      <c r="U231" s="16">
        <v>79</v>
      </c>
      <c r="V231" s="14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6"/>
      <c r="AJ231" s="17"/>
      <c r="AK231" s="13"/>
      <c r="AL231" s="17" t="s">
        <v>60</v>
      </c>
      <c r="AN231" s="83"/>
      <c r="AO231" s="113"/>
      <c r="AP231" s="89"/>
      <c r="AQ231" s="91"/>
      <c r="AR231" s="14">
        <v>65</v>
      </c>
      <c r="AS231" s="15">
        <v>43</v>
      </c>
      <c r="AT231" s="15">
        <v>95</v>
      </c>
      <c r="AU231" s="15">
        <v>40</v>
      </c>
      <c r="AV231" s="15">
        <v>58</v>
      </c>
      <c r="AW231" s="15">
        <v>59</v>
      </c>
      <c r="AX231" s="15">
        <v>57</v>
      </c>
      <c r="AY231" s="15">
        <v>72</v>
      </c>
      <c r="AZ231" s="15">
        <v>75</v>
      </c>
      <c r="BA231" s="15">
        <v>97</v>
      </c>
      <c r="BB231" s="15">
        <v>40</v>
      </c>
      <c r="BC231" s="15">
        <v>96</v>
      </c>
      <c r="BD231" s="15">
        <v>78</v>
      </c>
      <c r="BE231" s="16">
        <v>45</v>
      </c>
      <c r="BF231" s="14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6"/>
      <c r="BT231" s="17"/>
      <c r="BU231" s="13"/>
      <c r="BV231" s="17" t="s">
        <v>60</v>
      </c>
      <c r="BY231" s="83"/>
      <c r="BZ231" s="113"/>
      <c r="CA231" s="89"/>
      <c r="CB231" s="91"/>
      <c r="CC231" s="14">
        <v>69</v>
      </c>
      <c r="CD231" s="15">
        <v>42</v>
      </c>
      <c r="CE231" s="15">
        <v>87</v>
      </c>
      <c r="CF231" s="15">
        <v>42</v>
      </c>
      <c r="CG231" s="15">
        <v>77</v>
      </c>
      <c r="CH231" s="15">
        <v>49</v>
      </c>
      <c r="CI231" s="15">
        <v>49</v>
      </c>
      <c r="CJ231" s="15">
        <v>75</v>
      </c>
      <c r="CK231" s="15">
        <v>67.5</v>
      </c>
      <c r="CL231" s="15">
        <v>74</v>
      </c>
      <c r="CM231" s="15">
        <v>60.5</v>
      </c>
      <c r="CN231" s="15">
        <v>70</v>
      </c>
      <c r="CO231" s="15">
        <v>78.5</v>
      </c>
      <c r="CP231" s="16">
        <v>62</v>
      </c>
      <c r="CQ231" s="14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6"/>
      <c r="DE231" s="17"/>
      <c r="DF231" s="13"/>
      <c r="DG231" s="17" t="s">
        <v>60</v>
      </c>
    </row>
    <row r="232" spans="4:111" x14ac:dyDescent="0.25">
      <c r="D232" s="83"/>
      <c r="E232" s="113"/>
      <c r="F232" s="89"/>
      <c r="G232" s="91"/>
      <c r="H232" s="14">
        <v>92</v>
      </c>
      <c r="I232" s="15">
        <v>80</v>
      </c>
      <c r="J232" s="15">
        <v>44</v>
      </c>
      <c r="K232" s="15">
        <v>48</v>
      </c>
      <c r="L232" s="15">
        <v>48</v>
      </c>
      <c r="M232" s="15">
        <v>74</v>
      </c>
      <c r="N232" s="15">
        <v>41</v>
      </c>
      <c r="O232" s="15">
        <v>40</v>
      </c>
      <c r="P232" s="15">
        <v>72</v>
      </c>
      <c r="Q232" s="15">
        <v>82</v>
      </c>
      <c r="R232" s="15">
        <v>56</v>
      </c>
      <c r="S232" s="15">
        <v>41</v>
      </c>
      <c r="T232" s="15">
        <v>94</v>
      </c>
      <c r="U232" s="16">
        <v>59</v>
      </c>
      <c r="V232" s="14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6"/>
      <c r="AJ232" s="17"/>
      <c r="AK232" s="13"/>
      <c r="AL232" s="17" t="s">
        <v>60</v>
      </c>
      <c r="AN232" s="83"/>
      <c r="AO232" s="113"/>
      <c r="AP232" s="89"/>
      <c r="AQ232" s="91"/>
      <c r="AR232" s="14">
        <v>37</v>
      </c>
      <c r="AS232" s="15">
        <v>51</v>
      </c>
      <c r="AT232" s="15">
        <v>53</v>
      </c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6"/>
      <c r="BF232" s="14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6"/>
      <c r="BT232" s="17"/>
      <c r="BU232" s="13"/>
      <c r="BV232" s="17" t="s">
        <v>60</v>
      </c>
      <c r="BY232" s="83"/>
      <c r="BZ232" s="113"/>
      <c r="CA232" s="89"/>
      <c r="CB232" s="91"/>
      <c r="CC232" s="14">
        <v>64.5</v>
      </c>
      <c r="CD232" s="15">
        <v>65.5</v>
      </c>
      <c r="CE232" s="15">
        <v>48.5</v>
      </c>
      <c r="CF232" s="15">
        <v>48</v>
      </c>
      <c r="CG232" s="15">
        <v>48</v>
      </c>
      <c r="CH232" s="15">
        <v>74</v>
      </c>
      <c r="CI232" s="15">
        <v>41</v>
      </c>
      <c r="CJ232" s="15">
        <v>40</v>
      </c>
      <c r="CK232" s="15">
        <v>72</v>
      </c>
      <c r="CL232" s="15">
        <v>82</v>
      </c>
      <c r="CM232" s="15">
        <v>56</v>
      </c>
      <c r="CN232" s="15">
        <v>41</v>
      </c>
      <c r="CO232" s="15">
        <v>94</v>
      </c>
      <c r="CP232" s="16">
        <v>59</v>
      </c>
      <c r="CQ232" s="14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6"/>
      <c r="DE232" s="17"/>
      <c r="DF232" s="13"/>
      <c r="DG232" s="17" t="s">
        <v>60</v>
      </c>
    </row>
    <row r="233" spans="4:111" x14ac:dyDescent="0.25">
      <c r="D233" s="83"/>
      <c r="E233" s="113"/>
      <c r="F233" s="89"/>
      <c r="G233" s="91"/>
      <c r="H233" s="14">
        <v>84</v>
      </c>
      <c r="I233" s="15">
        <v>66</v>
      </c>
      <c r="J233" s="15">
        <v>78</v>
      </c>
      <c r="K233" s="15">
        <v>94</v>
      </c>
      <c r="L233" s="15">
        <v>59</v>
      </c>
      <c r="M233" s="15">
        <v>97</v>
      </c>
      <c r="N233" s="15">
        <v>79</v>
      </c>
      <c r="O233" s="15">
        <v>68</v>
      </c>
      <c r="P233" s="15">
        <v>96</v>
      </c>
      <c r="Q233" s="15">
        <v>51</v>
      </c>
      <c r="R233" s="15">
        <v>93</v>
      </c>
      <c r="S233" s="15">
        <v>83</v>
      </c>
      <c r="T233" s="15">
        <v>69</v>
      </c>
      <c r="U233" s="16">
        <v>39</v>
      </c>
      <c r="V233" s="14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6"/>
      <c r="AJ233" s="17"/>
      <c r="AK233" s="13"/>
      <c r="AL233" s="17" t="s">
        <v>60</v>
      </c>
      <c r="AN233" s="83"/>
      <c r="AO233" s="113"/>
      <c r="AP233" s="89"/>
      <c r="AQ233" s="91"/>
      <c r="AR233" s="14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6"/>
      <c r="BF233" s="14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6"/>
      <c r="BT233" s="17"/>
      <c r="BU233" s="13"/>
      <c r="BV233" s="17" t="s">
        <v>60</v>
      </c>
      <c r="BY233" s="83"/>
      <c r="BZ233" s="113"/>
      <c r="CA233" s="89"/>
      <c r="CB233" s="91"/>
      <c r="CC233" s="14">
        <v>58</v>
      </c>
      <c r="CD233" s="15">
        <v>41</v>
      </c>
      <c r="CE233" s="15">
        <v>72</v>
      </c>
      <c r="CF233" s="15">
        <v>41</v>
      </c>
      <c r="CG233" s="15">
        <v>74</v>
      </c>
      <c r="CH233" s="15">
        <v>47</v>
      </c>
      <c r="CI233" s="15">
        <v>38</v>
      </c>
      <c r="CJ233" s="15">
        <v>83</v>
      </c>
      <c r="CK233" s="15">
        <v>51</v>
      </c>
      <c r="CL233" s="15">
        <v>59</v>
      </c>
      <c r="CM233" s="15">
        <v>60</v>
      </c>
      <c r="CN233" s="15">
        <v>39</v>
      </c>
      <c r="CO233" s="15">
        <v>60</v>
      </c>
      <c r="CP233" s="16">
        <v>80</v>
      </c>
      <c r="CQ233" s="14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6"/>
      <c r="DE233" s="17"/>
      <c r="DF233" s="13"/>
      <c r="DG233" s="17" t="s">
        <v>60</v>
      </c>
    </row>
    <row r="234" spans="4:111" x14ac:dyDescent="0.25">
      <c r="D234" s="83"/>
      <c r="E234" s="113"/>
      <c r="F234" s="89"/>
      <c r="G234" s="91"/>
      <c r="H234" s="14">
        <v>83</v>
      </c>
      <c r="I234" s="15">
        <v>47</v>
      </c>
      <c r="J234" s="15">
        <v>72</v>
      </c>
      <c r="K234" s="15">
        <v>72</v>
      </c>
      <c r="L234" s="15">
        <v>84</v>
      </c>
      <c r="M234" s="15">
        <v>41</v>
      </c>
      <c r="N234" s="15">
        <v>69</v>
      </c>
      <c r="O234" s="15">
        <v>68</v>
      </c>
      <c r="P234" s="15">
        <v>90</v>
      </c>
      <c r="Q234" s="15">
        <v>48</v>
      </c>
      <c r="R234" s="15">
        <v>72</v>
      </c>
      <c r="S234" s="15">
        <v>63</v>
      </c>
      <c r="T234" s="15">
        <v>62</v>
      </c>
      <c r="U234" s="16">
        <v>93</v>
      </c>
      <c r="V234" s="14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6"/>
      <c r="AJ234" s="17"/>
      <c r="AK234" s="13"/>
      <c r="AL234" s="17" t="s">
        <v>60</v>
      </c>
      <c r="AN234" s="83"/>
      <c r="AO234" s="113"/>
      <c r="AP234" s="89"/>
      <c r="AQ234" s="91"/>
      <c r="AR234" s="14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6"/>
      <c r="BF234" s="14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6"/>
      <c r="BT234" s="17"/>
      <c r="BU234" s="13"/>
      <c r="BV234" s="17" t="s">
        <v>60</v>
      </c>
      <c r="BY234" s="83"/>
      <c r="BZ234" s="113"/>
      <c r="CA234" s="89"/>
      <c r="CB234" s="91"/>
      <c r="CC234" s="14">
        <v>68</v>
      </c>
      <c r="CD234" s="15">
        <v>73</v>
      </c>
      <c r="CE234" s="15">
        <v>94</v>
      </c>
      <c r="CF234" s="15">
        <v>91</v>
      </c>
      <c r="CG234" s="15">
        <v>82</v>
      </c>
      <c r="CH234" s="15"/>
      <c r="CI234" s="15"/>
      <c r="CJ234" s="15"/>
      <c r="CK234" s="15"/>
      <c r="CL234" s="15"/>
      <c r="CM234" s="15"/>
      <c r="CN234" s="15"/>
      <c r="CO234" s="15"/>
      <c r="CP234" s="16"/>
      <c r="CQ234" s="14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6"/>
      <c r="DE234" s="17"/>
      <c r="DF234" s="13"/>
      <c r="DG234" s="17" t="s">
        <v>60</v>
      </c>
    </row>
    <row r="235" spans="4:111" x14ac:dyDescent="0.25">
      <c r="D235" s="83"/>
      <c r="E235" s="113"/>
      <c r="F235" s="89"/>
      <c r="G235" s="91"/>
      <c r="H235" s="14">
        <v>97</v>
      </c>
      <c r="I235" s="15">
        <v>88</v>
      </c>
      <c r="J235" s="15">
        <v>40</v>
      </c>
      <c r="K235" s="15">
        <v>98</v>
      </c>
      <c r="L235" s="15">
        <v>74</v>
      </c>
      <c r="M235" s="15">
        <v>81</v>
      </c>
      <c r="N235" s="15">
        <v>74</v>
      </c>
      <c r="O235" s="15">
        <v>44</v>
      </c>
      <c r="P235" s="15">
        <v>70</v>
      </c>
      <c r="Q235" s="15">
        <v>65</v>
      </c>
      <c r="R235" s="15">
        <v>51</v>
      </c>
      <c r="S235" s="15">
        <v>53</v>
      </c>
      <c r="T235" s="15"/>
      <c r="U235" s="16"/>
      <c r="V235" s="14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6"/>
      <c r="AJ235" s="17"/>
      <c r="AK235" s="13"/>
      <c r="AL235" s="17" t="s">
        <v>60</v>
      </c>
      <c r="AN235" s="83"/>
      <c r="AO235" s="113"/>
      <c r="AP235" s="89"/>
      <c r="AQ235" s="91"/>
      <c r="AR235" s="14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6"/>
      <c r="BF235" s="14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6"/>
      <c r="BT235" s="17"/>
      <c r="BU235" s="13"/>
      <c r="BV235" s="17" t="s">
        <v>60</v>
      </c>
      <c r="BY235" s="83"/>
      <c r="BZ235" s="113"/>
      <c r="CA235" s="89"/>
      <c r="CB235" s="91"/>
      <c r="CC235" s="14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6"/>
      <c r="CQ235" s="14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6"/>
      <c r="DE235" s="17"/>
      <c r="DF235" s="13"/>
      <c r="DG235" s="17" t="s">
        <v>60</v>
      </c>
    </row>
    <row r="236" spans="4:111" ht="15.75" thickBot="1" x14ac:dyDescent="0.3">
      <c r="D236" s="84"/>
      <c r="E236" s="114"/>
      <c r="F236" s="89"/>
      <c r="G236" s="92"/>
      <c r="H236" s="18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20"/>
      <c r="V236" s="18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20"/>
      <c r="AJ236" s="21"/>
      <c r="AK236" s="13"/>
      <c r="AL236" s="21" t="s">
        <v>60</v>
      </c>
      <c r="AN236" s="84"/>
      <c r="AO236" s="114"/>
      <c r="AP236" s="89"/>
      <c r="AQ236" s="92"/>
      <c r="AR236" s="18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20"/>
      <c r="BF236" s="18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20"/>
      <c r="BT236" s="21"/>
      <c r="BU236" s="13"/>
      <c r="BV236" s="21" t="s">
        <v>60</v>
      </c>
      <c r="BY236" s="84"/>
      <c r="BZ236" s="114"/>
      <c r="CA236" s="89"/>
      <c r="CB236" s="92"/>
      <c r="CC236" s="18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20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20"/>
      <c r="DE236" s="21"/>
      <c r="DF236" s="13"/>
      <c r="DG236" s="21" t="s">
        <v>60</v>
      </c>
    </row>
  </sheetData>
  <mergeCells count="189">
    <mergeCell ref="BZ226:BZ236"/>
    <mergeCell ref="CA226:CA236"/>
    <mergeCell ref="CB226:CB236"/>
    <mergeCell ref="CA204:CA225"/>
    <mergeCell ref="CB204:CB214"/>
    <mergeCell ref="E215:E225"/>
    <mergeCell ref="G215:G225"/>
    <mergeCell ref="AO215:AO225"/>
    <mergeCell ref="AQ215:AQ225"/>
    <mergeCell ref="BZ215:BZ225"/>
    <mergeCell ref="CB215:CB225"/>
    <mergeCell ref="BY193:BY236"/>
    <mergeCell ref="BZ193:BZ203"/>
    <mergeCell ref="CB193:CB203"/>
    <mergeCell ref="E204:E214"/>
    <mergeCell ref="F204:F225"/>
    <mergeCell ref="G204:G214"/>
    <mergeCell ref="AO204:AO214"/>
    <mergeCell ref="AP204:AP225"/>
    <mergeCell ref="AQ204:AQ214"/>
    <mergeCell ref="BZ204:BZ214"/>
    <mergeCell ref="D193:D236"/>
    <mergeCell ref="E193:E203"/>
    <mergeCell ref="G193:G203"/>
    <mergeCell ref="AN193:AN236"/>
    <mergeCell ref="AO193:AO203"/>
    <mergeCell ref="AQ193:AQ203"/>
    <mergeCell ref="E226:E236"/>
    <mergeCell ref="F226:F236"/>
    <mergeCell ref="G226:G236"/>
    <mergeCell ref="AO226:AO236"/>
    <mergeCell ref="AP226:AP236"/>
    <mergeCell ref="AQ226:AQ236"/>
    <mergeCell ref="E182:E192"/>
    <mergeCell ref="G182:G192"/>
    <mergeCell ref="AO182:AO192"/>
    <mergeCell ref="AQ182:AQ192"/>
    <mergeCell ref="BZ182:BZ192"/>
    <mergeCell ref="CB182:CB192"/>
    <mergeCell ref="F171:F192"/>
    <mergeCell ref="G171:G181"/>
    <mergeCell ref="AO171:AO181"/>
    <mergeCell ref="AP171:AP192"/>
    <mergeCell ref="AQ171:AQ181"/>
    <mergeCell ref="BZ171:BZ181"/>
    <mergeCell ref="AQ127:AQ137"/>
    <mergeCell ref="BZ127:BZ137"/>
    <mergeCell ref="CB127:CB137"/>
    <mergeCell ref="D149:D192"/>
    <mergeCell ref="E149:E159"/>
    <mergeCell ref="F149:F170"/>
    <mergeCell ref="G149:G159"/>
    <mergeCell ref="AN149:AN192"/>
    <mergeCell ref="AO149:AO159"/>
    <mergeCell ref="E160:E170"/>
    <mergeCell ref="G160:G170"/>
    <mergeCell ref="AO160:AO170"/>
    <mergeCell ref="E171:E181"/>
    <mergeCell ref="AP149:AP170"/>
    <mergeCell ref="AQ149:AQ159"/>
    <mergeCell ref="BY149:BY192"/>
    <mergeCell ref="BZ149:BZ159"/>
    <mergeCell ref="CA149:CA170"/>
    <mergeCell ref="CB149:CB159"/>
    <mergeCell ref="AQ160:AQ170"/>
    <mergeCell ref="BZ160:BZ170"/>
    <mergeCell ref="CB160:CB170"/>
    <mergeCell ref="CA171:CA192"/>
    <mergeCell ref="CB171:CB181"/>
    <mergeCell ref="AQ105:AQ115"/>
    <mergeCell ref="BY105:BY148"/>
    <mergeCell ref="BZ105:BZ115"/>
    <mergeCell ref="CB105:CB115"/>
    <mergeCell ref="E116:E126"/>
    <mergeCell ref="G116:G126"/>
    <mergeCell ref="AO116:AO126"/>
    <mergeCell ref="AQ116:AQ126"/>
    <mergeCell ref="BZ116:BZ126"/>
    <mergeCell ref="AP94:AP148"/>
    <mergeCell ref="AQ94:AQ104"/>
    <mergeCell ref="BY94:BY104"/>
    <mergeCell ref="BZ94:BZ104"/>
    <mergeCell ref="CA94:CA148"/>
    <mergeCell ref="CB94:CB104"/>
    <mergeCell ref="CB116:CB126"/>
    <mergeCell ref="E138:E148"/>
    <mergeCell ref="G138:G148"/>
    <mergeCell ref="AO138:AO148"/>
    <mergeCell ref="AQ138:AQ148"/>
    <mergeCell ref="BZ138:BZ148"/>
    <mergeCell ref="CB138:CB148"/>
    <mergeCell ref="E127:E137"/>
    <mergeCell ref="G127:G137"/>
    <mergeCell ref="D94:D104"/>
    <mergeCell ref="E94:E104"/>
    <mergeCell ref="F94:F148"/>
    <mergeCell ref="G94:G104"/>
    <mergeCell ref="AN94:AN104"/>
    <mergeCell ref="AO94:AO104"/>
    <mergeCell ref="D105:D148"/>
    <mergeCell ref="E105:E115"/>
    <mergeCell ref="G105:G115"/>
    <mergeCell ref="AN105:AN148"/>
    <mergeCell ref="AO105:AO115"/>
    <mergeCell ref="AO127:AO137"/>
    <mergeCell ref="D61:D93"/>
    <mergeCell ref="E61:E71"/>
    <mergeCell ref="G61:G71"/>
    <mergeCell ref="AN61:AN93"/>
    <mergeCell ref="AO61:AO71"/>
    <mergeCell ref="AQ61:AQ71"/>
    <mergeCell ref="BY61:BY93"/>
    <mergeCell ref="D50:D60"/>
    <mergeCell ref="E50:E60"/>
    <mergeCell ref="G50:G60"/>
    <mergeCell ref="AN50:AN60"/>
    <mergeCell ref="AO50:AO60"/>
    <mergeCell ref="AQ50:AQ60"/>
    <mergeCell ref="E83:E93"/>
    <mergeCell ref="G83:G93"/>
    <mergeCell ref="AO83:AO93"/>
    <mergeCell ref="AQ83:AQ93"/>
    <mergeCell ref="E72:E82"/>
    <mergeCell ref="G72:G82"/>
    <mergeCell ref="AO72:AO82"/>
    <mergeCell ref="AQ72:AQ82"/>
    <mergeCell ref="CA6:CA93"/>
    <mergeCell ref="CB6:CB16"/>
    <mergeCell ref="AQ17:AQ27"/>
    <mergeCell ref="BZ17:BZ27"/>
    <mergeCell ref="CB17:CB27"/>
    <mergeCell ref="BZ28:BZ38"/>
    <mergeCell ref="BY50:BY60"/>
    <mergeCell ref="BZ50:BZ60"/>
    <mergeCell ref="CB50:CB60"/>
    <mergeCell ref="BZ83:BZ93"/>
    <mergeCell ref="CB83:CB93"/>
    <mergeCell ref="BZ61:BZ71"/>
    <mergeCell ref="CB61:CB71"/>
    <mergeCell ref="BZ72:BZ82"/>
    <mergeCell ref="CB72:CB82"/>
    <mergeCell ref="G28:G38"/>
    <mergeCell ref="AN28:AN49"/>
    <mergeCell ref="AO28:AO38"/>
    <mergeCell ref="AQ28:AQ38"/>
    <mergeCell ref="BY28:BY49"/>
    <mergeCell ref="AP6:AP93"/>
    <mergeCell ref="AQ6:AQ16"/>
    <mergeCell ref="BY6:BY27"/>
    <mergeCell ref="BZ6:BZ16"/>
    <mergeCell ref="H5:U5"/>
    <mergeCell ref="V5:AI5"/>
    <mergeCell ref="AR5:BE5"/>
    <mergeCell ref="BF5:BS5"/>
    <mergeCell ref="CC5:CP5"/>
    <mergeCell ref="CQ5:DD5"/>
    <mergeCell ref="D6:D27"/>
    <mergeCell ref="E6:E16"/>
    <mergeCell ref="F6:F93"/>
    <mergeCell ref="G6:G16"/>
    <mergeCell ref="AN6:AN27"/>
    <mergeCell ref="AO6:AO16"/>
    <mergeCell ref="E17:E27"/>
    <mergeCell ref="G17:G27"/>
    <mergeCell ref="AO17:AO27"/>
    <mergeCell ref="D28:D49"/>
    <mergeCell ref="CB28:CB38"/>
    <mergeCell ref="E39:E49"/>
    <mergeCell ref="G39:G49"/>
    <mergeCell ref="AO39:AO49"/>
    <mergeCell ref="AQ39:AQ49"/>
    <mergeCell ref="BZ39:BZ49"/>
    <mergeCell ref="CB39:CB49"/>
    <mergeCell ref="E28:E38"/>
    <mergeCell ref="D4:G4"/>
    <mergeCell ref="H4:AI4"/>
    <mergeCell ref="AJ4:AL4"/>
    <mergeCell ref="AN4:AQ4"/>
    <mergeCell ref="AR4:BS4"/>
    <mergeCell ref="BT4:BV4"/>
    <mergeCell ref="D2:AL2"/>
    <mergeCell ref="AN2:BV2"/>
    <mergeCell ref="BY2:DG2"/>
    <mergeCell ref="D3:AL3"/>
    <mergeCell ref="AN3:BV3"/>
    <mergeCell ref="BY3:DG3"/>
    <mergeCell ref="BY4:CB4"/>
    <mergeCell ref="CC4:DD4"/>
    <mergeCell ref="DE4:DG4"/>
  </mergeCells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E236"/>
  <sheetViews>
    <sheetView topLeftCell="BH1" zoomScale="60" zoomScaleNormal="60" workbookViewId="0">
      <selection activeCell="BW5" sqref="BW5:DE5"/>
    </sheetView>
  </sheetViews>
  <sheetFormatPr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2:109" ht="15.75" thickBot="1" x14ac:dyDescent="0.3"/>
    <row r="2" spans="2:109" ht="23.25" x14ac:dyDescent="0.35">
      <c r="B2" s="73" t="s">
        <v>141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5"/>
      <c r="AL2" s="73" t="s">
        <v>1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0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2:109" ht="21.75" thickBot="1" x14ac:dyDescent="0.4">
      <c r="B3" s="76" t="s">
        <v>175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8"/>
      <c r="AL3" s="76" t="s">
        <v>176</v>
      </c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8"/>
      <c r="BW3" s="76" t="s">
        <v>177</v>
      </c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8"/>
    </row>
    <row r="4" spans="2:109" ht="21.75" thickBot="1" x14ac:dyDescent="0.4">
      <c r="B4" s="70"/>
      <c r="C4" s="71"/>
      <c r="D4" s="71"/>
      <c r="E4" s="71"/>
      <c r="F4" s="70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2:109" ht="15.75" thickBot="1" x14ac:dyDescent="0.3"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2:109" x14ac:dyDescent="0.25">
      <c r="B6" s="82">
        <v>1</v>
      </c>
      <c r="C6" s="85" t="s">
        <v>11</v>
      </c>
      <c r="D6" s="88" t="s">
        <v>12</v>
      </c>
      <c r="E6" s="91"/>
      <c r="F6" s="9">
        <v>58.45</v>
      </c>
      <c r="G6" s="10">
        <v>48.55</v>
      </c>
      <c r="H6" s="10">
        <v>64.39</v>
      </c>
      <c r="I6" s="10">
        <v>52.51</v>
      </c>
      <c r="J6" s="10">
        <v>62.41</v>
      </c>
      <c r="K6" s="10">
        <v>74.290000000000006</v>
      </c>
      <c r="L6" s="10">
        <v>38.65</v>
      </c>
      <c r="M6" s="10">
        <v>63.4</v>
      </c>
      <c r="N6" s="10">
        <v>67.36</v>
      </c>
      <c r="O6" s="10">
        <v>69.34</v>
      </c>
      <c r="P6" s="10">
        <v>55.48</v>
      </c>
      <c r="Q6" s="10">
        <v>54.49</v>
      </c>
      <c r="R6" s="10">
        <v>64.39</v>
      </c>
      <c r="S6" s="11">
        <v>40.630000000000003</v>
      </c>
      <c r="T6" s="9">
        <f>F6*0.93</f>
        <v>54.358500000000006</v>
      </c>
      <c r="U6" s="10">
        <f t="shared" ref="U6:AG8" si="0">G6*0.93</f>
        <v>45.151499999999999</v>
      </c>
      <c r="V6" s="10">
        <f t="shared" si="0"/>
        <v>59.882700000000007</v>
      </c>
      <c r="W6" s="10">
        <f t="shared" si="0"/>
        <v>48.834299999999999</v>
      </c>
      <c r="X6" s="10">
        <f t="shared" si="0"/>
        <v>58.0413</v>
      </c>
      <c r="Y6" s="10">
        <f t="shared" si="0"/>
        <v>69.089700000000008</v>
      </c>
      <c r="Z6" s="10">
        <f t="shared" si="0"/>
        <v>35.944499999999998</v>
      </c>
      <c r="AA6" s="10">
        <f t="shared" si="0"/>
        <v>58.962000000000003</v>
      </c>
      <c r="AB6" s="10">
        <f t="shared" si="0"/>
        <v>62.644800000000004</v>
      </c>
      <c r="AC6" s="10">
        <f t="shared" si="0"/>
        <v>64.486200000000011</v>
      </c>
      <c r="AD6" s="10">
        <f t="shared" si="0"/>
        <v>51.596400000000003</v>
      </c>
      <c r="AE6" s="10">
        <f t="shared" si="0"/>
        <v>50.675700000000006</v>
      </c>
      <c r="AF6" s="10">
        <f t="shared" si="0"/>
        <v>59.882700000000007</v>
      </c>
      <c r="AG6" s="11">
        <f t="shared" si="0"/>
        <v>37.785900000000005</v>
      </c>
      <c r="AH6" s="12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44.949999999999996</v>
      </c>
      <c r="AQ6" s="10">
        <v>52.55</v>
      </c>
      <c r="AR6" s="10">
        <v>41.15</v>
      </c>
      <c r="AS6" s="10">
        <v>77.25</v>
      </c>
      <c r="AT6" s="10">
        <v>70.599999999999994</v>
      </c>
      <c r="AU6" s="10">
        <v>46.85</v>
      </c>
      <c r="AV6" s="10">
        <v>70.599999999999994</v>
      </c>
      <c r="AW6" s="10">
        <v>42.1</v>
      </c>
      <c r="AX6" s="10">
        <v>81.05</v>
      </c>
      <c r="AY6" s="10">
        <v>41.15</v>
      </c>
      <c r="AZ6" s="10">
        <v>72.5</v>
      </c>
      <c r="BA6" s="10">
        <v>53.5</v>
      </c>
      <c r="BB6" s="10">
        <v>67.75</v>
      </c>
      <c r="BC6" s="11">
        <v>66.8</v>
      </c>
      <c r="BD6" s="9">
        <f>AP6*0.92</f>
        <v>41.353999999999999</v>
      </c>
      <c r="BE6" s="10">
        <f t="shared" ref="BE6:BQ8" si="1">AQ6*0.92</f>
        <v>48.345999999999997</v>
      </c>
      <c r="BF6" s="10">
        <f t="shared" si="1"/>
        <v>37.857999999999997</v>
      </c>
      <c r="BG6" s="10">
        <f t="shared" si="1"/>
        <v>71.070000000000007</v>
      </c>
      <c r="BH6" s="10">
        <f t="shared" si="1"/>
        <v>64.951999999999998</v>
      </c>
      <c r="BI6" s="10">
        <f t="shared" si="1"/>
        <v>43.102000000000004</v>
      </c>
      <c r="BJ6" s="10">
        <f t="shared" si="1"/>
        <v>64.951999999999998</v>
      </c>
      <c r="BK6" s="10">
        <f t="shared" si="1"/>
        <v>38.732000000000006</v>
      </c>
      <c r="BL6" s="10">
        <f t="shared" si="1"/>
        <v>74.566000000000003</v>
      </c>
      <c r="BM6" s="10">
        <f t="shared" si="1"/>
        <v>37.857999999999997</v>
      </c>
      <c r="BN6" s="10">
        <f t="shared" si="1"/>
        <v>66.7</v>
      </c>
      <c r="BO6" s="10">
        <f t="shared" si="1"/>
        <v>49.22</v>
      </c>
      <c r="BP6" s="10">
        <f t="shared" si="1"/>
        <v>62.330000000000005</v>
      </c>
      <c r="BQ6" s="11">
        <f t="shared" si="1"/>
        <v>61.456000000000003</v>
      </c>
      <c r="BR6" s="12"/>
      <c r="BS6" s="13"/>
      <c r="BT6" s="12" t="s">
        <v>60</v>
      </c>
      <c r="BW6" s="82">
        <v>1</v>
      </c>
      <c r="BX6" s="85" t="s">
        <v>11</v>
      </c>
      <c r="BY6" s="88"/>
      <c r="BZ6" s="91"/>
      <c r="CA6" s="9">
        <v>54.984999999999999</v>
      </c>
      <c r="CB6" s="10">
        <v>52.51</v>
      </c>
      <c r="CC6" s="10">
        <v>74.784999999999997</v>
      </c>
      <c r="CD6" s="10">
        <v>54.984999999999999</v>
      </c>
      <c r="CE6" s="10">
        <v>51.519999999999996</v>
      </c>
      <c r="CF6" s="10">
        <v>50.53</v>
      </c>
      <c r="CG6" s="10">
        <v>52.51</v>
      </c>
      <c r="CH6" s="10">
        <v>65.38</v>
      </c>
      <c r="CI6" s="10">
        <v>66.865000000000009</v>
      </c>
      <c r="CJ6" s="10">
        <v>60.43</v>
      </c>
      <c r="CK6" s="10">
        <v>64.39</v>
      </c>
      <c r="CL6" s="10">
        <v>53.994999999999997</v>
      </c>
      <c r="CM6" s="10">
        <v>66.37</v>
      </c>
      <c r="CN6" s="11">
        <v>53.994999999999997</v>
      </c>
      <c r="CO6" s="9">
        <f>CA6*0.92</f>
        <v>50.586200000000005</v>
      </c>
      <c r="CP6" s="10">
        <f t="shared" ref="CP6:DB8" si="2">CB6*0.92</f>
        <v>48.309199999999997</v>
      </c>
      <c r="CQ6" s="10">
        <f t="shared" si="2"/>
        <v>68.802199999999999</v>
      </c>
      <c r="CR6" s="10">
        <f t="shared" si="2"/>
        <v>50.586200000000005</v>
      </c>
      <c r="CS6" s="10">
        <f t="shared" si="2"/>
        <v>47.398399999999995</v>
      </c>
      <c r="CT6" s="10">
        <f t="shared" si="2"/>
        <v>46.4876</v>
      </c>
      <c r="CU6" s="10">
        <f t="shared" si="2"/>
        <v>48.309199999999997</v>
      </c>
      <c r="CV6" s="10">
        <f t="shared" si="2"/>
        <v>60.1496</v>
      </c>
      <c r="CW6" s="10">
        <f t="shared" si="2"/>
        <v>61.515800000000013</v>
      </c>
      <c r="CX6" s="10">
        <f t="shared" si="2"/>
        <v>55.595600000000005</v>
      </c>
      <c r="CY6" s="10">
        <f t="shared" si="2"/>
        <v>59.238800000000005</v>
      </c>
      <c r="CZ6" s="10">
        <f t="shared" si="2"/>
        <v>49.675400000000003</v>
      </c>
      <c r="DA6" s="10">
        <f t="shared" si="2"/>
        <v>61.060400000000008</v>
      </c>
      <c r="DB6" s="11">
        <f t="shared" si="2"/>
        <v>49.675400000000003</v>
      </c>
      <c r="DC6" s="12"/>
      <c r="DD6" s="13"/>
      <c r="DE6" s="12" t="s">
        <v>60</v>
      </c>
    </row>
    <row r="7" spans="2:109" x14ac:dyDescent="0.25">
      <c r="B7" s="83"/>
      <c r="C7" s="86"/>
      <c r="D7" s="89"/>
      <c r="E7" s="91"/>
      <c r="F7" s="14">
        <v>63.4</v>
      </c>
      <c r="G7" s="15">
        <v>47.56</v>
      </c>
      <c r="H7" s="15">
        <v>42.61</v>
      </c>
      <c r="I7" s="15">
        <v>73.3</v>
      </c>
      <c r="J7" s="15">
        <v>73.3</v>
      </c>
      <c r="K7" s="15">
        <v>35.68</v>
      </c>
      <c r="L7" s="15">
        <v>54.49</v>
      </c>
      <c r="M7" s="15">
        <v>76.27</v>
      </c>
      <c r="N7" s="15">
        <v>40.630000000000003</v>
      </c>
      <c r="O7" s="15">
        <v>66.37</v>
      </c>
      <c r="P7" s="15">
        <v>61.42</v>
      </c>
      <c r="Q7" s="15">
        <v>37.659999999999997</v>
      </c>
      <c r="R7" s="15">
        <v>68.349999999999994</v>
      </c>
      <c r="S7" s="16">
        <v>65.38</v>
      </c>
      <c r="T7" s="14">
        <f t="shared" ref="T7:T8" si="3">F7*0.93</f>
        <v>58.962000000000003</v>
      </c>
      <c r="U7" s="15">
        <f t="shared" si="0"/>
        <v>44.230800000000002</v>
      </c>
      <c r="V7" s="15">
        <f t="shared" si="0"/>
        <v>39.627299999999998</v>
      </c>
      <c r="W7" s="15">
        <f t="shared" si="0"/>
        <v>68.168999999999997</v>
      </c>
      <c r="X7" s="15">
        <f t="shared" si="0"/>
        <v>68.168999999999997</v>
      </c>
      <c r="Y7" s="15">
        <f t="shared" si="0"/>
        <v>33.182400000000001</v>
      </c>
      <c r="Z7" s="15">
        <f t="shared" si="0"/>
        <v>50.675700000000006</v>
      </c>
      <c r="AA7" s="15">
        <f t="shared" si="0"/>
        <v>70.931100000000001</v>
      </c>
      <c r="AB7" s="15">
        <f t="shared" si="0"/>
        <v>37.785900000000005</v>
      </c>
      <c r="AC7" s="15">
        <f t="shared" si="0"/>
        <v>61.724100000000007</v>
      </c>
      <c r="AD7" s="15">
        <f t="shared" si="0"/>
        <v>57.120600000000003</v>
      </c>
      <c r="AE7" s="15">
        <f t="shared" si="0"/>
        <v>35.023800000000001</v>
      </c>
      <c r="AF7" s="15">
        <f t="shared" si="0"/>
        <v>63.5655</v>
      </c>
      <c r="AG7" s="16">
        <f t="shared" si="0"/>
        <v>60.803399999999996</v>
      </c>
      <c r="AH7" s="17"/>
      <c r="AI7" s="13"/>
      <c r="AJ7" s="17" t="s">
        <v>60</v>
      </c>
      <c r="AL7" s="83"/>
      <c r="AM7" s="86"/>
      <c r="AN7" s="89"/>
      <c r="AO7" s="91"/>
      <c r="AP7" s="14">
        <v>68.699999999999989</v>
      </c>
      <c r="AQ7" s="15">
        <v>84.85</v>
      </c>
      <c r="AR7" s="15">
        <v>77.25</v>
      </c>
      <c r="AS7" s="15">
        <v>63</v>
      </c>
      <c r="AT7" s="15">
        <v>51.599999999999994</v>
      </c>
      <c r="AU7" s="15">
        <v>68.699999999999989</v>
      </c>
      <c r="AV7" s="15">
        <v>55.4</v>
      </c>
      <c r="AW7" s="15">
        <v>75.349999999999994</v>
      </c>
      <c r="AX7" s="15">
        <v>50.65</v>
      </c>
      <c r="AY7" s="15">
        <v>56.349999999999994</v>
      </c>
      <c r="AZ7" s="15">
        <v>47.8</v>
      </c>
      <c r="BA7" s="15">
        <v>43.05</v>
      </c>
      <c r="BB7" s="15">
        <v>75.349999999999994</v>
      </c>
      <c r="BC7" s="16">
        <v>82.95</v>
      </c>
      <c r="BD7" s="14">
        <f t="shared" ref="BD7:BD8" si="4">AP7*0.92</f>
        <v>63.203999999999994</v>
      </c>
      <c r="BE7" s="15">
        <f t="shared" si="1"/>
        <v>78.061999999999998</v>
      </c>
      <c r="BF7" s="15">
        <f t="shared" si="1"/>
        <v>71.070000000000007</v>
      </c>
      <c r="BG7" s="15">
        <f t="shared" si="1"/>
        <v>57.96</v>
      </c>
      <c r="BH7" s="15">
        <f t="shared" si="1"/>
        <v>47.471999999999994</v>
      </c>
      <c r="BI7" s="15">
        <f t="shared" si="1"/>
        <v>63.203999999999994</v>
      </c>
      <c r="BJ7" s="15">
        <f t="shared" si="1"/>
        <v>50.968000000000004</v>
      </c>
      <c r="BK7" s="15">
        <f t="shared" si="1"/>
        <v>69.322000000000003</v>
      </c>
      <c r="BL7" s="15">
        <f t="shared" si="1"/>
        <v>46.597999999999999</v>
      </c>
      <c r="BM7" s="15">
        <f t="shared" si="1"/>
        <v>51.841999999999999</v>
      </c>
      <c r="BN7" s="15">
        <f t="shared" si="1"/>
        <v>43.975999999999999</v>
      </c>
      <c r="BO7" s="15">
        <f t="shared" si="1"/>
        <v>39.606000000000002</v>
      </c>
      <c r="BP7" s="15">
        <f t="shared" si="1"/>
        <v>69.322000000000003</v>
      </c>
      <c r="BQ7" s="16">
        <f t="shared" si="1"/>
        <v>76.314000000000007</v>
      </c>
      <c r="BR7" s="17"/>
      <c r="BS7" s="13"/>
      <c r="BT7" s="17" t="s">
        <v>60</v>
      </c>
      <c r="BW7" s="83"/>
      <c r="BX7" s="86"/>
      <c r="BY7" s="89"/>
      <c r="BZ7" s="91"/>
      <c r="CA7" s="14">
        <v>54.984999999999999</v>
      </c>
      <c r="CB7" s="15">
        <v>76.27</v>
      </c>
      <c r="CC7" s="15">
        <v>45.58</v>
      </c>
      <c r="CD7" s="15">
        <v>61.42</v>
      </c>
      <c r="CE7" s="15">
        <v>66.37</v>
      </c>
      <c r="CF7" s="15">
        <v>66.865000000000009</v>
      </c>
      <c r="CG7" s="15">
        <v>60.43</v>
      </c>
      <c r="CH7" s="15">
        <v>68.349999999999994</v>
      </c>
      <c r="CI7" s="15">
        <v>62.41</v>
      </c>
      <c r="CJ7" s="15">
        <v>52.51</v>
      </c>
      <c r="CK7" s="15">
        <v>54.49</v>
      </c>
      <c r="CL7" s="15">
        <v>40.134999999999998</v>
      </c>
      <c r="CM7" s="15">
        <v>72.31</v>
      </c>
      <c r="CN7" s="16">
        <v>74.784999999999997</v>
      </c>
      <c r="CO7" s="14">
        <f t="shared" ref="CO7:CO8" si="5">CA7*0.92</f>
        <v>50.586200000000005</v>
      </c>
      <c r="CP7" s="15">
        <f t="shared" si="2"/>
        <v>70.168400000000005</v>
      </c>
      <c r="CQ7" s="15">
        <f t="shared" si="2"/>
        <v>41.933599999999998</v>
      </c>
      <c r="CR7" s="15">
        <f t="shared" si="2"/>
        <v>56.506400000000006</v>
      </c>
      <c r="CS7" s="15">
        <f t="shared" si="2"/>
        <v>61.060400000000008</v>
      </c>
      <c r="CT7" s="15">
        <f t="shared" si="2"/>
        <v>61.515800000000013</v>
      </c>
      <c r="CU7" s="15">
        <f t="shared" si="2"/>
        <v>55.595600000000005</v>
      </c>
      <c r="CV7" s="15">
        <f t="shared" si="2"/>
        <v>62.881999999999998</v>
      </c>
      <c r="CW7" s="15">
        <f t="shared" si="2"/>
        <v>57.417200000000001</v>
      </c>
      <c r="CX7" s="15">
        <f t="shared" si="2"/>
        <v>48.309199999999997</v>
      </c>
      <c r="CY7" s="15">
        <f t="shared" si="2"/>
        <v>50.130800000000001</v>
      </c>
      <c r="CZ7" s="15">
        <f t="shared" si="2"/>
        <v>36.924199999999999</v>
      </c>
      <c r="DA7" s="15">
        <f t="shared" si="2"/>
        <v>66.525199999999998</v>
      </c>
      <c r="DB7" s="16">
        <f t="shared" si="2"/>
        <v>68.802199999999999</v>
      </c>
      <c r="DC7" s="17"/>
      <c r="DD7" s="13"/>
      <c r="DE7" s="17" t="s">
        <v>60</v>
      </c>
    </row>
    <row r="8" spans="2:109" x14ac:dyDescent="0.25">
      <c r="B8" s="83"/>
      <c r="C8" s="86"/>
      <c r="D8" s="89"/>
      <c r="E8" s="91"/>
      <c r="F8" s="14">
        <v>53.5</v>
      </c>
      <c r="G8" s="15">
        <v>70.33</v>
      </c>
      <c r="H8" s="15">
        <v>42.61</v>
      </c>
      <c r="I8" s="15">
        <v>40.630000000000003</v>
      </c>
      <c r="J8" s="15">
        <v>69.34</v>
      </c>
      <c r="K8" s="15">
        <v>63.4</v>
      </c>
      <c r="L8" s="15">
        <v>53.5</v>
      </c>
      <c r="M8" s="15">
        <v>48.55</v>
      </c>
      <c r="N8" s="15">
        <v>40.630000000000003</v>
      </c>
      <c r="O8" s="15">
        <v>75.28</v>
      </c>
      <c r="P8" s="15">
        <v>61.42</v>
      </c>
      <c r="Q8" s="15">
        <v>44.589999999999996</v>
      </c>
      <c r="R8" s="15">
        <v>35.68</v>
      </c>
      <c r="S8" s="16">
        <v>39.64</v>
      </c>
      <c r="T8" s="14">
        <f t="shared" si="3"/>
        <v>49.755000000000003</v>
      </c>
      <c r="U8" s="15">
        <f t="shared" si="0"/>
        <v>65.406900000000007</v>
      </c>
      <c r="V8" s="15">
        <f t="shared" si="0"/>
        <v>39.627299999999998</v>
      </c>
      <c r="W8" s="15">
        <f t="shared" si="0"/>
        <v>37.785900000000005</v>
      </c>
      <c r="X8" s="15">
        <f t="shared" si="0"/>
        <v>64.486200000000011</v>
      </c>
      <c r="Y8" s="15">
        <f t="shared" si="0"/>
        <v>58.962000000000003</v>
      </c>
      <c r="Z8" s="15">
        <f t="shared" si="0"/>
        <v>49.755000000000003</v>
      </c>
      <c r="AA8" s="15">
        <f t="shared" si="0"/>
        <v>45.151499999999999</v>
      </c>
      <c r="AB8" s="15">
        <f t="shared" si="0"/>
        <v>37.785900000000005</v>
      </c>
      <c r="AC8" s="15">
        <f t="shared" si="0"/>
        <v>70.010400000000004</v>
      </c>
      <c r="AD8" s="15">
        <f t="shared" si="0"/>
        <v>57.120600000000003</v>
      </c>
      <c r="AE8" s="15">
        <f t="shared" si="0"/>
        <v>41.468699999999998</v>
      </c>
      <c r="AF8" s="15">
        <f t="shared" si="0"/>
        <v>33.182400000000001</v>
      </c>
      <c r="AG8" s="16">
        <f t="shared" si="0"/>
        <v>36.865200000000002</v>
      </c>
      <c r="AH8" s="17"/>
      <c r="AI8" s="13"/>
      <c r="AJ8" s="17" t="s">
        <v>60</v>
      </c>
      <c r="AL8" s="83"/>
      <c r="AM8" s="86"/>
      <c r="AN8" s="89"/>
      <c r="AO8" s="91"/>
      <c r="AP8" s="14">
        <v>59.199999999999996</v>
      </c>
      <c r="AQ8" s="15">
        <v>42.1</v>
      </c>
      <c r="AR8" s="15">
        <v>44.949999999999996</v>
      </c>
      <c r="AS8" s="15">
        <v>44</v>
      </c>
      <c r="AT8" s="15">
        <v>60.15</v>
      </c>
      <c r="AU8" s="15">
        <v>52.55</v>
      </c>
      <c r="AV8" s="15">
        <v>44</v>
      </c>
      <c r="AW8" s="15">
        <v>58.25</v>
      </c>
      <c r="AX8" s="15">
        <v>48.75</v>
      </c>
      <c r="AY8" s="15">
        <v>63</v>
      </c>
      <c r="AZ8" s="15">
        <v>50.65</v>
      </c>
      <c r="BA8" s="15">
        <v>41.15</v>
      </c>
      <c r="BB8" s="15">
        <v>62.05</v>
      </c>
      <c r="BC8" s="16">
        <v>63</v>
      </c>
      <c r="BD8" s="14">
        <f t="shared" si="4"/>
        <v>54.463999999999999</v>
      </c>
      <c r="BE8" s="15">
        <f t="shared" si="1"/>
        <v>38.732000000000006</v>
      </c>
      <c r="BF8" s="15">
        <f t="shared" si="1"/>
        <v>41.353999999999999</v>
      </c>
      <c r="BG8" s="15">
        <f t="shared" si="1"/>
        <v>40.480000000000004</v>
      </c>
      <c r="BH8" s="15">
        <f t="shared" si="1"/>
        <v>55.338000000000001</v>
      </c>
      <c r="BI8" s="15">
        <f t="shared" si="1"/>
        <v>48.345999999999997</v>
      </c>
      <c r="BJ8" s="15">
        <f t="shared" si="1"/>
        <v>40.480000000000004</v>
      </c>
      <c r="BK8" s="15">
        <f t="shared" si="1"/>
        <v>53.59</v>
      </c>
      <c r="BL8" s="15">
        <f t="shared" si="1"/>
        <v>44.85</v>
      </c>
      <c r="BM8" s="15">
        <f t="shared" si="1"/>
        <v>57.96</v>
      </c>
      <c r="BN8" s="15">
        <f t="shared" si="1"/>
        <v>46.597999999999999</v>
      </c>
      <c r="BO8" s="15">
        <f t="shared" si="1"/>
        <v>37.857999999999997</v>
      </c>
      <c r="BP8" s="15">
        <f t="shared" si="1"/>
        <v>57.085999999999999</v>
      </c>
      <c r="BQ8" s="16">
        <f t="shared" si="1"/>
        <v>57.96</v>
      </c>
      <c r="BR8" s="17"/>
      <c r="BS8" s="13"/>
      <c r="BT8" s="17" t="s">
        <v>60</v>
      </c>
      <c r="BW8" s="83"/>
      <c r="BX8" s="86"/>
      <c r="BY8" s="89"/>
      <c r="BZ8" s="91"/>
      <c r="CA8" s="14">
        <v>48.55</v>
      </c>
      <c r="CB8" s="15">
        <v>53.5</v>
      </c>
      <c r="CC8" s="15">
        <v>44.589999999999996</v>
      </c>
      <c r="CD8" s="15">
        <v>69.34</v>
      </c>
      <c r="CE8" s="15">
        <v>56.47</v>
      </c>
      <c r="CF8" s="15">
        <v>55.975000000000001</v>
      </c>
      <c r="CG8" s="15">
        <v>43.6</v>
      </c>
      <c r="CH8" s="15">
        <v>42.115000000000002</v>
      </c>
      <c r="CI8" s="15">
        <v>64.884999999999991</v>
      </c>
      <c r="CJ8" s="15">
        <v>57.954999999999998</v>
      </c>
      <c r="CK8" s="15">
        <v>55.975000000000001</v>
      </c>
      <c r="CL8" s="15">
        <v>42.61</v>
      </c>
      <c r="CM8" s="15">
        <v>49.045000000000002</v>
      </c>
      <c r="CN8" s="16">
        <v>51.519999999999996</v>
      </c>
      <c r="CO8" s="14">
        <f t="shared" si="5"/>
        <v>44.665999999999997</v>
      </c>
      <c r="CP8" s="15">
        <f t="shared" si="2"/>
        <v>49.22</v>
      </c>
      <c r="CQ8" s="15">
        <f t="shared" si="2"/>
        <v>41.022799999999997</v>
      </c>
      <c r="CR8" s="15">
        <f t="shared" si="2"/>
        <v>63.792800000000007</v>
      </c>
      <c r="CS8" s="15">
        <f t="shared" si="2"/>
        <v>51.952400000000004</v>
      </c>
      <c r="CT8" s="15">
        <f t="shared" si="2"/>
        <v>51.497000000000007</v>
      </c>
      <c r="CU8" s="15">
        <f t="shared" si="2"/>
        <v>40.112000000000002</v>
      </c>
      <c r="CV8" s="15">
        <f t="shared" si="2"/>
        <v>38.745800000000003</v>
      </c>
      <c r="CW8" s="15">
        <f t="shared" si="2"/>
        <v>59.694199999999995</v>
      </c>
      <c r="CX8" s="15">
        <f t="shared" si="2"/>
        <v>53.318600000000004</v>
      </c>
      <c r="CY8" s="15">
        <f t="shared" si="2"/>
        <v>51.497000000000007</v>
      </c>
      <c r="CZ8" s="15">
        <f t="shared" si="2"/>
        <v>39.2012</v>
      </c>
      <c r="DA8" s="15">
        <f t="shared" si="2"/>
        <v>45.121400000000001</v>
      </c>
      <c r="DB8" s="16">
        <f t="shared" si="2"/>
        <v>47.398399999999995</v>
      </c>
      <c r="DC8" s="17"/>
      <c r="DD8" s="13"/>
      <c r="DE8" s="17" t="s">
        <v>60</v>
      </c>
    </row>
    <row r="9" spans="2:109" x14ac:dyDescent="0.25">
      <c r="B9" s="83"/>
      <c r="C9" s="86"/>
      <c r="D9" s="89"/>
      <c r="E9" s="91"/>
      <c r="F9" s="14">
        <v>61.42</v>
      </c>
      <c r="G9" s="15">
        <v>69.34</v>
      </c>
      <c r="H9" s="15">
        <v>35.68</v>
      </c>
      <c r="I9" s="15">
        <v>60.43</v>
      </c>
      <c r="J9" s="15">
        <v>37.659999999999997</v>
      </c>
      <c r="K9" s="15">
        <v>35.68</v>
      </c>
      <c r="L9" s="15">
        <v>54.49</v>
      </c>
      <c r="M9" s="15">
        <v>64.39</v>
      </c>
      <c r="N9" s="15">
        <v>69.34</v>
      </c>
      <c r="O9" s="15">
        <v>69.34</v>
      </c>
      <c r="P9" s="15">
        <v>42.61</v>
      </c>
      <c r="Q9" s="15">
        <v>38.65</v>
      </c>
      <c r="R9" s="15">
        <v>35.68</v>
      </c>
      <c r="S9" s="16">
        <v>72.31</v>
      </c>
      <c r="T9" s="14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7"/>
      <c r="AI9" s="13"/>
      <c r="AJ9" s="17" t="s">
        <v>60</v>
      </c>
      <c r="AL9" s="83"/>
      <c r="AM9" s="86"/>
      <c r="AN9" s="89"/>
      <c r="AO9" s="91"/>
      <c r="AP9" s="14">
        <v>53.5</v>
      </c>
      <c r="AQ9" s="15">
        <v>44</v>
      </c>
      <c r="AR9" s="15">
        <v>45.9</v>
      </c>
      <c r="AS9" s="15">
        <v>49.699999999999996</v>
      </c>
      <c r="AT9" s="15">
        <v>62.05</v>
      </c>
      <c r="AU9" s="15">
        <v>65.849999999999994</v>
      </c>
      <c r="AV9" s="15">
        <v>52.55</v>
      </c>
      <c r="AW9" s="15">
        <v>41.15</v>
      </c>
      <c r="AX9" s="15">
        <v>39.25</v>
      </c>
      <c r="AY9" s="15">
        <v>45.9</v>
      </c>
      <c r="AZ9" s="15">
        <v>67.75</v>
      </c>
      <c r="BA9" s="15">
        <v>51.599999999999994</v>
      </c>
      <c r="BB9" s="15">
        <v>72.5</v>
      </c>
      <c r="BC9" s="16">
        <v>44</v>
      </c>
      <c r="BD9" s="14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6"/>
      <c r="BR9" s="17"/>
      <c r="BS9" s="13"/>
      <c r="BT9" s="17" t="s">
        <v>60</v>
      </c>
      <c r="BW9" s="83"/>
      <c r="BX9" s="86"/>
      <c r="BY9" s="89"/>
      <c r="BZ9" s="91"/>
      <c r="CA9" s="14">
        <v>53.5</v>
      </c>
      <c r="CB9" s="15">
        <v>52.51</v>
      </c>
      <c r="CC9" s="15">
        <v>53.994999999999997</v>
      </c>
      <c r="CD9" s="15">
        <v>57.46</v>
      </c>
      <c r="CE9" s="15">
        <v>57.46</v>
      </c>
      <c r="CF9" s="15">
        <v>56.47</v>
      </c>
      <c r="CG9" s="15">
        <v>40.630000000000003</v>
      </c>
      <c r="CH9" s="15">
        <v>54.984999999999999</v>
      </c>
      <c r="CI9" s="15">
        <v>50.034999999999997</v>
      </c>
      <c r="CJ9" s="15">
        <v>51.024999999999999</v>
      </c>
      <c r="CK9" s="15">
        <v>55.48</v>
      </c>
      <c r="CL9" s="15">
        <v>45.085000000000001</v>
      </c>
      <c r="CM9" s="15">
        <v>54.49</v>
      </c>
      <c r="CN9" s="16">
        <v>57.954999999999998</v>
      </c>
      <c r="CO9" s="14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6"/>
      <c r="DC9" s="17"/>
      <c r="DD9" s="13"/>
      <c r="DE9" s="17" t="s">
        <v>60</v>
      </c>
    </row>
    <row r="10" spans="2:109" x14ac:dyDescent="0.25">
      <c r="B10" s="83"/>
      <c r="C10" s="86"/>
      <c r="D10" s="89"/>
      <c r="E10" s="91"/>
      <c r="F10" s="14">
        <v>40.630000000000003</v>
      </c>
      <c r="G10" s="15">
        <v>51.519999999999996</v>
      </c>
      <c r="H10" s="15">
        <v>43.6</v>
      </c>
      <c r="I10" s="15">
        <v>55.48</v>
      </c>
      <c r="J10" s="15">
        <v>58.45</v>
      </c>
      <c r="K10" s="15">
        <v>42.61</v>
      </c>
      <c r="L10" s="15">
        <v>42.61</v>
      </c>
      <c r="M10" s="15">
        <v>75.28</v>
      </c>
      <c r="N10" s="15">
        <v>70.33</v>
      </c>
      <c r="O10" s="15">
        <v>75.28</v>
      </c>
      <c r="P10" s="15">
        <v>35.68</v>
      </c>
      <c r="Q10" s="15">
        <v>46.57</v>
      </c>
      <c r="R10" s="15">
        <v>42.61</v>
      </c>
      <c r="S10" s="16">
        <v>60.43</v>
      </c>
      <c r="T10" s="14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7"/>
      <c r="AI10" s="13"/>
      <c r="AJ10" s="17" t="s">
        <v>60</v>
      </c>
      <c r="AL10" s="83"/>
      <c r="AM10" s="86"/>
      <c r="AN10" s="89"/>
      <c r="AO10" s="91"/>
      <c r="AP10" s="14">
        <v>44</v>
      </c>
      <c r="AQ10" s="15">
        <v>41.15</v>
      </c>
      <c r="AR10" s="15">
        <v>62.05</v>
      </c>
      <c r="AS10" s="15">
        <v>50.65</v>
      </c>
      <c r="AT10" s="15">
        <v>62.05</v>
      </c>
      <c r="AU10" s="15">
        <v>65.849999999999994</v>
      </c>
      <c r="AV10" s="15">
        <v>55.4</v>
      </c>
      <c r="AW10" s="15">
        <v>42.1</v>
      </c>
      <c r="AX10" s="15">
        <v>62.05</v>
      </c>
      <c r="AY10" s="15">
        <v>36.4</v>
      </c>
      <c r="AZ10" s="15">
        <v>66.8</v>
      </c>
      <c r="BA10" s="15">
        <v>54.449999999999996</v>
      </c>
      <c r="BB10" s="15">
        <v>68.699999999999989</v>
      </c>
      <c r="BC10" s="16">
        <v>44.949999999999996</v>
      </c>
      <c r="BD10" s="14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83"/>
      <c r="BX10" s="86"/>
      <c r="BY10" s="89"/>
      <c r="BZ10" s="91"/>
      <c r="CA10" s="14">
        <v>49.045000000000002</v>
      </c>
      <c r="CB10" s="15">
        <v>58.45</v>
      </c>
      <c r="CC10" s="15">
        <v>66.37</v>
      </c>
      <c r="CD10" s="15">
        <v>55.48</v>
      </c>
      <c r="CE10" s="15">
        <v>42.115000000000002</v>
      </c>
      <c r="CF10" s="15">
        <v>46.075000000000003</v>
      </c>
      <c r="CG10" s="15">
        <v>53.005000000000003</v>
      </c>
      <c r="CH10" s="15">
        <v>53.005000000000003</v>
      </c>
      <c r="CI10" s="15">
        <v>60.43</v>
      </c>
      <c r="CJ10" s="15">
        <v>54.49</v>
      </c>
      <c r="CK10" s="15">
        <v>51.519999999999996</v>
      </c>
      <c r="CL10" s="15">
        <v>50.53</v>
      </c>
      <c r="CM10" s="15">
        <v>55.975000000000001</v>
      </c>
      <c r="CN10" s="16">
        <v>52.51</v>
      </c>
      <c r="CO10" s="14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2:109" x14ac:dyDescent="0.25">
      <c r="B11" s="83"/>
      <c r="C11" s="86"/>
      <c r="D11" s="89"/>
      <c r="E11" s="91"/>
      <c r="F11" s="14">
        <v>58.45</v>
      </c>
      <c r="G11" s="15">
        <v>55.48</v>
      </c>
      <c r="H11" s="15">
        <v>52.51</v>
      </c>
      <c r="I11" s="15">
        <v>50.53</v>
      </c>
      <c r="J11" s="15">
        <v>60.43</v>
      </c>
      <c r="K11" s="15">
        <v>58.45</v>
      </c>
      <c r="L11" s="15">
        <v>71.319999999999993</v>
      </c>
      <c r="M11" s="15">
        <v>46.57</v>
      </c>
      <c r="N11" s="15">
        <v>48.55</v>
      </c>
      <c r="O11" s="15">
        <v>58.45</v>
      </c>
      <c r="P11" s="15">
        <v>76.27</v>
      </c>
      <c r="Q11" s="15">
        <v>63.4</v>
      </c>
      <c r="R11" s="15">
        <v>49.54</v>
      </c>
      <c r="S11" s="16">
        <v>49.54</v>
      </c>
      <c r="T11" s="14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7"/>
      <c r="AI11" s="13"/>
      <c r="AJ11" s="17" t="s">
        <v>60</v>
      </c>
      <c r="AL11" s="83"/>
      <c r="AM11" s="86"/>
      <c r="AN11" s="89"/>
      <c r="AO11" s="91"/>
      <c r="AP11" s="14">
        <v>59.199999999999996</v>
      </c>
      <c r="AQ11" s="15">
        <v>83.899999999999991</v>
      </c>
      <c r="AR11" s="15">
        <v>74.399999999999991</v>
      </c>
      <c r="AS11" s="15">
        <v>62.05</v>
      </c>
      <c r="AT11" s="15">
        <v>58.25</v>
      </c>
      <c r="AU11" s="15">
        <v>79.149999999999991</v>
      </c>
      <c r="AV11" s="15">
        <v>46.85</v>
      </c>
      <c r="AW11" s="15">
        <v>54.449999999999996</v>
      </c>
      <c r="AX11" s="15">
        <v>44.949999999999996</v>
      </c>
      <c r="AY11" s="15">
        <v>74.399999999999991</v>
      </c>
      <c r="AZ11" s="15">
        <v>72.5</v>
      </c>
      <c r="BA11" s="15">
        <v>45.9</v>
      </c>
      <c r="BB11" s="15">
        <v>60.15</v>
      </c>
      <c r="BC11" s="16">
        <v>60.15</v>
      </c>
      <c r="BD11" s="14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83"/>
      <c r="BX11" s="86"/>
      <c r="BY11" s="89"/>
      <c r="BZ11" s="91"/>
      <c r="CA11" s="14">
        <v>58.945</v>
      </c>
      <c r="CB11" s="15">
        <v>50.53</v>
      </c>
      <c r="CC11" s="15">
        <v>46.57</v>
      </c>
      <c r="CD11" s="15">
        <v>66.865000000000009</v>
      </c>
      <c r="CE11" s="15">
        <v>58.945</v>
      </c>
      <c r="CF11" s="15">
        <v>70.33</v>
      </c>
      <c r="CG11" s="15">
        <v>63.894999999999996</v>
      </c>
      <c r="CH11" s="15">
        <v>56.47</v>
      </c>
      <c r="CI11" s="15">
        <v>59.44</v>
      </c>
      <c r="CJ11" s="15">
        <v>69.34</v>
      </c>
      <c r="CK11" s="15">
        <v>74.784999999999997</v>
      </c>
      <c r="CL11" s="15">
        <v>54.49</v>
      </c>
      <c r="CM11" s="15">
        <v>54.984999999999999</v>
      </c>
      <c r="CN11" s="16">
        <v>54.984999999999999</v>
      </c>
      <c r="CO11" s="14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2:109" x14ac:dyDescent="0.25">
      <c r="B12" s="83"/>
      <c r="C12" s="86"/>
      <c r="D12" s="89"/>
      <c r="E12" s="91"/>
      <c r="F12" s="14">
        <v>50.53</v>
      </c>
      <c r="G12" s="15">
        <v>61.42</v>
      </c>
      <c r="H12" s="15">
        <v>59.44</v>
      </c>
      <c r="I12" s="15">
        <v>68.349999999999994</v>
      </c>
      <c r="J12" s="15">
        <v>44.589999999999996</v>
      </c>
      <c r="K12" s="15">
        <v>48.55</v>
      </c>
      <c r="L12" s="15">
        <v>53.5</v>
      </c>
      <c r="M12" s="15">
        <v>56.47</v>
      </c>
      <c r="N12" s="15">
        <v>62.41</v>
      </c>
      <c r="O12" s="15">
        <v>53.5</v>
      </c>
      <c r="P12" s="15">
        <v>60.43</v>
      </c>
      <c r="Q12" s="15">
        <v>39.64</v>
      </c>
      <c r="R12" s="15">
        <v>58.45</v>
      </c>
      <c r="S12" s="16">
        <v>47.56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17"/>
      <c r="AI12" s="13"/>
      <c r="AJ12" s="17" t="s">
        <v>60</v>
      </c>
      <c r="AL12" s="83"/>
      <c r="AM12" s="86"/>
      <c r="AN12" s="89"/>
      <c r="AO12" s="91"/>
      <c r="AP12" s="14">
        <v>44</v>
      </c>
      <c r="AQ12" s="15">
        <v>73.45</v>
      </c>
      <c r="AR12" s="15">
        <v>65.849999999999994</v>
      </c>
      <c r="AS12" s="15">
        <v>73.45</v>
      </c>
      <c r="AT12" s="15"/>
      <c r="AU12" s="15"/>
      <c r="AV12" s="15"/>
      <c r="AW12" s="15"/>
      <c r="AX12" s="15"/>
      <c r="AY12" s="15">
        <v>51.599999999999994</v>
      </c>
      <c r="AZ12" s="15"/>
      <c r="BA12" s="15"/>
      <c r="BB12" s="15"/>
      <c r="BC12" s="16"/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83"/>
      <c r="BX12" s="86"/>
      <c r="BY12" s="89"/>
      <c r="BZ12" s="91"/>
      <c r="CA12" s="14">
        <v>63.894999999999996</v>
      </c>
      <c r="CB12" s="15">
        <v>61.42</v>
      </c>
      <c r="CC12" s="15">
        <v>68.349999999999994</v>
      </c>
      <c r="CD12" s="15">
        <v>52.51</v>
      </c>
      <c r="CE12" s="15">
        <v>47.064999999999998</v>
      </c>
      <c r="CF12" s="15">
        <v>61.42</v>
      </c>
      <c r="CG12" s="15">
        <v>59.44</v>
      </c>
      <c r="CH12" s="15">
        <v>68.349999999999994</v>
      </c>
      <c r="CI12" s="15">
        <v>44.589999999999996</v>
      </c>
      <c r="CJ12" s="15">
        <v>48.55</v>
      </c>
      <c r="CK12" s="15">
        <v>60.43</v>
      </c>
      <c r="CL12" s="15">
        <v>39.64</v>
      </c>
      <c r="CM12" s="15">
        <v>58.45</v>
      </c>
      <c r="CN12" s="16">
        <v>47.56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2:109" x14ac:dyDescent="0.25">
      <c r="B13" s="83"/>
      <c r="C13" s="86"/>
      <c r="D13" s="89"/>
      <c r="E13" s="91"/>
      <c r="F13" s="14">
        <v>60.43</v>
      </c>
      <c r="G13" s="15">
        <v>43.6</v>
      </c>
      <c r="H13" s="15">
        <v>76.27</v>
      </c>
      <c r="I13" s="15">
        <v>72.31</v>
      </c>
      <c r="J13" s="15">
        <v>63.4</v>
      </c>
      <c r="K13" s="15">
        <v>50.53</v>
      </c>
      <c r="L13" s="15">
        <v>52.51</v>
      </c>
      <c r="M13" s="15">
        <v>42.61</v>
      </c>
      <c r="N13" s="15">
        <v>55.48</v>
      </c>
      <c r="O13" s="15">
        <v>55.48</v>
      </c>
      <c r="P13" s="15">
        <v>67.36</v>
      </c>
      <c r="Q13" s="15">
        <v>42.61</v>
      </c>
      <c r="R13" s="15">
        <v>38.65</v>
      </c>
      <c r="S13" s="16">
        <v>59.44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17"/>
      <c r="AI13" s="13"/>
      <c r="AJ13" s="17" t="s">
        <v>60</v>
      </c>
      <c r="AL13" s="83"/>
      <c r="AM13" s="86"/>
      <c r="AN13" s="89"/>
      <c r="AO13" s="91"/>
      <c r="AP13" s="14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6"/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83"/>
      <c r="BX13" s="86"/>
      <c r="BY13" s="89"/>
      <c r="BZ13" s="91"/>
      <c r="CA13" s="14">
        <v>52.51</v>
      </c>
      <c r="CB13" s="15">
        <v>42.61</v>
      </c>
      <c r="CC13" s="15">
        <v>55.48</v>
      </c>
      <c r="CD13" s="15">
        <v>55.48</v>
      </c>
      <c r="CE13" s="15">
        <v>60.43</v>
      </c>
      <c r="CF13" s="15">
        <v>43.6</v>
      </c>
      <c r="CG13" s="15">
        <v>76.27</v>
      </c>
      <c r="CH13" s="15">
        <v>72.31</v>
      </c>
      <c r="CI13" s="15">
        <v>63.4</v>
      </c>
      <c r="CJ13" s="15">
        <v>50.53</v>
      </c>
      <c r="CK13" s="15">
        <v>67.36</v>
      </c>
      <c r="CL13" s="15">
        <v>42.61</v>
      </c>
      <c r="CM13" s="15">
        <v>38.65</v>
      </c>
      <c r="CN13" s="16">
        <v>59.44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2:109" x14ac:dyDescent="0.25">
      <c r="B14" s="83"/>
      <c r="C14" s="86"/>
      <c r="D14" s="89"/>
      <c r="E14" s="91"/>
      <c r="F14" s="14">
        <v>81.22</v>
      </c>
      <c r="G14" s="15">
        <v>64.39</v>
      </c>
      <c r="H14" s="15">
        <v>81.22</v>
      </c>
      <c r="I14" s="15">
        <v>66.37</v>
      </c>
      <c r="J14" s="15">
        <v>46.57</v>
      </c>
      <c r="K14" s="15">
        <v>53.5</v>
      </c>
      <c r="L14" s="15">
        <v>53.5</v>
      </c>
      <c r="M14" s="15">
        <v>71.319999999999993</v>
      </c>
      <c r="N14" s="15">
        <v>63.4</v>
      </c>
      <c r="O14" s="15">
        <v>38.65</v>
      </c>
      <c r="P14" s="15">
        <v>41.62</v>
      </c>
      <c r="Q14" s="15">
        <v>63.4</v>
      </c>
      <c r="R14" s="15">
        <v>58.45</v>
      </c>
      <c r="S14" s="16">
        <v>43.6</v>
      </c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17"/>
      <c r="AI14" s="13"/>
      <c r="AJ14" s="17" t="s">
        <v>60</v>
      </c>
      <c r="AL14" s="83"/>
      <c r="AM14" s="86"/>
      <c r="AN14" s="89"/>
      <c r="AO14" s="91"/>
      <c r="AP14" s="14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6"/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>
        <v>53.5</v>
      </c>
      <c r="CB14" s="15">
        <v>71.319999999999993</v>
      </c>
      <c r="CC14" s="15">
        <v>63.4</v>
      </c>
      <c r="CD14" s="15">
        <v>38.65</v>
      </c>
      <c r="CE14" s="15">
        <v>81.22</v>
      </c>
      <c r="CF14" s="15">
        <v>64.39</v>
      </c>
      <c r="CG14" s="15">
        <v>81.22</v>
      </c>
      <c r="CH14" s="15">
        <v>66.37</v>
      </c>
      <c r="CI14" s="15">
        <v>46.57</v>
      </c>
      <c r="CJ14" s="15">
        <v>53.5</v>
      </c>
      <c r="CK14" s="15">
        <v>41.62</v>
      </c>
      <c r="CL14" s="15">
        <v>63.4</v>
      </c>
      <c r="CM14" s="15">
        <v>58.45</v>
      </c>
      <c r="CN14" s="16">
        <v>43.6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2:109" x14ac:dyDescent="0.25">
      <c r="B15" s="83"/>
      <c r="C15" s="86"/>
      <c r="D15" s="89"/>
      <c r="E15" s="91"/>
      <c r="F15" s="14">
        <v>61.42</v>
      </c>
      <c r="G15" s="15">
        <v>48.55</v>
      </c>
      <c r="H15" s="15">
        <v>50.53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6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17"/>
      <c r="AI15" s="13"/>
      <c r="AJ15" s="17" t="s">
        <v>60</v>
      </c>
      <c r="AL15" s="83"/>
      <c r="AM15" s="86"/>
      <c r="AN15" s="89"/>
      <c r="AO15" s="91"/>
      <c r="AP15" s="14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83"/>
      <c r="BX15" s="86"/>
      <c r="BY15" s="89"/>
      <c r="BZ15" s="91"/>
      <c r="CA15" s="14">
        <v>61.42</v>
      </c>
      <c r="CB15" s="15">
        <v>48.55</v>
      </c>
      <c r="CC15" s="15">
        <v>50.53</v>
      </c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6"/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2:109" ht="15.75" thickBot="1" x14ac:dyDescent="0.3"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20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2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2:109" x14ac:dyDescent="0.25">
      <c r="B17" s="83">
        <v>2</v>
      </c>
      <c r="C17" s="85" t="s">
        <v>13</v>
      </c>
      <c r="D17" s="89"/>
      <c r="E17" s="93"/>
      <c r="F17" s="9">
        <v>42.61</v>
      </c>
      <c r="G17" s="10">
        <v>52.51</v>
      </c>
      <c r="H17" s="10">
        <v>51.519999999999996</v>
      </c>
      <c r="I17" s="10">
        <v>58.45</v>
      </c>
      <c r="J17" s="10">
        <v>58.45</v>
      </c>
      <c r="K17" s="10">
        <v>41.62</v>
      </c>
      <c r="L17" s="10">
        <v>67.36</v>
      </c>
      <c r="M17" s="10">
        <v>43.6</v>
      </c>
      <c r="N17" s="10">
        <v>48.55</v>
      </c>
      <c r="O17" s="10">
        <v>73.3</v>
      </c>
      <c r="P17" s="10">
        <v>41.62</v>
      </c>
      <c r="Q17" s="10">
        <v>65.38</v>
      </c>
      <c r="R17" s="10">
        <v>43.6</v>
      </c>
      <c r="S17" s="11">
        <v>42.61</v>
      </c>
      <c r="T17" s="14">
        <f>F17*0.93</f>
        <v>39.627299999999998</v>
      </c>
      <c r="U17" s="15">
        <f t="shared" ref="U17:AG19" si="6">G17*0.93</f>
        <v>48.834299999999999</v>
      </c>
      <c r="V17" s="15">
        <f t="shared" si="6"/>
        <v>47.913599999999995</v>
      </c>
      <c r="W17" s="15">
        <f t="shared" si="6"/>
        <v>54.358500000000006</v>
      </c>
      <c r="X17" s="15">
        <f t="shared" si="6"/>
        <v>54.358500000000006</v>
      </c>
      <c r="Y17" s="15">
        <f t="shared" si="6"/>
        <v>38.706600000000002</v>
      </c>
      <c r="Z17" s="15">
        <f t="shared" si="6"/>
        <v>62.644800000000004</v>
      </c>
      <c r="AA17" s="15">
        <f t="shared" si="6"/>
        <v>40.548000000000002</v>
      </c>
      <c r="AB17" s="15">
        <f t="shared" si="6"/>
        <v>45.151499999999999</v>
      </c>
      <c r="AC17" s="15">
        <f t="shared" si="6"/>
        <v>68.168999999999997</v>
      </c>
      <c r="AD17" s="15">
        <f t="shared" si="6"/>
        <v>38.706600000000002</v>
      </c>
      <c r="AE17" s="15">
        <f t="shared" si="6"/>
        <v>60.803399999999996</v>
      </c>
      <c r="AF17" s="15">
        <f t="shared" si="6"/>
        <v>40.548000000000002</v>
      </c>
      <c r="AG17" s="16">
        <f t="shared" si="6"/>
        <v>39.627299999999998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 t="s">
        <v>14</v>
      </c>
      <c r="AP17" s="9">
        <v>61.099999999999994</v>
      </c>
      <c r="AQ17" s="10">
        <v>46.85</v>
      </c>
      <c r="AR17" s="10">
        <v>77.25</v>
      </c>
      <c r="AS17" s="10">
        <v>84.85</v>
      </c>
      <c r="AT17" s="10">
        <v>55.4</v>
      </c>
      <c r="AU17" s="10">
        <v>78.2</v>
      </c>
      <c r="AV17" s="10">
        <v>58.25</v>
      </c>
      <c r="AW17" s="10">
        <v>71.55</v>
      </c>
      <c r="AX17" s="10">
        <v>66.8</v>
      </c>
      <c r="AY17" s="10">
        <v>46.85</v>
      </c>
      <c r="AZ17" s="10">
        <v>59.199999999999996</v>
      </c>
      <c r="BA17" s="10">
        <v>65.849999999999994</v>
      </c>
      <c r="BB17" s="10">
        <v>66.8</v>
      </c>
      <c r="BC17" s="11">
        <v>55.4</v>
      </c>
      <c r="BD17" s="14">
        <f>AP17*0.92</f>
        <v>56.211999999999996</v>
      </c>
      <c r="BE17" s="15">
        <f t="shared" ref="BE17:BQ19" si="7">AQ17*0.92</f>
        <v>43.102000000000004</v>
      </c>
      <c r="BF17" s="15">
        <f t="shared" si="7"/>
        <v>71.070000000000007</v>
      </c>
      <c r="BG17" s="15">
        <f t="shared" si="7"/>
        <v>78.061999999999998</v>
      </c>
      <c r="BH17" s="15">
        <f t="shared" si="7"/>
        <v>50.968000000000004</v>
      </c>
      <c r="BI17" s="15">
        <f t="shared" si="7"/>
        <v>71.944000000000003</v>
      </c>
      <c r="BJ17" s="15">
        <f t="shared" si="7"/>
        <v>53.59</v>
      </c>
      <c r="BK17" s="15">
        <f t="shared" si="7"/>
        <v>65.825999999999993</v>
      </c>
      <c r="BL17" s="15">
        <f t="shared" si="7"/>
        <v>61.456000000000003</v>
      </c>
      <c r="BM17" s="15">
        <f t="shared" si="7"/>
        <v>43.102000000000004</v>
      </c>
      <c r="BN17" s="15">
        <f t="shared" si="7"/>
        <v>54.463999999999999</v>
      </c>
      <c r="BO17" s="15">
        <f t="shared" si="7"/>
        <v>60.582000000000001</v>
      </c>
      <c r="BP17" s="15">
        <f t="shared" si="7"/>
        <v>61.456000000000003</v>
      </c>
      <c r="BQ17" s="16">
        <f t="shared" si="7"/>
        <v>50.968000000000004</v>
      </c>
      <c r="BR17" s="12"/>
      <c r="BS17" s="13"/>
      <c r="BT17" s="12" t="s">
        <v>60</v>
      </c>
      <c r="BW17" s="83">
        <v>2</v>
      </c>
      <c r="BX17" s="85" t="s">
        <v>13</v>
      </c>
      <c r="BY17" s="89"/>
      <c r="BZ17" s="93" t="s">
        <v>15</v>
      </c>
      <c r="CA17" s="9">
        <v>62.905000000000001</v>
      </c>
      <c r="CB17" s="10">
        <v>57.954999999999998</v>
      </c>
      <c r="CC17" s="10">
        <v>57.954999999999998</v>
      </c>
      <c r="CD17" s="10">
        <v>59.935000000000002</v>
      </c>
      <c r="CE17" s="10">
        <v>52.015000000000001</v>
      </c>
      <c r="CF17" s="10">
        <v>49.54</v>
      </c>
      <c r="CG17" s="10">
        <v>64.884999999999991</v>
      </c>
      <c r="CH17" s="10">
        <v>72.31</v>
      </c>
      <c r="CI17" s="10">
        <v>56.964999999999996</v>
      </c>
      <c r="CJ17" s="10">
        <v>60.43</v>
      </c>
      <c r="CK17" s="10">
        <v>50.53</v>
      </c>
      <c r="CL17" s="10">
        <v>65.875</v>
      </c>
      <c r="CM17" s="10">
        <v>55.48</v>
      </c>
      <c r="CN17" s="11">
        <v>49.045000000000002</v>
      </c>
      <c r="CO17" s="14">
        <f>CA17*0.92</f>
        <v>57.872600000000006</v>
      </c>
      <c r="CP17" s="15">
        <f t="shared" ref="CP17:DB19" si="8">CB17*0.92</f>
        <v>53.318600000000004</v>
      </c>
      <c r="CQ17" s="15">
        <f t="shared" si="8"/>
        <v>53.318600000000004</v>
      </c>
      <c r="CR17" s="15">
        <f t="shared" si="8"/>
        <v>55.140200000000007</v>
      </c>
      <c r="CS17" s="15">
        <f t="shared" si="8"/>
        <v>47.8538</v>
      </c>
      <c r="CT17" s="15">
        <f t="shared" si="8"/>
        <v>45.576799999999999</v>
      </c>
      <c r="CU17" s="15">
        <f t="shared" si="8"/>
        <v>59.694199999999995</v>
      </c>
      <c r="CV17" s="15">
        <f t="shared" si="8"/>
        <v>66.525199999999998</v>
      </c>
      <c r="CW17" s="15">
        <f t="shared" si="8"/>
        <v>52.407800000000002</v>
      </c>
      <c r="CX17" s="15">
        <f t="shared" si="8"/>
        <v>55.595600000000005</v>
      </c>
      <c r="CY17" s="15">
        <f t="shared" si="8"/>
        <v>46.4876</v>
      </c>
      <c r="CZ17" s="15">
        <f t="shared" si="8"/>
        <v>60.605000000000004</v>
      </c>
      <c r="DA17" s="15">
        <f t="shared" si="8"/>
        <v>51.041600000000003</v>
      </c>
      <c r="DB17" s="16">
        <f t="shared" si="8"/>
        <v>45.121400000000001</v>
      </c>
      <c r="DC17" s="12"/>
      <c r="DD17" s="13"/>
      <c r="DE17" s="12" t="s">
        <v>60</v>
      </c>
    </row>
    <row r="18" spans="2:109" x14ac:dyDescent="0.25">
      <c r="B18" s="83"/>
      <c r="C18" s="86"/>
      <c r="D18" s="89"/>
      <c r="E18" s="91"/>
      <c r="F18" s="14">
        <v>69.34</v>
      </c>
      <c r="G18" s="15">
        <v>65.38</v>
      </c>
      <c r="H18" s="15">
        <v>69.34</v>
      </c>
      <c r="I18" s="15">
        <v>41.62</v>
      </c>
      <c r="J18" s="15">
        <v>43.6</v>
      </c>
      <c r="K18" s="15">
        <v>44.589999999999996</v>
      </c>
      <c r="L18" s="15">
        <v>63.4</v>
      </c>
      <c r="M18" s="15">
        <v>47.56</v>
      </c>
      <c r="N18" s="15">
        <v>58.45</v>
      </c>
      <c r="O18" s="15">
        <v>71.319999999999993</v>
      </c>
      <c r="P18" s="15">
        <v>52.51</v>
      </c>
      <c r="Q18" s="15">
        <v>68.349999999999994</v>
      </c>
      <c r="R18" s="15">
        <v>66.37</v>
      </c>
      <c r="S18" s="16">
        <v>58.45</v>
      </c>
      <c r="T18" s="14">
        <f t="shared" ref="T18:T19" si="9">F18*0.93</f>
        <v>64.486200000000011</v>
      </c>
      <c r="U18" s="15">
        <f t="shared" si="6"/>
        <v>60.803399999999996</v>
      </c>
      <c r="V18" s="15">
        <f t="shared" si="6"/>
        <v>64.486200000000011</v>
      </c>
      <c r="W18" s="15">
        <f t="shared" si="6"/>
        <v>38.706600000000002</v>
      </c>
      <c r="X18" s="15">
        <f t="shared" si="6"/>
        <v>40.548000000000002</v>
      </c>
      <c r="Y18" s="15">
        <f t="shared" si="6"/>
        <v>41.468699999999998</v>
      </c>
      <c r="Z18" s="15">
        <f t="shared" si="6"/>
        <v>58.962000000000003</v>
      </c>
      <c r="AA18" s="15">
        <f t="shared" si="6"/>
        <v>44.230800000000002</v>
      </c>
      <c r="AB18" s="15">
        <f t="shared" si="6"/>
        <v>54.358500000000006</v>
      </c>
      <c r="AC18" s="15">
        <f t="shared" si="6"/>
        <v>66.327600000000004</v>
      </c>
      <c r="AD18" s="15">
        <f t="shared" si="6"/>
        <v>48.834299999999999</v>
      </c>
      <c r="AE18" s="15">
        <f t="shared" si="6"/>
        <v>63.5655</v>
      </c>
      <c r="AF18" s="15">
        <f t="shared" si="6"/>
        <v>61.724100000000007</v>
      </c>
      <c r="AG18" s="16">
        <f t="shared" si="6"/>
        <v>54.358500000000006</v>
      </c>
      <c r="AH18" s="17"/>
      <c r="AI18" s="13"/>
      <c r="AJ18" s="17" t="s">
        <v>60</v>
      </c>
      <c r="AL18" s="83"/>
      <c r="AM18" s="86"/>
      <c r="AN18" s="89"/>
      <c r="AO18" s="91"/>
      <c r="AP18" s="14">
        <v>50.65</v>
      </c>
      <c r="AQ18" s="15">
        <v>49.699999999999996</v>
      </c>
      <c r="AR18" s="15">
        <v>68.699999999999989</v>
      </c>
      <c r="AS18" s="15">
        <v>86.75</v>
      </c>
      <c r="AT18" s="15">
        <v>53.5</v>
      </c>
      <c r="AU18" s="15">
        <v>71.55</v>
      </c>
      <c r="AV18" s="15">
        <v>61.099999999999994</v>
      </c>
      <c r="AW18" s="15">
        <v>54.449999999999996</v>
      </c>
      <c r="AX18" s="15">
        <v>50.65</v>
      </c>
      <c r="AY18" s="15">
        <v>61.099999999999994</v>
      </c>
      <c r="AZ18" s="15">
        <v>69.650000000000006</v>
      </c>
      <c r="BA18" s="15">
        <v>44</v>
      </c>
      <c r="BB18" s="15">
        <v>53.5</v>
      </c>
      <c r="BC18" s="16">
        <v>74.399999999999991</v>
      </c>
      <c r="BD18" s="14">
        <f t="shared" ref="BD18:BD19" si="10">AP18*0.92</f>
        <v>46.597999999999999</v>
      </c>
      <c r="BE18" s="15">
        <f t="shared" si="7"/>
        <v>45.723999999999997</v>
      </c>
      <c r="BF18" s="15">
        <f t="shared" si="7"/>
        <v>63.203999999999994</v>
      </c>
      <c r="BG18" s="15">
        <f t="shared" si="7"/>
        <v>79.81</v>
      </c>
      <c r="BH18" s="15">
        <f t="shared" si="7"/>
        <v>49.22</v>
      </c>
      <c r="BI18" s="15">
        <f t="shared" si="7"/>
        <v>65.825999999999993</v>
      </c>
      <c r="BJ18" s="15">
        <f t="shared" si="7"/>
        <v>56.211999999999996</v>
      </c>
      <c r="BK18" s="15">
        <f t="shared" si="7"/>
        <v>50.094000000000001</v>
      </c>
      <c r="BL18" s="15">
        <f t="shared" si="7"/>
        <v>46.597999999999999</v>
      </c>
      <c r="BM18" s="15">
        <f t="shared" si="7"/>
        <v>56.211999999999996</v>
      </c>
      <c r="BN18" s="15">
        <f t="shared" si="7"/>
        <v>64.078000000000003</v>
      </c>
      <c r="BO18" s="15">
        <f t="shared" si="7"/>
        <v>40.480000000000004</v>
      </c>
      <c r="BP18" s="15">
        <f t="shared" si="7"/>
        <v>49.22</v>
      </c>
      <c r="BQ18" s="16">
        <f t="shared" si="7"/>
        <v>68.447999999999993</v>
      </c>
      <c r="BR18" s="17"/>
      <c r="BS18" s="13"/>
      <c r="BT18" s="17" t="s">
        <v>60</v>
      </c>
      <c r="BW18" s="83"/>
      <c r="BX18" s="86"/>
      <c r="BY18" s="89"/>
      <c r="BZ18" s="91"/>
      <c r="CA18" s="14">
        <v>62.41</v>
      </c>
      <c r="CB18" s="15">
        <v>51.024999999999999</v>
      </c>
      <c r="CC18" s="15">
        <v>54.49</v>
      </c>
      <c r="CD18" s="15">
        <v>66.37</v>
      </c>
      <c r="CE18" s="15">
        <v>59.935000000000002</v>
      </c>
      <c r="CF18" s="15">
        <v>57.46</v>
      </c>
      <c r="CG18" s="15">
        <v>69.34</v>
      </c>
      <c r="CH18" s="15">
        <v>64.884999999999991</v>
      </c>
      <c r="CI18" s="15">
        <v>48.55</v>
      </c>
      <c r="CJ18" s="15">
        <v>58.45</v>
      </c>
      <c r="CK18" s="15">
        <v>61.42</v>
      </c>
      <c r="CL18" s="15">
        <v>55.975000000000001</v>
      </c>
      <c r="CM18" s="15">
        <v>59.935000000000002</v>
      </c>
      <c r="CN18" s="16">
        <v>66.865000000000009</v>
      </c>
      <c r="CO18" s="14">
        <f t="shared" ref="CO18:CO19" si="11">CA18*0.92</f>
        <v>57.417200000000001</v>
      </c>
      <c r="CP18" s="15">
        <f t="shared" si="8"/>
        <v>46.942999999999998</v>
      </c>
      <c r="CQ18" s="15">
        <f t="shared" si="8"/>
        <v>50.130800000000001</v>
      </c>
      <c r="CR18" s="15">
        <f t="shared" si="8"/>
        <v>61.060400000000008</v>
      </c>
      <c r="CS18" s="15">
        <f t="shared" si="8"/>
        <v>55.140200000000007</v>
      </c>
      <c r="CT18" s="15">
        <f t="shared" si="8"/>
        <v>52.863200000000006</v>
      </c>
      <c r="CU18" s="15">
        <f t="shared" si="8"/>
        <v>63.792800000000007</v>
      </c>
      <c r="CV18" s="15">
        <f t="shared" si="8"/>
        <v>59.694199999999995</v>
      </c>
      <c r="CW18" s="15">
        <f t="shared" si="8"/>
        <v>44.665999999999997</v>
      </c>
      <c r="CX18" s="15">
        <f t="shared" si="8"/>
        <v>53.774000000000008</v>
      </c>
      <c r="CY18" s="15">
        <f t="shared" si="8"/>
        <v>56.506400000000006</v>
      </c>
      <c r="CZ18" s="15">
        <f t="shared" si="8"/>
        <v>51.497000000000007</v>
      </c>
      <c r="DA18" s="15">
        <f t="shared" si="8"/>
        <v>55.140200000000007</v>
      </c>
      <c r="DB18" s="16">
        <f t="shared" si="8"/>
        <v>61.515800000000013</v>
      </c>
      <c r="DC18" s="17"/>
      <c r="DD18" s="13"/>
      <c r="DE18" s="17" t="s">
        <v>60</v>
      </c>
    </row>
    <row r="19" spans="2:109" x14ac:dyDescent="0.25">
      <c r="B19" s="83"/>
      <c r="C19" s="86"/>
      <c r="D19" s="89"/>
      <c r="E19" s="91"/>
      <c r="F19" s="14">
        <v>41.62</v>
      </c>
      <c r="G19" s="15">
        <v>60.43</v>
      </c>
      <c r="H19" s="15">
        <v>64.39</v>
      </c>
      <c r="I19" s="15">
        <v>53.5</v>
      </c>
      <c r="J19" s="15">
        <v>48.55</v>
      </c>
      <c r="K19" s="15">
        <v>69.34</v>
      </c>
      <c r="L19" s="15">
        <v>49.54</v>
      </c>
      <c r="M19" s="15">
        <v>50.53</v>
      </c>
      <c r="N19" s="15">
        <v>51.519999999999996</v>
      </c>
      <c r="O19" s="15">
        <v>55.48</v>
      </c>
      <c r="P19" s="15">
        <v>62.41</v>
      </c>
      <c r="Q19" s="15">
        <v>46.57</v>
      </c>
      <c r="R19" s="15">
        <v>65.38</v>
      </c>
      <c r="S19" s="16">
        <v>51.519999999999996</v>
      </c>
      <c r="T19" s="22">
        <f t="shared" si="9"/>
        <v>38.706600000000002</v>
      </c>
      <c r="U19" s="15">
        <f t="shared" si="6"/>
        <v>56.1999</v>
      </c>
      <c r="V19" s="15">
        <f t="shared" si="6"/>
        <v>59.882700000000007</v>
      </c>
      <c r="W19" s="15">
        <f t="shared" si="6"/>
        <v>49.755000000000003</v>
      </c>
      <c r="X19" s="15">
        <f t="shared" si="6"/>
        <v>45.151499999999999</v>
      </c>
      <c r="Y19" s="15">
        <f t="shared" si="6"/>
        <v>64.486200000000011</v>
      </c>
      <c r="Z19" s="15">
        <f t="shared" si="6"/>
        <v>46.072200000000002</v>
      </c>
      <c r="AA19" s="15">
        <f t="shared" si="6"/>
        <v>46.992900000000006</v>
      </c>
      <c r="AB19" s="15">
        <f t="shared" si="6"/>
        <v>47.913599999999995</v>
      </c>
      <c r="AC19" s="15">
        <f t="shared" si="6"/>
        <v>51.596400000000003</v>
      </c>
      <c r="AD19" s="15">
        <f t="shared" si="6"/>
        <v>58.0413</v>
      </c>
      <c r="AE19" s="15">
        <f t="shared" si="6"/>
        <v>43.310100000000006</v>
      </c>
      <c r="AF19" s="23">
        <f t="shared" si="6"/>
        <v>60.803399999999996</v>
      </c>
      <c r="AG19" s="15">
        <f t="shared" si="6"/>
        <v>47.913599999999995</v>
      </c>
      <c r="AH19" s="17"/>
      <c r="AI19" s="13"/>
      <c r="AJ19" s="17" t="s">
        <v>60</v>
      </c>
      <c r="AL19" s="83"/>
      <c r="AM19" s="86"/>
      <c r="AN19" s="89"/>
      <c r="AO19" s="91"/>
      <c r="AP19" s="14">
        <v>58.25</v>
      </c>
      <c r="AQ19" s="15">
        <v>50.65</v>
      </c>
      <c r="AR19" s="15">
        <v>73.45</v>
      </c>
      <c r="AS19" s="15">
        <v>55.4</v>
      </c>
      <c r="AT19" s="15">
        <v>75.349999999999994</v>
      </c>
      <c r="AU19" s="15">
        <v>45.9</v>
      </c>
      <c r="AV19" s="15">
        <v>55.4</v>
      </c>
      <c r="AW19" s="15">
        <v>64.900000000000006</v>
      </c>
      <c r="AX19" s="15">
        <v>45.9</v>
      </c>
      <c r="AY19" s="15">
        <v>51.599999999999994</v>
      </c>
      <c r="AZ19" s="15">
        <v>46.85</v>
      </c>
      <c r="BA19" s="15">
        <v>81.05</v>
      </c>
      <c r="BB19" s="15">
        <v>45.9</v>
      </c>
      <c r="BC19" s="16">
        <v>70.599999999999994</v>
      </c>
      <c r="BD19" s="22">
        <f t="shared" si="10"/>
        <v>53.59</v>
      </c>
      <c r="BE19" s="15">
        <f t="shared" si="7"/>
        <v>46.597999999999999</v>
      </c>
      <c r="BF19" s="15">
        <f t="shared" si="7"/>
        <v>67.574000000000012</v>
      </c>
      <c r="BG19" s="15">
        <f t="shared" si="7"/>
        <v>50.968000000000004</v>
      </c>
      <c r="BH19" s="15">
        <f t="shared" si="7"/>
        <v>69.322000000000003</v>
      </c>
      <c r="BI19" s="15">
        <f t="shared" si="7"/>
        <v>42.228000000000002</v>
      </c>
      <c r="BJ19" s="15">
        <f t="shared" si="7"/>
        <v>50.968000000000004</v>
      </c>
      <c r="BK19" s="15">
        <f t="shared" si="7"/>
        <v>59.708000000000006</v>
      </c>
      <c r="BL19" s="15">
        <f t="shared" si="7"/>
        <v>42.228000000000002</v>
      </c>
      <c r="BM19" s="15">
        <f t="shared" si="7"/>
        <v>47.471999999999994</v>
      </c>
      <c r="BN19" s="15">
        <f t="shared" si="7"/>
        <v>43.102000000000004</v>
      </c>
      <c r="BO19" s="15">
        <f t="shared" si="7"/>
        <v>74.566000000000003</v>
      </c>
      <c r="BP19" s="23">
        <f t="shared" si="7"/>
        <v>42.228000000000002</v>
      </c>
      <c r="BQ19" s="15">
        <f t="shared" si="7"/>
        <v>64.951999999999998</v>
      </c>
      <c r="BR19" s="17"/>
      <c r="BS19" s="13"/>
      <c r="BT19" s="17" t="s">
        <v>60</v>
      </c>
      <c r="BW19" s="83"/>
      <c r="BX19" s="86"/>
      <c r="BY19" s="89"/>
      <c r="BZ19" s="91"/>
      <c r="CA19" s="14">
        <v>52.51</v>
      </c>
      <c r="CB19" s="15">
        <v>57.954999999999998</v>
      </c>
      <c r="CC19" s="15">
        <v>48.55</v>
      </c>
      <c r="CD19" s="15">
        <v>53.5</v>
      </c>
      <c r="CE19" s="15">
        <v>50.034999999999997</v>
      </c>
      <c r="CF19" s="15">
        <v>55.48</v>
      </c>
      <c r="CG19" s="15">
        <v>69.34</v>
      </c>
      <c r="CH19" s="15">
        <v>54.49</v>
      </c>
      <c r="CI19" s="15">
        <v>62.41</v>
      </c>
      <c r="CJ19" s="15">
        <v>57.46</v>
      </c>
      <c r="CK19" s="15">
        <v>54.49</v>
      </c>
      <c r="CL19" s="15">
        <v>64.39</v>
      </c>
      <c r="CM19" s="15">
        <v>55.48</v>
      </c>
      <c r="CN19" s="16">
        <v>61.42</v>
      </c>
      <c r="CO19" s="22">
        <f t="shared" si="11"/>
        <v>48.309199999999997</v>
      </c>
      <c r="CP19" s="15">
        <f t="shared" si="8"/>
        <v>53.318600000000004</v>
      </c>
      <c r="CQ19" s="15">
        <f t="shared" si="8"/>
        <v>44.665999999999997</v>
      </c>
      <c r="CR19" s="15">
        <f t="shared" si="8"/>
        <v>49.22</v>
      </c>
      <c r="CS19" s="15">
        <f t="shared" si="8"/>
        <v>46.032199999999996</v>
      </c>
      <c r="CT19" s="15">
        <f t="shared" si="8"/>
        <v>51.041600000000003</v>
      </c>
      <c r="CU19" s="15">
        <f t="shared" si="8"/>
        <v>63.792800000000007</v>
      </c>
      <c r="CV19" s="15">
        <f t="shared" si="8"/>
        <v>50.130800000000001</v>
      </c>
      <c r="CW19" s="15">
        <f t="shared" si="8"/>
        <v>57.417200000000001</v>
      </c>
      <c r="CX19" s="15">
        <f t="shared" si="8"/>
        <v>52.863200000000006</v>
      </c>
      <c r="CY19" s="15">
        <f t="shared" si="8"/>
        <v>50.130800000000001</v>
      </c>
      <c r="CZ19" s="15">
        <f t="shared" si="8"/>
        <v>59.238800000000005</v>
      </c>
      <c r="DA19" s="23">
        <f t="shared" si="8"/>
        <v>51.041600000000003</v>
      </c>
      <c r="DB19" s="15">
        <f t="shared" si="8"/>
        <v>56.506400000000006</v>
      </c>
      <c r="DC19" s="17"/>
      <c r="DD19" s="13"/>
      <c r="DE19" s="17" t="s">
        <v>60</v>
      </c>
    </row>
    <row r="20" spans="2:109" x14ac:dyDescent="0.25">
      <c r="B20" s="83"/>
      <c r="C20" s="86"/>
      <c r="D20" s="89"/>
      <c r="E20" s="91"/>
      <c r="F20" s="14">
        <v>42.61</v>
      </c>
      <c r="G20" s="15">
        <v>47.56</v>
      </c>
      <c r="H20" s="15">
        <v>48.55</v>
      </c>
      <c r="I20" s="15">
        <v>63.4</v>
      </c>
      <c r="J20" s="15">
        <v>61.42</v>
      </c>
      <c r="K20" s="15">
        <v>78.25</v>
      </c>
      <c r="L20" s="15">
        <v>66.37</v>
      </c>
      <c r="M20" s="15">
        <v>43.6</v>
      </c>
      <c r="N20" s="15">
        <v>48.55</v>
      </c>
      <c r="O20" s="15">
        <v>68.349999999999994</v>
      </c>
      <c r="P20" s="15">
        <v>65.38</v>
      </c>
      <c r="Q20" s="15">
        <v>68.349999999999994</v>
      </c>
      <c r="R20" s="15">
        <v>56.47</v>
      </c>
      <c r="S20" s="16">
        <v>62.41</v>
      </c>
      <c r="T20" s="22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65.849999999999994</v>
      </c>
      <c r="AQ20" s="15">
        <v>52.55</v>
      </c>
      <c r="AR20" s="15">
        <v>63</v>
      </c>
      <c r="AS20" s="15">
        <v>46.85</v>
      </c>
      <c r="AT20" s="15">
        <v>66.8</v>
      </c>
      <c r="AU20" s="15">
        <v>71.55</v>
      </c>
      <c r="AV20" s="15">
        <v>60.15</v>
      </c>
      <c r="AW20" s="15">
        <v>54.449999999999996</v>
      </c>
      <c r="AX20" s="15">
        <v>68.699999999999989</v>
      </c>
      <c r="AY20" s="15">
        <v>50.65</v>
      </c>
      <c r="AZ20" s="15">
        <v>53.5</v>
      </c>
      <c r="BA20" s="15">
        <v>65.849999999999994</v>
      </c>
      <c r="BB20" s="15">
        <v>46.85</v>
      </c>
      <c r="BC20" s="16">
        <v>81.05</v>
      </c>
      <c r="BD20" s="22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63.4</v>
      </c>
      <c r="CB20" s="15">
        <v>49.045000000000002</v>
      </c>
      <c r="CC20" s="15">
        <v>58.945</v>
      </c>
      <c r="CD20" s="15">
        <v>59.44</v>
      </c>
      <c r="CE20" s="15">
        <v>54.49</v>
      </c>
      <c r="CF20" s="15">
        <v>50.034999999999997</v>
      </c>
      <c r="CG20" s="15">
        <v>55.975000000000001</v>
      </c>
      <c r="CH20" s="15">
        <v>54.984999999999999</v>
      </c>
      <c r="CI20" s="15">
        <v>64.39</v>
      </c>
      <c r="CJ20" s="15">
        <v>75.28</v>
      </c>
      <c r="CK20" s="15">
        <v>59.44</v>
      </c>
      <c r="CL20" s="15">
        <v>67.36</v>
      </c>
      <c r="CM20" s="15">
        <v>51.519999999999996</v>
      </c>
      <c r="CN20" s="16">
        <v>72.31</v>
      </c>
      <c r="CO20" s="22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6"/>
      <c r="DC20" s="17"/>
      <c r="DD20" s="13"/>
      <c r="DE20" s="17" t="s">
        <v>60</v>
      </c>
    </row>
    <row r="21" spans="2:109" x14ac:dyDescent="0.25">
      <c r="B21" s="83"/>
      <c r="C21" s="86"/>
      <c r="D21" s="89"/>
      <c r="E21" s="91"/>
      <c r="F21" s="14">
        <v>48.55</v>
      </c>
      <c r="G21" s="15">
        <v>43.6</v>
      </c>
      <c r="H21" s="15">
        <v>69.34</v>
      </c>
      <c r="I21" s="15">
        <v>75.28</v>
      </c>
      <c r="J21" s="15">
        <v>50.53</v>
      </c>
      <c r="K21" s="15">
        <v>73.3</v>
      </c>
      <c r="L21" s="15">
        <v>45.58</v>
      </c>
      <c r="M21" s="15">
        <v>63.4</v>
      </c>
      <c r="N21" s="15">
        <v>63.4</v>
      </c>
      <c r="O21" s="15">
        <v>52.51</v>
      </c>
      <c r="P21" s="15">
        <v>47.56</v>
      </c>
      <c r="Q21" s="15">
        <v>47.56</v>
      </c>
      <c r="R21" s="15">
        <v>72.31</v>
      </c>
      <c r="S21" s="16">
        <v>51.519999999999996</v>
      </c>
      <c r="T21" s="24"/>
      <c r="U21" s="25"/>
      <c r="V21" s="25"/>
      <c r="W21" s="25"/>
      <c r="X21" s="25"/>
      <c r="Y21" s="1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64.900000000000006</v>
      </c>
      <c r="AQ21" s="15">
        <v>72.5</v>
      </c>
      <c r="AR21" s="15">
        <v>46.85</v>
      </c>
      <c r="AS21" s="15">
        <v>57.3</v>
      </c>
      <c r="AT21" s="15">
        <v>80.099999999999994</v>
      </c>
      <c r="AU21" s="15">
        <v>63.949999999999996</v>
      </c>
      <c r="AV21" s="15">
        <v>69.650000000000006</v>
      </c>
      <c r="AW21" s="15">
        <v>53.5</v>
      </c>
      <c r="AX21" s="15">
        <v>61.099999999999994</v>
      </c>
      <c r="AY21" s="15">
        <v>64.900000000000006</v>
      </c>
      <c r="AZ21" s="15">
        <v>60.15</v>
      </c>
      <c r="BA21" s="15">
        <v>75.349999999999994</v>
      </c>
      <c r="BB21" s="15">
        <v>61.099999999999994</v>
      </c>
      <c r="BC21" s="16">
        <v>47.8</v>
      </c>
      <c r="BD21" s="24"/>
      <c r="BE21" s="25"/>
      <c r="BF21" s="25"/>
      <c r="BG21" s="25"/>
      <c r="BH21" s="25"/>
      <c r="BI21" s="1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57.954999999999998</v>
      </c>
      <c r="CB21" s="15">
        <v>58.45</v>
      </c>
      <c r="CC21" s="15">
        <v>62.41</v>
      </c>
      <c r="CD21" s="15">
        <v>58.945</v>
      </c>
      <c r="CE21" s="15">
        <v>56.964999999999996</v>
      </c>
      <c r="CF21" s="15">
        <v>58.45</v>
      </c>
      <c r="CG21" s="15">
        <v>57.954999999999998</v>
      </c>
      <c r="CH21" s="15">
        <v>66.37</v>
      </c>
      <c r="CI21" s="15">
        <v>65.875</v>
      </c>
      <c r="CJ21" s="15">
        <v>68.844999999999999</v>
      </c>
      <c r="CK21" s="15">
        <v>53.994999999999997</v>
      </c>
      <c r="CL21" s="15">
        <v>61.914999999999999</v>
      </c>
      <c r="CM21" s="15">
        <v>66.865000000000009</v>
      </c>
      <c r="CN21" s="16">
        <v>49.54</v>
      </c>
      <c r="CO21" s="24"/>
      <c r="CP21" s="25"/>
      <c r="CQ21" s="25"/>
      <c r="CR21" s="25"/>
      <c r="CS21" s="25"/>
      <c r="CT21" s="15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2:109" x14ac:dyDescent="0.25">
      <c r="B22" s="83"/>
      <c r="C22" s="86"/>
      <c r="D22" s="89"/>
      <c r="E22" s="91"/>
      <c r="F22" s="14">
        <v>61.42</v>
      </c>
      <c r="G22" s="15">
        <v>50.53</v>
      </c>
      <c r="H22" s="15">
        <v>43.6</v>
      </c>
      <c r="I22" s="15">
        <v>66.37</v>
      </c>
      <c r="J22" s="15">
        <v>54.49</v>
      </c>
      <c r="K22" s="15">
        <v>52.51</v>
      </c>
      <c r="L22" s="15">
        <v>69.34</v>
      </c>
      <c r="M22" s="15">
        <v>67.36</v>
      </c>
      <c r="N22" s="15">
        <v>48.55</v>
      </c>
      <c r="O22" s="15">
        <v>65.38</v>
      </c>
      <c r="P22" s="15">
        <v>56.47</v>
      </c>
      <c r="Q22" s="15">
        <v>68.349999999999994</v>
      </c>
      <c r="R22" s="15">
        <v>63.4</v>
      </c>
      <c r="S22" s="16">
        <v>48.55</v>
      </c>
      <c r="T22" s="14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61.099999999999994</v>
      </c>
      <c r="AQ22" s="15">
        <v>85.8</v>
      </c>
      <c r="AR22" s="15">
        <v>82.95</v>
      </c>
      <c r="AS22" s="15">
        <v>65.849999999999994</v>
      </c>
      <c r="AT22" s="15">
        <v>55.4</v>
      </c>
      <c r="AU22" s="15">
        <v>45.9</v>
      </c>
      <c r="AV22" s="15">
        <v>56.349999999999994</v>
      </c>
      <c r="AW22" s="15">
        <v>60.15</v>
      </c>
      <c r="AX22" s="15">
        <v>79.149999999999991</v>
      </c>
      <c r="AY22" s="15">
        <v>86.75</v>
      </c>
      <c r="AZ22" s="15">
        <v>53.5</v>
      </c>
      <c r="BA22" s="15">
        <v>47.8</v>
      </c>
      <c r="BB22" s="15">
        <v>62.05</v>
      </c>
      <c r="BC22" s="16">
        <v>49.699999999999996</v>
      </c>
      <c r="BD22" s="14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62.905000000000001</v>
      </c>
      <c r="CB22" s="15">
        <v>63.894999999999996</v>
      </c>
      <c r="CC22" s="15">
        <v>64.39</v>
      </c>
      <c r="CD22" s="15">
        <v>76.765000000000001</v>
      </c>
      <c r="CE22" s="15">
        <v>61.42</v>
      </c>
      <c r="CF22" s="15">
        <v>68.844999999999999</v>
      </c>
      <c r="CG22" s="15">
        <v>63.894999999999996</v>
      </c>
      <c r="CH22" s="15">
        <v>66.37</v>
      </c>
      <c r="CI22" s="15">
        <v>54.984999999999999</v>
      </c>
      <c r="CJ22" s="15">
        <v>49.045000000000002</v>
      </c>
      <c r="CK22" s="15">
        <v>54.984999999999999</v>
      </c>
      <c r="CL22" s="15">
        <v>57.954999999999998</v>
      </c>
      <c r="CM22" s="15">
        <v>62.905000000000001</v>
      </c>
      <c r="CN22" s="16">
        <v>49.045000000000002</v>
      </c>
      <c r="CO22" s="14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2:109" x14ac:dyDescent="0.25">
      <c r="B23" s="83"/>
      <c r="C23" s="86"/>
      <c r="D23" s="89"/>
      <c r="E23" s="91"/>
      <c r="F23" s="14">
        <v>47.56</v>
      </c>
      <c r="G23" s="15">
        <v>45.58</v>
      </c>
      <c r="H23" s="15">
        <v>70.33</v>
      </c>
      <c r="I23" s="15">
        <v>55.48</v>
      </c>
      <c r="J23" s="15">
        <v>46.57</v>
      </c>
      <c r="K23" s="15">
        <v>46.57</v>
      </c>
      <c r="L23" s="15">
        <v>56.47</v>
      </c>
      <c r="M23" s="15">
        <v>48.55</v>
      </c>
      <c r="N23" s="15">
        <v>71.319999999999993</v>
      </c>
      <c r="O23" s="15">
        <v>65.38</v>
      </c>
      <c r="P23" s="15">
        <v>59.44</v>
      </c>
      <c r="Q23" s="15">
        <v>51.519999999999996</v>
      </c>
      <c r="R23" s="15">
        <v>67.36</v>
      </c>
      <c r="S23" s="16">
        <v>58.45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5">
        <v>69.650000000000006</v>
      </c>
      <c r="AQ23" s="15">
        <v>77.25</v>
      </c>
      <c r="AR23" s="15">
        <v>68.699999999999989</v>
      </c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6"/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47.56</v>
      </c>
      <c r="CB23" s="15">
        <v>44.589999999999996</v>
      </c>
      <c r="CC23" s="15">
        <v>62.41</v>
      </c>
      <c r="CD23" s="15">
        <v>76.27</v>
      </c>
      <c r="CE23" s="15">
        <v>65.38</v>
      </c>
      <c r="CF23" s="15">
        <v>77.260000000000005</v>
      </c>
      <c r="CG23" s="15">
        <v>71.319999999999993</v>
      </c>
      <c r="CH23" s="15">
        <v>65.38</v>
      </c>
      <c r="CI23" s="15">
        <v>53.5</v>
      </c>
      <c r="CJ23" s="15">
        <v>85.179999999999993</v>
      </c>
      <c r="CK23" s="15">
        <v>47.56</v>
      </c>
      <c r="CL23" s="15">
        <v>88.15</v>
      </c>
      <c r="CM23" s="15">
        <v>64.39</v>
      </c>
      <c r="CN23" s="16">
        <v>63.4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2:109" x14ac:dyDescent="0.25">
      <c r="B24" s="83"/>
      <c r="C24" s="86"/>
      <c r="D24" s="89"/>
      <c r="E24" s="91"/>
      <c r="F24" s="14">
        <v>48.55</v>
      </c>
      <c r="G24" s="15">
        <v>50.53</v>
      </c>
      <c r="H24" s="15">
        <v>50.53</v>
      </c>
      <c r="I24" s="15">
        <v>59.44</v>
      </c>
      <c r="J24" s="15">
        <v>65.38</v>
      </c>
      <c r="K24" s="15">
        <v>64.39</v>
      </c>
      <c r="L24" s="15">
        <v>71.319999999999993</v>
      </c>
      <c r="M24" s="15">
        <v>78.25</v>
      </c>
      <c r="N24" s="15">
        <v>42.61</v>
      </c>
      <c r="O24" s="15">
        <v>63.4</v>
      </c>
      <c r="P24" s="15">
        <v>48.55</v>
      </c>
      <c r="Q24" s="15">
        <v>49.54</v>
      </c>
      <c r="R24" s="15">
        <v>62.41</v>
      </c>
      <c r="S24" s="16">
        <v>61.42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6"/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51.519999999999996</v>
      </c>
      <c r="CB24" s="15">
        <v>64.39</v>
      </c>
      <c r="CC24" s="15">
        <v>78.25</v>
      </c>
      <c r="CD24" s="15">
        <v>52.51</v>
      </c>
      <c r="CE24" s="15">
        <v>55.48</v>
      </c>
      <c r="CF24" s="15">
        <v>69.34</v>
      </c>
      <c r="CG24" s="15">
        <v>43.6</v>
      </c>
      <c r="CH24" s="15">
        <v>55.48</v>
      </c>
      <c r="CI24" s="15">
        <v>59.44</v>
      </c>
      <c r="CJ24" s="15">
        <v>53.5</v>
      </c>
      <c r="CK24" s="15">
        <v>77.260000000000005</v>
      </c>
      <c r="CL24" s="15">
        <v>47.56</v>
      </c>
      <c r="CM24" s="15">
        <v>68.349999999999994</v>
      </c>
      <c r="CN24" s="16">
        <v>61.42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2:109" x14ac:dyDescent="0.25">
      <c r="B25" s="83"/>
      <c r="C25" s="86"/>
      <c r="D25" s="89"/>
      <c r="E25" s="91"/>
      <c r="F25" s="14">
        <v>85.179999999999993</v>
      </c>
      <c r="G25" s="15">
        <v>88.15</v>
      </c>
      <c r="H25" s="15">
        <v>49.54</v>
      </c>
      <c r="I25" s="15">
        <v>86.17</v>
      </c>
      <c r="J25" s="15">
        <v>72.31</v>
      </c>
      <c r="K25" s="15">
        <v>71.319999999999993</v>
      </c>
      <c r="L25" s="15">
        <v>56.47</v>
      </c>
      <c r="M25" s="15">
        <v>47.56</v>
      </c>
      <c r="N25" s="15">
        <v>52.51</v>
      </c>
      <c r="O25" s="15">
        <v>67.36</v>
      </c>
      <c r="P25" s="15">
        <v>49.54</v>
      </c>
      <c r="Q25" s="15"/>
      <c r="R25" s="15"/>
      <c r="S25" s="16"/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6"/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6"/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2:109" x14ac:dyDescent="0.25">
      <c r="B26" s="83"/>
      <c r="C26" s="86"/>
      <c r="D26" s="89"/>
      <c r="E26" s="91"/>
      <c r="F26" s="14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6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6"/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6"/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2:109" ht="15.75" thickBot="1" x14ac:dyDescent="0.3">
      <c r="B27" s="84"/>
      <c r="C27" s="87"/>
      <c r="D27" s="89"/>
      <c r="E27" s="92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20"/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2:109" x14ac:dyDescent="0.25">
      <c r="B28" s="82">
        <v>3</v>
      </c>
      <c r="C28" s="94" t="s">
        <v>16</v>
      </c>
      <c r="D28" s="89"/>
      <c r="E28" s="93"/>
      <c r="F28" s="9">
        <v>91.12</v>
      </c>
      <c r="G28" s="10">
        <v>53.5</v>
      </c>
      <c r="H28" s="10">
        <v>100.03</v>
      </c>
      <c r="I28" s="10">
        <v>78.25</v>
      </c>
      <c r="J28" s="10">
        <v>55.48</v>
      </c>
      <c r="K28" s="10">
        <v>50.53</v>
      </c>
      <c r="L28" s="10">
        <v>49.54</v>
      </c>
      <c r="M28" s="10">
        <v>63.4</v>
      </c>
      <c r="N28" s="10">
        <v>69.34</v>
      </c>
      <c r="O28" s="10">
        <v>58.45</v>
      </c>
      <c r="P28" s="10">
        <v>95.08</v>
      </c>
      <c r="Q28" s="10">
        <v>69.34</v>
      </c>
      <c r="R28" s="10">
        <v>92.11</v>
      </c>
      <c r="S28" s="11">
        <v>96.07</v>
      </c>
      <c r="T28" s="14">
        <f>F28*0.93</f>
        <v>84.741600000000005</v>
      </c>
      <c r="U28" s="15">
        <f t="shared" ref="U28:AG30" si="12">G28*0.93</f>
        <v>49.755000000000003</v>
      </c>
      <c r="V28" s="15">
        <f t="shared" si="12"/>
        <v>93.027900000000002</v>
      </c>
      <c r="W28" s="15">
        <f t="shared" si="12"/>
        <v>72.772500000000008</v>
      </c>
      <c r="X28" s="15">
        <f t="shared" si="12"/>
        <v>51.596400000000003</v>
      </c>
      <c r="Y28" s="15">
        <f t="shared" si="12"/>
        <v>46.992900000000006</v>
      </c>
      <c r="Z28" s="15">
        <f t="shared" si="12"/>
        <v>46.072200000000002</v>
      </c>
      <c r="AA28" s="15">
        <f t="shared" si="12"/>
        <v>58.962000000000003</v>
      </c>
      <c r="AB28" s="15">
        <f t="shared" si="12"/>
        <v>64.486200000000011</v>
      </c>
      <c r="AC28" s="15">
        <f t="shared" si="12"/>
        <v>54.358500000000006</v>
      </c>
      <c r="AD28" s="15">
        <f t="shared" si="12"/>
        <v>88.424400000000006</v>
      </c>
      <c r="AE28" s="15">
        <f t="shared" si="12"/>
        <v>64.486200000000011</v>
      </c>
      <c r="AF28" s="15">
        <f t="shared" si="12"/>
        <v>85.662300000000002</v>
      </c>
      <c r="AG28" s="16">
        <f t="shared" si="12"/>
        <v>89.345100000000002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 t="s">
        <v>17</v>
      </c>
      <c r="AP28" s="9">
        <v>98.149999999999991</v>
      </c>
      <c r="AQ28" s="10">
        <v>79.149999999999991</v>
      </c>
      <c r="AR28" s="10">
        <v>46.85</v>
      </c>
      <c r="AS28" s="10">
        <v>87.7</v>
      </c>
      <c r="AT28" s="10">
        <v>75.349999999999994</v>
      </c>
      <c r="AU28" s="10">
        <v>89.6</v>
      </c>
      <c r="AV28" s="10">
        <v>67.75</v>
      </c>
      <c r="AW28" s="10">
        <v>97.199999999999989</v>
      </c>
      <c r="AX28" s="10">
        <v>73.45</v>
      </c>
      <c r="AY28" s="10">
        <v>102.89999999999999</v>
      </c>
      <c r="AZ28" s="10">
        <v>61.099999999999994</v>
      </c>
      <c r="BA28" s="10">
        <v>65.849999999999994</v>
      </c>
      <c r="BB28" s="10">
        <v>87.7</v>
      </c>
      <c r="BC28" s="11">
        <v>69.650000000000006</v>
      </c>
      <c r="BD28" s="14">
        <f>AP28*0.92</f>
        <v>90.298000000000002</v>
      </c>
      <c r="BE28" s="15">
        <f t="shared" ref="BE28:BQ30" si="13">AQ28*0.92</f>
        <v>72.817999999999998</v>
      </c>
      <c r="BF28" s="15">
        <f t="shared" si="13"/>
        <v>43.102000000000004</v>
      </c>
      <c r="BG28" s="15">
        <f t="shared" si="13"/>
        <v>80.684000000000012</v>
      </c>
      <c r="BH28" s="15">
        <f t="shared" si="13"/>
        <v>69.322000000000003</v>
      </c>
      <c r="BI28" s="15">
        <f t="shared" si="13"/>
        <v>82.432000000000002</v>
      </c>
      <c r="BJ28" s="15">
        <f t="shared" si="13"/>
        <v>62.330000000000005</v>
      </c>
      <c r="BK28" s="15">
        <f t="shared" si="13"/>
        <v>89.423999999999992</v>
      </c>
      <c r="BL28" s="15">
        <f t="shared" si="13"/>
        <v>67.574000000000012</v>
      </c>
      <c r="BM28" s="15">
        <f t="shared" si="13"/>
        <v>94.667999999999992</v>
      </c>
      <c r="BN28" s="15">
        <f t="shared" si="13"/>
        <v>56.211999999999996</v>
      </c>
      <c r="BO28" s="15">
        <f t="shared" si="13"/>
        <v>60.582000000000001</v>
      </c>
      <c r="BP28" s="15">
        <f t="shared" si="13"/>
        <v>80.684000000000012</v>
      </c>
      <c r="BQ28" s="16">
        <f t="shared" si="13"/>
        <v>64.078000000000003</v>
      </c>
      <c r="BR28" s="26"/>
      <c r="BS28" s="13"/>
      <c r="BT28" s="12" t="s">
        <v>60</v>
      </c>
      <c r="BW28" s="82">
        <v>3</v>
      </c>
      <c r="BX28" s="94" t="s">
        <v>16</v>
      </c>
      <c r="BY28" s="89"/>
      <c r="BZ28" s="93" t="s">
        <v>18</v>
      </c>
      <c r="CA28" s="9">
        <v>58.945</v>
      </c>
      <c r="CB28" s="10">
        <v>81.22</v>
      </c>
      <c r="CC28" s="10">
        <v>71.814999999999998</v>
      </c>
      <c r="CD28" s="10">
        <v>81.715000000000003</v>
      </c>
      <c r="CE28" s="10">
        <v>95.575000000000003</v>
      </c>
      <c r="CF28" s="10">
        <v>66.865000000000009</v>
      </c>
      <c r="CG28" s="10">
        <v>73.3</v>
      </c>
      <c r="CH28" s="10">
        <v>83.694999999999993</v>
      </c>
      <c r="CI28" s="10">
        <v>65.875</v>
      </c>
      <c r="CJ28" s="10">
        <v>70.825000000000003</v>
      </c>
      <c r="CK28" s="10">
        <v>78.25</v>
      </c>
      <c r="CL28" s="10">
        <v>67.85499999999999</v>
      </c>
      <c r="CM28" s="10">
        <v>90.625</v>
      </c>
      <c r="CN28" s="11">
        <v>83.2</v>
      </c>
      <c r="CO28" s="14">
        <f>CA28*0.92</f>
        <v>54.229400000000005</v>
      </c>
      <c r="CP28" s="15">
        <f t="shared" ref="CP28:DB30" si="14">CB28*0.92</f>
        <v>74.722400000000007</v>
      </c>
      <c r="CQ28" s="15">
        <f t="shared" si="14"/>
        <v>66.069800000000001</v>
      </c>
      <c r="CR28" s="15">
        <f t="shared" si="14"/>
        <v>75.177800000000005</v>
      </c>
      <c r="CS28" s="15">
        <f t="shared" si="14"/>
        <v>87.929000000000002</v>
      </c>
      <c r="CT28" s="15">
        <f t="shared" si="14"/>
        <v>61.515800000000013</v>
      </c>
      <c r="CU28" s="15">
        <f t="shared" si="14"/>
        <v>67.436000000000007</v>
      </c>
      <c r="CV28" s="15">
        <f t="shared" si="14"/>
        <v>76.999399999999994</v>
      </c>
      <c r="CW28" s="15">
        <f t="shared" si="14"/>
        <v>60.605000000000004</v>
      </c>
      <c r="CX28" s="15">
        <f t="shared" si="14"/>
        <v>65.159000000000006</v>
      </c>
      <c r="CY28" s="15">
        <f t="shared" si="14"/>
        <v>71.990000000000009</v>
      </c>
      <c r="CZ28" s="15">
        <f t="shared" si="14"/>
        <v>62.426599999999993</v>
      </c>
      <c r="DA28" s="15">
        <f t="shared" si="14"/>
        <v>83.375</v>
      </c>
      <c r="DB28" s="16">
        <f t="shared" si="14"/>
        <v>76.544000000000011</v>
      </c>
      <c r="DC28" s="26"/>
      <c r="DD28" s="13"/>
      <c r="DE28" s="12" t="s">
        <v>60</v>
      </c>
    </row>
    <row r="29" spans="2:109" x14ac:dyDescent="0.25">
      <c r="B29" s="83"/>
      <c r="C29" s="95"/>
      <c r="D29" s="89"/>
      <c r="E29" s="91"/>
      <c r="F29" s="14">
        <v>51.519999999999996</v>
      </c>
      <c r="G29" s="15">
        <v>65.38</v>
      </c>
      <c r="H29" s="15">
        <v>52.51</v>
      </c>
      <c r="I29" s="15">
        <v>66.37</v>
      </c>
      <c r="J29" s="15">
        <v>47.56</v>
      </c>
      <c r="K29" s="15">
        <v>88.15</v>
      </c>
      <c r="L29" s="15">
        <v>60.43</v>
      </c>
      <c r="M29" s="15">
        <v>79.239999999999995</v>
      </c>
      <c r="N29" s="15">
        <v>81.22</v>
      </c>
      <c r="O29" s="15">
        <v>79.239999999999995</v>
      </c>
      <c r="P29" s="15">
        <v>95.08</v>
      </c>
      <c r="Q29" s="15">
        <v>93.1</v>
      </c>
      <c r="R29" s="15">
        <v>74.290000000000006</v>
      </c>
      <c r="S29" s="16">
        <v>98.05</v>
      </c>
      <c r="T29" s="14">
        <f t="shared" ref="T29:T30" si="15">F29*0.93</f>
        <v>47.913599999999995</v>
      </c>
      <c r="U29" s="15">
        <f t="shared" si="12"/>
        <v>60.803399999999996</v>
      </c>
      <c r="V29" s="15">
        <f t="shared" si="12"/>
        <v>48.834299999999999</v>
      </c>
      <c r="W29" s="15">
        <f t="shared" si="12"/>
        <v>61.724100000000007</v>
      </c>
      <c r="X29" s="15">
        <f t="shared" si="12"/>
        <v>44.230800000000002</v>
      </c>
      <c r="Y29" s="15">
        <f t="shared" si="12"/>
        <v>81.979500000000016</v>
      </c>
      <c r="Z29" s="15">
        <f t="shared" si="12"/>
        <v>56.1999</v>
      </c>
      <c r="AA29" s="15">
        <f t="shared" si="12"/>
        <v>73.693200000000004</v>
      </c>
      <c r="AB29" s="15">
        <f t="shared" si="12"/>
        <v>75.534599999999998</v>
      </c>
      <c r="AC29" s="15">
        <f t="shared" si="12"/>
        <v>73.693200000000004</v>
      </c>
      <c r="AD29" s="15">
        <f t="shared" si="12"/>
        <v>88.424400000000006</v>
      </c>
      <c r="AE29" s="15">
        <f t="shared" si="12"/>
        <v>86.582999999999998</v>
      </c>
      <c r="AF29" s="15">
        <f t="shared" si="12"/>
        <v>69.089700000000008</v>
      </c>
      <c r="AG29" s="16">
        <f t="shared" si="12"/>
        <v>91.186499999999995</v>
      </c>
      <c r="AH29" s="17"/>
      <c r="AI29" s="13"/>
      <c r="AJ29" s="17" t="s">
        <v>60</v>
      </c>
      <c r="AL29" s="83"/>
      <c r="AM29" s="95"/>
      <c r="AN29" s="89"/>
      <c r="AO29" s="91"/>
      <c r="AP29" s="14">
        <v>63</v>
      </c>
      <c r="AQ29" s="15">
        <v>79.149999999999991</v>
      </c>
      <c r="AR29" s="15">
        <v>65.849999999999994</v>
      </c>
      <c r="AS29" s="15">
        <v>93.399999999999991</v>
      </c>
      <c r="AT29" s="15">
        <v>76.3</v>
      </c>
      <c r="AU29" s="15">
        <v>101</v>
      </c>
      <c r="AV29" s="15">
        <v>47.8</v>
      </c>
      <c r="AW29" s="15">
        <v>87.7</v>
      </c>
      <c r="AX29" s="15">
        <v>71.55</v>
      </c>
      <c r="AY29" s="15">
        <v>83.899999999999991</v>
      </c>
      <c r="AZ29" s="15">
        <v>66.8</v>
      </c>
      <c r="BA29" s="15">
        <v>81.05</v>
      </c>
      <c r="BB29" s="15">
        <v>62.05</v>
      </c>
      <c r="BC29" s="16">
        <v>51.599999999999994</v>
      </c>
      <c r="BD29" s="14">
        <f t="shared" ref="BD29:BD30" si="16">AP29*0.92</f>
        <v>57.96</v>
      </c>
      <c r="BE29" s="15">
        <f t="shared" si="13"/>
        <v>72.817999999999998</v>
      </c>
      <c r="BF29" s="15">
        <f t="shared" si="13"/>
        <v>60.582000000000001</v>
      </c>
      <c r="BG29" s="15">
        <f t="shared" si="13"/>
        <v>85.927999999999997</v>
      </c>
      <c r="BH29" s="15">
        <f t="shared" si="13"/>
        <v>70.195999999999998</v>
      </c>
      <c r="BI29" s="15">
        <f t="shared" si="13"/>
        <v>92.92</v>
      </c>
      <c r="BJ29" s="15">
        <f t="shared" si="13"/>
        <v>43.975999999999999</v>
      </c>
      <c r="BK29" s="15">
        <f t="shared" si="13"/>
        <v>80.684000000000012</v>
      </c>
      <c r="BL29" s="15">
        <f t="shared" si="13"/>
        <v>65.825999999999993</v>
      </c>
      <c r="BM29" s="15">
        <f t="shared" si="13"/>
        <v>77.188000000000002</v>
      </c>
      <c r="BN29" s="15">
        <f t="shared" si="13"/>
        <v>61.456000000000003</v>
      </c>
      <c r="BO29" s="15">
        <f t="shared" si="13"/>
        <v>74.566000000000003</v>
      </c>
      <c r="BP29" s="15">
        <f t="shared" si="13"/>
        <v>57.085999999999999</v>
      </c>
      <c r="BQ29" s="16">
        <f t="shared" si="13"/>
        <v>47.471999999999994</v>
      </c>
      <c r="BR29" s="17"/>
      <c r="BS29" s="13"/>
      <c r="BT29" s="17" t="s">
        <v>60</v>
      </c>
      <c r="BW29" s="83"/>
      <c r="BX29" s="95"/>
      <c r="BY29" s="89"/>
      <c r="BZ29" s="91"/>
      <c r="CA29" s="14">
        <v>53.994999999999997</v>
      </c>
      <c r="CB29" s="15">
        <v>84.19</v>
      </c>
      <c r="CC29" s="15">
        <v>76.765000000000001</v>
      </c>
      <c r="CD29" s="15">
        <v>82.21</v>
      </c>
      <c r="CE29" s="15">
        <v>57.46</v>
      </c>
      <c r="CF29" s="15">
        <v>72.804999999999993</v>
      </c>
      <c r="CG29" s="15">
        <v>59.44</v>
      </c>
      <c r="CH29" s="15">
        <v>80.724999999999994</v>
      </c>
      <c r="CI29" s="15">
        <v>62.41</v>
      </c>
      <c r="CJ29" s="15">
        <v>95.575000000000003</v>
      </c>
      <c r="CK29" s="15">
        <v>81.22</v>
      </c>
      <c r="CL29" s="15">
        <v>87.655000000000001</v>
      </c>
      <c r="CM29" s="15">
        <v>68.349999999999994</v>
      </c>
      <c r="CN29" s="16">
        <v>74.784999999999997</v>
      </c>
      <c r="CO29" s="14">
        <f t="shared" ref="CO29:CO30" si="17">CA29*0.92</f>
        <v>49.675400000000003</v>
      </c>
      <c r="CP29" s="15">
        <f t="shared" si="14"/>
        <v>77.454800000000006</v>
      </c>
      <c r="CQ29" s="15">
        <f t="shared" si="14"/>
        <v>70.623800000000003</v>
      </c>
      <c r="CR29" s="15">
        <f t="shared" si="14"/>
        <v>75.633200000000002</v>
      </c>
      <c r="CS29" s="15">
        <f t="shared" si="14"/>
        <v>52.863200000000006</v>
      </c>
      <c r="CT29" s="15">
        <f t="shared" si="14"/>
        <v>66.980599999999995</v>
      </c>
      <c r="CU29" s="15">
        <f t="shared" si="14"/>
        <v>54.684800000000003</v>
      </c>
      <c r="CV29" s="15">
        <f t="shared" si="14"/>
        <v>74.266999999999996</v>
      </c>
      <c r="CW29" s="15">
        <f t="shared" si="14"/>
        <v>57.417200000000001</v>
      </c>
      <c r="CX29" s="15">
        <f t="shared" si="14"/>
        <v>87.929000000000002</v>
      </c>
      <c r="CY29" s="15">
        <f t="shared" si="14"/>
        <v>74.722400000000007</v>
      </c>
      <c r="CZ29" s="15">
        <f t="shared" si="14"/>
        <v>80.642600000000002</v>
      </c>
      <c r="DA29" s="15">
        <f t="shared" si="14"/>
        <v>62.881999999999998</v>
      </c>
      <c r="DB29" s="16">
        <f t="shared" si="14"/>
        <v>68.802199999999999</v>
      </c>
      <c r="DC29" s="17"/>
      <c r="DD29" s="13"/>
      <c r="DE29" s="17" t="s">
        <v>60</v>
      </c>
    </row>
    <row r="30" spans="2:109" x14ac:dyDescent="0.25">
      <c r="B30" s="83"/>
      <c r="C30" s="95"/>
      <c r="D30" s="89"/>
      <c r="E30" s="91"/>
      <c r="F30" s="14">
        <v>85.179999999999993</v>
      </c>
      <c r="G30" s="15">
        <v>88.15</v>
      </c>
      <c r="H30" s="15">
        <v>83.2</v>
      </c>
      <c r="I30" s="15">
        <v>95.08</v>
      </c>
      <c r="J30" s="15">
        <v>51.519999999999996</v>
      </c>
      <c r="K30" s="15">
        <v>66.37</v>
      </c>
      <c r="L30" s="15">
        <v>82.21</v>
      </c>
      <c r="M30" s="15">
        <v>87.16</v>
      </c>
      <c r="N30" s="15">
        <v>92.11</v>
      </c>
      <c r="O30" s="15">
        <v>89.14</v>
      </c>
      <c r="P30" s="15">
        <v>54.49</v>
      </c>
      <c r="Q30" s="15">
        <v>56.47</v>
      </c>
      <c r="R30" s="15">
        <v>99.039999999999992</v>
      </c>
      <c r="S30" s="16">
        <v>60.43</v>
      </c>
      <c r="T30" s="14">
        <f t="shared" si="15"/>
        <v>79.217399999999998</v>
      </c>
      <c r="U30" s="15">
        <f t="shared" si="12"/>
        <v>81.979500000000016</v>
      </c>
      <c r="V30" s="15">
        <f t="shared" si="12"/>
        <v>77.376000000000005</v>
      </c>
      <c r="W30" s="15">
        <f t="shared" si="12"/>
        <v>88.424400000000006</v>
      </c>
      <c r="X30" s="15">
        <f t="shared" si="12"/>
        <v>47.913599999999995</v>
      </c>
      <c r="Y30" s="15">
        <f t="shared" si="12"/>
        <v>61.724100000000007</v>
      </c>
      <c r="Z30" s="15">
        <f t="shared" si="12"/>
        <v>76.455299999999994</v>
      </c>
      <c r="AA30" s="15">
        <f t="shared" si="12"/>
        <v>81.058800000000005</v>
      </c>
      <c r="AB30" s="15">
        <f t="shared" si="12"/>
        <v>85.662300000000002</v>
      </c>
      <c r="AC30" s="15">
        <f t="shared" si="12"/>
        <v>82.900199999999998</v>
      </c>
      <c r="AD30" s="15">
        <f t="shared" si="12"/>
        <v>50.675700000000006</v>
      </c>
      <c r="AE30" s="15">
        <f t="shared" si="12"/>
        <v>52.517099999999999</v>
      </c>
      <c r="AF30" s="15">
        <f t="shared" si="12"/>
        <v>92.107199999999992</v>
      </c>
      <c r="AG30" s="16">
        <f t="shared" si="12"/>
        <v>56.1999</v>
      </c>
      <c r="AH30" s="17"/>
      <c r="AI30" s="13"/>
      <c r="AJ30" s="17" t="s">
        <v>60</v>
      </c>
      <c r="AL30" s="83"/>
      <c r="AM30" s="95"/>
      <c r="AN30" s="89"/>
      <c r="AO30" s="91"/>
      <c r="AP30" s="14">
        <v>78.2</v>
      </c>
      <c r="AQ30" s="15">
        <v>68.699999999999989</v>
      </c>
      <c r="AR30" s="15">
        <v>86.75</v>
      </c>
      <c r="AS30" s="15">
        <v>102.89999999999999</v>
      </c>
      <c r="AT30" s="15">
        <v>102.89999999999999</v>
      </c>
      <c r="AU30" s="15">
        <v>57.3</v>
      </c>
      <c r="AV30" s="15">
        <v>86.75</v>
      </c>
      <c r="AW30" s="15">
        <v>94.35</v>
      </c>
      <c r="AX30" s="15">
        <v>75.349999999999994</v>
      </c>
      <c r="AY30" s="15">
        <v>77.25</v>
      </c>
      <c r="AZ30" s="15">
        <v>101.94999999999999</v>
      </c>
      <c r="BA30" s="15">
        <v>65.849999999999994</v>
      </c>
      <c r="BB30" s="15">
        <v>56.349999999999994</v>
      </c>
      <c r="BC30" s="16">
        <v>68.699999999999989</v>
      </c>
      <c r="BD30" s="14">
        <f t="shared" si="16"/>
        <v>71.944000000000003</v>
      </c>
      <c r="BE30" s="15">
        <f t="shared" si="13"/>
        <v>63.203999999999994</v>
      </c>
      <c r="BF30" s="15">
        <f t="shared" si="13"/>
        <v>79.81</v>
      </c>
      <c r="BG30" s="15">
        <f t="shared" si="13"/>
        <v>94.667999999999992</v>
      </c>
      <c r="BH30" s="15">
        <f t="shared" si="13"/>
        <v>94.667999999999992</v>
      </c>
      <c r="BI30" s="15">
        <f t="shared" si="13"/>
        <v>52.716000000000001</v>
      </c>
      <c r="BJ30" s="15">
        <f t="shared" si="13"/>
        <v>79.81</v>
      </c>
      <c r="BK30" s="15">
        <f t="shared" si="13"/>
        <v>86.801999999999992</v>
      </c>
      <c r="BL30" s="15">
        <f t="shared" si="13"/>
        <v>69.322000000000003</v>
      </c>
      <c r="BM30" s="15">
        <f t="shared" si="13"/>
        <v>71.070000000000007</v>
      </c>
      <c r="BN30" s="15">
        <f t="shared" si="13"/>
        <v>93.793999999999997</v>
      </c>
      <c r="BO30" s="15">
        <f t="shared" si="13"/>
        <v>60.582000000000001</v>
      </c>
      <c r="BP30" s="15">
        <f t="shared" si="13"/>
        <v>51.841999999999999</v>
      </c>
      <c r="BQ30" s="16">
        <f t="shared" si="13"/>
        <v>63.203999999999994</v>
      </c>
      <c r="BR30" s="17"/>
      <c r="BS30" s="13"/>
      <c r="BT30" s="17" t="s">
        <v>60</v>
      </c>
      <c r="BW30" s="83"/>
      <c r="BX30" s="95"/>
      <c r="BY30" s="89"/>
      <c r="BZ30" s="91"/>
      <c r="CA30" s="14">
        <v>85.179999999999993</v>
      </c>
      <c r="CB30" s="15">
        <v>91.614999999999995</v>
      </c>
      <c r="CC30" s="15">
        <v>84.19</v>
      </c>
      <c r="CD30" s="15">
        <v>83.694999999999993</v>
      </c>
      <c r="CE30" s="15">
        <v>82.21</v>
      </c>
      <c r="CF30" s="15">
        <v>78.745000000000005</v>
      </c>
      <c r="CG30" s="15">
        <v>85.674999999999997</v>
      </c>
      <c r="CH30" s="15">
        <v>100.03</v>
      </c>
      <c r="CI30" s="15">
        <v>78.25</v>
      </c>
      <c r="CJ30" s="15">
        <v>61.914999999999999</v>
      </c>
      <c r="CK30" s="15">
        <v>79.239999999999995</v>
      </c>
      <c r="CL30" s="15">
        <v>61.42</v>
      </c>
      <c r="CM30" s="15">
        <v>77.754999999999995</v>
      </c>
      <c r="CN30" s="16">
        <v>64.884999999999991</v>
      </c>
      <c r="CO30" s="14">
        <f t="shared" si="17"/>
        <v>78.365600000000001</v>
      </c>
      <c r="CP30" s="15">
        <f t="shared" si="14"/>
        <v>84.285799999999995</v>
      </c>
      <c r="CQ30" s="15">
        <f t="shared" si="14"/>
        <v>77.454800000000006</v>
      </c>
      <c r="CR30" s="15">
        <f t="shared" si="14"/>
        <v>76.999399999999994</v>
      </c>
      <c r="CS30" s="15">
        <f t="shared" si="14"/>
        <v>75.633200000000002</v>
      </c>
      <c r="CT30" s="15">
        <f t="shared" si="14"/>
        <v>72.445400000000006</v>
      </c>
      <c r="CU30" s="15">
        <f t="shared" si="14"/>
        <v>78.820999999999998</v>
      </c>
      <c r="CV30" s="15">
        <f t="shared" si="14"/>
        <v>92.027600000000007</v>
      </c>
      <c r="CW30" s="15">
        <f t="shared" si="14"/>
        <v>71.990000000000009</v>
      </c>
      <c r="CX30" s="15">
        <f t="shared" si="14"/>
        <v>56.961800000000004</v>
      </c>
      <c r="CY30" s="15">
        <f t="shared" si="14"/>
        <v>72.900800000000004</v>
      </c>
      <c r="CZ30" s="15">
        <f t="shared" si="14"/>
        <v>56.506400000000006</v>
      </c>
      <c r="DA30" s="15">
        <f t="shared" si="14"/>
        <v>71.534599999999998</v>
      </c>
      <c r="DB30" s="16">
        <f t="shared" si="14"/>
        <v>59.694199999999995</v>
      </c>
      <c r="DC30" s="17"/>
      <c r="DD30" s="13"/>
      <c r="DE30" s="17" t="s">
        <v>60</v>
      </c>
    </row>
    <row r="31" spans="2:109" x14ac:dyDescent="0.25">
      <c r="B31" s="83"/>
      <c r="C31" s="95"/>
      <c r="D31" s="89"/>
      <c r="E31" s="91"/>
      <c r="F31" s="14">
        <v>99.039999999999992</v>
      </c>
      <c r="G31" s="15">
        <v>83.2</v>
      </c>
      <c r="H31" s="15">
        <v>77.260000000000005</v>
      </c>
      <c r="I31" s="15">
        <v>82.21</v>
      </c>
      <c r="J31" s="15">
        <v>101.02</v>
      </c>
      <c r="K31" s="15">
        <v>81.22</v>
      </c>
      <c r="L31" s="15">
        <v>88.15</v>
      </c>
      <c r="M31" s="15">
        <v>70.33</v>
      </c>
      <c r="N31" s="15">
        <v>54.49</v>
      </c>
      <c r="O31" s="15">
        <v>76.27</v>
      </c>
      <c r="P31" s="15">
        <v>74.290000000000006</v>
      </c>
      <c r="Q31" s="15">
        <v>80.23</v>
      </c>
      <c r="R31" s="15">
        <v>91.12</v>
      </c>
      <c r="S31" s="16">
        <v>59.44</v>
      </c>
      <c r="T31" s="14"/>
      <c r="U31" s="15"/>
      <c r="V31" s="15"/>
      <c r="W31" s="24"/>
      <c r="X31" s="15"/>
      <c r="Y31" s="15"/>
      <c r="Z31" s="15"/>
      <c r="AA31" s="15"/>
      <c r="AB31" s="15"/>
      <c r="AC31" s="15"/>
      <c r="AD31" s="15"/>
      <c r="AE31" s="1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61.099999999999994</v>
      </c>
      <c r="AQ31" s="15">
        <v>88.649999999999991</v>
      </c>
      <c r="AR31" s="15">
        <v>81.05</v>
      </c>
      <c r="AS31" s="15">
        <v>52.55</v>
      </c>
      <c r="AT31" s="15">
        <v>84.85</v>
      </c>
      <c r="AU31" s="15">
        <v>76.3</v>
      </c>
      <c r="AV31" s="15">
        <v>87.7</v>
      </c>
      <c r="AW31" s="15">
        <v>93.399999999999991</v>
      </c>
      <c r="AX31" s="15">
        <v>64.900000000000006</v>
      </c>
      <c r="AY31" s="15">
        <v>75.349999999999994</v>
      </c>
      <c r="AZ31" s="15">
        <v>80.099999999999994</v>
      </c>
      <c r="BA31" s="15">
        <v>62.05</v>
      </c>
      <c r="BB31" s="15">
        <v>44.949999999999996</v>
      </c>
      <c r="BC31" s="16">
        <v>66.8</v>
      </c>
      <c r="BD31" s="14"/>
      <c r="BE31" s="15"/>
      <c r="BF31" s="15"/>
      <c r="BG31" s="24"/>
      <c r="BH31" s="15"/>
      <c r="BI31" s="15"/>
      <c r="BJ31" s="15"/>
      <c r="BK31" s="15"/>
      <c r="BL31" s="15"/>
      <c r="BM31" s="15"/>
      <c r="BN31" s="15"/>
      <c r="BO31" s="1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88.644999999999996</v>
      </c>
      <c r="CB31" s="15">
        <v>82.704999999999998</v>
      </c>
      <c r="CC31" s="15">
        <v>59.935000000000002</v>
      </c>
      <c r="CD31" s="15">
        <v>76.27</v>
      </c>
      <c r="CE31" s="15">
        <v>80.23</v>
      </c>
      <c r="CF31" s="15">
        <v>86.665000000000006</v>
      </c>
      <c r="CG31" s="15">
        <v>79.734999999999999</v>
      </c>
      <c r="CH31" s="15">
        <v>67.36</v>
      </c>
      <c r="CI31" s="15">
        <v>93.594999999999999</v>
      </c>
      <c r="CJ31" s="15">
        <v>79.239999999999995</v>
      </c>
      <c r="CK31" s="15">
        <v>77.754999999999995</v>
      </c>
      <c r="CL31" s="15">
        <v>71.319999999999993</v>
      </c>
      <c r="CM31" s="15">
        <v>67.85499999999999</v>
      </c>
      <c r="CN31" s="16">
        <v>63.4</v>
      </c>
      <c r="CO31" s="14"/>
      <c r="CP31" s="15"/>
      <c r="CQ31" s="15"/>
      <c r="CR31" s="24"/>
      <c r="CS31" s="15"/>
      <c r="CT31" s="15"/>
      <c r="CU31" s="15"/>
      <c r="CV31" s="15"/>
      <c r="CW31" s="15"/>
      <c r="CX31" s="15"/>
      <c r="CY31" s="15"/>
      <c r="CZ31" s="15"/>
      <c r="DA31" s="15"/>
      <c r="DB31" s="16"/>
      <c r="DC31" s="17"/>
      <c r="DD31" s="13"/>
      <c r="DE31" s="17" t="s">
        <v>60</v>
      </c>
    </row>
    <row r="32" spans="2:109" x14ac:dyDescent="0.25">
      <c r="B32" s="83"/>
      <c r="C32" s="95"/>
      <c r="D32" s="89"/>
      <c r="E32" s="91"/>
      <c r="F32" s="14">
        <v>92.11</v>
      </c>
      <c r="G32" s="15">
        <v>79.239999999999995</v>
      </c>
      <c r="H32" s="15">
        <v>56.47</v>
      </c>
      <c r="I32" s="15">
        <v>57.46</v>
      </c>
      <c r="J32" s="15">
        <v>88.15</v>
      </c>
      <c r="K32" s="15">
        <v>64.39</v>
      </c>
      <c r="L32" s="15">
        <v>99.039999999999992</v>
      </c>
      <c r="M32" s="15">
        <v>67.36</v>
      </c>
      <c r="N32" s="15">
        <v>59.44</v>
      </c>
      <c r="O32" s="15">
        <v>103</v>
      </c>
      <c r="P32" s="15">
        <v>84.19</v>
      </c>
      <c r="Q32" s="15">
        <v>85.179999999999993</v>
      </c>
      <c r="R32" s="15">
        <v>93.1</v>
      </c>
      <c r="S32" s="16">
        <v>72.31</v>
      </c>
      <c r="T32" s="14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69.650000000000006</v>
      </c>
      <c r="AQ32" s="15">
        <v>65.849999999999994</v>
      </c>
      <c r="AR32" s="15">
        <v>101.94999999999999</v>
      </c>
      <c r="AS32" s="15">
        <v>96.25</v>
      </c>
      <c r="AT32" s="15">
        <v>84.85</v>
      </c>
      <c r="AU32" s="15">
        <v>47.8</v>
      </c>
      <c r="AV32" s="15">
        <v>61.099999999999994</v>
      </c>
      <c r="AW32" s="15">
        <v>99.1</v>
      </c>
      <c r="AX32" s="15">
        <v>61.099999999999994</v>
      </c>
      <c r="AY32" s="15">
        <v>68.699999999999989</v>
      </c>
      <c r="AZ32" s="15">
        <v>79.149999999999991</v>
      </c>
      <c r="BA32" s="15">
        <v>65.849999999999994</v>
      </c>
      <c r="BB32" s="15">
        <v>76.3</v>
      </c>
      <c r="BC32" s="16">
        <v>69.650000000000006</v>
      </c>
      <c r="BD32" s="14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80.23</v>
      </c>
      <c r="CB32" s="15">
        <v>84.19</v>
      </c>
      <c r="CC32" s="15">
        <v>60.43</v>
      </c>
      <c r="CD32" s="15">
        <v>86.17</v>
      </c>
      <c r="CE32" s="15">
        <v>81.22</v>
      </c>
      <c r="CF32" s="15">
        <v>72.804999999999993</v>
      </c>
      <c r="CG32" s="15">
        <v>80.23</v>
      </c>
      <c r="CH32" s="15">
        <v>77.754999999999995</v>
      </c>
      <c r="CI32" s="15">
        <v>87.16</v>
      </c>
      <c r="CJ32" s="15">
        <v>55.975000000000001</v>
      </c>
      <c r="CK32" s="15">
        <v>82.21</v>
      </c>
      <c r="CL32" s="15">
        <v>75.775000000000006</v>
      </c>
      <c r="CM32" s="15">
        <v>85.179999999999993</v>
      </c>
      <c r="CN32" s="16">
        <v>71.319999999999993</v>
      </c>
      <c r="CO32" s="14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91"/>
      <c r="F33" s="14">
        <v>83.2</v>
      </c>
      <c r="G33" s="15">
        <v>89.14</v>
      </c>
      <c r="H33" s="15">
        <v>58.45</v>
      </c>
      <c r="I33" s="15">
        <v>76.27</v>
      </c>
      <c r="J33" s="15">
        <v>63.4</v>
      </c>
      <c r="K33" s="15">
        <v>64.39</v>
      </c>
      <c r="L33" s="15">
        <v>61.42</v>
      </c>
      <c r="M33" s="15">
        <v>60.43</v>
      </c>
      <c r="N33" s="15">
        <v>83.2</v>
      </c>
      <c r="O33" s="15">
        <v>56.47</v>
      </c>
      <c r="P33" s="15">
        <v>55.48</v>
      </c>
      <c r="Q33" s="15">
        <v>55.48</v>
      </c>
      <c r="R33" s="15">
        <v>76.27</v>
      </c>
      <c r="S33" s="16">
        <v>44.589999999999996</v>
      </c>
      <c r="T33" s="14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54.449999999999996</v>
      </c>
      <c r="AQ33" s="15">
        <v>87.7</v>
      </c>
      <c r="AR33" s="15">
        <v>59.199999999999996</v>
      </c>
      <c r="AS33" s="15">
        <v>94.35</v>
      </c>
      <c r="AT33" s="15">
        <v>82</v>
      </c>
      <c r="AU33" s="15">
        <v>82.95</v>
      </c>
      <c r="AV33" s="15">
        <v>67.75</v>
      </c>
      <c r="AW33" s="15">
        <v>53.5</v>
      </c>
      <c r="AX33" s="15">
        <v>56.349999999999994</v>
      </c>
      <c r="AY33" s="15">
        <v>91.5</v>
      </c>
      <c r="AZ33" s="15">
        <v>80.099999999999994</v>
      </c>
      <c r="BA33" s="15">
        <v>46.85</v>
      </c>
      <c r="BB33" s="15">
        <v>99.1</v>
      </c>
      <c r="BC33" s="16">
        <v>92.45</v>
      </c>
      <c r="BD33" s="14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64.884999999999991</v>
      </c>
      <c r="CB33" s="15">
        <v>56.964999999999996</v>
      </c>
      <c r="CC33" s="15">
        <v>69.834999999999994</v>
      </c>
      <c r="CD33" s="15">
        <v>74.784999999999997</v>
      </c>
      <c r="CE33" s="15">
        <v>68.844999999999999</v>
      </c>
      <c r="CF33" s="15">
        <v>89.14</v>
      </c>
      <c r="CG33" s="15">
        <v>58.945</v>
      </c>
      <c r="CH33" s="15">
        <v>86.17</v>
      </c>
      <c r="CI33" s="15">
        <v>73.3</v>
      </c>
      <c r="CJ33" s="15">
        <v>74.290000000000006</v>
      </c>
      <c r="CK33" s="15">
        <v>68.349999999999994</v>
      </c>
      <c r="CL33" s="15">
        <v>51.024999999999999</v>
      </c>
      <c r="CM33" s="15">
        <v>88.644999999999996</v>
      </c>
      <c r="CN33" s="16">
        <v>69.34</v>
      </c>
      <c r="CO33" s="14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91"/>
      <c r="F34" s="14">
        <v>101.02</v>
      </c>
      <c r="G34" s="15">
        <v>69.34</v>
      </c>
      <c r="H34" s="15">
        <v>84.19</v>
      </c>
      <c r="I34" s="15">
        <v>78.25</v>
      </c>
      <c r="J34" s="15">
        <v>73.3</v>
      </c>
      <c r="K34" s="15">
        <v>63.4</v>
      </c>
      <c r="L34" s="15">
        <v>82.21</v>
      </c>
      <c r="M34" s="15">
        <v>55.48</v>
      </c>
      <c r="N34" s="15">
        <v>47.56</v>
      </c>
      <c r="O34" s="15">
        <v>68.349999999999994</v>
      </c>
      <c r="P34" s="15">
        <v>54.49</v>
      </c>
      <c r="Q34" s="15">
        <v>102.01</v>
      </c>
      <c r="R34" s="15">
        <v>70.33</v>
      </c>
      <c r="S34" s="16">
        <v>61.42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6"/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51.519999999999996</v>
      </c>
      <c r="CB34" s="15">
        <v>75.28</v>
      </c>
      <c r="CC34" s="15">
        <v>58.45</v>
      </c>
      <c r="CD34" s="15">
        <v>101.02</v>
      </c>
      <c r="CE34" s="15">
        <v>99.039999999999992</v>
      </c>
      <c r="CF34" s="15">
        <v>87.16</v>
      </c>
      <c r="CG34" s="15">
        <v>56.47</v>
      </c>
      <c r="CH34" s="15">
        <v>59.44</v>
      </c>
      <c r="CI34" s="15">
        <v>69.34</v>
      </c>
      <c r="CJ34" s="15">
        <v>57.46</v>
      </c>
      <c r="CK34" s="15">
        <v>70.33</v>
      </c>
      <c r="CL34" s="15">
        <v>67.36</v>
      </c>
      <c r="CM34" s="15">
        <v>95.08</v>
      </c>
      <c r="CN34" s="16">
        <v>70.33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91"/>
      <c r="F35" s="14">
        <v>84.19</v>
      </c>
      <c r="G35" s="15">
        <v>66.37</v>
      </c>
      <c r="H35" s="15">
        <v>82.21</v>
      </c>
      <c r="I35" s="15">
        <v>103</v>
      </c>
      <c r="J35" s="15">
        <v>92.11</v>
      </c>
      <c r="K35" s="15">
        <v>87.16</v>
      </c>
      <c r="L35" s="15">
        <v>45.58</v>
      </c>
      <c r="M35" s="15">
        <v>79.239999999999995</v>
      </c>
      <c r="N35" s="15">
        <v>53.5</v>
      </c>
      <c r="O35" s="15">
        <v>98.05</v>
      </c>
      <c r="P35" s="15">
        <v>96.07</v>
      </c>
      <c r="Q35" s="15">
        <v>89.14</v>
      </c>
      <c r="R35" s="15">
        <v>90.13</v>
      </c>
      <c r="S35" s="16">
        <v>52.51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6"/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97.06</v>
      </c>
      <c r="CB35" s="15">
        <v>96.07</v>
      </c>
      <c r="CC35" s="15">
        <v>67.36</v>
      </c>
      <c r="CD35" s="15">
        <v>63.4</v>
      </c>
      <c r="CE35" s="15">
        <v>51.519999999999996</v>
      </c>
      <c r="CF35" s="15">
        <v>62.41</v>
      </c>
      <c r="CG35" s="15">
        <v>94.09</v>
      </c>
      <c r="CH35" s="15">
        <v>77.260000000000005</v>
      </c>
      <c r="CI35" s="15">
        <v>91.12</v>
      </c>
      <c r="CJ35" s="15">
        <v>46.57</v>
      </c>
      <c r="CK35" s="15">
        <v>90.13</v>
      </c>
      <c r="CL35" s="15">
        <v>103.99</v>
      </c>
      <c r="CM35" s="15">
        <v>45.58</v>
      </c>
      <c r="CN35" s="16">
        <v>102.01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91"/>
      <c r="F36" s="14">
        <v>54.49</v>
      </c>
      <c r="G36" s="15">
        <v>96.07</v>
      </c>
      <c r="H36" s="15">
        <v>84.19</v>
      </c>
      <c r="I36" s="15">
        <v>103</v>
      </c>
      <c r="J36" s="15">
        <v>69.34</v>
      </c>
      <c r="K36" s="15">
        <v>88.15</v>
      </c>
      <c r="L36" s="15">
        <v>82.21</v>
      </c>
      <c r="M36" s="15">
        <v>77.260000000000005</v>
      </c>
      <c r="N36" s="15">
        <v>79.239999999999995</v>
      </c>
      <c r="O36" s="15">
        <v>52.51</v>
      </c>
      <c r="P36" s="15">
        <v>64.39</v>
      </c>
      <c r="Q36" s="15">
        <v>99.039999999999992</v>
      </c>
      <c r="R36" s="15">
        <v>74.290000000000006</v>
      </c>
      <c r="S36" s="16">
        <v>85.179999999999993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6"/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70.33</v>
      </c>
      <c r="CB36" s="15">
        <v>103</v>
      </c>
      <c r="CC36" s="15">
        <v>90.13</v>
      </c>
      <c r="CD36" s="15">
        <v>99.039999999999992</v>
      </c>
      <c r="CE36" s="15">
        <v>101.02</v>
      </c>
      <c r="CF36" s="15">
        <v>55.48</v>
      </c>
      <c r="CG36" s="15"/>
      <c r="CH36" s="15"/>
      <c r="CI36" s="15"/>
      <c r="CJ36" s="15"/>
      <c r="CK36" s="15"/>
      <c r="CL36" s="15"/>
      <c r="CM36" s="15"/>
      <c r="CN36" s="16"/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91"/>
      <c r="F37" s="14">
        <v>93.1</v>
      </c>
      <c r="G37" s="15">
        <v>66.37</v>
      </c>
      <c r="H37" s="15">
        <v>98.05</v>
      </c>
      <c r="I37" s="15">
        <v>88.15</v>
      </c>
      <c r="J37" s="15">
        <v>4</v>
      </c>
      <c r="K37" s="15">
        <v>4</v>
      </c>
      <c r="L37" s="15">
        <v>98.05</v>
      </c>
      <c r="M37" s="15">
        <v>82.21</v>
      </c>
      <c r="N37" s="15">
        <v>70.33</v>
      </c>
      <c r="O37" s="15">
        <v>71.319999999999993</v>
      </c>
      <c r="P37" s="15"/>
      <c r="Q37" s="15"/>
      <c r="R37" s="15"/>
      <c r="S37" s="16"/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6"/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6"/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92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20"/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19</v>
      </c>
      <c r="D39" s="89"/>
      <c r="E39" s="91"/>
      <c r="F39" s="9">
        <v>75.28</v>
      </c>
      <c r="G39" s="10">
        <v>76.27</v>
      </c>
      <c r="H39" s="10">
        <v>66.37</v>
      </c>
      <c r="I39" s="10">
        <v>59.44</v>
      </c>
      <c r="J39" s="10">
        <v>78.25</v>
      </c>
      <c r="K39" s="10">
        <v>38.65</v>
      </c>
      <c r="L39" s="10">
        <v>38.65</v>
      </c>
      <c r="M39" s="10">
        <v>47.56</v>
      </c>
      <c r="N39" s="10">
        <v>52.51</v>
      </c>
      <c r="O39" s="10">
        <v>60.43</v>
      </c>
      <c r="P39" s="10">
        <v>91.12</v>
      </c>
      <c r="Q39" s="10">
        <v>59.44</v>
      </c>
      <c r="R39" s="10">
        <v>69.34</v>
      </c>
      <c r="S39" s="11">
        <v>97.06</v>
      </c>
      <c r="T39" s="14">
        <f>F39*0.93</f>
        <v>70.010400000000004</v>
      </c>
      <c r="U39" s="15">
        <f t="shared" ref="U39:AG41" si="18">G39*0.93</f>
        <v>70.931100000000001</v>
      </c>
      <c r="V39" s="15">
        <f t="shared" si="18"/>
        <v>61.724100000000007</v>
      </c>
      <c r="W39" s="15">
        <f t="shared" si="18"/>
        <v>55.279200000000003</v>
      </c>
      <c r="X39" s="15">
        <f t="shared" si="18"/>
        <v>72.772500000000008</v>
      </c>
      <c r="Y39" s="15">
        <f t="shared" si="18"/>
        <v>35.944499999999998</v>
      </c>
      <c r="Z39" s="15">
        <f t="shared" si="18"/>
        <v>35.944499999999998</v>
      </c>
      <c r="AA39" s="15">
        <f t="shared" si="18"/>
        <v>44.230800000000002</v>
      </c>
      <c r="AB39" s="15">
        <f t="shared" si="18"/>
        <v>48.834299999999999</v>
      </c>
      <c r="AC39" s="15">
        <f t="shared" si="18"/>
        <v>56.1999</v>
      </c>
      <c r="AD39" s="15">
        <f t="shared" si="18"/>
        <v>84.741600000000005</v>
      </c>
      <c r="AE39" s="15">
        <f t="shared" si="18"/>
        <v>55.279200000000003</v>
      </c>
      <c r="AF39" s="15">
        <f t="shared" si="18"/>
        <v>64.486200000000011</v>
      </c>
      <c r="AG39" s="16">
        <f t="shared" si="18"/>
        <v>90.265800000000013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 t="s">
        <v>20</v>
      </c>
      <c r="AP39" s="9">
        <v>82</v>
      </c>
      <c r="AQ39" s="10">
        <v>83.899999999999991</v>
      </c>
      <c r="AR39" s="10">
        <v>49.699999999999996</v>
      </c>
      <c r="AS39" s="10">
        <v>95.3</v>
      </c>
      <c r="AT39" s="10">
        <v>90.55</v>
      </c>
      <c r="AU39" s="10">
        <v>60.15</v>
      </c>
      <c r="AV39" s="10">
        <v>62.05</v>
      </c>
      <c r="AW39" s="10">
        <v>51.599999999999994</v>
      </c>
      <c r="AX39" s="10">
        <v>43.05</v>
      </c>
      <c r="AY39" s="10">
        <v>92.45</v>
      </c>
      <c r="AZ39" s="10">
        <v>93.399999999999991</v>
      </c>
      <c r="BA39" s="10">
        <v>67.75</v>
      </c>
      <c r="BB39" s="10">
        <v>85.8</v>
      </c>
      <c r="BC39" s="11">
        <v>62.05</v>
      </c>
      <c r="BD39" s="14">
        <f>AP39*0.92</f>
        <v>75.44</v>
      </c>
      <c r="BE39" s="15">
        <f t="shared" ref="BE39:BQ41" si="19">AQ39*0.92</f>
        <v>77.188000000000002</v>
      </c>
      <c r="BF39" s="15">
        <f t="shared" si="19"/>
        <v>45.723999999999997</v>
      </c>
      <c r="BG39" s="15">
        <f t="shared" si="19"/>
        <v>87.676000000000002</v>
      </c>
      <c r="BH39" s="15">
        <f t="shared" si="19"/>
        <v>83.305999999999997</v>
      </c>
      <c r="BI39" s="15">
        <f t="shared" si="19"/>
        <v>55.338000000000001</v>
      </c>
      <c r="BJ39" s="15">
        <f t="shared" si="19"/>
        <v>57.085999999999999</v>
      </c>
      <c r="BK39" s="15">
        <f t="shared" si="19"/>
        <v>47.471999999999994</v>
      </c>
      <c r="BL39" s="15">
        <f t="shared" si="19"/>
        <v>39.606000000000002</v>
      </c>
      <c r="BM39" s="15">
        <f t="shared" si="19"/>
        <v>85.054000000000002</v>
      </c>
      <c r="BN39" s="15">
        <f t="shared" si="19"/>
        <v>85.927999999999997</v>
      </c>
      <c r="BO39" s="15">
        <f t="shared" si="19"/>
        <v>62.330000000000005</v>
      </c>
      <c r="BP39" s="15">
        <f t="shared" si="19"/>
        <v>78.936000000000007</v>
      </c>
      <c r="BQ39" s="16">
        <f t="shared" si="19"/>
        <v>57.085999999999999</v>
      </c>
      <c r="BR39" s="12"/>
      <c r="BS39" s="13"/>
      <c r="BT39" s="12" t="s">
        <v>60</v>
      </c>
      <c r="BW39" s="83">
        <v>4</v>
      </c>
      <c r="BX39" s="94" t="s">
        <v>19</v>
      </c>
      <c r="BY39" s="89"/>
      <c r="BZ39" s="91" t="s">
        <v>21</v>
      </c>
      <c r="CA39" s="9">
        <v>50.53</v>
      </c>
      <c r="CB39" s="10">
        <v>49.54</v>
      </c>
      <c r="CC39" s="10">
        <v>47.56</v>
      </c>
      <c r="CD39" s="10">
        <v>77.260000000000005</v>
      </c>
      <c r="CE39" s="10">
        <v>79.239999999999995</v>
      </c>
      <c r="CF39" s="10">
        <v>80.724999999999994</v>
      </c>
      <c r="CG39" s="10">
        <v>57.954999999999998</v>
      </c>
      <c r="CH39" s="10">
        <v>78.25</v>
      </c>
      <c r="CI39" s="10">
        <v>85.179999999999993</v>
      </c>
      <c r="CJ39" s="10">
        <v>49.54</v>
      </c>
      <c r="CK39" s="10">
        <v>93.1</v>
      </c>
      <c r="CL39" s="10">
        <v>63.894999999999996</v>
      </c>
      <c r="CM39" s="10">
        <v>78.25</v>
      </c>
      <c r="CN39" s="11">
        <v>79.734999999999999</v>
      </c>
      <c r="CO39" s="14">
        <f>CA39*0.92</f>
        <v>46.4876</v>
      </c>
      <c r="CP39" s="15">
        <f t="shared" ref="CP39:DB41" si="20">CB39*0.92</f>
        <v>45.576799999999999</v>
      </c>
      <c r="CQ39" s="15">
        <f t="shared" si="20"/>
        <v>43.755200000000002</v>
      </c>
      <c r="CR39" s="15">
        <f t="shared" si="20"/>
        <v>71.079200000000014</v>
      </c>
      <c r="CS39" s="15">
        <f t="shared" si="20"/>
        <v>72.900800000000004</v>
      </c>
      <c r="CT39" s="15">
        <f t="shared" si="20"/>
        <v>74.266999999999996</v>
      </c>
      <c r="CU39" s="15">
        <f t="shared" si="20"/>
        <v>53.318600000000004</v>
      </c>
      <c r="CV39" s="15">
        <f t="shared" si="20"/>
        <v>71.990000000000009</v>
      </c>
      <c r="CW39" s="15">
        <f t="shared" si="20"/>
        <v>78.365600000000001</v>
      </c>
      <c r="CX39" s="15">
        <f t="shared" si="20"/>
        <v>45.576799999999999</v>
      </c>
      <c r="CY39" s="15">
        <f t="shared" si="20"/>
        <v>85.652000000000001</v>
      </c>
      <c r="CZ39" s="15">
        <f t="shared" si="20"/>
        <v>58.7834</v>
      </c>
      <c r="DA39" s="15">
        <f t="shared" si="20"/>
        <v>71.990000000000009</v>
      </c>
      <c r="DB39" s="16">
        <f t="shared" si="20"/>
        <v>73.356200000000001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91"/>
      <c r="F40" s="14">
        <v>88.15</v>
      </c>
      <c r="G40" s="15">
        <v>78.25</v>
      </c>
      <c r="H40" s="15">
        <v>76.27</v>
      </c>
      <c r="I40" s="15">
        <v>73.3</v>
      </c>
      <c r="J40" s="15">
        <v>97.06</v>
      </c>
      <c r="K40" s="15">
        <v>76.27</v>
      </c>
      <c r="L40" s="15">
        <v>67.36</v>
      </c>
      <c r="M40" s="15">
        <v>58.45</v>
      </c>
      <c r="N40" s="15">
        <v>82.21</v>
      </c>
      <c r="O40" s="15">
        <v>81.22</v>
      </c>
      <c r="P40" s="15">
        <v>53.5</v>
      </c>
      <c r="Q40" s="15">
        <v>76.27</v>
      </c>
      <c r="R40" s="15">
        <v>54.49</v>
      </c>
      <c r="S40" s="16">
        <v>44.589999999999996</v>
      </c>
      <c r="T40" s="14">
        <f t="shared" ref="T40:T41" si="21">F40*0.93</f>
        <v>81.979500000000016</v>
      </c>
      <c r="U40" s="15">
        <f t="shared" si="18"/>
        <v>72.772500000000008</v>
      </c>
      <c r="V40" s="15">
        <f t="shared" si="18"/>
        <v>70.931100000000001</v>
      </c>
      <c r="W40" s="15">
        <f t="shared" si="18"/>
        <v>68.168999999999997</v>
      </c>
      <c r="X40" s="15">
        <f t="shared" si="18"/>
        <v>90.265800000000013</v>
      </c>
      <c r="Y40" s="15">
        <f t="shared" si="18"/>
        <v>70.931100000000001</v>
      </c>
      <c r="Z40" s="15">
        <f t="shared" si="18"/>
        <v>62.644800000000004</v>
      </c>
      <c r="AA40" s="15">
        <f t="shared" si="18"/>
        <v>54.358500000000006</v>
      </c>
      <c r="AB40" s="15">
        <f t="shared" si="18"/>
        <v>76.455299999999994</v>
      </c>
      <c r="AC40" s="15">
        <f t="shared" si="18"/>
        <v>75.534599999999998</v>
      </c>
      <c r="AD40" s="15">
        <f t="shared" si="18"/>
        <v>49.755000000000003</v>
      </c>
      <c r="AE40" s="15">
        <f t="shared" si="18"/>
        <v>70.931100000000001</v>
      </c>
      <c r="AF40" s="15">
        <f t="shared" si="18"/>
        <v>50.675700000000006</v>
      </c>
      <c r="AG40" s="16">
        <f t="shared" si="18"/>
        <v>41.468699999999998</v>
      </c>
      <c r="AH40" s="17"/>
      <c r="AI40" s="13"/>
      <c r="AJ40" s="17" t="s">
        <v>60</v>
      </c>
      <c r="AL40" s="83"/>
      <c r="AM40" s="95"/>
      <c r="AN40" s="89"/>
      <c r="AO40" s="91"/>
      <c r="AP40" s="14">
        <v>53.5</v>
      </c>
      <c r="AQ40" s="15">
        <v>93.399999999999991</v>
      </c>
      <c r="AR40" s="15">
        <v>94.35</v>
      </c>
      <c r="AS40" s="15">
        <v>68.699999999999989</v>
      </c>
      <c r="AT40" s="15">
        <v>49.699999999999996</v>
      </c>
      <c r="AU40" s="15">
        <v>52.55</v>
      </c>
      <c r="AV40" s="15">
        <v>61.099999999999994</v>
      </c>
      <c r="AW40" s="15">
        <v>66.8</v>
      </c>
      <c r="AX40" s="15">
        <v>62.05</v>
      </c>
      <c r="AY40" s="15">
        <v>97.199999999999989</v>
      </c>
      <c r="AZ40" s="15">
        <v>63.949999999999996</v>
      </c>
      <c r="BA40" s="15">
        <v>99.1</v>
      </c>
      <c r="BB40" s="15">
        <v>93.399999999999991</v>
      </c>
      <c r="BC40" s="16">
        <v>85.8</v>
      </c>
      <c r="BD40" s="14">
        <f t="shared" ref="BD40:BD41" si="22">AP40*0.92</f>
        <v>49.22</v>
      </c>
      <c r="BE40" s="15">
        <f t="shared" si="19"/>
        <v>85.927999999999997</v>
      </c>
      <c r="BF40" s="15">
        <f t="shared" si="19"/>
        <v>86.801999999999992</v>
      </c>
      <c r="BG40" s="15">
        <f t="shared" si="19"/>
        <v>63.203999999999994</v>
      </c>
      <c r="BH40" s="15">
        <f t="shared" si="19"/>
        <v>45.723999999999997</v>
      </c>
      <c r="BI40" s="15">
        <f t="shared" si="19"/>
        <v>48.345999999999997</v>
      </c>
      <c r="BJ40" s="15">
        <f t="shared" si="19"/>
        <v>56.211999999999996</v>
      </c>
      <c r="BK40" s="15">
        <f t="shared" si="19"/>
        <v>61.456000000000003</v>
      </c>
      <c r="BL40" s="15">
        <f t="shared" si="19"/>
        <v>57.085999999999999</v>
      </c>
      <c r="BM40" s="15">
        <f t="shared" si="19"/>
        <v>89.423999999999992</v>
      </c>
      <c r="BN40" s="15">
        <f t="shared" si="19"/>
        <v>58.833999999999996</v>
      </c>
      <c r="BO40" s="15">
        <f t="shared" si="19"/>
        <v>91.171999999999997</v>
      </c>
      <c r="BP40" s="15">
        <f t="shared" si="19"/>
        <v>85.927999999999997</v>
      </c>
      <c r="BQ40" s="16">
        <f t="shared" si="19"/>
        <v>78.936000000000007</v>
      </c>
      <c r="BR40" s="17"/>
      <c r="BS40" s="13"/>
      <c r="BT40" s="17" t="s">
        <v>60</v>
      </c>
      <c r="BW40" s="83"/>
      <c r="BX40" s="95"/>
      <c r="BY40" s="89"/>
      <c r="BZ40" s="91"/>
      <c r="CA40" s="14">
        <v>64.39</v>
      </c>
      <c r="CB40" s="15">
        <v>62.905000000000001</v>
      </c>
      <c r="CC40" s="15">
        <v>72.31</v>
      </c>
      <c r="CD40" s="15">
        <v>90.13</v>
      </c>
      <c r="CE40" s="15">
        <v>70.825000000000003</v>
      </c>
      <c r="CF40" s="15">
        <v>86.665000000000006</v>
      </c>
      <c r="CG40" s="15">
        <v>86.17</v>
      </c>
      <c r="CH40" s="15">
        <v>71.319999999999993</v>
      </c>
      <c r="CI40" s="15">
        <v>73.3</v>
      </c>
      <c r="CJ40" s="15">
        <v>64.39</v>
      </c>
      <c r="CK40" s="15">
        <v>58.945</v>
      </c>
      <c r="CL40" s="15">
        <v>88.644999999999996</v>
      </c>
      <c r="CM40" s="15">
        <v>74.784999999999997</v>
      </c>
      <c r="CN40" s="16">
        <v>65.875</v>
      </c>
      <c r="CO40" s="14">
        <f t="shared" ref="CO40:CO41" si="23">CA40*0.92</f>
        <v>59.238800000000005</v>
      </c>
      <c r="CP40" s="15">
        <f t="shared" si="20"/>
        <v>57.872600000000006</v>
      </c>
      <c r="CQ40" s="15">
        <f t="shared" si="20"/>
        <v>66.525199999999998</v>
      </c>
      <c r="CR40" s="15">
        <f t="shared" si="20"/>
        <v>82.919600000000003</v>
      </c>
      <c r="CS40" s="15">
        <f t="shared" si="20"/>
        <v>65.159000000000006</v>
      </c>
      <c r="CT40" s="15">
        <f t="shared" si="20"/>
        <v>79.731800000000007</v>
      </c>
      <c r="CU40" s="15">
        <f t="shared" si="20"/>
        <v>79.27640000000001</v>
      </c>
      <c r="CV40" s="15">
        <f t="shared" si="20"/>
        <v>65.614400000000003</v>
      </c>
      <c r="CW40" s="15">
        <f t="shared" si="20"/>
        <v>67.436000000000007</v>
      </c>
      <c r="CX40" s="15">
        <f t="shared" si="20"/>
        <v>59.238800000000005</v>
      </c>
      <c r="CY40" s="15">
        <f t="shared" si="20"/>
        <v>54.229400000000005</v>
      </c>
      <c r="CZ40" s="15">
        <f t="shared" si="20"/>
        <v>81.553399999999996</v>
      </c>
      <c r="DA40" s="15">
        <f t="shared" si="20"/>
        <v>68.802199999999999</v>
      </c>
      <c r="DB40" s="16">
        <f t="shared" si="20"/>
        <v>60.605000000000004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91"/>
      <c r="F41" s="14">
        <v>77.260000000000005</v>
      </c>
      <c r="G41" s="15">
        <v>82.21</v>
      </c>
      <c r="H41" s="15">
        <v>80.23</v>
      </c>
      <c r="I41" s="15">
        <v>60.43</v>
      </c>
      <c r="J41" s="15">
        <v>47.56</v>
      </c>
      <c r="K41" s="15">
        <v>95.08</v>
      </c>
      <c r="L41" s="15">
        <v>43.6</v>
      </c>
      <c r="M41" s="15">
        <v>93.1</v>
      </c>
      <c r="N41" s="15">
        <v>67.36</v>
      </c>
      <c r="O41" s="15">
        <v>51.519999999999996</v>
      </c>
      <c r="P41" s="15">
        <v>40.630000000000003</v>
      </c>
      <c r="Q41" s="15">
        <v>70.33</v>
      </c>
      <c r="R41" s="15">
        <v>90.13</v>
      </c>
      <c r="S41" s="16">
        <v>95.08</v>
      </c>
      <c r="T41" s="14">
        <f t="shared" si="21"/>
        <v>71.851800000000011</v>
      </c>
      <c r="U41" s="15">
        <f t="shared" si="18"/>
        <v>76.455299999999994</v>
      </c>
      <c r="V41" s="15">
        <f t="shared" si="18"/>
        <v>74.613900000000001</v>
      </c>
      <c r="W41" s="15">
        <f t="shared" si="18"/>
        <v>56.1999</v>
      </c>
      <c r="X41" s="15">
        <f t="shared" si="18"/>
        <v>44.230800000000002</v>
      </c>
      <c r="Y41" s="15">
        <f t="shared" si="18"/>
        <v>88.424400000000006</v>
      </c>
      <c r="Z41" s="15">
        <f t="shared" si="18"/>
        <v>40.548000000000002</v>
      </c>
      <c r="AA41" s="15">
        <f t="shared" si="18"/>
        <v>86.582999999999998</v>
      </c>
      <c r="AB41" s="15">
        <f t="shared" si="18"/>
        <v>62.644800000000004</v>
      </c>
      <c r="AC41" s="15">
        <f t="shared" si="18"/>
        <v>47.913599999999995</v>
      </c>
      <c r="AD41" s="15">
        <f t="shared" si="18"/>
        <v>37.785900000000005</v>
      </c>
      <c r="AE41" s="15">
        <f t="shared" si="18"/>
        <v>65.406900000000007</v>
      </c>
      <c r="AF41" s="15">
        <f t="shared" si="18"/>
        <v>83.820899999999995</v>
      </c>
      <c r="AG41" s="16">
        <f t="shared" si="18"/>
        <v>88.424400000000006</v>
      </c>
      <c r="AH41" s="17"/>
      <c r="AI41" s="13"/>
      <c r="AJ41" s="17" t="s">
        <v>60</v>
      </c>
      <c r="AL41" s="83"/>
      <c r="AM41" s="95"/>
      <c r="AN41" s="89"/>
      <c r="AO41" s="91"/>
      <c r="AP41" s="14">
        <v>42.1</v>
      </c>
      <c r="AQ41" s="15">
        <v>62.05</v>
      </c>
      <c r="AR41" s="15">
        <v>72.5</v>
      </c>
      <c r="AS41" s="15">
        <v>82.95</v>
      </c>
      <c r="AT41" s="15">
        <v>58.25</v>
      </c>
      <c r="AU41" s="15">
        <v>55.4</v>
      </c>
      <c r="AV41" s="15">
        <v>61.099999999999994</v>
      </c>
      <c r="AW41" s="15">
        <v>66.8</v>
      </c>
      <c r="AX41" s="15">
        <v>93.399999999999991</v>
      </c>
      <c r="AY41" s="15">
        <v>43.05</v>
      </c>
      <c r="AZ41" s="15">
        <v>67.75</v>
      </c>
      <c r="BA41" s="15">
        <v>64.900000000000006</v>
      </c>
      <c r="BB41" s="15">
        <v>86.75</v>
      </c>
      <c r="BC41" s="16">
        <v>54.449999999999996</v>
      </c>
      <c r="BD41" s="14">
        <f t="shared" si="22"/>
        <v>38.732000000000006</v>
      </c>
      <c r="BE41" s="15">
        <f t="shared" si="19"/>
        <v>57.085999999999999</v>
      </c>
      <c r="BF41" s="15">
        <f t="shared" si="19"/>
        <v>66.7</v>
      </c>
      <c r="BG41" s="15">
        <f t="shared" si="19"/>
        <v>76.314000000000007</v>
      </c>
      <c r="BH41" s="15">
        <f t="shared" si="19"/>
        <v>53.59</v>
      </c>
      <c r="BI41" s="15">
        <f t="shared" si="19"/>
        <v>50.968000000000004</v>
      </c>
      <c r="BJ41" s="15">
        <f t="shared" si="19"/>
        <v>56.211999999999996</v>
      </c>
      <c r="BK41" s="15">
        <f t="shared" si="19"/>
        <v>61.456000000000003</v>
      </c>
      <c r="BL41" s="15">
        <f t="shared" si="19"/>
        <v>85.927999999999997</v>
      </c>
      <c r="BM41" s="15">
        <f t="shared" si="19"/>
        <v>39.606000000000002</v>
      </c>
      <c r="BN41" s="15">
        <f t="shared" si="19"/>
        <v>62.330000000000005</v>
      </c>
      <c r="BO41" s="15">
        <f t="shared" si="19"/>
        <v>59.708000000000006</v>
      </c>
      <c r="BP41" s="15">
        <f t="shared" si="19"/>
        <v>79.81</v>
      </c>
      <c r="BQ41" s="16">
        <f t="shared" si="19"/>
        <v>50.094000000000001</v>
      </c>
      <c r="BR41" s="17"/>
      <c r="BS41" s="13"/>
      <c r="BT41" s="17" t="s">
        <v>60</v>
      </c>
      <c r="BW41" s="83"/>
      <c r="BX41" s="95"/>
      <c r="BY41" s="89"/>
      <c r="BZ41" s="91"/>
      <c r="CA41" s="14">
        <v>52.51</v>
      </c>
      <c r="CB41" s="15">
        <v>80.23</v>
      </c>
      <c r="CC41" s="15">
        <v>81.22</v>
      </c>
      <c r="CD41" s="15">
        <v>47.064999999999998</v>
      </c>
      <c r="CE41" s="15">
        <v>59.44</v>
      </c>
      <c r="CF41" s="15">
        <v>72.31</v>
      </c>
      <c r="CG41" s="15">
        <v>76.765000000000001</v>
      </c>
      <c r="CH41" s="15">
        <v>72.31</v>
      </c>
      <c r="CI41" s="15">
        <v>53.005000000000003</v>
      </c>
      <c r="CJ41" s="15">
        <v>75.28</v>
      </c>
      <c r="CK41" s="15">
        <v>54.49</v>
      </c>
      <c r="CL41" s="15">
        <v>67.85499999999999</v>
      </c>
      <c r="CM41" s="15">
        <v>89.14</v>
      </c>
      <c r="CN41" s="16">
        <v>74.784999999999997</v>
      </c>
      <c r="CO41" s="14">
        <f t="shared" si="23"/>
        <v>48.309199999999997</v>
      </c>
      <c r="CP41" s="15">
        <f t="shared" si="20"/>
        <v>73.811600000000013</v>
      </c>
      <c r="CQ41" s="15">
        <f t="shared" si="20"/>
        <v>74.722400000000007</v>
      </c>
      <c r="CR41" s="15">
        <f t="shared" si="20"/>
        <v>43.299799999999998</v>
      </c>
      <c r="CS41" s="15">
        <f t="shared" si="20"/>
        <v>54.684800000000003</v>
      </c>
      <c r="CT41" s="15">
        <f t="shared" si="20"/>
        <v>66.525199999999998</v>
      </c>
      <c r="CU41" s="15">
        <f t="shared" si="20"/>
        <v>70.623800000000003</v>
      </c>
      <c r="CV41" s="15">
        <f t="shared" si="20"/>
        <v>66.525199999999998</v>
      </c>
      <c r="CW41" s="15">
        <f t="shared" si="20"/>
        <v>48.764600000000002</v>
      </c>
      <c r="CX41" s="15">
        <f t="shared" si="20"/>
        <v>69.257600000000011</v>
      </c>
      <c r="CY41" s="15">
        <f t="shared" si="20"/>
        <v>50.130800000000001</v>
      </c>
      <c r="CZ41" s="15">
        <f t="shared" si="20"/>
        <v>62.426599999999993</v>
      </c>
      <c r="DA41" s="15">
        <f t="shared" si="20"/>
        <v>82.008800000000008</v>
      </c>
      <c r="DB41" s="16">
        <f t="shared" si="20"/>
        <v>68.802199999999999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91"/>
      <c r="F42" s="14">
        <v>67.36</v>
      </c>
      <c r="G42" s="15">
        <v>84.19</v>
      </c>
      <c r="H42" s="15">
        <v>95.08</v>
      </c>
      <c r="I42" s="15">
        <v>93.1</v>
      </c>
      <c r="J42" s="15">
        <v>54.49</v>
      </c>
      <c r="K42" s="15">
        <v>65.38</v>
      </c>
      <c r="L42" s="15">
        <v>62.41</v>
      </c>
      <c r="M42" s="15">
        <v>98.05</v>
      </c>
      <c r="N42" s="15">
        <v>85.179999999999993</v>
      </c>
      <c r="O42" s="15">
        <v>59.44</v>
      </c>
      <c r="P42" s="15">
        <v>71.319999999999993</v>
      </c>
      <c r="Q42" s="15">
        <v>97.06</v>
      </c>
      <c r="R42" s="15">
        <v>41.62</v>
      </c>
      <c r="S42" s="16">
        <v>66.37</v>
      </c>
      <c r="T42" s="14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68.699999999999989</v>
      </c>
      <c r="AQ42" s="15">
        <v>79.149999999999991</v>
      </c>
      <c r="AR42" s="15">
        <v>54.449999999999996</v>
      </c>
      <c r="AS42" s="15">
        <v>82.95</v>
      </c>
      <c r="AT42" s="15">
        <v>99.1</v>
      </c>
      <c r="AU42" s="15">
        <v>84.85</v>
      </c>
      <c r="AV42" s="15">
        <v>98.149999999999991</v>
      </c>
      <c r="AW42" s="15">
        <v>84.85</v>
      </c>
      <c r="AX42" s="15">
        <v>90.55</v>
      </c>
      <c r="AY42" s="15">
        <v>62.05</v>
      </c>
      <c r="AZ42" s="15">
        <v>65.849999999999994</v>
      </c>
      <c r="BA42" s="15">
        <v>91.5</v>
      </c>
      <c r="BB42" s="15">
        <v>87.7</v>
      </c>
      <c r="BC42" s="16">
        <v>87.7</v>
      </c>
      <c r="BD42" s="14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81.22</v>
      </c>
      <c r="CB42" s="15">
        <v>92.11</v>
      </c>
      <c r="CC42" s="15">
        <v>88.644999999999996</v>
      </c>
      <c r="CD42" s="15">
        <v>60.924999999999997</v>
      </c>
      <c r="CE42" s="15">
        <v>68.349999999999994</v>
      </c>
      <c r="CF42" s="15">
        <v>82.21</v>
      </c>
      <c r="CG42" s="15">
        <v>74.784999999999997</v>
      </c>
      <c r="CH42" s="15">
        <v>88.644999999999996</v>
      </c>
      <c r="CI42" s="15">
        <v>77.754999999999995</v>
      </c>
      <c r="CJ42" s="15">
        <v>75.775000000000006</v>
      </c>
      <c r="CK42" s="15">
        <v>68.844999999999999</v>
      </c>
      <c r="CL42" s="15">
        <v>95.08</v>
      </c>
      <c r="CM42" s="15">
        <v>65.38</v>
      </c>
      <c r="CN42" s="16">
        <v>77.754999999999995</v>
      </c>
      <c r="CO42" s="14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91"/>
      <c r="F43" s="14">
        <v>102.01</v>
      </c>
      <c r="G43" s="15">
        <v>59.44</v>
      </c>
      <c r="H43" s="15">
        <v>79.239999999999995</v>
      </c>
      <c r="I43" s="15">
        <v>101.02</v>
      </c>
      <c r="J43" s="15">
        <v>57.46</v>
      </c>
      <c r="K43" s="15">
        <v>85.179999999999993</v>
      </c>
      <c r="L43" s="15">
        <v>85.179999999999993</v>
      </c>
      <c r="M43" s="15">
        <v>72.31</v>
      </c>
      <c r="N43" s="15">
        <v>100.03</v>
      </c>
      <c r="O43" s="15">
        <v>43.6</v>
      </c>
      <c r="P43" s="15">
        <v>84.19</v>
      </c>
      <c r="Q43" s="15">
        <v>42.61</v>
      </c>
      <c r="R43" s="15">
        <v>76.27</v>
      </c>
      <c r="S43" s="16">
        <v>89.14</v>
      </c>
      <c r="T43" s="14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76.3</v>
      </c>
      <c r="AQ43" s="15">
        <v>82</v>
      </c>
      <c r="AR43" s="15">
        <v>42.1</v>
      </c>
      <c r="AS43" s="15">
        <v>85.8</v>
      </c>
      <c r="AT43" s="15">
        <v>78.2</v>
      </c>
      <c r="AU43" s="15">
        <v>46.85</v>
      </c>
      <c r="AV43" s="15">
        <v>52.55</v>
      </c>
      <c r="AW43" s="15">
        <v>52.55</v>
      </c>
      <c r="AX43" s="15">
        <v>68.699999999999989</v>
      </c>
      <c r="AY43" s="15">
        <v>97.199999999999989</v>
      </c>
      <c r="AZ43" s="15">
        <v>74.399999999999991</v>
      </c>
      <c r="BA43" s="15">
        <v>60.15</v>
      </c>
      <c r="BB43" s="15">
        <v>94.35</v>
      </c>
      <c r="BC43" s="16">
        <v>56.349999999999994</v>
      </c>
      <c r="BD43" s="14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68.844999999999999</v>
      </c>
      <c r="CB43" s="15">
        <v>62.41</v>
      </c>
      <c r="CC43" s="15">
        <v>84.685000000000002</v>
      </c>
      <c r="CD43" s="15">
        <v>71.319999999999993</v>
      </c>
      <c r="CE43" s="15">
        <v>89.635000000000005</v>
      </c>
      <c r="CF43" s="15">
        <v>71.319999999999993</v>
      </c>
      <c r="CG43" s="15">
        <v>60.43</v>
      </c>
      <c r="CH43" s="15">
        <v>94.09</v>
      </c>
      <c r="CI43" s="15">
        <v>68.349999999999994</v>
      </c>
      <c r="CJ43" s="15">
        <v>65.875</v>
      </c>
      <c r="CK43" s="15">
        <v>79.734999999999999</v>
      </c>
      <c r="CL43" s="15">
        <v>51.519999999999996</v>
      </c>
      <c r="CM43" s="15">
        <v>86.17</v>
      </c>
      <c r="CN43" s="16">
        <v>72.804999999999993</v>
      </c>
      <c r="CO43" s="14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91"/>
      <c r="F44" s="14">
        <v>80.23</v>
      </c>
      <c r="G44" s="15">
        <v>47.56</v>
      </c>
      <c r="H44" s="15">
        <v>95.08</v>
      </c>
      <c r="I44" s="15">
        <v>55.48</v>
      </c>
      <c r="J44" s="15">
        <v>92.11</v>
      </c>
      <c r="K44" s="15">
        <v>79.239999999999995</v>
      </c>
      <c r="L44" s="15">
        <v>71.319999999999993</v>
      </c>
      <c r="M44" s="15">
        <v>67.36</v>
      </c>
      <c r="N44" s="15">
        <v>79.239999999999995</v>
      </c>
      <c r="O44" s="15">
        <v>72.31</v>
      </c>
      <c r="P44" s="15">
        <v>87.16</v>
      </c>
      <c r="Q44" s="15">
        <v>91.12</v>
      </c>
      <c r="R44" s="15">
        <v>92.11</v>
      </c>
      <c r="S44" s="16">
        <v>49.54</v>
      </c>
      <c r="T44" s="14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78.2</v>
      </c>
      <c r="AQ44" s="15">
        <v>58.25</v>
      </c>
      <c r="AR44" s="15">
        <v>89.6</v>
      </c>
      <c r="AS44" s="15">
        <v>70.599999999999994</v>
      </c>
      <c r="AT44" s="15">
        <v>73.45</v>
      </c>
      <c r="AU44" s="15">
        <v>79.149999999999991</v>
      </c>
      <c r="AV44" s="15"/>
      <c r="AW44" s="15"/>
      <c r="AX44" s="15"/>
      <c r="AY44" s="15">
        <v>92.45</v>
      </c>
      <c r="AZ44" s="15"/>
      <c r="BA44" s="15"/>
      <c r="BB44" s="15"/>
      <c r="BC44" s="16"/>
      <c r="BD44" s="14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71.319999999999993</v>
      </c>
      <c r="CB44" s="15">
        <v>70.825000000000003</v>
      </c>
      <c r="CC44" s="15">
        <v>79.734999999999999</v>
      </c>
      <c r="CD44" s="15">
        <v>83.2</v>
      </c>
      <c r="CE44" s="15">
        <v>79.734999999999999</v>
      </c>
      <c r="CF44" s="15">
        <v>53.005000000000003</v>
      </c>
      <c r="CG44" s="15">
        <v>93.1</v>
      </c>
      <c r="CH44" s="15">
        <v>55.48</v>
      </c>
      <c r="CI44" s="15">
        <v>92.11</v>
      </c>
      <c r="CJ44" s="15">
        <v>79.239999999999995</v>
      </c>
      <c r="CK44" s="15">
        <v>87.16</v>
      </c>
      <c r="CL44" s="15">
        <v>91.12</v>
      </c>
      <c r="CM44" s="15">
        <v>92.11</v>
      </c>
      <c r="CN44" s="16">
        <v>49.54</v>
      </c>
      <c r="CO44" s="14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91"/>
      <c r="F45" s="14">
        <v>95.08</v>
      </c>
      <c r="G45" s="15">
        <v>71.319999999999993</v>
      </c>
      <c r="H45" s="15">
        <v>62.41</v>
      </c>
      <c r="I45" s="15">
        <v>77.260000000000005</v>
      </c>
      <c r="J45" s="15">
        <v>81.22</v>
      </c>
      <c r="K45" s="15">
        <v>101.02</v>
      </c>
      <c r="L45" s="15">
        <v>58.45</v>
      </c>
      <c r="M45" s="15">
        <v>77.260000000000005</v>
      </c>
      <c r="N45" s="15">
        <v>67.36</v>
      </c>
      <c r="O45" s="15">
        <v>102.01</v>
      </c>
      <c r="P45" s="15">
        <v>69.34</v>
      </c>
      <c r="Q45" s="15">
        <v>38.65</v>
      </c>
      <c r="R45" s="15">
        <v>75.28</v>
      </c>
      <c r="S45" s="16">
        <v>90.13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6"/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87.16</v>
      </c>
      <c r="CB45" s="15">
        <v>97.06</v>
      </c>
      <c r="CC45" s="15">
        <v>68.349999999999994</v>
      </c>
      <c r="CD45" s="15">
        <v>66.37</v>
      </c>
      <c r="CE45" s="15">
        <v>50.53</v>
      </c>
      <c r="CF45" s="15">
        <v>46.57</v>
      </c>
      <c r="CG45" s="15">
        <v>72.31</v>
      </c>
      <c r="CH45" s="15">
        <v>73.3</v>
      </c>
      <c r="CI45" s="15">
        <v>42.61</v>
      </c>
      <c r="CJ45" s="15">
        <v>39.64</v>
      </c>
      <c r="CK45" s="15">
        <v>84.19</v>
      </c>
      <c r="CL45" s="15">
        <v>45.58</v>
      </c>
      <c r="CM45" s="15">
        <v>62.41</v>
      </c>
      <c r="CN45" s="16">
        <v>86.17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91"/>
      <c r="F46" s="14">
        <v>91.12</v>
      </c>
      <c r="G46" s="15">
        <v>69.34</v>
      </c>
      <c r="H46" s="15">
        <v>48.55</v>
      </c>
      <c r="I46" s="15">
        <v>100.03</v>
      </c>
      <c r="J46" s="15">
        <v>51.519999999999996</v>
      </c>
      <c r="K46" s="15">
        <v>62.41</v>
      </c>
      <c r="L46" s="15">
        <v>48.55</v>
      </c>
      <c r="M46" s="15">
        <v>66.37</v>
      </c>
      <c r="N46" s="15">
        <v>90.13</v>
      </c>
      <c r="O46" s="15">
        <v>61.42</v>
      </c>
      <c r="P46" s="15">
        <v>94.09</v>
      </c>
      <c r="Q46" s="15">
        <v>56.47</v>
      </c>
      <c r="R46" s="15">
        <v>69.34</v>
      </c>
      <c r="S46" s="16">
        <v>75.28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6"/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50.53</v>
      </c>
      <c r="CB46" s="15">
        <v>48.55</v>
      </c>
      <c r="CC46" s="15">
        <v>76.27</v>
      </c>
      <c r="CD46" s="15">
        <v>86.17</v>
      </c>
      <c r="CE46" s="15"/>
      <c r="CF46" s="15"/>
      <c r="CG46" s="15"/>
      <c r="CH46" s="15"/>
      <c r="CI46" s="15"/>
      <c r="CJ46" s="15"/>
      <c r="CK46" s="15"/>
      <c r="CL46" s="15"/>
      <c r="CM46" s="15"/>
      <c r="CN46" s="16"/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91"/>
      <c r="F47" s="14">
        <v>63.4</v>
      </c>
      <c r="G47" s="15">
        <v>70.33</v>
      </c>
      <c r="H47" s="15">
        <v>75.28</v>
      </c>
      <c r="I47" s="15">
        <v>40.630000000000003</v>
      </c>
      <c r="J47" s="15">
        <v>77.260000000000005</v>
      </c>
      <c r="K47" s="15">
        <v>48.55</v>
      </c>
      <c r="L47" s="15">
        <v>70.33</v>
      </c>
      <c r="M47" s="15">
        <v>58.45</v>
      </c>
      <c r="N47" s="15">
        <v>75.28</v>
      </c>
      <c r="O47" s="15">
        <v>68.349999999999994</v>
      </c>
      <c r="P47" s="15">
        <v>79.239999999999995</v>
      </c>
      <c r="Q47" s="15">
        <v>76.27</v>
      </c>
      <c r="R47" s="15">
        <v>62.41</v>
      </c>
      <c r="S47" s="16">
        <v>73.3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6"/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6"/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91"/>
      <c r="F48" s="14">
        <v>74.290000000000006</v>
      </c>
      <c r="G48" s="15">
        <v>94.09</v>
      </c>
      <c r="H48" s="15"/>
      <c r="I48" s="15"/>
      <c r="J48" s="15"/>
      <c r="K48" s="15"/>
      <c r="L48" s="15">
        <v>86.17</v>
      </c>
      <c r="M48" s="15">
        <v>55.48</v>
      </c>
      <c r="N48" s="15">
        <v>52.51</v>
      </c>
      <c r="O48" s="15">
        <v>40.630000000000003</v>
      </c>
      <c r="P48" s="15"/>
      <c r="Q48" s="15"/>
      <c r="R48" s="15"/>
      <c r="S48" s="16"/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92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/>
      <c r="F50" s="9">
        <v>49.54</v>
      </c>
      <c r="G50" s="10">
        <v>57.46</v>
      </c>
      <c r="H50" s="10">
        <v>64.39</v>
      </c>
      <c r="I50" s="10">
        <v>52.51</v>
      </c>
      <c r="J50" s="10">
        <v>64.39</v>
      </c>
      <c r="K50" s="10">
        <v>74.290000000000006</v>
      </c>
      <c r="L50" s="10">
        <v>61.42</v>
      </c>
      <c r="M50" s="10">
        <v>46.57</v>
      </c>
      <c r="N50" s="10">
        <v>86.17</v>
      </c>
      <c r="O50" s="10">
        <v>58.45</v>
      </c>
      <c r="P50" s="10">
        <v>43.6</v>
      </c>
      <c r="Q50" s="10">
        <v>66.37</v>
      </c>
      <c r="R50" s="10">
        <v>41.62</v>
      </c>
      <c r="S50" s="11">
        <v>48.55</v>
      </c>
      <c r="T50" s="14">
        <f>F50*0.93</f>
        <v>46.072200000000002</v>
      </c>
      <c r="U50" s="15">
        <f t="shared" ref="U50:AG52" si="24">G50*0.93</f>
        <v>53.437800000000003</v>
      </c>
      <c r="V50" s="15">
        <f t="shared" si="24"/>
        <v>59.882700000000007</v>
      </c>
      <c r="W50" s="15">
        <f t="shared" si="24"/>
        <v>48.834299999999999</v>
      </c>
      <c r="X50" s="15">
        <f t="shared" si="24"/>
        <v>59.882700000000007</v>
      </c>
      <c r="Y50" s="15">
        <f t="shared" si="24"/>
        <v>69.089700000000008</v>
      </c>
      <c r="Z50" s="15">
        <f t="shared" si="24"/>
        <v>57.120600000000003</v>
      </c>
      <c r="AA50" s="15">
        <f t="shared" si="24"/>
        <v>43.310100000000006</v>
      </c>
      <c r="AB50" s="15">
        <f t="shared" si="24"/>
        <v>80.138100000000009</v>
      </c>
      <c r="AC50" s="15">
        <f t="shared" si="24"/>
        <v>54.358500000000006</v>
      </c>
      <c r="AD50" s="15">
        <f t="shared" si="24"/>
        <v>40.548000000000002</v>
      </c>
      <c r="AE50" s="15">
        <f t="shared" si="24"/>
        <v>61.724100000000007</v>
      </c>
      <c r="AF50" s="15">
        <f t="shared" si="24"/>
        <v>38.706600000000002</v>
      </c>
      <c r="AG50" s="16">
        <f t="shared" si="24"/>
        <v>45.151499999999999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 t="s">
        <v>20</v>
      </c>
      <c r="AP50" s="9">
        <v>51.599999999999994</v>
      </c>
      <c r="AQ50" s="10">
        <v>59.199999999999996</v>
      </c>
      <c r="AR50" s="10">
        <v>68.699999999999989</v>
      </c>
      <c r="AS50" s="10">
        <v>51.599999999999994</v>
      </c>
      <c r="AT50" s="10">
        <v>50.65</v>
      </c>
      <c r="AU50" s="10">
        <v>76.3</v>
      </c>
      <c r="AV50" s="10">
        <v>76.3</v>
      </c>
      <c r="AW50" s="10">
        <v>74.399999999999991</v>
      </c>
      <c r="AX50" s="10">
        <v>65.849999999999994</v>
      </c>
      <c r="AY50" s="10">
        <v>62.05</v>
      </c>
      <c r="AZ50" s="10">
        <v>88.649999999999991</v>
      </c>
      <c r="BA50" s="10">
        <v>70.599999999999994</v>
      </c>
      <c r="BB50" s="10">
        <v>43.05</v>
      </c>
      <c r="BC50" s="11">
        <v>65.849999999999994</v>
      </c>
      <c r="BD50" s="14">
        <f>AP50*0.92</f>
        <v>47.471999999999994</v>
      </c>
      <c r="BE50" s="15">
        <f t="shared" ref="BE50:BQ52" si="25">AQ50*0.92</f>
        <v>54.463999999999999</v>
      </c>
      <c r="BF50" s="15">
        <f t="shared" si="25"/>
        <v>63.203999999999994</v>
      </c>
      <c r="BG50" s="15">
        <f t="shared" si="25"/>
        <v>47.471999999999994</v>
      </c>
      <c r="BH50" s="15">
        <f t="shared" si="25"/>
        <v>46.597999999999999</v>
      </c>
      <c r="BI50" s="15">
        <f t="shared" si="25"/>
        <v>70.195999999999998</v>
      </c>
      <c r="BJ50" s="15">
        <f t="shared" si="25"/>
        <v>70.195999999999998</v>
      </c>
      <c r="BK50" s="15">
        <f t="shared" si="25"/>
        <v>68.447999999999993</v>
      </c>
      <c r="BL50" s="15">
        <f t="shared" si="25"/>
        <v>60.582000000000001</v>
      </c>
      <c r="BM50" s="15">
        <f t="shared" si="25"/>
        <v>57.085999999999999</v>
      </c>
      <c r="BN50" s="15">
        <f t="shared" si="25"/>
        <v>81.557999999999993</v>
      </c>
      <c r="BO50" s="15">
        <f t="shared" si="25"/>
        <v>64.951999999999998</v>
      </c>
      <c r="BP50" s="15">
        <f t="shared" si="25"/>
        <v>39.606000000000002</v>
      </c>
      <c r="BQ50" s="16">
        <f t="shared" si="25"/>
        <v>60.582000000000001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 t="s">
        <v>21</v>
      </c>
      <c r="CA50" s="9">
        <v>69.34</v>
      </c>
      <c r="CB50" s="10">
        <v>60.924999999999997</v>
      </c>
      <c r="CC50" s="10">
        <v>76.27</v>
      </c>
      <c r="CD50" s="10">
        <v>60.43</v>
      </c>
      <c r="CE50" s="10">
        <v>50.53</v>
      </c>
      <c r="CF50" s="10">
        <v>58.45</v>
      </c>
      <c r="CG50" s="10">
        <v>66.865000000000009</v>
      </c>
      <c r="CH50" s="10">
        <v>52.015000000000001</v>
      </c>
      <c r="CI50" s="10">
        <v>57.46</v>
      </c>
      <c r="CJ50" s="10">
        <v>75.775000000000006</v>
      </c>
      <c r="CK50" s="10">
        <v>66.865000000000009</v>
      </c>
      <c r="CL50" s="10">
        <v>68.844999999999999</v>
      </c>
      <c r="CM50" s="10">
        <v>42.115000000000002</v>
      </c>
      <c r="CN50" s="11">
        <v>56.47</v>
      </c>
      <c r="CO50" s="14">
        <f>CA50*0.92</f>
        <v>63.792800000000007</v>
      </c>
      <c r="CP50" s="15">
        <f t="shared" ref="CP50:DB52" si="26">CB50*0.92</f>
        <v>56.051000000000002</v>
      </c>
      <c r="CQ50" s="15">
        <f t="shared" si="26"/>
        <v>70.168400000000005</v>
      </c>
      <c r="CR50" s="15">
        <f t="shared" si="26"/>
        <v>55.595600000000005</v>
      </c>
      <c r="CS50" s="15">
        <f t="shared" si="26"/>
        <v>46.4876</v>
      </c>
      <c r="CT50" s="15">
        <f t="shared" si="26"/>
        <v>53.774000000000008</v>
      </c>
      <c r="CU50" s="15">
        <f t="shared" si="26"/>
        <v>61.515800000000013</v>
      </c>
      <c r="CV50" s="15">
        <f t="shared" si="26"/>
        <v>47.8538</v>
      </c>
      <c r="CW50" s="15">
        <f t="shared" si="26"/>
        <v>52.863200000000006</v>
      </c>
      <c r="CX50" s="15">
        <f t="shared" si="26"/>
        <v>69.713000000000008</v>
      </c>
      <c r="CY50" s="15">
        <f t="shared" si="26"/>
        <v>61.515800000000013</v>
      </c>
      <c r="CZ50" s="15">
        <f t="shared" si="26"/>
        <v>63.337400000000002</v>
      </c>
      <c r="DA50" s="15">
        <f t="shared" si="26"/>
        <v>38.745800000000003</v>
      </c>
      <c r="DB50" s="16">
        <f t="shared" si="26"/>
        <v>51.952400000000004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53.5</v>
      </c>
      <c r="G51" s="15">
        <v>68.349999999999994</v>
      </c>
      <c r="H51" s="15">
        <v>40.630000000000003</v>
      </c>
      <c r="I51" s="15">
        <v>45.58</v>
      </c>
      <c r="J51" s="15">
        <v>52.51</v>
      </c>
      <c r="K51" s="15">
        <v>46.57</v>
      </c>
      <c r="L51" s="15">
        <v>53.5</v>
      </c>
      <c r="M51" s="15">
        <v>45.58</v>
      </c>
      <c r="N51" s="15">
        <v>68.349999999999994</v>
      </c>
      <c r="O51" s="15">
        <v>54.49</v>
      </c>
      <c r="P51" s="15">
        <v>36.67</v>
      </c>
      <c r="Q51" s="15">
        <v>77.260000000000005</v>
      </c>
      <c r="R51" s="15">
        <v>50.53</v>
      </c>
      <c r="S51" s="16">
        <v>46.57</v>
      </c>
      <c r="T51" s="14">
        <f t="shared" ref="T51:T52" si="27">F51*0.93</f>
        <v>49.755000000000003</v>
      </c>
      <c r="U51" s="15">
        <f t="shared" si="24"/>
        <v>63.5655</v>
      </c>
      <c r="V51" s="15">
        <f t="shared" si="24"/>
        <v>37.785900000000005</v>
      </c>
      <c r="W51" s="15">
        <f t="shared" si="24"/>
        <v>42.389400000000002</v>
      </c>
      <c r="X51" s="15">
        <f t="shared" si="24"/>
        <v>48.834299999999999</v>
      </c>
      <c r="Y51" s="15">
        <f t="shared" si="24"/>
        <v>43.310100000000006</v>
      </c>
      <c r="Z51" s="15">
        <f t="shared" si="24"/>
        <v>49.755000000000003</v>
      </c>
      <c r="AA51" s="15">
        <f t="shared" si="24"/>
        <v>42.389400000000002</v>
      </c>
      <c r="AB51" s="15">
        <f t="shared" si="24"/>
        <v>63.5655</v>
      </c>
      <c r="AC51" s="15">
        <f t="shared" si="24"/>
        <v>50.675700000000006</v>
      </c>
      <c r="AD51" s="15">
        <f t="shared" si="24"/>
        <v>34.103100000000005</v>
      </c>
      <c r="AE51" s="15">
        <f t="shared" si="24"/>
        <v>71.851800000000011</v>
      </c>
      <c r="AF51" s="15">
        <f t="shared" si="24"/>
        <v>46.992900000000006</v>
      </c>
      <c r="AG51" s="16">
        <f t="shared" si="24"/>
        <v>43.310100000000006</v>
      </c>
      <c r="AH51" s="17"/>
      <c r="AI51" s="13"/>
      <c r="AJ51" s="17" t="s">
        <v>60</v>
      </c>
      <c r="AL51" s="83"/>
      <c r="AM51" s="98"/>
      <c r="AN51" s="89"/>
      <c r="AO51" s="83"/>
      <c r="AP51" s="14">
        <v>73.45</v>
      </c>
      <c r="AQ51" s="15">
        <v>64.900000000000006</v>
      </c>
      <c r="AR51" s="15">
        <v>53.5</v>
      </c>
      <c r="AS51" s="15">
        <v>56.349999999999994</v>
      </c>
      <c r="AT51" s="15">
        <v>73.45</v>
      </c>
      <c r="AU51" s="15">
        <v>77.25</v>
      </c>
      <c r="AV51" s="15">
        <v>78.2</v>
      </c>
      <c r="AW51" s="15">
        <v>44</v>
      </c>
      <c r="AX51" s="15">
        <v>49.699999999999996</v>
      </c>
      <c r="AY51" s="15">
        <v>43.05</v>
      </c>
      <c r="AZ51" s="15">
        <v>67.75</v>
      </c>
      <c r="BA51" s="15">
        <v>76.3</v>
      </c>
      <c r="BB51" s="15">
        <v>70.599999999999994</v>
      </c>
      <c r="BC51" s="16">
        <v>40.199999999999996</v>
      </c>
      <c r="BD51" s="14">
        <f t="shared" ref="BD51:BD52" si="28">AP51*0.92</f>
        <v>67.574000000000012</v>
      </c>
      <c r="BE51" s="15">
        <f t="shared" si="25"/>
        <v>59.708000000000006</v>
      </c>
      <c r="BF51" s="15">
        <f t="shared" si="25"/>
        <v>49.22</v>
      </c>
      <c r="BG51" s="15">
        <f t="shared" si="25"/>
        <v>51.841999999999999</v>
      </c>
      <c r="BH51" s="15">
        <f t="shared" si="25"/>
        <v>67.574000000000012</v>
      </c>
      <c r="BI51" s="15">
        <f t="shared" si="25"/>
        <v>71.070000000000007</v>
      </c>
      <c r="BJ51" s="15">
        <f t="shared" si="25"/>
        <v>71.944000000000003</v>
      </c>
      <c r="BK51" s="15">
        <f t="shared" si="25"/>
        <v>40.480000000000004</v>
      </c>
      <c r="BL51" s="15">
        <f t="shared" si="25"/>
        <v>45.723999999999997</v>
      </c>
      <c r="BM51" s="15">
        <f t="shared" si="25"/>
        <v>39.606000000000002</v>
      </c>
      <c r="BN51" s="15">
        <f t="shared" si="25"/>
        <v>62.330000000000005</v>
      </c>
      <c r="BO51" s="15">
        <f t="shared" si="25"/>
        <v>70.195999999999998</v>
      </c>
      <c r="BP51" s="15">
        <f t="shared" si="25"/>
        <v>64.951999999999998</v>
      </c>
      <c r="BQ51" s="16">
        <f t="shared" si="25"/>
        <v>36.983999999999995</v>
      </c>
      <c r="BR51" s="17"/>
      <c r="BS51" s="13"/>
      <c r="BT51" s="17" t="s">
        <v>60</v>
      </c>
      <c r="BW51" s="83"/>
      <c r="BX51" s="98"/>
      <c r="BY51" s="89"/>
      <c r="BZ51" s="83"/>
      <c r="CA51" s="14">
        <v>66.37</v>
      </c>
      <c r="CB51" s="15">
        <v>44.589999999999996</v>
      </c>
      <c r="CC51" s="15">
        <v>58.945</v>
      </c>
      <c r="CD51" s="15">
        <v>48.55</v>
      </c>
      <c r="CE51" s="15">
        <v>63.894999999999996</v>
      </c>
      <c r="CF51" s="15">
        <v>66.865000000000009</v>
      </c>
      <c r="CG51" s="15">
        <v>47.064999999999998</v>
      </c>
      <c r="CH51" s="15">
        <v>51.024999999999999</v>
      </c>
      <c r="CI51" s="15">
        <v>63.4</v>
      </c>
      <c r="CJ51" s="15">
        <v>62.41</v>
      </c>
      <c r="CK51" s="15">
        <v>52.51</v>
      </c>
      <c r="CL51" s="15">
        <v>77.260000000000005</v>
      </c>
      <c r="CM51" s="15">
        <v>60.924999999999997</v>
      </c>
      <c r="CN51" s="16">
        <v>49.54</v>
      </c>
      <c r="CO51" s="14">
        <f t="shared" ref="CO51:CO52" si="29">CA51*0.92</f>
        <v>61.060400000000008</v>
      </c>
      <c r="CP51" s="15">
        <f t="shared" si="26"/>
        <v>41.022799999999997</v>
      </c>
      <c r="CQ51" s="15">
        <f t="shared" si="26"/>
        <v>54.229400000000005</v>
      </c>
      <c r="CR51" s="15">
        <f t="shared" si="26"/>
        <v>44.665999999999997</v>
      </c>
      <c r="CS51" s="15">
        <f t="shared" si="26"/>
        <v>58.7834</v>
      </c>
      <c r="CT51" s="15">
        <f t="shared" si="26"/>
        <v>61.515800000000013</v>
      </c>
      <c r="CU51" s="15">
        <f t="shared" si="26"/>
        <v>43.299799999999998</v>
      </c>
      <c r="CV51" s="15">
        <f t="shared" si="26"/>
        <v>46.942999999999998</v>
      </c>
      <c r="CW51" s="15">
        <f t="shared" si="26"/>
        <v>58.328000000000003</v>
      </c>
      <c r="CX51" s="15">
        <f t="shared" si="26"/>
        <v>57.417200000000001</v>
      </c>
      <c r="CY51" s="15">
        <f t="shared" si="26"/>
        <v>48.309199999999997</v>
      </c>
      <c r="CZ51" s="15">
        <f t="shared" si="26"/>
        <v>71.079200000000014</v>
      </c>
      <c r="DA51" s="15">
        <f t="shared" si="26"/>
        <v>56.051000000000002</v>
      </c>
      <c r="DB51" s="16">
        <f t="shared" si="26"/>
        <v>45.576799999999999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61.42</v>
      </c>
      <c r="G52" s="15">
        <v>81.22</v>
      </c>
      <c r="H52" s="15">
        <v>66.37</v>
      </c>
      <c r="I52" s="15">
        <v>37.659999999999997</v>
      </c>
      <c r="J52" s="15">
        <v>46.57</v>
      </c>
      <c r="K52" s="15">
        <v>69.34</v>
      </c>
      <c r="L52" s="15">
        <v>36.67</v>
      </c>
      <c r="M52" s="15">
        <v>71.319999999999993</v>
      </c>
      <c r="N52" s="15">
        <v>37.659999999999997</v>
      </c>
      <c r="O52" s="15">
        <v>90.13</v>
      </c>
      <c r="P52" s="15">
        <v>73.3</v>
      </c>
      <c r="Q52" s="15">
        <v>70.33</v>
      </c>
      <c r="R52" s="15">
        <v>84.19</v>
      </c>
      <c r="S52" s="16">
        <v>76.27</v>
      </c>
      <c r="T52" s="14">
        <f t="shared" si="27"/>
        <v>57.120600000000003</v>
      </c>
      <c r="U52" s="15">
        <f t="shared" si="24"/>
        <v>75.534599999999998</v>
      </c>
      <c r="V52" s="15">
        <f t="shared" si="24"/>
        <v>61.724100000000007</v>
      </c>
      <c r="W52" s="15">
        <f t="shared" si="24"/>
        <v>35.023800000000001</v>
      </c>
      <c r="X52" s="15">
        <f t="shared" si="24"/>
        <v>43.310100000000006</v>
      </c>
      <c r="Y52" s="15">
        <f t="shared" si="24"/>
        <v>64.486200000000011</v>
      </c>
      <c r="Z52" s="15">
        <f t="shared" si="24"/>
        <v>34.103100000000005</v>
      </c>
      <c r="AA52" s="15">
        <f t="shared" si="24"/>
        <v>66.327600000000004</v>
      </c>
      <c r="AB52" s="15">
        <f t="shared" si="24"/>
        <v>35.023800000000001</v>
      </c>
      <c r="AC52" s="15">
        <f t="shared" si="24"/>
        <v>83.820899999999995</v>
      </c>
      <c r="AD52" s="15">
        <f t="shared" si="24"/>
        <v>68.168999999999997</v>
      </c>
      <c r="AE52" s="15">
        <f t="shared" si="24"/>
        <v>65.406900000000007</v>
      </c>
      <c r="AF52" s="15">
        <f t="shared" si="24"/>
        <v>78.296700000000001</v>
      </c>
      <c r="AG52" s="16">
        <f t="shared" si="24"/>
        <v>70.931100000000001</v>
      </c>
      <c r="AH52" s="17"/>
      <c r="AI52" s="13"/>
      <c r="AJ52" s="17" t="s">
        <v>60</v>
      </c>
      <c r="AL52" s="83"/>
      <c r="AM52" s="98"/>
      <c r="AN52" s="89"/>
      <c r="AO52" s="83"/>
      <c r="AP52" s="14">
        <v>75.349999999999994</v>
      </c>
      <c r="AQ52" s="15">
        <v>38.299999999999997</v>
      </c>
      <c r="AR52" s="15">
        <v>65.849999999999994</v>
      </c>
      <c r="AS52" s="15">
        <v>65.849999999999994</v>
      </c>
      <c r="AT52" s="15">
        <v>56.349999999999994</v>
      </c>
      <c r="AU52" s="15">
        <v>56.349999999999994</v>
      </c>
      <c r="AV52" s="15">
        <v>77.25</v>
      </c>
      <c r="AW52" s="15">
        <v>44.949999999999996</v>
      </c>
      <c r="AX52" s="15">
        <v>52.55</v>
      </c>
      <c r="AY52" s="15">
        <v>81.05</v>
      </c>
      <c r="AZ52" s="15">
        <v>40.199999999999996</v>
      </c>
      <c r="BA52" s="15">
        <v>57.3</v>
      </c>
      <c r="BB52" s="15">
        <v>78.2</v>
      </c>
      <c r="BC52" s="16">
        <v>56.349999999999994</v>
      </c>
      <c r="BD52" s="14">
        <f t="shared" si="28"/>
        <v>69.322000000000003</v>
      </c>
      <c r="BE52" s="15">
        <f t="shared" si="25"/>
        <v>35.235999999999997</v>
      </c>
      <c r="BF52" s="15">
        <f t="shared" si="25"/>
        <v>60.582000000000001</v>
      </c>
      <c r="BG52" s="15">
        <f t="shared" si="25"/>
        <v>60.582000000000001</v>
      </c>
      <c r="BH52" s="15">
        <f t="shared" si="25"/>
        <v>51.841999999999999</v>
      </c>
      <c r="BI52" s="15">
        <f t="shared" si="25"/>
        <v>51.841999999999999</v>
      </c>
      <c r="BJ52" s="15">
        <f t="shared" si="25"/>
        <v>71.070000000000007</v>
      </c>
      <c r="BK52" s="15">
        <f t="shared" si="25"/>
        <v>41.353999999999999</v>
      </c>
      <c r="BL52" s="15">
        <f t="shared" si="25"/>
        <v>48.345999999999997</v>
      </c>
      <c r="BM52" s="15">
        <f t="shared" si="25"/>
        <v>74.566000000000003</v>
      </c>
      <c r="BN52" s="15">
        <f t="shared" si="25"/>
        <v>36.983999999999995</v>
      </c>
      <c r="BO52" s="15">
        <f t="shared" si="25"/>
        <v>52.716000000000001</v>
      </c>
      <c r="BP52" s="15">
        <f t="shared" si="25"/>
        <v>71.944000000000003</v>
      </c>
      <c r="BQ52" s="16">
        <f t="shared" si="25"/>
        <v>51.841999999999999</v>
      </c>
      <c r="BR52" s="17"/>
      <c r="BS52" s="13"/>
      <c r="BT52" s="17" t="s">
        <v>60</v>
      </c>
      <c r="BW52" s="83"/>
      <c r="BX52" s="98"/>
      <c r="BY52" s="89"/>
      <c r="BZ52" s="83"/>
      <c r="CA52" s="14">
        <v>57.46</v>
      </c>
      <c r="CB52" s="15">
        <v>57.954999999999998</v>
      </c>
      <c r="CC52" s="15">
        <v>45.085000000000001</v>
      </c>
      <c r="CD52" s="15">
        <v>86.17</v>
      </c>
      <c r="CE52" s="15">
        <v>68.844999999999999</v>
      </c>
      <c r="CF52" s="15">
        <v>59.44</v>
      </c>
      <c r="CG52" s="15">
        <v>66.37</v>
      </c>
      <c r="CH52" s="15">
        <v>52.015000000000001</v>
      </c>
      <c r="CI52" s="15">
        <v>51.519999999999996</v>
      </c>
      <c r="CJ52" s="15">
        <v>62.905000000000001</v>
      </c>
      <c r="CK52" s="15">
        <v>56.47</v>
      </c>
      <c r="CL52" s="15">
        <v>63.894999999999996</v>
      </c>
      <c r="CM52" s="15">
        <v>81.715000000000003</v>
      </c>
      <c r="CN52" s="16">
        <v>86.17</v>
      </c>
      <c r="CO52" s="14">
        <f t="shared" si="29"/>
        <v>52.863200000000006</v>
      </c>
      <c r="CP52" s="15">
        <f t="shared" si="26"/>
        <v>53.318600000000004</v>
      </c>
      <c r="CQ52" s="15">
        <f t="shared" si="26"/>
        <v>41.478200000000001</v>
      </c>
      <c r="CR52" s="15">
        <f t="shared" si="26"/>
        <v>79.27640000000001</v>
      </c>
      <c r="CS52" s="15">
        <f t="shared" si="26"/>
        <v>63.337400000000002</v>
      </c>
      <c r="CT52" s="15">
        <f t="shared" si="26"/>
        <v>54.684800000000003</v>
      </c>
      <c r="CU52" s="15">
        <f t="shared" si="26"/>
        <v>61.060400000000008</v>
      </c>
      <c r="CV52" s="15">
        <f t="shared" si="26"/>
        <v>47.8538</v>
      </c>
      <c r="CW52" s="15">
        <f t="shared" si="26"/>
        <v>47.398399999999995</v>
      </c>
      <c r="CX52" s="15">
        <f t="shared" si="26"/>
        <v>57.872600000000006</v>
      </c>
      <c r="CY52" s="15">
        <f t="shared" si="26"/>
        <v>51.952400000000004</v>
      </c>
      <c r="CZ52" s="15">
        <f t="shared" si="26"/>
        <v>58.7834</v>
      </c>
      <c r="DA52" s="15">
        <f t="shared" si="26"/>
        <v>75.177800000000005</v>
      </c>
      <c r="DB52" s="16">
        <f t="shared" si="26"/>
        <v>79.27640000000001</v>
      </c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43.6</v>
      </c>
      <c r="G53" s="15">
        <v>84.19</v>
      </c>
      <c r="H53" s="15">
        <v>85.179999999999993</v>
      </c>
      <c r="I53" s="15">
        <v>56.47</v>
      </c>
      <c r="J53" s="15">
        <v>72.31</v>
      </c>
      <c r="K53" s="15">
        <v>44.589999999999996</v>
      </c>
      <c r="L53" s="15">
        <v>82.21</v>
      </c>
      <c r="M53" s="15">
        <v>73.3</v>
      </c>
      <c r="N53" s="15">
        <v>61.42</v>
      </c>
      <c r="O53" s="15">
        <v>69.34</v>
      </c>
      <c r="P53" s="15">
        <v>86.17</v>
      </c>
      <c r="Q53" s="15">
        <v>78.25</v>
      </c>
      <c r="R53" s="15">
        <v>84.19</v>
      </c>
      <c r="S53" s="16">
        <v>66.37</v>
      </c>
      <c r="T53" s="14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61.099999999999994</v>
      </c>
      <c r="AQ53" s="15">
        <v>82</v>
      </c>
      <c r="AR53" s="15">
        <v>63.949999999999996</v>
      </c>
      <c r="AS53" s="15">
        <v>64.900000000000006</v>
      </c>
      <c r="AT53" s="15">
        <v>82</v>
      </c>
      <c r="AU53" s="15">
        <v>89.6</v>
      </c>
      <c r="AV53" s="15">
        <v>52.55</v>
      </c>
      <c r="AW53" s="15">
        <v>58.25</v>
      </c>
      <c r="AX53" s="15">
        <v>56.349999999999994</v>
      </c>
      <c r="AY53" s="15">
        <v>58.25</v>
      </c>
      <c r="AZ53" s="15">
        <v>64.900000000000006</v>
      </c>
      <c r="BA53" s="15">
        <v>52.55</v>
      </c>
      <c r="BB53" s="15">
        <v>73.45</v>
      </c>
      <c r="BC53" s="16">
        <v>50.65</v>
      </c>
      <c r="BD53" s="14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67.36</v>
      </c>
      <c r="CB53" s="15">
        <v>65.875</v>
      </c>
      <c r="CC53" s="15">
        <v>58.945</v>
      </c>
      <c r="CD53" s="15">
        <v>63.894999999999996</v>
      </c>
      <c r="CE53" s="15">
        <v>52.51</v>
      </c>
      <c r="CF53" s="15">
        <v>83.694999999999993</v>
      </c>
      <c r="CG53" s="15">
        <v>74.784999999999997</v>
      </c>
      <c r="CH53" s="15">
        <v>60.924999999999997</v>
      </c>
      <c r="CI53" s="15">
        <v>77.754999999999995</v>
      </c>
      <c r="CJ53" s="15">
        <v>67.85499999999999</v>
      </c>
      <c r="CK53" s="15">
        <v>75.775000000000006</v>
      </c>
      <c r="CL53" s="15">
        <v>65.38</v>
      </c>
      <c r="CM53" s="15">
        <v>79.239999999999995</v>
      </c>
      <c r="CN53" s="16">
        <v>61.42</v>
      </c>
      <c r="CO53" s="14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87.16</v>
      </c>
      <c r="G54" s="15">
        <v>69.34</v>
      </c>
      <c r="H54" s="15">
        <v>79.239999999999995</v>
      </c>
      <c r="I54" s="15">
        <v>90.13</v>
      </c>
      <c r="J54" s="15">
        <v>79.239999999999995</v>
      </c>
      <c r="K54" s="15">
        <v>60.43</v>
      </c>
      <c r="L54" s="15">
        <v>85.179999999999993</v>
      </c>
      <c r="M54" s="15">
        <v>84.19</v>
      </c>
      <c r="N54" s="15">
        <v>85.179999999999993</v>
      </c>
      <c r="O54" s="15">
        <v>103</v>
      </c>
      <c r="P54" s="15">
        <v>41.62</v>
      </c>
      <c r="Q54" s="15">
        <v>56.47</v>
      </c>
      <c r="R54" s="15">
        <v>91.12</v>
      </c>
      <c r="S54" s="16">
        <v>85.179999999999993</v>
      </c>
      <c r="T54" s="14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76.3</v>
      </c>
      <c r="AQ54" s="15">
        <v>57.3</v>
      </c>
      <c r="AR54" s="15">
        <v>76.3</v>
      </c>
      <c r="AS54" s="15">
        <v>70.599999999999994</v>
      </c>
      <c r="AT54" s="15">
        <v>77.25</v>
      </c>
      <c r="AU54" s="15">
        <v>88.649999999999991</v>
      </c>
      <c r="AV54" s="15">
        <v>72.5</v>
      </c>
      <c r="AW54" s="15">
        <v>44.949999999999996</v>
      </c>
      <c r="AX54" s="15">
        <v>85.8</v>
      </c>
      <c r="AY54" s="15">
        <v>78.2</v>
      </c>
      <c r="AZ54" s="15">
        <v>62.05</v>
      </c>
      <c r="BA54" s="15">
        <v>82</v>
      </c>
      <c r="BB54" s="15">
        <v>79.149999999999991</v>
      </c>
      <c r="BC54" s="16">
        <v>65.849999999999994</v>
      </c>
      <c r="BD54" s="14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79.239999999999995</v>
      </c>
      <c r="CB54" s="15">
        <v>64.39</v>
      </c>
      <c r="CC54" s="15">
        <v>86.17</v>
      </c>
      <c r="CD54" s="15">
        <v>91.12</v>
      </c>
      <c r="CE54" s="15">
        <v>82.21</v>
      </c>
      <c r="CF54" s="15">
        <v>63.4</v>
      </c>
      <c r="CG54" s="15">
        <v>78.25</v>
      </c>
      <c r="CH54" s="15">
        <v>80.724999999999994</v>
      </c>
      <c r="CI54" s="15">
        <v>78.745000000000005</v>
      </c>
      <c r="CJ54" s="15">
        <v>75.28</v>
      </c>
      <c r="CK54" s="15">
        <v>52.015000000000001</v>
      </c>
      <c r="CL54" s="15">
        <v>69.834999999999994</v>
      </c>
      <c r="CM54" s="15">
        <v>85.674999999999997</v>
      </c>
      <c r="CN54" s="16">
        <v>84.19</v>
      </c>
      <c r="CO54" s="14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38.65</v>
      </c>
      <c r="G55" s="15">
        <v>63.4</v>
      </c>
      <c r="H55" s="15">
        <v>89.14</v>
      </c>
      <c r="I55" s="15">
        <v>96.07</v>
      </c>
      <c r="J55" s="15">
        <v>71.319999999999993</v>
      </c>
      <c r="K55" s="15">
        <v>54.49</v>
      </c>
      <c r="L55" s="15">
        <v>76.27</v>
      </c>
      <c r="M55" s="15">
        <v>87.16</v>
      </c>
      <c r="N55" s="15">
        <v>80.23</v>
      </c>
      <c r="O55" s="15">
        <v>39.64</v>
      </c>
      <c r="P55" s="15">
        <v>62.41</v>
      </c>
      <c r="Q55" s="15">
        <v>48.55</v>
      </c>
      <c r="R55" s="15">
        <v>87.16</v>
      </c>
      <c r="S55" s="16">
        <v>78.25</v>
      </c>
      <c r="T55" s="14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70.599999999999994</v>
      </c>
      <c r="AQ55" s="15">
        <v>85.8</v>
      </c>
      <c r="AR55" s="15">
        <v>80.099999999999994</v>
      </c>
      <c r="AS55" s="15">
        <v>64.900000000000006</v>
      </c>
      <c r="AT55" s="15">
        <v>61.099999999999994</v>
      </c>
      <c r="AU55" s="15">
        <v>48.75</v>
      </c>
      <c r="AV55" s="15">
        <v>74.399999999999991</v>
      </c>
      <c r="AW55" s="15">
        <v>59.199999999999996</v>
      </c>
      <c r="AX55" s="15">
        <v>54.449999999999996</v>
      </c>
      <c r="AY55" s="15">
        <v>64.900000000000006</v>
      </c>
      <c r="AZ55" s="15">
        <v>63</v>
      </c>
      <c r="BA55" s="15">
        <v>86.75</v>
      </c>
      <c r="BB55" s="15"/>
      <c r="BC55" s="16"/>
      <c r="BD55" s="14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75.775000000000006</v>
      </c>
      <c r="CB55" s="15">
        <v>73.3</v>
      </c>
      <c r="CC55" s="15">
        <v>67.36</v>
      </c>
      <c r="CD55" s="15">
        <v>52.51</v>
      </c>
      <c r="CE55" s="15">
        <v>54.984999999999999</v>
      </c>
      <c r="CF55" s="15">
        <v>75.28</v>
      </c>
      <c r="CG55" s="15">
        <v>85.179999999999993</v>
      </c>
      <c r="CH55" s="15">
        <v>80.724999999999994</v>
      </c>
      <c r="CI55" s="15">
        <v>66.37</v>
      </c>
      <c r="CJ55" s="15">
        <v>51.519999999999996</v>
      </c>
      <c r="CK55" s="15">
        <v>62.905000000000001</v>
      </c>
      <c r="CL55" s="15">
        <v>68.349999999999994</v>
      </c>
      <c r="CM55" s="15">
        <v>87.16</v>
      </c>
      <c r="CN55" s="16">
        <v>62.41</v>
      </c>
      <c r="CO55" s="14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58.45</v>
      </c>
      <c r="G56" s="15">
        <v>40.630000000000003</v>
      </c>
      <c r="H56" s="15">
        <v>39.64</v>
      </c>
      <c r="I56" s="15">
        <v>48.55</v>
      </c>
      <c r="J56" s="15">
        <v>72.31</v>
      </c>
      <c r="K56" s="15">
        <v>59.44</v>
      </c>
      <c r="L56" s="15">
        <v>93.1</v>
      </c>
      <c r="M56" s="15">
        <v>67.36</v>
      </c>
      <c r="N56" s="15">
        <v>84.19</v>
      </c>
      <c r="O56" s="15">
        <v>69.34</v>
      </c>
      <c r="P56" s="15">
        <v>74.290000000000006</v>
      </c>
      <c r="Q56" s="15">
        <v>42.61</v>
      </c>
      <c r="R56" s="15">
        <v>89.14</v>
      </c>
      <c r="S56" s="16">
        <v>62.41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6"/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75.28</v>
      </c>
      <c r="CB56" s="15">
        <v>83.2</v>
      </c>
      <c r="CC56" s="15">
        <v>63.4</v>
      </c>
      <c r="CD56" s="15">
        <v>57.46</v>
      </c>
      <c r="CE56" s="15">
        <v>66.37</v>
      </c>
      <c r="CF56" s="15">
        <v>79.239999999999995</v>
      </c>
      <c r="CG56" s="15">
        <v>78.25</v>
      </c>
      <c r="CH56" s="15">
        <v>45.58</v>
      </c>
      <c r="CI56" s="15">
        <v>86.17</v>
      </c>
      <c r="CJ56" s="15">
        <v>74.290000000000006</v>
      </c>
      <c r="CK56" s="15">
        <v>41.62</v>
      </c>
      <c r="CL56" s="15">
        <v>85.179999999999993</v>
      </c>
      <c r="CM56" s="15">
        <v>58.45</v>
      </c>
      <c r="CN56" s="16">
        <v>66.37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82.21</v>
      </c>
      <c r="G57" s="15">
        <v>52.51</v>
      </c>
      <c r="H57" s="15">
        <v>79.239999999999995</v>
      </c>
      <c r="I57" s="15">
        <v>64.39</v>
      </c>
      <c r="J57" s="15">
        <v>69.34</v>
      </c>
      <c r="K57" s="15">
        <v>39.64</v>
      </c>
      <c r="L57" s="15">
        <v>82.21</v>
      </c>
      <c r="M57" s="15">
        <v>50.53</v>
      </c>
      <c r="N57" s="15">
        <v>59.44</v>
      </c>
      <c r="O57" s="15">
        <v>48.55</v>
      </c>
      <c r="P57" s="15">
        <v>74.290000000000006</v>
      </c>
      <c r="Q57" s="15">
        <v>49.54</v>
      </c>
      <c r="R57" s="15">
        <v>41.62</v>
      </c>
      <c r="S57" s="16">
        <v>36.67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6"/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54.49</v>
      </c>
      <c r="CB57" s="15">
        <v>80.23</v>
      </c>
      <c r="CC57" s="15">
        <v>69.34</v>
      </c>
      <c r="CD57" s="15">
        <v>54.49</v>
      </c>
      <c r="CE57" s="15">
        <v>45.58</v>
      </c>
      <c r="CF57" s="15">
        <v>87.16</v>
      </c>
      <c r="CG57" s="15"/>
      <c r="CH57" s="15"/>
      <c r="CI57" s="15"/>
      <c r="CJ57" s="15"/>
      <c r="CK57" s="15"/>
      <c r="CL57" s="15"/>
      <c r="CM57" s="15"/>
      <c r="CN57" s="16"/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/>
      <c r="G58" s="15"/>
      <c r="H58" s="15"/>
      <c r="I58" s="15"/>
      <c r="J58" s="15"/>
      <c r="K58" s="15"/>
      <c r="L58" s="15">
        <v>88.15</v>
      </c>
      <c r="M58" s="15"/>
      <c r="N58" s="15"/>
      <c r="O58" s="15"/>
      <c r="P58" s="15"/>
      <c r="Q58" s="15"/>
      <c r="R58" s="15"/>
      <c r="S58" s="16"/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6"/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6"/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6"/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6"/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6"/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 t="s">
        <v>24</v>
      </c>
      <c r="E61" s="82"/>
      <c r="F61" s="9">
        <v>66.37</v>
      </c>
      <c r="G61" s="10">
        <v>89.14</v>
      </c>
      <c r="H61" s="10">
        <v>93.1</v>
      </c>
      <c r="I61" s="10">
        <v>94.09</v>
      </c>
      <c r="J61" s="10">
        <v>66.37</v>
      </c>
      <c r="K61" s="10">
        <v>75.28</v>
      </c>
      <c r="L61" s="10">
        <v>75.28</v>
      </c>
      <c r="M61" s="10">
        <v>63.4</v>
      </c>
      <c r="N61" s="10">
        <v>92.11</v>
      </c>
      <c r="O61" s="10">
        <v>95.08</v>
      </c>
      <c r="P61" s="10">
        <v>69.34</v>
      </c>
      <c r="Q61" s="10">
        <v>53.5</v>
      </c>
      <c r="R61" s="10">
        <v>94.09</v>
      </c>
      <c r="S61" s="11">
        <v>90.13</v>
      </c>
      <c r="T61" s="14">
        <f>F61*0.93</f>
        <v>61.724100000000007</v>
      </c>
      <c r="U61" s="15">
        <f t="shared" ref="U61:AG63" si="30">G61*0.93</f>
        <v>82.900199999999998</v>
      </c>
      <c r="V61" s="15">
        <f t="shared" si="30"/>
        <v>86.582999999999998</v>
      </c>
      <c r="W61" s="15">
        <f t="shared" si="30"/>
        <v>87.503700000000009</v>
      </c>
      <c r="X61" s="15">
        <f t="shared" si="30"/>
        <v>61.724100000000007</v>
      </c>
      <c r="Y61" s="15">
        <f t="shared" si="30"/>
        <v>70.010400000000004</v>
      </c>
      <c r="Z61" s="15">
        <f t="shared" si="30"/>
        <v>70.010400000000004</v>
      </c>
      <c r="AA61" s="15">
        <f t="shared" si="30"/>
        <v>58.962000000000003</v>
      </c>
      <c r="AB61" s="15">
        <f t="shared" si="30"/>
        <v>85.662300000000002</v>
      </c>
      <c r="AC61" s="15">
        <f t="shared" si="30"/>
        <v>88.424400000000006</v>
      </c>
      <c r="AD61" s="15">
        <f t="shared" si="30"/>
        <v>64.486200000000011</v>
      </c>
      <c r="AE61" s="15">
        <f t="shared" si="30"/>
        <v>49.755000000000003</v>
      </c>
      <c r="AF61" s="15">
        <f t="shared" si="30"/>
        <v>87.503700000000009</v>
      </c>
      <c r="AG61" s="16">
        <f t="shared" si="30"/>
        <v>83.820899999999995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 t="s">
        <v>25</v>
      </c>
      <c r="AP61" s="9">
        <v>64.900000000000006</v>
      </c>
      <c r="AQ61" s="10">
        <v>94.35</v>
      </c>
      <c r="AR61" s="10">
        <v>86.75</v>
      </c>
      <c r="AS61" s="10">
        <v>55.4</v>
      </c>
      <c r="AT61" s="10">
        <v>63</v>
      </c>
      <c r="AU61" s="10">
        <v>92.45</v>
      </c>
      <c r="AV61" s="10">
        <v>89.6</v>
      </c>
      <c r="AW61" s="10">
        <v>63.949999999999996</v>
      </c>
      <c r="AX61" s="10">
        <v>99.1</v>
      </c>
      <c r="AY61" s="10">
        <v>49.699999999999996</v>
      </c>
      <c r="AZ61" s="10">
        <v>82.95</v>
      </c>
      <c r="BA61" s="10">
        <v>93.399999999999991</v>
      </c>
      <c r="BB61" s="10">
        <v>72.5</v>
      </c>
      <c r="BC61" s="11">
        <v>73.45</v>
      </c>
      <c r="BD61" s="14">
        <f>AP61*0.92</f>
        <v>59.708000000000006</v>
      </c>
      <c r="BE61" s="15">
        <f t="shared" ref="BE61:BQ63" si="31">AQ61*0.92</f>
        <v>86.801999999999992</v>
      </c>
      <c r="BF61" s="15">
        <f t="shared" si="31"/>
        <v>79.81</v>
      </c>
      <c r="BG61" s="15">
        <f t="shared" si="31"/>
        <v>50.968000000000004</v>
      </c>
      <c r="BH61" s="15">
        <f t="shared" si="31"/>
        <v>57.96</v>
      </c>
      <c r="BI61" s="15">
        <f t="shared" si="31"/>
        <v>85.054000000000002</v>
      </c>
      <c r="BJ61" s="15">
        <f t="shared" si="31"/>
        <v>82.432000000000002</v>
      </c>
      <c r="BK61" s="15">
        <f t="shared" si="31"/>
        <v>58.833999999999996</v>
      </c>
      <c r="BL61" s="15">
        <f t="shared" si="31"/>
        <v>91.171999999999997</v>
      </c>
      <c r="BM61" s="15">
        <f t="shared" si="31"/>
        <v>45.723999999999997</v>
      </c>
      <c r="BN61" s="15">
        <f t="shared" si="31"/>
        <v>76.314000000000007</v>
      </c>
      <c r="BO61" s="15">
        <f t="shared" si="31"/>
        <v>85.927999999999997</v>
      </c>
      <c r="BP61" s="15">
        <f t="shared" si="31"/>
        <v>66.7</v>
      </c>
      <c r="BQ61" s="16">
        <f t="shared" si="31"/>
        <v>67.574000000000012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 t="s">
        <v>26</v>
      </c>
      <c r="CA61" s="9">
        <v>67.85499999999999</v>
      </c>
      <c r="CB61" s="10">
        <v>69.34</v>
      </c>
      <c r="CC61" s="10">
        <v>90.625</v>
      </c>
      <c r="CD61" s="10">
        <v>75.28</v>
      </c>
      <c r="CE61" s="10">
        <v>59.44</v>
      </c>
      <c r="CF61" s="10">
        <v>73.795000000000002</v>
      </c>
      <c r="CG61" s="10">
        <v>76.765000000000001</v>
      </c>
      <c r="CH61" s="10">
        <v>91.12</v>
      </c>
      <c r="CI61" s="10">
        <v>68.844999999999999</v>
      </c>
      <c r="CJ61" s="10">
        <v>82.21</v>
      </c>
      <c r="CK61" s="10">
        <v>73.795000000000002</v>
      </c>
      <c r="CL61" s="10">
        <v>52.51</v>
      </c>
      <c r="CM61" s="10">
        <v>71.319999999999993</v>
      </c>
      <c r="CN61" s="11">
        <v>79.239999999999995</v>
      </c>
      <c r="CO61" s="14">
        <f>CA61*0.92</f>
        <v>62.426599999999993</v>
      </c>
      <c r="CP61" s="15">
        <f t="shared" ref="CP61:DB63" si="32">CB61*0.92</f>
        <v>63.792800000000007</v>
      </c>
      <c r="CQ61" s="15">
        <f t="shared" si="32"/>
        <v>83.375</v>
      </c>
      <c r="CR61" s="15">
        <f t="shared" si="32"/>
        <v>69.257600000000011</v>
      </c>
      <c r="CS61" s="15">
        <f t="shared" si="32"/>
        <v>54.684800000000003</v>
      </c>
      <c r="CT61" s="15">
        <f t="shared" si="32"/>
        <v>67.891400000000004</v>
      </c>
      <c r="CU61" s="15">
        <f t="shared" si="32"/>
        <v>70.623800000000003</v>
      </c>
      <c r="CV61" s="15">
        <f t="shared" si="32"/>
        <v>83.830400000000012</v>
      </c>
      <c r="CW61" s="15">
        <f t="shared" si="32"/>
        <v>63.337400000000002</v>
      </c>
      <c r="CX61" s="15">
        <f t="shared" si="32"/>
        <v>75.633200000000002</v>
      </c>
      <c r="CY61" s="15">
        <f t="shared" si="32"/>
        <v>67.891400000000004</v>
      </c>
      <c r="CZ61" s="15">
        <f t="shared" si="32"/>
        <v>48.309199999999997</v>
      </c>
      <c r="DA61" s="15">
        <f t="shared" si="32"/>
        <v>65.614400000000003</v>
      </c>
      <c r="DB61" s="16">
        <f t="shared" si="32"/>
        <v>72.900800000000004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50.53</v>
      </c>
      <c r="G62" s="15">
        <v>70.33</v>
      </c>
      <c r="H62" s="15">
        <v>64.39</v>
      </c>
      <c r="I62" s="15">
        <v>87.16</v>
      </c>
      <c r="J62" s="15">
        <v>100.03</v>
      </c>
      <c r="K62" s="15">
        <v>87.16</v>
      </c>
      <c r="L62" s="15">
        <v>81.22</v>
      </c>
      <c r="M62" s="15">
        <v>60.43</v>
      </c>
      <c r="N62" s="15">
        <v>99.039999999999992</v>
      </c>
      <c r="O62" s="15">
        <v>54.49</v>
      </c>
      <c r="P62" s="15">
        <v>58.45</v>
      </c>
      <c r="Q62" s="15">
        <v>73.3</v>
      </c>
      <c r="R62" s="15">
        <v>66.37</v>
      </c>
      <c r="S62" s="16">
        <v>91.12</v>
      </c>
      <c r="T62" s="14">
        <f t="shared" ref="T62:T63" si="33">F62*0.93</f>
        <v>46.992900000000006</v>
      </c>
      <c r="U62" s="15">
        <f t="shared" si="30"/>
        <v>65.406900000000007</v>
      </c>
      <c r="V62" s="15">
        <f t="shared" si="30"/>
        <v>59.882700000000007</v>
      </c>
      <c r="W62" s="15">
        <f t="shared" si="30"/>
        <v>81.058800000000005</v>
      </c>
      <c r="X62" s="15">
        <f t="shared" si="30"/>
        <v>93.027900000000002</v>
      </c>
      <c r="Y62" s="15">
        <f t="shared" si="30"/>
        <v>81.058800000000005</v>
      </c>
      <c r="Z62" s="15">
        <f t="shared" si="30"/>
        <v>75.534599999999998</v>
      </c>
      <c r="AA62" s="15">
        <f t="shared" si="30"/>
        <v>56.1999</v>
      </c>
      <c r="AB62" s="15">
        <f t="shared" si="30"/>
        <v>92.107199999999992</v>
      </c>
      <c r="AC62" s="15">
        <f t="shared" si="30"/>
        <v>50.675700000000006</v>
      </c>
      <c r="AD62" s="15">
        <f t="shared" si="30"/>
        <v>54.358500000000006</v>
      </c>
      <c r="AE62" s="15">
        <f t="shared" si="30"/>
        <v>68.168999999999997</v>
      </c>
      <c r="AF62" s="15">
        <f t="shared" si="30"/>
        <v>61.724100000000007</v>
      </c>
      <c r="AG62" s="16">
        <f t="shared" si="30"/>
        <v>84.741600000000005</v>
      </c>
      <c r="AH62" s="17"/>
      <c r="AI62" s="13"/>
      <c r="AJ62" s="17" t="s">
        <v>60</v>
      </c>
      <c r="AL62" s="83"/>
      <c r="AM62" s="101"/>
      <c r="AN62" s="89"/>
      <c r="AO62" s="83"/>
      <c r="AP62" s="14">
        <v>49.699999999999996</v>
      </c>
      <c r="AQ62" s="15">
        <v>59.199999999999996</v>
      </c>
      <c r="AR62" s="15">
        <v>94.35</v>
      </c>
      <c r="AS62" s="15">
        <v>56.349999999999994</v>
      </c>
      <c r="AT62" s="15">
        <v>95.3</v>
      </c>
      <c r="AU62" s="15">
        <v>48.75</v>
      </c>
      <c r="AV62" s="15">
        <v>53.5</v>
      </c>
      <c r="AW62" s="15">
        <v>81.05</v>
      </c>
      <c r="AX62" s="15">
        <v>56.349999999999994</v>
      </c>
      <c r="AY62" s="15">
        <v>70.599999999999994</v>
      </c>
      <c r="AZ62" s="15">
        <v>74.399999999999991</v>
      </c>
      <c r="BA62" s="15">
        <v>92.45</v>
      </c>
      <c r="BB62" s="15">
        <v>90.55</v>
      </c>
      <c r="BC62" s="16">
        <v>87.7</v>
      </c>
      <c r="BD62" s="14">
        <f t="shared" ref="BD62:BD63" si="34">AP62*0.92</f>
        <v>45.723999999999997</v>
      </c>
      <c r="BE62" s="15">
        <f t="shared" si="31"/>
        <v>54.463999999999999</v>
      </c>
      <c r="BF62" s="15">
        <f t="shared" si="31"/>
        <v>86.801999999999992</v>
      </c>
      <c r="BG62" s="15">
        <f t="shared" si="31"/>
        <v>51.841999999999999</v>
      </c>
      <c r="BH62" s="15">
        <f t="shared" si="31"/>
        <v>87.676000000000002</v>
      </c>
      <c r="BI62" s="15">
        <f t="shared" si="31"/>
        <v>44.85</v>
      </c>
      <c r="BJ62" s="15">
        <f t="shared" si="31"/>
        <v>49.22</v>
      </c>
      <c r="BK62" s="15">
        <f t="shared" si="31"/>
        <v>74.566000000000003</v>
      </c>
      <c r="BL62" s="15">
        <f t="shared" si="31"/>
        <v>51.841999999999999</v>
      </c>
      <c r="BM62" s="15">
        <f t="shared" si="31"/>
        <v>64.951999999999998</v>
      </c>
      <c r="BN62" s="15">
        <f t="shared" si="31"/>
        <v>68.447999999999993</v>
      </c>
      <c r="BO62" s="15">
        <f t="shared" si="31"/>
        <v>85.054000000000002</v>
      </c>
      <c r="BP62" s="15">
        <f t="shared" si="31"/>
        <v>83.305999999999997</v>
      </c>
      <c r="BQ62" s="16">
        <f t="shared" si="31"/>
        <v>80.684000000000012</v>
      </c>
      <c r="BR62" s="17"/>
      <c r="BS62" s="13"/>
      <c r="BT62" s="17" t="s">
        <v>60</v>
      </c>
      <c r="BW62" s="83"/>
      <c r="BX62" s="101"/>
      <c r="BY62" s="89"/>
      <c r="BZ62" s="83"/>
      <c r="CA62" s="14">
        <v>65.38</v>
      </c>
      <c r="CB62" s="15">
        <v>55.975000000000001</v>
      </c>
      <c r="CC62" s="15">
        <v>81.22</v>
      </c>
      <c r="CD62" s="15">
        <v>59.935000000000002</v>
      </c>
      <c r="CE62" s="15">
        <v>51.519999999999996</v>
      </c>
      <c r="CF62" s="15">
        <v>70.33</v>
      </c>
      <c r="CG62" s="15">
        <v>64.39</v>
      </c>
      <c r="CH62" s="15">
        <v>81.715000000000003</v>
      </c>
      <c r="CI62" s="15">
        <v>97.06</v>
      </c>
      <c r="CJ62" s="15">
        <v>79.734999999999999</v>
      </c>
      <c r="CK62" s="15">
        <v>70.33</v>
      </c>
      <c r="CL62" s="15">
        <v>67.36</v>
      </c>
      <c r="CM62" s="15">
        <v>73.795000000000002</v>
      </c>
      <c r="CN62" s="16">
        <v>65.38</v>
      </c>
      <c r="CO62" s="14">
        <f t="shared" ref="CO62:CO63" si="35">CA62*0.92</f>
        <v>60.1496</v>
      </c>
      <c r="CP62" s="15">
        <f t="shared" si="32"/>
        <v>51.497000000000007</v>
      </c>
      <c r="CQ62" s="15">
        <f t="shared" si="32"/>
        <v>74.722400000000007</v>
      </c>
      <c r="CR62" s="15">
        <f t="shared" si="32"/>
        <v>55.140200000000007</v>
      </c>
      <c r="CS62" s="15">
        <f t="shared" si="32"/>
        <v>47.398399999999995</v>
      </c>
      <c r="CT62" s="15">
        <f t="shared" si="32"/>
        <v>64.703599999999994</v>
      </c>
      <c r="CU62" s="15">
        <f t="shared" si="32"/>
        <v>59.238800000000005</v>
      </c>
      <c r="CV62" s="15">
        <f t="shared" si="32"/>
        <v>75.177800000000005</v>
      </c>
      <c r="CW62" s="15">
        <f t="shared" si="32"/>
        <v>89.295200000000008</v>
      </c>
      <c r="CX62" s="15">
        <f t="shared" si="32"/>
        <v>73.356200000000001</v>
      </c>
      <c r="CY62" s="15">
        <f t="shared" si="32"/>
        <v>64.703599999999994</v>
      </c>
      <c r="CZ62" s="15">
        <f t="shared" si="32"/>
        <v>61.971200000000003</v>
      </c>
      <c r="DA62" s="15">
        <f t="shared" si="32"/>
        <v>67.891400000000004</v>
      </c>
      <c r="DB62" s="16">
        <f t="shared" si="32"/>
        <v>60.1496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96.07</v>
      </c>
      <c r="G63" s="15">
        <v>77.260000000000005</v>
      </c>
      <c r="H63" s="15">
        <v>87.16</v>
      </c>
      <c r="I63" s="15">
        <v>47.56</v>
      </c>
      <c r="J63" s="15">
        <v>64.39</v>
      </c>
      <c r="K63" s="15">
        <v>73.3</v>
      </c>
      <c r="L63" s="15">
        <v>45.58</v>
      </c>
      <c r="M63" s="15">
        <v>59.44</v>
      </c>
      <c r="N63" s="15">
        <v>51.519999999999996</v>
      </c>
      <c r="O63" s="15">
        <v>65.38</v>
      </c>
      <c r="P63" s="15">
        <v>53.5</v>
      </c>
      <c r="Q63" s="15">
        <v>93.1</v>
      </c>
      <c r="R63" s="15">
        <v>96.07</v>
      </c>
      <c r="S63" s="16">
        <v>77.260000000000005</v>
      </c>
      <c r="T63" s="14">
        <f t="shared" si="33"/>
        <v>89.345100000000002</v>
      </c>
      <c r="U63" s="15">
        <f t="shared" si="30"/>
        <v>71.851800000000011</v>
      </c>
      <c r="V63" s="15">
        <f t="shared" si="30"/>
        <v>81.058800000000005</v>
      </c>
      <c r="W63" s="15">
        <f t="shared" si="30"/>
        <v>44.230800000000002</v>
      </c>
      <c r="X63" s="15">
        <f t="shared" si="30"/>
        <v>59.882700000000007</v>
      </c>
      <c r="Y63" s="15">
        <f t="shared" si="30"/>
        <v>68.168999999999997</v>
      </c>
      <c r="Z63" s="15">
        <f t="shared" si="30"/>
        <v>42.389400000000002</v>
      </c>
      <c r="AA63" s="15">
        <f t="shared" si="30"/>
        <v>55.279200000000003</v>
      </c>
      <c r="AB63" s="15">
        <f t="shared" si="30"/>
        <v>47.913599999999995</v>
      </c>
      <c r="AC63" s="15">
        <f t="shared" si="30"/>
        <v>60.803399999999996</v>
      </c>
      <c r="AD63" s="15">
        <f t="shared" si="30"/>
        <v>49.755000000000003</v>
      </c>
      <c r="AE63" s="15">
        <f t="shared" si="30"/>
        <v>86.582999999999998</v>
      </c>
      <c r="AF63" s="15">
        <f t="shared" si="30"/>
        <v>89.345100000000002</v>
      </c>
      <c r="AG63" s="16">
        <f t="shared" si="30"/>
        <v>71.851800000000011</v>
      </c>
      <c r="AH63" s="17"/>
      <c r="AI63" s="13"/>
      <c r="AJ63" s="17" t="s">
        <v>60</v>
      </c>
      <c r="AL63" s="83"/>
      <c r="AM63" s="101"/>
      <c r="AN63" s="89"/>
      <c r="AO63" s="83"/>
      <c r="AP63" s="14">
        <v>75.349999999999994</v>
      </c>
      <c r="AQ63" s="15">
        <v>91.5</v>
      </c>
      <c r="AR63" s="15">
        <v>49.699999999999996</v>
      </c>
      <c r="AS63" s="15">
        <v>82</v>
      </c>
      <c r="AT63" s="15">
        <v>58.25</v>
      </c>
      <c r="AU63" s="15">
        <v>61.099999999999994</v>
      </c>
      <c r="AV63" s="15">
        <v>64.900000000000006</v>
      </c>
      <c r="AW63" s="15">
        <v>99.1</v>
      </c>
      <c r="AX63" s="15">
        <v>84.85</v>
      </c>
      <c r="AY63" s="15">
        <v>84.85</v>
      </c>
      <c r="AZ63" s="15">
        <v>49.699999999999996</v>
      </c>
      <c r="BA63" s="15">
        <v>63.949999999999996</v>
      </c>
      <c r="BB63" s="15">
        <v>75.349999999999994</v>
      </c>
      <c r="BC63" s="16">
        <v>99.1</v>
      </c>
      <c r="BD63" s="14">
        <f t="shared" si="34"/>
        <v>69.322000000000003</v>
      </c>
      <c r="BE63" s="15">
        <f t="shared" si="31"/>
        <v>84.18</v>
      </c>
      <c r="BF63" s="15">
        <f t="shared" si="31"/>
        <v>45.723999999999997</v>
      </c>
      <c r="BG63" s="15">
        <f t="shared" si="31"/>
        <v>75.44</v>
      </c>
      <c r="BH63" s="15">
        <f t="shared" si="31"/>
        <v>53.59</v>
      </c>
      <c r="BI63" s="15">
        <f t="shared" si="31"/>
        <v>56.211999999999996</v>
      </c>
      <c r="BJ63" s="15">
        <f t="shared" si="31"/>
        <v>59.708000000000006</v>
      </c>
      <c r="BK63" s="15">
        <f t="shared" si="31"/>
        <v>91.171999999999997</v>
      </c>
      <c r="BL63" s="15">
        <f t="shared" si="31"/>
        <v>78.061999999999998</v>
      </c>
      <c r="BM63" s="15">
        <f t="shared" si="31"/>
        <v>78.061999999999998</v>
      </c>
      <c r="BN63" s="15">
        <f t="shared" si="31"/>
        <v>45.723999999999997</v>
      </c>
      <c r="BO63" s="15">
        <f t="shared" si="31"/>
        <v>58.833999999999996</v>
      </c>
      <c r="BP63" s="15">
        <f t="shared" si="31"/>
        <v>69.322000000000003</v>
      </c>
      <c r="BQ63" s="16">
        <f t="shared" si="31"/>
        <v>91.171999999999997</v>
      </c>
      <c r="BR63" s="17"/>
      <c r="BS63" s="13"/>
      <c r="BT63" s="17" t="s">
        <v>60</v>
      </c>
      <c r="BW63" s="83"/>
      <c r="BX63" s="101"/>
      <c r="BY63" s="89"/>
      <c r="BZ63" s="83"/>
      <c r="CA63" s="14">
        <v>57.954999999999998</v>
      </c>
      <c r="CB63" s="15">
        <v>56.47</v>
      </c>
      <c r="CC63" s="15">
        <v>71.319999999999993</v>
      </c>
      <c r="CD63" s="15">
        <v>71.814999999999998</v>
      </c>
      <c r="CE63" s="15">
        <v>82.21</v>
      </c>
      <c r="CF63" s="15">
        <v>85.674999999999997</v>
      </c>
      <c r="CG63" s="15">
        <v>89.635000000000005</v>
      </c>
      <c r="CH63" s="15">
        <v>73.3</v>
      </c>
      <c r="CI63" s="15">
        <v>62.905000000000001</v>
      </c>
      <c r="CJ63" s="15">
        <v>69.834999999999994</v>
      </c>
      <c r="CK63" s="15">
        <v>63.4</v>
      </c>
      <c r="CL63" s="15">
        <v>87.16</v>
      </c>
      <c r="CM63" s="15">
        <v>80.23</v>
      </c>
      <c r="CN63" s="16">
        <v>56.47</v>
      </c>
      <c r="CO63" s="14">
        <f t="shared" si="35"/>
        <v>53.318600000000004</v>
      </c>
      <c r="CP63" s="15">
        <f t="shared" si="32"/>
        <v>51.952400000000004</v>
      </c>
      <c r="CQ63" s="15">
        <f t="shared" si="32"/>
        <v>65.614400000000003</v>
      </c>
      <c r="CR63" s="15">
        <f t="shared" si="32"/>
        <v>66.069800000000001</v>
      </c>
      <c r="CS63" s="15">
        <f t="shared" si="32"/>
        <v>75.633200000000002</v>
      </c>
      <c r="CT63" s="15">
        <f t="shared" si="32"/>
        <v>78.820999999999998</v>
      </c>
      <c r="CU63" s="15">
        <f t="shared" si="32"/>
        <v>82.464200000000005</v>
      </c>
      <c r="CV63" s="15">
        <f t="shared" si="32"/>
        <v>67.436000000000007</v>
      </c>
      <c r="CW63" s="15">
        <f t="shared" si="32"/>
        <v>57.872600000000006</v>
      </c>
      <c r="CX63" s="15">
        <f t="shared" si="32"/>
        <v>64.248199999999997</v>
      </c>
      <c r="CY63" s="15">
        <f t="shared" si="32"/>
        <v>58.328000000000003</v>
      </c>
      <c r="CZ63" s="15">
        <f t="shared" si="32"/>
        <v>80.187200000000004</v>
      </c>
      <c r="DA63" s="15">
        <f t="shared" si="32"/>
        <v>73.811600000000013</v>
      </c>
      <c r="DB63" s="16">
        <f t="shared" si="32"/>
        <v>51.952400000000004</v>
      </c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70.33</v>
      </c>
      <c r="G64" s="15">
        <v>98.05</v>
      </c>
      <c r="H64" s="15">
        <v>65.38</v>
      </c>
      <c r="I64" s="15">
        <v>89.14</v>
      </c>
      <c r="J64" s="15">
        <v>58.45</v>
      </c>
      <c r="K64" s="15">
        <v>50.53</v>
      </c>
      <c r="L64" s="15">
        <v>84.19</v>
      </c>
      <c r="M64" s="15">
        <v>57.46</v>
      </c>
      <c r="N64" s="15">
        <v>56.47</v>
      </c>
      <c r="O64" s="15">
        <v>69.34</v>
      </c>
      <c r="P64" s="15">
        <v>59.44</v>
      </c>
      <c r="Q64" s="15">
        <v>71.319999999999993</v>
      </c>
      <c r="R64" s="15">
        <v>72.31</v>
      </c>
      <c r="S64" s="16">
        <v>85.179999999999993</v>
      </c>
      <c r="T64" s="14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96.25</v>
      </c>
      <c r="AQ64" s="15">
        <v>96.25</v>
      </c>
      <c r="AR64" s="15">
        <v>62.05</v>
      </c>
      <c r="AS64" s="15">
        <v>51.599999999999994</v>
      </c>
      <c r="AT64" s="15">
        <v>98.149999999999991</v>
      </c>
      <c r="AU64" s="15">
        <v>59.199999999999996</v>
      </c>
      <c r="AV64" s="15">
        <v>76.3</v>
      </c>
      <c r="AW64" s="15">
        <v>95.3</v>
      </c>
      <c r="AX64" s="15">
        <v>63</v>
      </c>
      <c r="AY64" s="15">
        <v>92.45</v>
      </c>
      <c r="AZ64" s="15">
        <v>64.900000000000006</v>
      </c>
      <c r="BA64" s="15">
        <v>93.399999999999991</v>
      </c>
      <c r="BB64" s="15">
        <v>93.399999999999991</v>
      </c>
      <c r="BC64" s="16">
        <v>63.949999999999996</v>
      </c>
      <c r="BD64" s="14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70.825000000000003</v>
      </c>
      <c r="CB64" s="15">
        <v>56.47</v>
      </c>
      <c r="CC64" s="15">
        <v>53.994999999999997</v>
      </c>
      <c r="CD64" s="15">
        <v>63.894999999999996</v>
      </c>
      <c r="CE64" s="15">
        <v>77.754999999999995</v>
      </c>
      <c r="CF64" s="15">
        <v>83.694999999999993</v>
      </c>
      <c r="CG64" s="15">
        <v>71.814999999999998</v>
      </c>
      <c r="CH64" s="15">
        <v>70.33</v>
      </c>
      <c r="CI64" s="15">
        <v>64.39</v>
      </c>
      <c r="CJ64" s="15">
        <v>69.34</v>
      </c>
      <c r="CK64" s="15">
        <v>77.260000000000005</v>
      </c>
      <c r="CL64" s="15">
        <v>82.704999999999998</v>
      </c>
      <c r="CM64" s="15">
        <v>82.704999999999998</v>
      </c>
      <c r="CN64" s="16">
        <v>99.039999999999992</v>
      </c>
      <c r="CO64" s="14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84.19</v>
      </c>
      <c r="G65" s="15">
        <v>96.07</v>
      </c>
      <c r="H65" s="15">
        <v>74.290000000000006</v>
      </c>
      <c r="I65" s="15">
        <v>42.61</v>
      </c>
      <c r="J65" s="15">
        <v>100.03</v>
      </c>
      <c r="K65" s="15">
        <v>80.23</v>
      </c>
      <c r="L65" s="15">
        <v>72.31</v>
      </c>
      <c r="M65" s="15">
        <v>54.49</v>
      </c>
      <c r="N65" s="15">
        <v>90.13</v>
      </c>
      <c r="O65" s="15">
        <v>68.349999999999994</v>
      </c>
      <c r="P65" s="15">
        <v>92.11</v>
      </c>
      <c r="Q65" s="15">
        <v>92.11</v>
      </c>
      <c r="R65" s="15">
        <v>75.28</v>
      </c>
      <c r="S65" s="16">
        <v>96.07</v>
      </c>
      <c r="T65" s="14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91.5</v>
      </c>
      <c r="AQ65" s="15">
        <v>50.65</v>
      </c>
      <c r="AR65" s="15">
        <v>86.75</v>
      </c>
      <c r="AS65" s="15">
        <v>84.85</v>
      </c>
      <c r="AT65" s="15">
        <v>73.45</v>
      </c>
      <c r="AU65" s="15">
        <v>74.399999999999991</v>
      </c>
      <c r="AV65" s="15">
        <v>92.45</v>
      </c>
      <c r="AW65" s="15">
        <v>56.349999999999994</v>
      </c>
      <c r="AX65" s="15">
        <v>82</v>
      </c>
      <c r="AY65" s="15">
        <v>49.699999999999996</v>
      </c>
      <c r="AZ65" s="15">
        <v>86.75</v>
      </c>
      <c r="BA65" s="15">
        <v>83.899999999999991</v>
      </c>
      <c r="BB65" s="15">
        <v>65.849999999999994</v>
      </c>
      <c r="BC65" s="16">
        <v>57.3</v>
      </c>
      <c r="BD65" s="14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68.844999999999999</v>
      </c>
      <c r="CB65" s="15">
        <v>53.994999999999997</v>
      </c>
      <c r="CC65" s="15">
        <v>69.834999999999994</v>
      </c>
      <c r="CD65" s="15">
        <v>81.715000000000003</v>
      </c>
      <c r="CE65" s="15">
        <v>80.23</v>
      </c>
      <c r="CF65" s="15">
        <v>87.655000000000001</v>
      </c>
      <c r="CG65" s="15">
        <v>65.875</v>
      </c>
      <c r="CH65" s="15">
        <v>48.055</v>
      </c>
      <c r="CI65" s="15">
        <v>94.584999999999994</v>
      </c>
      <c r="CJ65" s="15">
        <v>79.734999999999999</v>
      </c>
      <c r="CK65" s="15">
        <v>78.25</v>
      </c>
      <c r="CL65" s="15">
        <v>87.16</v>
      </c>
      <c r="CM65" s="15">
        <v>76.27</v>
      </c>
      <c r="CN65" s="16">
        <v>93.1</v>
      </c>
      <c r="CO65" s="14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55.48</v>
      </c>
      <c r="G66" s="15">
        <v>74.290000000000006</v>
      </c>
      <c r="H66" s="15">
        <v>71.319999999999993</v>
      </c>
      <c r="I66" s="15">
        <v>69.34</v>
      </c>
      <c r="J66" s="15">
        <v>62.41</v>
      </c>
      <c r="K66" s="15">
        <v>86.17</v>
      </c>
      <c r="L66" s="15">
        <v>94.09</v>
      </c>
      <c r="M66" s="15">
        <v>100.03</v>
      </c>
      <c r="N66" s="15">
        <v>81.22</v>
      </c>
      <c r="O66" s="15">
        <v>75.28</v>
      </c>
      <c r="P66" s="15">
        <v>47.56</v>
      </c>
      <c r="Q66" s="15">
        <v>90.13</v>
      </c>
      <c r="R66" s="15">
        <v>53.5</v>
      </c>
      <c r="S66" s="16">
        <v>81.22</v>
      </c>
      <c r="T66" s="14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86.75</v>
      </c>
      <c r="AQ66" s="15">
        <v>59.199999999999996</v>
      </c>
      <c r="AR66" s="15">
        <v>55.4</v>
      </c>
      <c r="AS66" s="15">
        <v>88.649999999999991</v>
      </c>
      <c r="AT66" s="15">
        <v>85.8</v>
      </c>
      <c r="AU66" s="15">
        <v>94.35</v>
      </c>
      <c r="AV66" s="15">
        <v>55.4</v>
      </c>
      <c r="AW66" s="15">
        <v>63</v>
      </c>
      <c r="AX66" s="15">
        <v>54.449999999999996</v>
      </c>
      <c r="AY66" s="15">
        <v>62.05</v>
      </c>
      <c r="AZ66" s="15">
        <v>52.55</v>
      </c>
      <c r="BA66" s="15">
        <v>94.35</v>
      </c>
      <c r="BB66" s="15">
        <v>94.35</v>
      </c>
      <c r="BC66" s="16"/>
      <c r="BD66" s="14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90.13</v>
      </c>
      <c r="CB66" s="15">
        <v>76.27</v>
      </c>
      <c r="CC66" s="15">
        <v>82.21</v>
      </c>
      <c r="CD66" s="15">
        <v>75.775000000000006</v>
      </c>
      <c r="CE66" s="15">
        <v>53.005000000000003</v>
      </c>
      <c r="CF66" s="15">
        <v>64.39</v>
      </c>
      <c r="CG66" s="15">
        <v>66.865000000000009</v>
      </c>
      <c r="CH66" s="15">
        <v>60.924999999999997</v>
      </c>
      <c r="CI66" s="15">
        <v>70.33</v>
      </c>
      <c r="CJ66" s="15">
        <v>72.31</v>
      </c>
      <c r="CK66" s="15">
        <v>62.41</v>
      </c>
      <c r="CL66" s="15">
        <v>69.834999999999994</v>
      </c>
      <c r="CM66" s="15">
        <v>75.775000000000006</v>
      </c>
      <c r="CN66" s="16">
        <v>77.260000000000005</v>
      </c>
      <c r="CO66" s="14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81.22</v>
      </c>
      <c r="G67" s="15">
        <v>59.44</v>
      </c>
      <c r="H67" s="15">
        <v>57.46</v>
      </c>
      <c r="I67" s="15">
        <v>85.179999999999993</v>
      </c>
      <c r="J67" s="15">
        <v>53.5</v>
      </c>
      <c r="K67" s="15">
        <v>97.06</v>
      </c>
      <c r="L67" s="15">
        <v>41.62</v>
      </c>
      <c r="M67" s="15">
        <v>94.09</v>
      </c>
      <c r="N67" s="15">
        <v>85.179999999999993</v>
      </c>
      <c r="O67" s="15">
        <v>93.1</v>
      </c>
      <c r="P67" s="15">
        <v>44.589999999999996</v>
      </c>
      <c r="Q67" s="15">
        <v>89.14</v>
      </c>
      <c r="R67" s="15">
        <v>49.54</v>
      </c>
      <c r="S67" s="16">
        <v>50.53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6"/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41.62</v>
      </c>
      <c r="CB67" s="15">
        <v>94.09</v>
      </c>
      <c r="CC67" s="15">
        <v>85.179999999999993</v>
      </c>
      <c r="CD67" s="15">
        <v>93.1</v>
      </c>
      <c r="CE67" s="15">
        <v>81.22</v>
      </c>
      <c r="CF67" s="15">
        <v>59.44</v>
      </c>
      <c r="CG67" s="15">
        <v>57.46</v>
      </c>
      <c r="CH67" s="15">
        <v>85.179999999999993</v>
      </c>
      <c r="CI67" s="15">
        <v>53.5</v>
      </c>
      <c r="CJ67" s="15">
        <v>97.06</v>
      </c>
      <c r="CK67" s="15">
        <v>44.589999999999996</v>
      </c>
      <c r="CL67" s="15">
        <v>89.14</v>
      </c>
      <c r="CM67" s="15">
        <v>49.54</v>
      </c>
      <c r="CN67" s="16">
        <v>92.11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63.4</v>
      </c>
      <c r="G68" s="15">
        <v>55.48</v>
      </c>
      <c r="H68" s="15">
        <v>62.41</v>
      </c>
      <c r="I68" s="15">
        <v>88.15</v>
      </c>
      <c r="J68" s="15">
        <v>58.45</v>
      </c>
      <c r="K68" s="15">
        <v>47.56</v>
      </c>
      <c r="L68" s="15">
        <v>100.03</v>
      </c>
      <c r="M68" s="15">
        <v>101.02</v>
      </c>
      <c r="N68" s="15">
        <v>76.27</v>
      </c>
      <c r="O68" s="15">
        <v>63.4</v>
      </c>
      <c r="P68" s="15">
        <v>72.31</v>
      </c>
      <c r="Q68" s="15">
        <v>49.54</v>
      </c>
      <c r="R68" s="15">
        <v>97.06</v>
      </c>
      <c r="S68" s="16">
        <v>47.56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6"/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57.46</v>
      </c>
      <c r="CB68" s="15">
        <v>47.56</v>
      </c>
      <c r="CC68" s="15">
        <v>92.11</v>
      </c>
      <c r="CD68" s="15">
        <v>67.36</v>
      </c>
      <c r="CE68" s="15">
        <v>81.22</v>
      </c>
      <c r="CF68" s="15">
        <v>85.179999999999993</v>
      </c>
      <c r="CG68" s="15">
        <v>73.3</v>
      </c>
      <c r="CH68" s="15">
        <v>66.37</v>
      </c>
      <c r="CI68" s="15">
        <v>66.37</v>
      </c>
      <c r="CJ68" s="15">
        <v>70.33</v>
      </c>
      <c r="CK68" s="15">
        <v>72.31</v>
      </c>
      <c r="CL68" s="15">
        <v>60.43</v>
      </c>
      <c r="CM68" s="15">
        <v>63.4</v>
      </c>
      <c r="CN68" s="16">
        <v>55.48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83.2</v>
      </c>
      <c r="G69" s="15">
        <v>72.31</v>
      </c>
      <c r="H69" s="15">
        <v>99.039999999999992</v>
      </c>
      <c r="I69" s="15">
        <v>77.260000000000005</v>
      </c>
      <c r="J69" s="15">
        <v>83.2</v>
      </c>
      <c r="K69" s="15">
        <v>98.05</v>
      </c>
      <c r="L69" s="15">
        <v>96.07</v>
      </c>
      <c r="M69" s="15">
        <v>48.55</v>
      </c>
      <c r="N69" s="15">
        <v>101.02</v>
      </c>
      <c r="O69" s="15">
        <v>61.42</v>
      </c>
      <c r="P69" s="15">
        <v>101.02</v>
      </c>
      <c r="Q69" s="15">
        <v>53.5</v>
      </c>
      <c r="R69" s="15">
        <v>56.47</v>
      </c>
      <c r="S69" s="16">
        <v>70.33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6"/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51.519999999999996</v>
      </c>
      <c r="CB69" s="15">
        <v>83.2</v>
      </c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6"/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>
        <v>73.3</v>
      </c>
      <c r="G70" s="15">
        <v>60.43</v>
      </c>
      <c r="H70" s="15">
        <v>89.14</v>
      </c>
      <c r="I70" s="15"/>
      <c r="J70" s="15"/>
      <c r="K70" s="15"/>
      <c r="L70" s="15">
        <v>100.03</v>
      </c>
      <c r="M70" s="15">
        <v>83.2</v>
      </c>
      <c r="N70" s="15">
        <v>77.260000000000005</v>
      </c>
      <c r="O70" s="15">
        <v>93.1</v>
      </c>
      <c r="P70" s="15"/>
      <c r="Q70" s="15"/>
      <c r="R70" s="15"/>
      <c r="S70" s="16"/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6"/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6"/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27</v>
      </c>
      <c r="D72" s="89"/>
      <c r="E72" s="91"/>
      <c r="F72" s="9">
        <v>91.12</v>
      </c>
      <c r="G72" s="10">
        <v>103.99</v>
      </c>
      <c r="H72" s="10">
        <v>86.17</v>
      </c>
      <c r="I72" s="10">
        <v>99.039999999999992</v>
      </c>
      <c r="J72" s="10">
        <v>68.349999999999994</v>
      </c>
      <c r="K72" s="10">
        <v>51.519999999999996</v>
      </c>
      <c r="L72" s="10">
        <v>60.43</v>
      </c>
      <c r="M72" s="10">
        <v>72.31</v>
      </c>
      <c r="N72" s="10">
        <v>103.99</v>
      </c>
      <c r="O72" s="10">
        <v>70.33</v>
      </c>
      <c r="P72" s="10">
        <v>73.3</v>
      </c>
      <c r="Q72" s="10">
        <v>57.46</v>
      </c>
      <c r="R72" s="10">
        <v>61.42</v>
      </c>
      <c r="S72" s="11">
        <v>97.06</v>
      </c>
      <c r="T72" s="14">
        <f>F72*0.93</f>
        <v>84.741600000000005</v>
      </c>
      <c r="U72" s="15">
        <f t="shared" ref="U72:AG74" si="36">G72*0.93</f>
        <v>96.710700000000003</v>
      </c>
      <c r="V72" s="15">
        <f t="shared" si="36"/>
        <v>80.138100000000009</v>
      </c>
      <c r="W72" s="15">
        <f t="shared" si="36"/>
        <v>92.107199999999992</v>
      </c>
      <c r="X72" s="15">
        <f t="shared" si="36"/>
        <v>63.5655</v>
      </c>
      <c r="Y72" s="15">
        <f t="shared" si="36"/>
        <v>47.913599999999995</v>
      </c>
      <c r="Z72" s="15">
        <f t="shared" si="36"/>
        <v>56.1999</v>
      </c>
      <c r="AA72" s="15">
        <f t="shared" si="36"/>
        <v>67.2483</v>
      </c>
      <c r="AB72" s="15">
        <f t="shared" si="36"/>
        <v>96.710700000000003</v>
      </c>
      <c r="AC72" s="15">
        <f t="shared" si="36"/>
        <v>65.406900000000007</v>
      </c>
      <c r="AD72" s="15">
        <f t="shared" si="36"/>
        <v>68.168999999999997</v>
      </c>
      <c r="AE72" s="15">
        <f t="shared" si="36"/>
        <v>53.437800000000003</v>
      </c>
      <c r="AF72" s="15">
        <f t="shared" si="36"/>
        <v>57.120600000000003</v>
      </c>
      <c r="AG72" s="16">
        <f t="shared" si="36"/>
        <v>90.265800000000013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101.94999999999999</v>
      </c>
      <c r="AQ72" s="10">
        <v>83.899999999999991</v>
      </c>
      <c r="AR72" s="10">
        <v>98.149999999999991</v>
      </c>
      <c r="AS72" s="10">
        <v>98.149999999999991</v>
      </c>
      <c r="AT72" s="10">
        <v>88.649999999999991</v>
      </c>
      <c r="AU72" s="10">
        <v>86.75</v>
      </c>
      <c r="AV72" s="10">
        <v>64.900000000000006</v>
      </c>
      <c r="AW72" s="10">
        <v>73.45</v>
      </c>
      <c r="AX72" s="10">
        <v>77.25</v>
      </c>
      <c r="AY72" s="10">
        <v>84.85</v>
      </c>
      <c r="AZ72" s="10">
        <v>63.949999999999996</v>
      </c>
      <c r="BA72" s="10">
        <v>58.25</v>
      </c>
      <c r="BB72" s="10">
        <v>80.099999999999994</v>
      </c>
      <c r="BC72" s="11">
        <v>75.349999999999994</v>
      </c>
      <c r="BD72" s="14">
        <f>AP72*0.92</f>
        <v>93.793999999999997</v>
      </c>
      <c r="BE72" s="15">
        <f t="shared" ref="BE72:BQ74" si="37">AQ72*0.92</f>
        <v>77.188000000000002</v>
      </c>
      <c r="BF72" s="15">
        <f t="shared" si="37"/>
        <v>90.298000000000002</v>
      </c>
      <c r="BG72" s="15">
        <f t="shared" si="37"/>
        <v>90.298000000000002</v>
      </c>
      <c r="BH72" s="15">
        <f t="shared" si="37"/>
        <v>81.557999999999993</v>
      </c>
      <c r="BI72" s="15">
        <f t="shared" si="37"/>
        <v>79.81</v>
      </c>
      <c r="BJ72" s="15">
        <f t="shared" si="37"/>
        <v>59.708000000000006</v>
      </c>
      <c r="BK72" s="15">
        <f t="shared" si="37"/>
        <v>67.574000000000012</v>
      </c>
      <c r="BL72" s="15">
        <f t="shared" si="37"/>
        <v>71.070000000000007</v>
      </c>
      <c r="BM72" s="15">
        <f t="shared" si="37"/>
        <v>78.061999999999998</v>
      </c>
      <c r="BN72" s="15">
        <f t="shared" si="37"/>
        <v>58.833999999999996</v>
      </c>
      <c r="BO72" s="15">
        <f t="shared" si="37"/>
        <v>53.59</v>
      </c>
      <c r="BP72" s="15">
        <f t="shared" si="37"/>
        <v>73.691999999999993</v>
      </c>
      <c r="BQ72" s="16">
        <f t="shared" si="37"/>
        <v>69.322000000000003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91"/>
      <c r="CA72" s="9">
        <v>62.905000000000001</v>
      </c>
      <c r="CB72" s="10">
        <v>73.3</v>
      </c>
      <c r="CC72" s="10">
        <v>91.12</v>
      </c>
      <c r="CD72" s="10">
        <v>78.25</v>
      </c>
      <c r="CE72" s="10">
        <v>97.554999999999993</v>
      </c>
      <c r="CF72" s="10">
        <v>94.584999999999994</v>
      </c>
      <c r="CG72" s="10">
        <v>93.1</v>
      </c>
      <c r="CH72" s="10">
        <v>99.534999999999997</v>
      </c>
      <c r="CI72" s="10">
        <v>79.239999999999995</v>
      </c>
      <c r="CJ72" s="10">
        <v>69.834999999999994</v>
      </c>
      <c r="CK72" s="10">
        <v>68.844999999999999</v>
      </c>
      <c r="CL72" s="10">
        <v>57.954999999999998</v>
      </c>
      <c r="CM72" s="10">
        <v>71.319999999999993</v>
      </c>
      <c r="CN72" s="11">
        <v>103</v>
      </c>
      <c r="CO72" s="14">
        <f>CA72*0.92</f>
        <v>57.872600000000006</v>
      </c>
      <c r="CP72" s="15">
        <f t="shared" ref="CP72:DB74" si="38">CB72*0.92</f>
        <v>67.436000000000007</v>
      </c>
      <c r="CQ72" s="15">
        <f t="shared" si="38"/>
        <v>83.830400000000012</v>
      </c>
      <c r="CR72" s="15">
        <f t="shared" si="38"/>
        <v>71.990000000000009</v>
      </c>
      <c r="CS72" s="15">
        <f t="shared" si="38"/>
        <v>89.750599999999991</v>
      </c>
      <c r="CT72" s="15">
        <f t="shared" si="38"/>
        <v>87.018199999999993</v>
      </c>
      <c r="CU72" s="15">
        <f t="shared" si="38"/>
        <v>85.652000000000001</v>
      </c>
      <c r="CV72" s="15">
        <f t="shared" si="38"/>
        <v>91.572199999999995</v>
      </c>
      <c r="CW72" s="15">
        <f t="shared" si="38"/>
        <v>72.900800000000004</v>
      </c>
      <c r="CX72" s="15">
        <f t="shared" si="38"/>
        <v>64.248199999999997</v>
      </c>
      <c r="CY72" s="15">
        <f t="shared" si="38"/>
        <v>63.337400000000002</v>
      </c>
      <c r="CZ72" s="15">
        <f t="shared" si="38"/>
        <v>53.318600000000004</v>
      </c>
      <c r="DA72" s="15">
        <f t="shared" si="38"/>
        <v>65.614400000000003</v>
      </c>
      <c r="DB72" s="16">
        <f t="shared" si="38"/>
        <v>94.76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82.21</v>
      </c>
      <c r="G73" s="15">
        <v>66.37</v>
      </c>
      <c r="H73" s="15">
        <v>103.99</v>
      </c>
      <c r="I73" s="15">
        <v>78.25</v>
      </c>
      <c r="J73" s="15">
        <v>55.48</v>
      </c>
      <c r="K73" s="15">
        <v>87.16</v>
      </c>
      <c r="L73" s="15">
        <v>99.039999999999992</v>
      </c>
      <c r="M73" s="15">
        <v>80.23</v>
      </c>
      <c r="N73" s="15">
        <v>59.44</v>
      </c>
      <c r="O73" s="15">
        <v>73.3</v>
      </c>
      <c r="P73" s="15">
        <v>71.319999999999993</v>
      </c>
      <c r="Q73" s="15">
        <v>95.08</v>
      </c>
      <c r="R73" s="15">
        <v>84.19</v>
      </c>
      <c r="S73" s="16">
        <v>78.25</v>
      </c>
      <c r="T73" s="14">
        <f t="shared" ref="T73:T74" si="39">F73*0.93</f>
        <v>76.455299999999994</v>
      </c>
      <c r="U73" s="15">
        <f t="shared" si="36"/>
        <v>61.724100000000007</v>
      </c>
      <c r="V73" s="15">
        <f t="shared" si="36"/>
        <v>96.710700000000003</v>
      </c>
      <c r="W73" s="15">
        <f t="shared" si="36"/>
        <v>72.772500000000008</v>
      </c>
      <c r="X73" s="15">
        <f t="shared" si="36"/>
        <v>51.596400000000003</v>
      </c>
      <c r="Y73" s="15">
        <f t="shared" si="36"/>
        <v>81.058800000000005</v>
      </c>
      <c r="Z73" s="15">
        <f t="shared" si="36"/>
        <v>92.107199999999992</v>
      </c>
      <c r="AA73" s="15">
        <f t="shared" si="36"/>
        <v>74.613900000000001</v>
      </c>
      <c r="AB73" s="15">
        <f t="shared" si="36"/>
        <v>55.279200000000003</v>
      </c>
      <c r="AC73" s="15">
        <f t="shared" si="36"/>
        <v>68.168999999999997</v>
      </c>
      <c r="AD73" s="15">
        <f t="shared" si="36"/>
        <v>66.327600000000004</v>
      </c>
      <c r="AE73" s="15">
        <f t="shared" si="36"/>
        <v>88.424400000000006</v>
      </c>
      <c r="AF73" s="15">
        <f t="shared" si="36"/>
        <v>78.296700000000001</v>
      </c>
      <c r="AG73" s="16">
        <f t="shared" si="36"/>
        <v>72.772500000000008</v>
      </c>
      <c r="AH73" s="17"/>
      <c r="AI73" s="13"/>
      <c r="AJ73" s="17" t="s">
        <v>60</v>
      </c>
      <c r="AL73" s="83"/>
      <c r="AM73" s="101"/>
      <c r="AN73" s="89"/>
      <c r="AO73" s="91"/>
      <c r="AP73" s="14">
        <v>57.3</v>
      </c>
      <c r="AQ73" s="15">
        <v>64.900000000000006</v>
      </c>
      <c r="AR73" s="15">
        <v>60.15</v>
      </c>
      <c r="AS73" s="15">
        <v>90.55</v>
      </c>
      <c r="AT73" s="15">
        <v>62.05</v>
      </c>
      <c r="AU73" s="15">
        <v>54.449999999999996</v>
      </c>
      <c r="AV73" s="15">
        <v>55.4</v>
      </c>
      <c r="AW73" s="15">
        <v>59.199999999999996</v>
      </c>
      <c r="AX73" s="15">
        <v>63.949999999999996</v>
      </c>
      <c r="AY73" s="15">
        <v>57.3</v>
      </c>
      <c r="AZ73" s="15">
        <v>69.650000000000006</v>
      </c>
      <c r="BA73" s="15">
        <v>64.900000000000006</v>
      </c>
      <c r="BB73" s="15">
        <v>55.4</v>
      </c>
      <c r="BC73" s="16">
        <v>102.89999999999999</v>
      </c>
      <c r="BD73" s="14">
        <f t="shared" ref="BD73:BD74" si="40">AP73*0.92</f>
        <v>52.716000000000001</v>
      </c>
      <c r="BE73" s="15">
        <f t="shared" si="37"/>
        <v>59.708000000000006</v>
      </c>
      <c r="BF73" s="15">
        <f t="shared" si="37"/>
        <v>55.338000000000001</v>
      </c>
      <c r="BG73" s="15">
        <f t="shared" si="37"/>
        <v>83.305999999999997</v>
      </c>
      <c r="BH73" s="15">
        <f t="shared" si="37"/>
        <v>57.085999999999999</v>
      </c>
      <c r="BI73" s="15">
        <f t="shared" si="37"/>
        <v>50.094000000000001</v>
      </c>
      <c r="BJ73" s="15">
        <f t="shared" si="37"/>
        <v>50.968000000000004</v>
      </c>
      <c r="BK73" s="15">
        <f t="shared" si="37"/>
        <v>54.463999999999999</v>
      </c>
      <c r="BL73" s="15">
        <f t="shared" si="37"/>
        <v>58.833999999999996</v>
      </c>
      <c r="BM73" s="15">
        <f t="shared" si="37"/>
        <v>52.716000000000001</v>
      </c>
      <c r="BN73" s="15">
        <f t="shared" si="37"/>
        <v>64.078000000000003</v>
      </c>
      <c r="BO73" s="15">
        <f t="shared" si="37"/>
        <v>59.708000000000006</v>
      </c>
      <c r="BP73" s="15">
        <f t="shared" si="37"/>
        <v>50.968000000000004</v>
      </c>
      <c r="BQ73" s="16">
        <f t="shared" si="37"/>
        <v>94.667999999999992</v>
      </c>
      <c r="BR73" s="17"/>
      <c r="BS73" s="13"/>
      <c r="BT73" s="17" t="s">
        <v>60</v>
      </c>
      <c r="BW73" s="83"/>
      <c r="BX73" s="101"/>
      <c r="BY73" s="89"/>
      <c r="BZ73" s="91"/>
      <c r="CA73" s="14">
        <v>77.260000000000005</v>
      </c>
      <c r="CB73" s="15">
        <v>69.834999999999994</v>
      </c>
      <c r="CC73" s="15">
        <v>61.914999999999999</v>
      </c>
      <c r="CD73" s="15">
        <v>65.38</v>
      </c>
      <c r="CE73" s="15">
        <v>69.834999999999994</v>
      </c>
      <c r="CF73" s="15">
        <v>65.875</v>
      </c>
      <c r="CG73" s="15">
        <v>82.21</v>
      </c>
      <c r="CH73" s="15">
        <v>85.179999999999993</v>
      </c>
      <c r="CI73" s="15">
        <v>58.945</v>
      </c>
      <c r="CJ73" s="15">
        <v>70.825000000000003</v>
      </c>
      <c r="CK73" s="15">
        <v>70.825000000000003</v>
      </c>
      <c r="CL73" s="15">
        <v>80.23</v>
      </c>
      <c r="CM73" s="15">
        <v>69.834999999999994</v>
      </c>
      <c r="CN73" s="16">
        <v>55.48</v>
      </c>
      <c r="CO73" s="14">
        <f t="shared" ref="CO73:CO74" si="41">CA73*0.92</f>
        <v>71.079200000000014</v>
      </c>
      <c r="CP73" s="15">
        <f t="shared" si="38"/>
        <v>64.248199999999997</v>
      </c>
      <c r="CQ73" s="15">
        <f t="shared" si="38"/>
        <v>56.961800000000004</v>
      </c>
      <c r="CR73" s="15">
        <f t="shared" si="38"/>
        <v>60.1496</v>
      </c>
      <c r="CS73" s="15">
        <f t="shared" si="38"/>
        <v>64.248199999999997</v>
      </c>
      <c r="CT73" s="15">
        <f t="shared" si="38"/>
        <v>60.605000000000004</v>
      </c>
      <c r="CU73" s="15">
        <f t="shared" si="38"/>
        <v>75.633200000000002</v>
      </c>
      <c r="CV73" s="15">
        <f t="shared" si="38"/>
        <v>78.365600000000001</v>
      </c>
      <c r="CW73" s="15">
        <f t="shared" si="38"/>
        <v>54.229400000000005</v>
      </c>
      <c r="CX73" s="15">
        <f t="shared" si="38"/>
        <v>65.159000000000006</v>
      </c>
      <c r="CY73" s="15">
        <f t="shared" si="38"/>
        <v>65.159000000000006</v>
      </c>
      <c r="CZ73" s="15">
        <f t="shared" si="38"/>
        <v>73.811600000000013</v>
      </c>
      <c r="DA73" s="15">
        <f t="shared" si="38"/>
        <v>64.248199999999997</v>
      </c>
      <c r="DB73" s="16">
        <f t="shared" si="38"/>
        <v>51.041600000000003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78.25</v>
      </c>
      <c r="G74" s="15">
        <v>89.14</v>
      </c>
      <c r="H74" s="15">
        <v>58.45</v>
      </c>
      <c r="I74" s="15">
        <v>57.46</v>
      </c>
      <c r="J74" s="15">
        <v>98.05</v>
      </c>
      <c r="K74" s="15">
        <v>56.47</v>
      </c>
      <c r="L74" s="15">
        <v>81.22</v>
      </c>
      <c r="M74" s="15">
        <v>63.4</v>
      </c>
      <c r="N74" s="15">
        <v>78.25</v>
      </c>
      <c r="O74" s="15">
        <v>80.23</v>
      </c>
      <c r="P74" s="15">
        <v>63.4</v>
      </c>
      <c r="Q74" s="15">
        <v>57.46</v>
      </c>
      <c r="R74" s="15">
        <v>57.46</v>
      </c>
      <c r="S74" s="16">
        <v>59.44</v>
      </c>
      <c r="T74" s="14">
        <f t="shared" si="39"/>
        <v>72.772500000000008</v>
      </c>
      <c r="U74" s="15">
        <f t="shared" si="36"/>
        <v>82.900199999999998</v>
      </c>
      <c r="V74" s="15">
        <f t="shared" si="36"/>
        <v>54.358500000000006</v>
      </c>
      <c r="W74" s="15">
        <f t="shared" si="36"/>
        <v>53.437800000000003</v>
      </c>
      <c r="X74" s="15">
        <f t="shared" si="36"/>
        <v>91.186499999999995</v>
      </c>
      <c r="Y74" s="15">
        <f t="shared" si="36"/>
        <v>52.517099999999999</v>
      </c>
      <c r="Z74" s="15">
        <f t="shared" si="36"/>
        <v>75.534599999999998</v>
      </c>
      <c r="AA74" s="15">
        <f t="shared" si="36"/>
        <v>58.962000000000003</v>
      </c>
      <c r="AB74" s="15">
        <f t="shared" si="36"/>
        <v>72.772500000000008</v>
      </c>
      <c r="AC74" s="15">
        <f t="shared" si="36"/>
        <v>74.613900000000001</v>
      </c>
      <c r="AD74" s="15">
        <f t="shared" si="36"/>
        <v>58.962000000000003</v>
      </c>
      <c r="AE74" s="15">
        <f t="shared" si="36"/>
        <v>53.437800000000003</v>
      </c>
      <c r="AF74" s="15">
        <f t="shared" si="36"/>
        <v>53.437800000000003</v>
      </c>
      <c r="AG74" s="16">
        <f t="shared" si="36"/>
        <v>55.279200000000003</v>
      </c>
      <c r="AH74" s="17"/>
      <c r="AI74" s="13"/>
      <c r="AJ74" s="17" t="s">
        <v>60</v>
      </c>
      <c r="AL74" s="83"/>
      <c r="AM74" s="101"/>
      <c r="AN74" s="89"/>
      <c r="AO74" s="91"/>
      <c r="AP74" s="14">
        <v>66.8</v>
      </c>
      <c r="AQ74" s="15">
        <v>76.3</v>
      </c>
      <c r="AR74" s="15">
        <v>71.55</v>
      </c>
      <c r="AS74" s="15">
        <v>63</v>
      </c>
      <c r="AT74" s="15">
        <v>101</v>
      </c>
      <c r="AU74" s="15">
        <v>58.25</v>
      </c>
      <c r="AV74" s="15">
        <v>70.599999999999994</v>
      </c>
      <c r="AW74" s="15">
        <v>75.349999999999994</v>
      </c>
      <c r="AX74" s="15">
        <v>75.349999999999994</v>
      </c>
      <c r="AY74" s="15">
        <v>76.3</v>
      </c>
      <c r="AZ74" s="15">
        <v>82</v>
      </c>
      <c r="BA74" s="15">
        <v>103.85</v>
      </c>
      <c r="BB74" s="15">
        <v>92.45</v>
      </c>
      <c r="BC74" s="16">
        <v>102.89999999999999</v>
      </c>
      <c r="BD74" s="14">
        <f t="shared" si="40"/>
        <v>61.456000000000003</v>
      </c>
      <c r="BE74" s="15">
        <f t="shared" si="37"/>
        <v>70.195999999999998</v>
      </c>
      <c r="BF74" s="15">
        <f t="shared" si="37"/>
        <v>65.825999999999993</v>
      </c>
      <c r="BG74" s="15">
        <f t="shared" si="37"/>
        <v>57.96</v>
      </c>
      <c r="BH74" s="15">
        <f t="shared" si="37"/>
        <v>92.92</v>
      </c>
      <c r="BI74" s="15">
        <f t="shared" si="37"/>
        <v>53.59</v>
      </c>
      <c r="BJ74" s="15">
        <f t="shared" si="37"/>
        <v>64.951999999999998</v>
      </c>
      <c r="BK74" s="15">
        <f t="shared" si="37"/>
        <v>69.322000000000003</v>
      </c>
      <c r="BL74" s="15">
        <f t="shared" si="37"/>
        <v>69.322000000000003</v>
      </c>
      <c r="BM74" s="15">
        <f t="shared" si="37"/>
        <v>70.195999999999998</v>
      </c>
      <c r="BN74" s="15">
        <f t="shared" si="37"/>
        <v>75.44</v>
      </c>
      <c r="BO74" s="15">
        <f t="shared" si="37"/>
        <v>95.542000000000002</v>
      </c>
      <c r="BP74" s="15">
        <f t="shared" si="37"/>
        <v>85.054000000000002</v>
      </c>
      <c r="BQ74" s="16">
        <f t="shared" si="37"/>
        <v>94.667999999999992</v>
      </c>
      <c r="BR74" s="17"/>
      <c r="BS74" s="13"/>
      <c r="BT74" s="17" t="s">
        <v>60</v>
      </c>
      <c r="BW74" s="83"/>
      <c r="BX74" s="101"/>
      <c r="BY74" s="89"/>
      <c r="BZ74" s="91"/>
      <c r="CA74" s="14">
        <v>76.27</v>
      </c>
      <c r="CB74" s="15">
        <v>69.834999999999994</v>
      </c>
      <c r="CC74" s="15">
        <v>77.260000000000005</v>
      </c>
      <c r="CD74" s="15">
        <v>78.745000000000005</v>
      </c>
      <c r="CE74" s="15">
        <v>72.804999999999993</v>
      </c>
      <c r="CF74" s="15">
        <v>83.2</v>
      </c>
      <c r="CG74" s="15">
        <v>65.38</v>
      </c>
      <c r="CH74" s="15">
        <v>60.43</v>
      </c>
      <c r="CI74" s="15">
        <v>100.52500000000001</v>
      </c>
      <c r="CJ74" s="15">
        <v>57.46</v>
      </c>
      <c r="CK74" s="15">
        <v>73.3</v>
      </c>
      <c r="CL74" s="15">
        <v>81.715000000000003</v>
      </c>
      <c r="CM74" s="15">
        <v>75.775000000000006</v>
      </c>
      <c r="CN74" s="16">
        <v>80.23</v>
      </c>
      <c r="CO74" s="14">
        <f t="shared" si="41"/>
        <v>70.168400000000005</v>
      </c>
      <c r="CP74" s="15">
        <f t="shared" si="38"/>
        <v>64.248199999999997</v>
      </c>
      <c r="CQ74" s="15">
        <f t="shared" si="38"/>
        <v>71.079200000000014</v>
      </c>
      <c r="CR74" s="15">
        <f t="shared" si="38"/>
        <v>72.445400000000006</v>
      </c>
      <c r="CS74" s="15">
        <f t="shared" si="38"/>
        <v>66.980599999999995</v>
      </c>
      <c r="CT74" s="15">
        <f t="shared" si="38"/>
        <v>76.544000000000011</v>
      </c>
      <c r="CU74" s="15">
        <f t="shared" si="38"/>
        <v>60.1496</v>
      </c>
      <c r="CV74" s="15">
        <f t="shared" si="38"/>
        <v>55.595600000000005</v>
      </c>
      <c r="CW74" s="15">
        <f t="shared" si="38"/>
        <v>92.483000000000004</v>
      </c>
      <c r="CX74" s="15">
        <f t="shared" si="38"/>
        <v>52.863200000000006</v>
      </c>
      <c r="CY74" s="15">
        <f t="shared" si="38"/>
        <v>67.436000000000007</v>
      </c>
      <c r="CZ74" s="15">
        <f t="shared" si="38"/>
        <v>75.177800000000005</v>
      </c>
      <c r="DA74" s="15">
        <f t="shared" si="38"/>
        <v>69.713000000000008</v>
      </c>
      <c r="DB74" s="16">
        <f t="shared" si="38"/>
        <v>73.811600000000013</v>
      </c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59.44</v>
      </c>
      <c r="G75" s="15">
        <v>76.27</v>
      </c>
      <c r="H75" s="15">
        <v>99.039999999999992</v>
      </c>
      <c r="I75" s="15">
        <v>101.02</v>
      </c>
      <c r="J75" s="15">
        <v>81.22</v>
      </c>
      <c r="K75" s="15">
        <v>73.3</v>
      </c>
      <c r="L75" s="15">
        <v>57.46</v>
      </c>
      <c r="M75" s="15">
        <v>71.319999999999993</v>
      </c>
      <c r="N75" s="15">
        <v>51.519999999999996</v>
      </c>
      <c r="O75" s="15">
        <v>59.44</v>
      </c>
      <c r="P75" s="15">
        <v>80.23</v>
      </c>
      <c r="Q75" s="15">
        <v>100.03</v>
      </c>
      <c r="R75" s="15">
        <v>53.5</v>
      </c>
      <c r="S75" s="16">
        <v>77.260000000000005</v>
      </c>
      <c r="T75" s="14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86.75</v>
      </c>
      <c r="AQ75" s="15">
        <v>104.8</v>
      </c>
      <c r="AR75" s="15">
        <v>69.650000000000006</v>
      </c>
      <c r="AS75" s="15">
        <v>88.649999999999991</v>
      </c>
      <c r="AT75" s="15">
        <v>85.8</v>
      </c>
      <c r="AU75" s="15">
        <v>73.45</v>
      </c>
      <c r="AV75" s="15">
        <v>81.05</v>
      </c>
      <c r="AW75" s="15">
        <v>97.199999999999989</v>
      </c>
      <c r="AX75" s="15">
        <v>92.45</v>
      </c>
      <c r="AY75" s="15">
        <v>72.5</v>
      </c>
      <c r="AZ75" s="15">
        <v>77.25</v>
      </c>
      <c r="BA75" s="15">
        <v>76.3</v>
      </c>
      <c r="BB75" s="15">
        <v>104.8</v>
      </c>
      <c r="BC75" s="16">
        <v>99.1</v>
      </c>
      <c r="BD75" s="14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69.834999999999994</v>
      </c>
      <c r="CB75" s="15">
        <v>85.179999999999993</v>
      </c>
      <c r="CC75" s="15">
        <v>72.804999999999993</v>
      </c>
      <c r="CD75" s="15">
        <v>66.37</v>
      </c>
      <c r="CE75" s="15">
        <v>73.795000000000002</v>
      </c>
      <c r="CF75" s="15">
        <v>91.614999999999995</v>
      </c>
      <c r="CG75" s="15">
        <v>84.685000000000002</v>
      </c>
      <c r="CH75" s="15">
        <v>95.575000000000003</v>
      </c>
      <c r="CI75" s="15">
        <v>84.19</v>
      </c>
      <c r="CJ75" s="15">
        <v>73.795000000000002</v>
      </c>
      <c r="CK75" s="15">
        <v>79.239999999999995</v>
      </c>
      <c r="CL75" s="15">
        <v>88.644999999999996</v>
      </c>
      <c r="CM75" s="15">
        <v>80.23</v>
      </c>
      <c r="CN75" s="16">
        <v>76.27</v>
      </c>
      <c r="CO75" s="14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76.27</v>
      </c>
      <c r="G76" s="15">
        <v>73.3</v>
      </c>
      <c r="H76" s="15">
        <v>81.22</v>
      </c>
      <c r="I76" s="15">
        <v>103.99</v>
      </c>
      <c r="J76" s="15">
        <v>55.48</v>
      </c>
      <c r="K76" s="15">
        <v>62.41</v>
      </c>
      <c r="L76" s="15">
        <v>63.4</v>
      </c>
      <c r="M76" s="15">
        <v>63.4</v>
      </c>
      <c r="N76" s="15">
        <v>91.12</v>
      </c>
      <c r="O76" s="15">
        <v>103</v>
      </c>
      <c r="P76" s="15">
        <v>55.48</v>
      </c>
      <c r="Q76" s="15">
        <v>38.65</v>
      </c>
      <c r="R76" s="15">
        <v>89.14</v>
      </c>
      <c r="S76" s="16">
        <v>101.02</v>
      </c>
      <c r="T76" s="14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63.949999999999996</v>
      </c>
      <c r="AQ76" s="15">
        <v>60.15</v>
      </c>
      <c r="AR76" s="15">
        <v>86.75</v>
      </c>
      <c r="AS76" s="15">
        <v>90.55</v>
      </c>
      <c r="AT76" s="15">
        <v>82</v>
      </c>
      <c r="AU76" s="15">
        <v>88.649999999999991</v>
      </c>
      <c r="AV76" s="15">
        <v>98.149999999999991</v>
      </c>
      <c r="AW76" s="15">
        <v>53.5</v>
      </c>
      <c r="AX76" s="15">
        <v>61.099999999999994</v>
      </c>
      <c r="AY76" s="15">
        <v>62.05</v>
      </c>
      <c r="AZ76" s="15">
        <v>54.449999999999996</v>
      </c>
      <c r="BA76" s="15">
        <v>81.05</v>
      </c>
      <c r="BB76" s="15">
        <v>79.149999999999991</v>
      </c>
      <c r="BC76" s="16">
        <v>58.25</v>
      </c>
      <c r="BD76" s="14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81.715000000000003</v>
      </c>
      <c r="CB76" s="15">
        <v>58.45</v>
      </c>
      <c r="CC76" s="15">
        <v>76.27</v>
      </c>
      <c r="CD76" s="15">
        <v>82.704999999999998</v>
      </c>
      <c r="CE76" s="15">
        <v>70.33</v>
      </c>
      <c r="CF76" s="15">
        <v>66.865000000000009</v>
      </c>
      <c r="CG76" s="15">
        <v>84.685000000000002</v>
      </c>
      <c r="CH76" s="15">
        <v>98.05</v>
      </c>
      <c r="CI76" s="15">
        <v>69.34</v>
      </c>
      <c r="CJ76" s="15">
        <v>76.27</v>
      </c>
      <c r="CK76" s="15">
        <v>54.984999999999999</v>
      </c>
      <c r="CL76" s="15">
        <v>60.43</v>
      </c>
      <c r="CM76" s="15">
        <v>84.685000000000002</v>
      </c>
      <c r="CN76" s="16">
        <v>61.42</v>
      </c>
      <c r="CO76" s="14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52.51</v>
      </c>
      <c r="G77" s="15">
        <v>79.239999999999995</v>
      </c>
      <c r="H77" s="15">
        <v>81.22</v>
      </c>
      <c r="I77" s="15">
        <v>86.17</v>
      </c>
      <c r="J77" s="15">
        <v>73.3</v>
      </c>
      <c r="K77" s="15">
        <v>96.07</v>
      </c>
      <c r="L77" s="15">
        <v>58.45</v>
      </c>
      <c r="M77" s="15">
        <v>88.15</v>
      </c>
      <c r="N77" s="15">
        <v>68.349999999999994</v>
      </c>
      <c r="O77" s="15">
        <v>87.16</v>
      </c>
      <c r="P77" s="15">
        <v>92.11</v>
      </c>
      <c r="Q77" s="15">
        <v>63.4</v>
      </c>
      <c r="R77" s="15">
        <v>73.3</v>
      </c>
      <c r="S77" s="16">
        <v>94.09</v>
      </c>
      <c r="T77" s="14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73.45</v>
      </c>
      <c r="AQ77" s="15">
        <v>71.55</v>
      </c>
      <c r="AR77" s="15">
        <v>101.94999999999999</v>
      </c>
      <c r="AS77" s="15">
        <v>96.25</v>
      </c>
      <c r="AT77" s="15">
        <v>101.94999999999999</v>
      </c>
      <c r="AU77" s="15">
        <v>101.94999999999999</v>
      </c>
      <c r="AV77" s="15">
        <v>101</v>
      </c>
      <c r="AW77" s="15">
        <v>93.399999999999991</v>
      </c>
      <c r="AX77" s="15">
        <v>81.05</v>
      </c>
      <c r="AY77" s="15">
        <v>100.05</v>
      </c>
      <c r="AZ77" s="15">
        <v>63</v>
      </c>
      <c r="BA77" s="15">
        <v>87.7</v>
      </c>
      <c r="BB77" s="15">
        <v>90.55</v>
      </c>
      <c r="BC77" s="16">
        <v>81.05</v>
      </c>
      <c r="BD77" s="14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80.724999999999994</v>
      </c>
      <c r="CB77" s="15">
        <v>91.614999999999995</v>
      </c>
      <c r="CC77" s="15">
        <v>75.28</v>
      </c>
      <c r="CD77" s="15">
        <v>94.584999999999994</v>
      </c>
      <c r="CE77" s="15">
        <v>63.4</v>
      </c>
      <c r="CF77" s="15">
        <v>75.775000000000006</v>
      </c>
      <c r="CG77" s="15">
        <v>92.605000000000004</v>
      </c>
      <c r="CH77" s="15">
        <v>92.11</v>
      </c>
      <c r="CI77" s="15">
        <v>88.644999999999996</v>
      </c>
      <c r="CJ77" s="15">
        <v>100.03</v>
      </c>
      <c r="CK77" s="15">
        <v>77.754999999999995</v>
      </c>
      <c r="CL77" s="15">
        <v>76.27</v>
      </c>
      <c r="CM77" s="15">
        <v>82.704999999999998</v>
      </c>
      <c r="CN77" s="16">
        <v>106.96</v>
      </c>
      <c r="CO77" s="14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98.05</v>
      </c>
      <c r="G78" s="15">
        <v>55.48</v>
      </c>
      <c r="H78" s="15">
        <v>76.27</v>
      </c>
      <c r="I78" s="15">
        <v>86.17</v>
      </c>
      <c r="J78" s="15">
        <v>81.22</v>
      </c>
      <c r="K78" s="15">
        <v>95.08</v>
      </c>
      <c r="L78" s="15">
        <v>102.01</v>
      </c>
      <c r="M78" s="15">
        <v>71.319999999999993</v>
      </c>
      <c r="N78" s="15">
        <v>64.39</v>
      </c>
      <c r="O78" s="15">
        <v>72.31</v>
      </c>
      <c r="P78" s="15">
        <v>83.2</v>
      </c>
      <c r="Q78" s="15">
        <v>96.07</v>
      </c>
      <c r="R78" s="15">
        <v>79.239999999999995</v>
      </c>
      <c r="S78" s="16">
        <v>97.06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6"/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55.48</v>
      </c>
      <c r="CB78" s="15">
        <v>91.12</v>
      </c>
      <c r="CC78" s="15">
        <v>99.039999999999992</v>
      </c>
      <c r="CD78" s="15">
        <v>106.96</v>
      </c>
      <c r="CE78" s="15">
        <v>80.23</v>
      </c>
      <c r="CF78" s="15">
        <v>79.239999999999995</v>
      </c>
      <c r="CG78" s="15">
        <v>103.99</v>
      </c>
      <c r="CH78" s="15">
        <v>88.15</v>
      </c>
      <c r="CI78" s="15">
        <v>103</v>
      </c>
      <c r="CJ78" s="15">
        <v>92.11</v>
      </c>
      <c r="CK78" s="15">
        <v>105.97</v>
      </c>
      <c r="CL78" s="15">
        <v>99.039999999999992</v>
      </c>
      <c r="CM78" s="15">
        <v>96.07</v>
      </c>
      <c r="CN78" s="16">
        <v>52.51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93.1</v>
      </c>
      <c r="G79" s="15">
        <v>70.33</v>
      </c>
      <c r="H79" s="15">
        <v>54.49</v>
      </c>
      <c r="I79" s="15">
        <v>98.05</v>
      </c>
      <c r="J79" s="15">
        <v>68.349999999999994</v>
      </c>
      <c r="K79" s="15">
        <v>83.2</v>
      </c>
      <c r="L79" s="15">
        <v>84.19</v>
      </c>
      <c r="M79" s="15">
        <v>84.19</v>
      </c>
      <c r="N79" s="15">
        <v>59.44</v>
      </c>
      <c r="O79" s="15">
        <v>96.07</v>
      </c>
      <c r="P79" s="15">
        <v>98.05</v>
      </c>
      <c r="Q79" s="15">
        <v>88.15</v>
      </c>
      <c r="R79" s="15">
        <v>92.11</v>
      </c>
      <c r="S79" s="16">
        <v>76.27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6"/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83.2</v>
      </c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6"/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51.519999999999996</v>
      </c>
      <c r="G80" s="15"/>
      <c r="H80" s="15"/>
      <c r="I80" s="15"/>
      <c r="J80" s="15"/>
      <c r="K80" s="15"/>
      <c r="L80" s="15">
        <v>91.12</v>
      </c>
      <c r="M80" s="15">
        <v>66.37</v>
      </c>
      <c r="N80" s="15">
        <v>90.13</v>
      </c>
      <c r="O80" s="15">
        <v>98.05</v>
      </c>
      <c r="P80" s="15"/>
      <c r="Q80" s="15"/>
      <c r="R80" s="15"/>
      <c r="S80" s="16"/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6"/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6"/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6"/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6"/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6"/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28</v>
      </c>
      <c r="D83" s="89"/>
      <c r="E83" s="91"/>
      <c r="F83" s="9">
        <v>57.46</v>
      </c>
      <c r="G83" s="10">
        <v>70.33</v>
      </c>
      <c r="H83" s="10">
        <v>62.41</v>
      </c>
      <c r="I83" s="10">
        <v>59.44</v>
      </c>
      <c r="J83" s="10">
        <v>82.21</v>
      </c>
      <c r="K83" s="10">
        <v>73.3</v>
      </c>
      <c r="L83" s="10">
        <v>73.3</v>
      </c>
      <c r="M83" s="10">
        <v>79.239999999999995</v>
      </c>
      <c r="N83" s="10">
        <v>59.44</v>
      </c>
      <c r="O83" s="10">
        <v>74.290000000000006</v>
      </c>
      <c r="P83" s="10">
        <v>69.34</v>
      </c>
      <c r="Q83" s="10">
        <v>108.94</v>
      </c>
      <c r="R83" s="10">
        <v>89.14</v>
      </c>
      <c r="S83" s="11">
        <v>86.17</v>
      </c>
      <c r="T83" s="14">
        <f>F83*0.93</f>
        <v>53.437800000000003</v>
      </c>
      <c r="U83" s="15">
        <f t="shared" ref="U83:AG85" si="42">G83*0.93</f>
        <v>65.406900000000007</v>
      </c>
      <c r="V83" s="15">
        <f t="shared" si="42"/>
        <v>58.0413</v>
      </c>
      <c r="W83" s="15">
        <f t="shared" si="42"/>
        <v>55.279200000000003</v>
      </c>
      <c r="X83" s="15">
        <f t="shared" si="42"/>
        <v>76.455299999999994</v>
      </c>
      <c r="Y83" s="15">
        <f t="shared" si="42"/>
        <v>68.168999999999997</v>
      </c>
      <c r="Z83" s="15">
        <f t="shared" si="42"/>
        <v>68.168999999999997</v>
      </c>
      <c r="AA83" s="15">
        <f t="shared" si="42"/>
        <v>73.693200000000004</v>
      </c>
      <c r="AB83" s="15">
        <f t="shared" si="42"/>
        <v>55.279200000000003</v>
      </c>
      <c r="AC83" s="15">
        <f t="shared" si="42"/>
        <v>69.089700000000008</v>
      </c>
      <c r="AD83" s="15">
        <f t="shared" si="42"/>
        <v>64.486200000000011</v>
      </c>
      <c r="AE83" s="15">
        <f t="shared" si="42"/>
        <v>101.3142</v>
      </c>
      <c r="AF83" s="15">
        <f t="shared" si="42"/>
        <v>82.900199999999998</v>
      </c>
      <c r="AG83" s="16">
        <f t="shared" si="42"/>
        <v>80.138100000000009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 t="s">
        <v>29</v>
      </c>
      <c r="AP83" s="9">
        <v>83.899999999999991</v>
      </c>
      <c r="AQ83" s="10">
        <v>90.55</v>
      </c>
      <c r="AR83" s="10">
        <v>96.25</v>
      </c>
      <c r="AS83" s="10">
        <v>61.099999999999994</v>
      </c>
      <c r="AT83" s="10">
        <v>90.55</v>
      </c>
      <c r="AU83" s="10">
        <v>94.35</v>
      </c>
      <c r="AV83" s="10">
        <v>74.399999999999991</v>
      </c>
      <c r="AW83" s="10">
        <v>69.650000000000006</v>
      </c>
      <c r="AX83" s="10">
        <v>82</v>
      </c>
      <c r="AY83" s="10">
        <v>90.55</v>
      </c>
      <c r="AZ83" s="10">
        <v>88.649999999999991</v>
      </c>
      <c r="BA83" s="10">
        <v>81.05</v>
      </c>
      <c r="BB83" s="10">
        <v>97.199999999999989</v>
      </c>
      <c r="BC83" s="11">
        <v>102.89999999999999</v>
      </c>
      <c r="BD83" s="14">
        <f>AP83*0.92</f>
        <v>77.188000000000002</v>
      </c>
      <c r="BE83" s="15">
        <f t="shared" ref="BE83:BQ85" si="43">AQ83*0.92</f>
        <v>83.305999999999997</v>
      </c>
      <c r="BF83" s="15">
        <f t="shared" si="43"/>
        <v>88.55</v>
      </c>
      <c r="BG83" s="15">
        <f t="shared" si="43"/>
        <v>56.211999999999996</v>
      </c>
      <c r="BH83" s="15">
        <f t="shared" si="43"/>
        <v>83.305999999999997</v>
      </c>
      <c r="BI83" s="15">
        <f t="shared" si="43"/>
        <v>86.801999999999992</v>
      </c>
      <c r="BJ83" s="15">
        <f t="shared" si="43"/>
        <v>68.447999999999993</v>
      </c>
      <c r="BK83" s="15">
        <f t="shared" si="43"/>
        <v>64.078000000000003</v>
      </c>
      <c r="BL83" s="15">
        <f t="shared" si="43"/>
        <v>75.44</v>
      </c>
      <c r="BM83" s="15">
        <f t="shared" si="43"/>
        <v>83.305999999999997</v>
      </c>
      <c r="BN83" s="15">
        <f t="shared" si="43"/>
        <v>81.557999999999993</v>
      </c>
      <c r="BO83" s="15">
        <f t="shared" si="43"/>
        <v>74.566000000000003</v>
      </c>
      <c r="BP83" s="15">
        <f t="shared" si="43"/>
        <v>89.423999999999992</v>
      </c>
      <c r="BQ83" s="16">
        <f t="shared" si="43"/>
        <v>94.667999999999992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91" t="s">
        <v>30</v>
      </c>
      <c r="CA83" s="9">
        <v>74.290000000000006</v>
      </c>
      <c r="CB83" s="10">
        <v>74.784999999999997</v>
      </c>
      <c r="CC83" s="10">
        <v>71.319999999999993</v>
      </c>
      <c r="CD83" s="10">
        <v>83.2</v>
      </c>
      <c r="CE83" s="10">
        <v>71.319999999999993</v>
      </c>
      <c r="CF83" s="10">
        <v>81.22</v>
      </c>
      <c r="CG83" s="10">
        <v>80.23</v>
      </c>
      <c r="CH83" s="10">
        <v>60.43</v>
      </c>
      <c r="CI83" s="10">
        <v>87.16</v>
      </c>
      <c r="CJ83" s="10">
        <v>84.685000000000002</v>
      </c>
      <c r="CK83" s="10">
        <v>79.734999999999999</v>
      </c>
      <c r="CL83" s="10">
        <v>95.575000000000003</v>
      </c>
      <c r="CM83" s="10">
        <v>94.09</v>
      </c>
      <c r="CN83" s="11">
        <v>93.1</v>
      </c>
      <c r="CO83" s="14">
        <f>CA83*0.92</f>
        <v>68.346800000000002</v>
      </c>
      <c r="CP83" s="15">
        <f t="shared" ref="CP83:DB85" si="44">CB83*0.92</f>
        <v>68.802199999999999</v>
      </c>
      <c r="CQ83" s="15">
        <f t="shared" si="44"/>
        <v>65.614400000000003</v>
      </c>
      <c r="CR83" s="15">
        <f t="shared" si="44"/>
        <v>76.544000000000011</v>
      </c>
      <c r="CS83" s="15">
        <f t="shared" si="44"/>
        <v>65.614400000000003</v>
      </c>
      <c r="CT83" s="15">
        <f t="shared" si="44"/>
        <v>74.722400000000007</v>
      </c>
      <c r="CU83" s="15">
        <f t="shared" si="44"/>
        <v>73.811600000000013</v>
      </c>
      <c r="CV83" s="15">
        <f t="shared" si="44"/>
        <v>55.595600000000005</v>
      </c>
      <c r="CW83" s="15">
        <f t="shared" si="44"/>
        <v>80.187200000000004</v>
      </c>
      <c r="CX83" s="15">
        <f t="shared" si="44"/>
        <v>77.910200000000003</v>
      </c>
      <c r="CY83" s="15">
        <f t="shared" si="44"/>
        <v>73.356200000000001</v>
      </c>
      <c r="CZ83" s="15">
        <f t="shared" si="44"/>
        <v>87.929000000000002</v>
      </c>
      <c r="DA83" s="15">
        <f t="shared" si="44"/>
        <v>86.56280000000001</v>
      </c>
      <c r="DB83" s="16">
        <f t="shared" si="44"/>
        <v>85.652000000000001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59.44</v>
      </c>
      <c r="G84" s="15">
        <v>87.16</v>
      </c>
      <c r="H84" s="15">
        <v>101.02</v>
      </c>
      <c r="I84" s="15">
        <v>106.96</v>
      </c>
      <c r="J84" s="15">
        <v>74.290000000000006</v>
      </c>
      <c r="K84" s="15">
        <v>62.41</v>
      </c>
      <c r="L84" s="15">
        <v>69.34</v>
      </c>
      <c r="M84" s="15">
        <v>91.12</v>
      </c>
      <c r="N84" s="15">
        <v>61.42</v>
      </c>
      <c r="O84" s="15">
        <v>99.039999999999992</v>
      </c>
      <c r="P84" s="15">
        <v>78.25</v>
      </c>
      <c r="Q84" s="15">
        <v>58.45</v>
      </c>
      <c r="R84" s="15">
        <v>92.11</v>
      </c>
      <c r="S84" s="16">
        <v>86.17</v>
      </c>
      <c r="T84" s="14">
        <f t="shared" ref="T84:T85" si="45">F84*0.93</f>
        <v>55.279200000000003</v>
      </c>
      <c r="U84" s="15">
        <f t="shared" si="42"/>
        <v>81.058800000000005</v>
      </c>
      <c r="V84" s="15">
        <f t="shared" si="42"/>
        <v>93.948599999999999</v>
      </c>
      <c r="W84" s="15">
        <f t="shared" si="42"/>
        <v>99.472799999999992</v>
      </c>
      <c r="X84" s="15">
        <f t="shared" si="42"/>
        <v>69.089700000000008</v>
      </c>
      <c r="Y84" s="15">
        <f t="shared" si="42"/>
        <v>58.0413</v>
      </c>
      <c r="Z84" s="15">
        <f t="shared" si="42"/>
        <v>64.486200000000011</v>
      </c>
      <c r="AA84" s="15">
        <f t="shared" si="42"/>
        <v>84.741600000000005</v>
      </c>
      <c r="AB84" s="15">
        <f t="shared" si="42"/>
        <v>57.120600000000003</v>
      </c>
      <c r="AC84" s="15">
        <f t="shared" si="42"/>
        <v>92.107199999999992</v>
      </c>
      <c r="AD84" s="15">
        <f t="shared" si="42"/>
        <v>72.772500000000008</v>
      </c>
      <c r="AE84" s="15">
        <f t="shared" si="42"/>
        <v>54.358500000000006</v>
      </c>
      <c r="AF84" s="15">
        <f t="shared" si="42"/>
        <v>85.662300000000002</v>
      </c>
      <c r="AG84" s="16">
        <f t="shared" si="42"/>
        <v>80.138100000000009</v>
      </c>
      <c r="AH84" s="17"/>
      <c r="AI84" s="13"/>
      <c r="AJ84" s="17" t="s">
        <v>60</v>
      </c>
      <c r="AL84" s="83"/>
      <c r="AM84" s="101"/>
      <c r="AN84" s="89"/>
      <c r="AO84" s="91"/>
      <c r="AP84" s="14">
        <v>65.849999999999994</v>
      </c>
      <c r="AQ84" s="15">
        <v>104.8</v>
      </c>
      <c r="AR84" s="15">
        <v>93.399999999999991</v>
      </c>
      <c r="AS84" s="15">
        <v>78.2</v>
      </c>
      <c r="AT84" s="15">
        <v>82.95</v>
      </c>
      <c r="AU84" s="15">
        <v>108.6</v>
      </c>
      <c r="AV84" s="15">
        <v>91.5</v>
      </c>
      <c r="AW84" s="15">
        <v>102.89999999999999</v>
      </c>
      <c r="AX84" s="15">
        <v>98.149999999999991</v>
      </c>
      <c r="AY84" s="15">
        <v>64.900000000000006</v>
      </c>
      <c r="AZ84" s="15">
        <v>82.95</v>
      </c>
      <c r="BA84" s="15">
        <v>77.25</v>
      </c>
      <c r="BB84" s="15">
        <v>72.5</v>
      </c>
      <c r="BC84" s="16">
        <v>73.45</v>
      </c>
      <c r="BD84" s="14">
        <f t="shared" ref="BD84:BD85" si="46">AP84*0.92</f>
        <v>60.582000000000001</v>
      </c>
      <c r="BE84" s="15">
        <f t="shared" si="43"/>
        <v>96.415999999999997</v>
      </c>
      <c r="BF84" s="15">
        <f t="shared" si="43"/>
        <v>85.927999999999997</v>
      </c>
      <c r="BG84" s="15">
        <f t="shared" si="43"/>
        <v>71.944000000000003</v>
      </c>
      <c r="BH84" s="15">
        <f t="shared" si="43"/>
        <v>76.314000000000007</v>
      </c>
      <c r="BI84" s="15">
        <f t="shared" si="43"/>
        <v>99.912000000000006</v>
      </c>
      <c r="BJ84" s="15">
        <f t="shared" si="43"/>
        <v>84.18</v>
      </c>
      <c r="BK84" s="15">
        <f t="shared" si="43"/>
        <v>94.667999999999992</v>
      </c>
      <c r="BL84" s="15">
        <f t="shared" si="43"/>
        <v>90.298000000000002</v>
      </c>
      <c r="BM84" s="15">
        <f t="shared" si="43"/>
        <v>59.708000000000006</v>
      </c>
      <c r="BN84" s="15">
        <f t="shared" si="43"/>
        <v>76.314000000000007</v>
      </c>
      <c r="BO84" s="15">
        <f t="shared" si="43"/>
        <v>71.070000000000007</v>
      </c>
      <c r="BP84" s="15">
        <f t="shared" si="43"/>
        <v>66.7</v>
      </c>
      <c r="BQ84" s="16">
        <f t="shared" si="43"/>
        <v>67.574000000000012</v>
      </c>
      <c r="BR84" s="17"/>
      <c r="BS84" s="13"/>
      <c r="BT84" s="17" t="s">
        <v>60</v>
      </c>
      <c r="BW84" s="83"/>
      <c r="BX84" s="101"/>
      <c r="BY84" s="89"/>
      <c r="BZ84" s="91"/>
      <c r="CA84" s="14">
        <v>81.22</v>
      </c>
      <c r="CB84" s="15">
        <v>98.05</v>
      </c>
      <c r="CC84" s="15">
        <v>80.724999999999994</v>
      </c>
      <c r="CD84" s="15">
        <v>82.21</v>
      </c>
      <c r="CE84" s="15">
        <v>62.905000000000001</v>
      </c>
      <c r="CF84" s="15">
        <v>97.06</v>
      </c>
      <c r="CG84" s="15">
        <v>98.05</v>
      </c>
      <c r="CH84" s="15">
        <v>93.1</v>
      </c>
      <c r="CI84" s="15">
        <v>79.239999999999995</v>
      </c>
      <c r="CJ84" s="15">
        <v>86.665000000000006</v>
      </c>
      <c r="CK84" s="15">
        <v>81.22</v>
      </c>
      <c r="CL84" s="15">
        <v>68.349999999999994</v>
      </c>
      <c r="CM84" s="15">
        <v>82.704999999999998</v>
      </c>
      <c r="CN84" s="16">
        <v>92.11</v>
      </c>
      <c r="CO84" s="14">
        <f t="shared" ref="CO84:CO85" si="47">CA84*0.92</f>
        <v>74.722400000000007</v>
      </c>
      <c r="CP84" s="15">
        <f t="shared" si="44"/>
        <v>90.206000000000003</v>
      </c>
      <c r="CQ84" s="15">
        <f t="shared" si="44"/>
        <v>74.266999999999996</v>
      </c>
      <c r="CR84" s="15">
        <f t="shared" si="44"/>
        <v>75.633200000000002</v>
      </c>
      <c r="CS84" s="15">
        <f t="shared" si="44"/>
        <v>57.872600000000006</v>
      </c>
      <c r="CT84" s="15">
        <f t="shared" si="44"/>
        <v>89.295200000000008</v>
      </c>
      <c r="CU84" s="15">
        <f t="shared" si="44"/>
        <v>90.206000000000003</v>
      </c>
      <c r="CV84" s="15">
        <f t="shared" si="44"/>
        <v>85.652000000000001</v>
      </c>
      <c r="CW84" s="15">
        <f t="shared" si="44"/>
        <v>72.900800000000004</v>
      </c>
      <c r="CX84" s="15">
        <f t="shared" si="44"/>
        <v>79.731800000000007</v>
      </c>
      <c r="CY84" s="15">
        <f t="shared" si="44"/>
        <v>74.722400000000007</v>
      </c>
      <c r="CZ84" s="15">
        <f t="shared" si="44"/>
        <v>62.881999999999998</v>
      </c>
      <c r="DA84" s="15">
        <f t="shared" si="44"/>
        <v>76.0886</v>
      </c>
      <c r="DB84" s="16">
        <f t="shared" si="44"/>
        <v>84.741200000000006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61.42</v>
      </c>
      <c r="G85" s="15">
        <v>70.33</v>
      </c>
      <c r="H85" s="15">
        <v>73.3</v>
      </c>
      <c r="I85" s="15">
        <v>99.039999999999992</v>
      </c>
      <c r="J85" s="15">
        <v>104.98</v>
      </c>
      <c r="K85" s="15">
        <v>100.03</v>
      </c>
      <c r="L85" s="15">
        <v>102.01</v>
      </c>
      <c r="M85" s="15">
        <v>88.15</v>
      </c>
      <c r="N85" s="15">
        <v>93.1</v>
      </c>
      <c r="O85" s="15">
        <v>65.38</v>
      </c>
      <c r="P85" s="15">
        <v>76.27</v>
      </c>
      <c r="Q85" s="15">
        <v>75.28</v>
      </c>
      <c r="R85" s="15">
        <v>99.039999999999992</v>
      </c>
      <c r="S85" s="16">
        <v>63.4</v>
      </c>
      <c r="T85" s="14">
        <f t="shared" si="45"/>
        <v>57.120600000000003</v>
      </c>
      <c r="U85" s="15">
        <f t="shared" si="42"/>
        <v>65.406900000000007</v>
      </c>
      <c r="V85" s="15">
        <f t="shared" si="42"/>
        <v>68.168999999999997</v>
      </c>
      <c r="W85" s="15">
        <f t="shared" si="42"/>
        <v>92.107199999999992</v>
      </c>
      <c r="X85" s="15">
        <f t="shared" si="42"/>
        <v>97.631400000000014</v>
      </c>
      <c r="Y85" s="15">
        <f t="shared" si="42"/>
        <v>93.027900000000002</v>
      </c>
      <c r="Z85" s="15">
        <f t="shared" si="42"/>
        <v>94.86930000000001</v>
      </c>
      <c r="AA85" s="15">
        <f t="shared" si="42"/>
        <v>81.979500000000016</v>
      </c>
      <c r="AB85" s="15">
        <f t="shared" si="42"/>
        <v>86.582999999999998</v>
      </c>
      <c r="AC85" s="15">
        <f t="shared" si="42"/>
        <v>60.803399999999996</v>
      </c>
      <c r="AD85" s="15">
        <f t="shared" si="42"/>
        <v>70.931100000000001</v>
      </c>
      <c r="AE85" s="15">
        <f t="shared" si="42"/>
        <v>70.010400000000004</v>
      </c>
      <c r="AF85" s="15">
        <f t="shared" si="42"/>
        <v>92.107199999999992</v>
      </c>
      <c r="AG85" s="16">
        <f t="shared" si="42"/>
        <v>58.962000000000003</v>
      </c>
      <c r="AH85" s="17"/>
      <c r="AI85" s="13"/>
      <c r="AJ85" s="17" t="s">
        <v>60</v>
      </c>
      <c r="AL85" s="83"/>
      <c r="AM85" s="101"/>
      <c r="AN85" s="89"/>
      <c r="AO85" s="91"/>
      <c r="AP85" s="14">
        <v>84.85</v>
      </c>
      <c r="AQ85" s="15">
        <v>86.75</v>
      </c>
      <c r="AR85" s="15">
        <v>81.05</v>
      </c>
      <c r="AS85" s="15">
        <v>83.899999999999991</v>
      </c>
      <c r="AT85" s="15">
        <v>76.3</v>
      </c>
      <c r="AU85" s="15">
        <v>61.099999999999994</v>
      </c>
      <c r="AV85" s="15">
        <v>71.55</v>
      </c>
      <c r="AW85" s="15">
        <v>106.69999999999999</v>
      </c>
      <c r="AX85" s="15">
        <v>86.75</v>
      </c>
      <c r="AY85" s="15">
        <v>105.75</v>
      </c>
      <c r="AZ85" s="15">
        <v>100.05</v>
      </c>
      <c r="BA85" s="15">
        <v>65.849999999999994</v>
      </c>
      <c r="BB85" s="15">
        <v>101</v>
      </c>
      <c r="BC85" s="16">
        <v>87.7</v>
      </c>
      <c r="BD85" s="14">
        <f t="shared" si="46"/>
        <v>78.061999999999998</v>
      </c>
      <c r="BE85" s="15">
        <f t="shared" si="43"/>
        <v>79.81</v>
      </c>
      <c r="BF85" s="15">
        <f t="shared" si="43"/>
        <v>74.566000000000003</v>
      </c>
      <c r="BG85" s="15">
        <f t="shared" si="43"/>
        <v>77.188000000000002</v>
      </c>
      <c r="BH85" s="15">
        <f t="shared" si="43"/>
        <v>70.195999999999998</v>
      </c>
      <c r="BI85" s="15">
        <f t="shared" si="43"/>
        <v>56.211999999999996</v>
      </c>
      <c r="BJ85" s="15">
        <f t="shared" si="43"/>
        <v>65.825999999999993</v>
      </c>
      <c r="BK85" s="15">
        <f t="shared" si="43"/>
        <v>98.163999999999987</v>
      </c>
      <c r="BL85" s="15">
        <f t="shared" si="43"/>
        <v>79.81</v>
      </c>
      <c r="BM85" s="15">
        <f t="shared" si="43"/>
        <v>97.29</v>
      </c>
      <c r="BN85" s="15">
        <f t="shared" si="43"/>
        <v>92.046000000000006</v>
      </c>
      <c r="BO85" s="15">
        <f t="shared" si="43"/>
        <v>60.582000000000001</v>
      </c>
      <c r="BP85" s="15">
        <f t="shared" si="43"/>
        <v>92.92</v>
      </c>
      <c r="BQ85" s="16">
        <f t="shared" si="43"/>
        <v>80.684000000000012</v>
      </c>
      <c r="BR85" s="17"/>
      <c r="BS85" s="13"/>
      <c r="BT85" s="17" t="s">
        <v>60</v>
      </c>
      <c r="BW85" s="83"/>
      <c r="BX85" s="101"/>
      <c r="BY85" s="89"/>
      <c r="BZ85" s="91"/>
      <c r="CA85" s="14">
        <v>87.16</v>
      </c>
      <c r="CB85" s="15">
        <v>98.545000000000002</v>
      </c>
      <c r="CC85" s="15">
        <v>90.625</v>
      </c>
      <c r="CD85" s="15">
        <v>86.665000000000006</v>
      </c>
      <c r="CE85" s="15">
        <v>73.795000000000002</v>
      </c>
      <c r="CF85" s="15">
        <v>79.239999999999995</v>
      </c>
      <c r="CG85" s="15">
        <v>77.754999999999995</v>
      </c>
      <c r="CH85" s="15">
        <v>92.11</v>
      </c>
      <c r="CI85" s="15">
        <v>91.12</v>
      </c>
      <c r="CJ85" s="15">
        <v>80.724999999999994</v>
      </c>
      <c r="CK85" s="15">
        <v>89.14</v>
      </c>
      <c r="CL85" s="15">
        <v>70.825000000000003</v>
      </c>
      <c r="CM85" s="15">
        <v>101.02</v>
      </c>
      <c r="CN85" s="16">
        <v>94.09</v>
      </c>
      <c r="CO85" s="14">
        <f t="shared" si="47"/>
        <v>80.187200000000004</v>
      </c>
      <c r="CP85" s="15">
        <f t="shared" si="44"/>
        <v>90.6614</v>
      </c>
      <c r="CQ85" s="15">
        <f t="shared" si="44"/>
        <v>83.375</v>
      </c>
      <c r="CR85" s="15">
        <f t="shared" si="44"/>
        <v>79.731800000000007</v>
      </c>
      <c r="CS85" s="15">
        <f t="shared" si="44"/>
        <v>67.891400000000004</v>
      </c>
      <c r="CT85" s="15">
        <f t="shared" si="44"/>
        <v>72.900800000000004</v>
      </c>
      <c r="CU85" s="15">
        <f t="shared" si="44"/>
        <v>71.534599999999998</v>
      </c>
      <c r="CV85" s="15">
        <f t="shared" si="44"/>
        <v>84.741200000000006</v>
      </c>
      <c r="CW85" s="15">
        <f t="shared" si="44"/>
        <v>83.830400000000012</v>
      </c>
      <c r="CX85" s="15">
        <f t="shared" si="44"/>
        <v>74.266999999999996</v>
      </c>
      <c r="CY85" s="15">
        <f t="shared" si="44"/>
        <v>82.008800000000008</v>
      </c>
      <c r="CZ85" s="15">
        <f t="shared" si="44"/>
        <v>65.159000000000006</v>
      </c>
      <c r="DA85" s="15">
        <f t="shared" si="44"/>
        <v>92.938400000000001</v>
      </c>
      <c r="DB85" s="16">
        <f t="shared" si="44"/>
        <v>86.56280000000001</v>
      </c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90.13</v>
      </c>
      <c r="G86" s="15">
        <v>76.27</v>
      </c>
      <c r="H86" s="15">
        <v>64.39</v>
      </c>
      <c r="I86" s="15">
        <v>105.97</v>
      </c>
      <c r="J86" s="15">
        <v>105.97</v>
      </c>
      <c r="K86" s="15">
        <v>60.43</v>
      </c>
      <c r="L86" s="15">
        <v>61.42</v>
      </c>
      <c r="M86" s="15">
        <v>59.44</v>
      </c>
      <c r="N86" s="15">
        <v>81.22</v>
      </c>
      <c r="O86" s="15">
        <v>108.94</v>
      </c>
      <c r="P86" s="15">
        <v>71.319999999999993</v>
      </c>
      <c r="Q86" s="15">
        <v>85.179999999999993</v>
      </c>
      <c r="R86" s="15">
        <v>88.15</v>
      </c>
      <c r="S86" s="16">
        <v>81.22</v>
      </c>
      <c r="T86" s="14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107.64999999999999</v>
      </c>
      <c r="AQ86" s="15">
        <v>75.349999999999994</v>
      </c>
      <c r="AR86" s="15">
        <v>94.35</v>
      </c>
      <c r="AS86" s="15">
        <v>93.399999999999991</v>
      </c>
      <c r="AT86" s="15">
        <v>59.199999999999996</v>
      </c>
      <c r="AU86" s="15">
        <v>94.35</v>
      </c>
      <c r="AV86" s="15">
        <v>94.35</v>
      </c>
      <c r="AW86" s="15">
        <v>84.85</v>
      </c>
      <c r="AX86" s="15">
        <v>76.3</v>
      </c>
      <c r="AY86" s="15">
        <v>58.25</v>
      </c>
      <c r="AZ86" s="15">
        <v>68.699999999999989</v>
      </c>
      <c r="BA86" s="15">
        <v>70.599999999999994</v>
      </c>
      <c r="BB86" s="15">
        <v>68.699999999999989</v>
      </c>
      <c r="BC86" s="16">
        <v>66.8</v>
      </c>
      <c r="BD86" s="14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78.745000000000005</v>
      </c>
      <c r="CB86" s="15">
        <v>72.804999999999993</v>
      </c>
      <c r="CC86" s="15">
        <v>79.239999999999995</v>
      </c>
      <c r="CD86" s="15">
        <v>83.694999999999993</v>
      </c>
      <c r="CE86" s="15">
        <v>100.03</v>
      </c>
      <c r="CF86" s="15">
        <v>76.27</v>
      </c>
      <c r="CG86" s="15">
        <v>80.23</v>
      </c>
      <c r="CH86" s="15">
        <v>100.52500000000001</v>
      </c>
      <c r="CI86" s="15">
        <v>82.704999999999998</v>
      </c>
      <c r="CJ86" s="15">
        <v>78.25</v>
      </c>
      <c r="CK86" s="15">
        <v>70.33</v>
      </c>
      <c r="CL86" s="15">
        <v>78.25</v>
      </c>
      <c r="CM86" s="15">
        <v>78.745000000000005</v>
      </c>
      <c r="CN86" s="16">
        <v>61.42</v>
      </c>
      <c r="CO86" s="14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6"/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93.1</v>
      </c>
      <c r="G87" s="15">
        <v>64.39</v>
      </c>
      <c r="H87" s="15">
        <v>70.33</v>
      </c>
      <c r="I87" s="15">
        <v>73.3</v>
      </c>
      <c r="J87" s="15">
        <v>94.09</v>
      </c>
      <c r="K87" s="15">
        <v>98.05</v>
      </c>
      <c r="L87" s="15">
        <v>58.45</v>
      </c>
      <c r="M87" s="15">
        <v>74.290000000000006</v>
      </c>
      <c r="N87" s="15">
        <v>92.11</v>
      </c>
      <c r="O87" s="15">
        <v>99.039999999999992</v>
      </c>
      <c r="P87" s="15">
        <v>100.03</v>
      </c>
      <c r="Q87" s="15">
        <v>93.1</v>
      </c>
      <c r="R87" s="15">
        <v>87.16</v>
      </c>
      <c r="S87" s="16">
        <v>66.37</v>
      </c>
      <c r="T87" s="14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99.1</v>
      </c>
      <c r="AQ87" s="15">
        <v>82</v>
      </c>
      <c r="AR87" s="15">
        <v>101</v>
      </c>
      <c r="AS87" s="15">
        <v>68.699999999999989</v>
      </c>
      <c r="AT87" s="15">
        <v>104.8</v>
      </c>
      <c r="AU87" s="15">
        <v>101.94999999999999</v>
      </c>
      <c r="AV87" s="15">
        <v>63.949999999999996</v>
      </c>
      <c r="AW87" s="15">
        <v>93.399999999999991</v>
      </c>
      <c r="AX87" s="15">
        <v>84.85</v>
      </c>
      <c r="AY87" s="15">
        <v>64.900000000000006</v>
      </c>
      <c r="AZ87" s="15">
        <v>69.650000000000006</v>
      </c>
      <c r="BA87" s="15">
        <v>81.05</v>
      </c>
      <c r="BB87" s="15">
        <v>82.95</v>
      </c>
      <c r="BC87" s="16">
        <v>103.85</v>
      </c>
      <c r="BD87" s="14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61.42</v>
      </c>
      <c r="CB87" s="15">
        <v>84.685000000000002</v>
      </c>
      <c r="CC87" s="15">
        <v>89.14</v>
      </c>
      <c r="CD87" s="15">
        <v>82.21</v>
      </c>
      <c r="CE87" s="15">
        <v>97.06</v>
      </c>
      <c r="CF87" s="15">
        <v>73.795000000000002</v>
      </c>
      <c r="CG87" s="15">
        <v>86.665000000000006</v>
      </c>
      <c r="CH87" s="15">
        <v>71.319999999999993</v>
      </c>
      <c r="CI87" s="15">
        <v>100.52500000000001</v>
      </c>
      <c r="CJ87" s="15">
        <v>101.02</v>
      </c>
      <c r="CK87" s="15">
        <v>85.179999999999993</v>
      </c>
      <c r="CL87" s="15">
        <v>87.655000000000001</v>
      </c>
      <c r="CM87" s="15">
        <v>85.674999999999997</v>
      </c>
      <c r="CN87" s="16">
        <v>103</v>
      </c>
      <c r="CO87" s="14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99.039999999999992</v>
      </c>
      <c r="G88" s="15">
        <v>65.38</v>
      </c>
      <c r="H88" s="15">
        <v>92.11</v>
      </c>
      <c r="I88" s="15">
        <v>74.290000000000006</v>
      </c>
      <c r="J88" s="15">
        <v>91.12</v>
      </c>
      <c r="K88" s="15">
        <v>104.98</v>
      </c>
      <c r="L88" s="15">
        <v>65.38</v>
      </c>
      <c r="M88" s="15">
        <v>58.45</v>
      </c>
      <c r="N88" s="15">
        <v>86.17</v>
      </c>
      <c r="O88" s="15">
        <v>72.31</v>
      </c>
      <c r="P88" s="15">
        <v>99.039999999999992</v>
      </c>
      <c r="Q88" s="15">
        <v>104.98</v>
      </c>
      <c r="R88" s="15">
        <v>94.09</v>
      </c>
      <c r="S88" s="16">
        <v>107.95</v>
      </c>
      <c r="T88" s="14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62.05</v>
      </c>
      <c r="AQ88" s="15">
        <v>84.85</v>
      </c>
      <c r="AR88" s="15">
        <v>78.2</v>
      </c>
      <c r="AS88" s="15">
        <v>72.5</v>
      </c>
      <c r="AT88" s="15">
        <v>108.6</v>
      </c>
      <c r="AU88" s="15">
        <v>101.94999999999999</v>
      </c>
      <c r="AV88" s="15">
        <v>59.199999999999996</v>
      </c>
      <c r="AW88" s="15">
        <v>98.149999999999991</v>
      </c>
      <c r="AX88" s="15">
        <v>76.3</v>
      </c>
      <c r="AY88" s="15">
        <v>106.69999999999999</v>
      </c>
      <c r="AZ88" s="15">
        <v>87.7</v>
      </c>
      <c r="BA88" s="15">
        <v>60.15</v>
      </c>
      <c r="BB88" s="15">
        <v>79.149999999999991</v>
      </c>
      <c r="BC88" s="16">
        <v>65.849999999999994</v>
      </c>
      <c r="BD88" s="14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62.41</v>
      </c>
      <c r="CB88" s="15">
        <v>79.239999999999995</v>
      </c>
      <c r="CC88" s="15">
        <v>81.715000000000003</v>
      </c>
      <c r="CD88" s="15">
        <v>90.625</v>
      </c>
      <c r="CE88" s="15">
        <v>80.724999999999994</v>
      </c>
      <c r="CF88" s="15">
        <v>75.775000000000006</v>
      </c>
      <c r="CG88" s="15">
        <v>85.674999999999997</v>
      </c>
      <c r="CH88" s="15">
        <v>73.795000000000002</v>
      </c>
      <c r="CI88" s="15">
        <v>101.02</v>
      </c>
      <c r="CJ88" s="15">
        <v>104.485</v>
      </c>
      <c r="CK88" s="15">
        <v>94.09</v>
      </c>
      <c r="CL88" s="15">
        <v>82.704999999999998</v>
      </c>
      <c r="CM88" s="15">
        <v>87.16</v>
      </c>
      <c r="CN88" s="16">
        <v>77.260000000000005</v>
      </c>
      <c r="CO88" s="14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108.94</v>
      </c>
      <c r="G89" s="15">
        <v>74.290000000000006</v>
      </c>
      <c r="H89" s="15">
        <v>97.06</v>
      </c>
      <c r="I89" s="15">
        <v>100.03</v>
      </c>
      <c r="J89" s="15">
        <v>90.13</v>
      </c>
      <c r="K89" s="15">
        <v>83.2</v>
      </c>
      <c r="L89" s="15">
        <v>109.92999999999999</v>
      </c>
      <c r="M89" s="15">
        <v>100.03</v>
      </c>
      <c r="N89" s="15">
        <v>78.25</v>
      </c>
      <c r="O89" s="15">
        <v>104.98</v>
      </c>
      <c r="P89" s="15">
        <v>108.94</v>
      </c>
      <c r="Q89" s="15">
        <v>67.36</v>
      </c>
      <c r="R89" s="15">
        <v>63.4</v>
      </c>
      <c r="S89" s="16">
        <v>82.21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6"/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103</v>
      </c>
      <c r="CB89" s="15">
        <v>78.25</v>
      </c>
      <c r="CC89" s="15">
        <v>67.36</v>
      </c>
      <c r="CD89" s="15">
        <v>82.21</v>
      </c>
      <c r="CE89" s="15">
        <v>98.05</v>
      </c>
      <c r="CF89" s="15">
        <v>68.349999999999994</v>
      </c>
      <c r="CG89" s="15">
        <v>85.179999999999993</v>
      </c>
      <c r="CH89" s="15">
        <v>75.28</v>
      </c>
      <c r="CI89" s="15">
        <v>58.45</v>
      </c>
      <c r="CJ89" s="15">
        <v>103</v>
      </c>
      <c r="CK89" s="15">
        <v>106.96</v>
      </c>
      <c r="CL89" s="15">
        <v>98.05</v>
      </c>
      <c r="CM89" s="15">
        <v>93.1</v>
      </c>
      <c r="CN89" s="16">
        <v>62.41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99.039999999999992</v>
      </c>
      <c r="G90" s="15">
        <v>104.98</v>
      </c>
      <c r="H90" s="15">
        <v>77.260000000000005</v>
      </c>
      <c r="I90" s="15">
        <v>80.23</v>
      </c>
      <c r="J90" s="15">
        <v>62.41</v>
      </c>
      <c r="K90" s="15">
        <v>103</v>
      </c>
      <c r="L90" s="15">
        <v>57.46</v>
      </c>
      <c r="M90" s="15">
        <v>87.16</v>
      </c>
      <c r="N90" s="15">
        <v>77.260000000000005</v>
      </c>
      <c r="O90" s="15">
        <v>104.98</v>
      </c>
      <c r="P90" s="15">
        <v>87.16</v>
      </c>
      <c r="Q90" s="15">
        <v>100.03</v>
      </c>
      <c r="R90" s="15">
        <v>88.15</v>
      </c>
      <c r="S90" s="16">
        <v>61.42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6"/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102.01</v>
      </c>
      <c r="CB90" s="15">
        <v>77.260000000000005</v>
      </c>
      <c r="CC90" s="15">
        <v>62.41</v>
      </c>
      <c r="CD90" s="15">
        <v>85.179999999999993</v>
      </c>
      <c r="CE90" s="15">
        <v>61.42</v>
      </c>
      <c r="CF90" s="15">
        <v>106.96</v>
      </c>
      <c r="CG90" s="15">
        <v>110.92</v>
      </c>
      <c r="CH90" s="15">
        <v>60.43</v>
      </c>
      <c r="CI90" s="15">
        <v>89.14</v>
      </c>
      <c r="CJ90" s="15">
        <v>107.95</v>
      </c>
      <c r="CK90" s="15">
        <v>68.349999999999994</v>
      </c>
      <c r="CL90" s="15">
        <v>110.92</v>
      </c>
      <c r="CM90" s="15">
        <v>97.06</v>
      </c>
      <c r="CN90" s="16">
        <v>103.99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99.039999999999992</v>
      </c>
      <c r="G91" s="15">
        <v>108.94</v>
      </c>
      <c r="H91" s="15">
        <v>103</v>
      </c>
      <c r="I91" s="15">
        <v>101.02</v>
      </c>
      <c r="J91" s="15">
        <v>78.25</v>
      </c>
      <c r="K91" s="15">
        <v>69.34</v>
      </c>
      <c r="L91" s="15">
        <v>107.95</v>
      </c>
      <c r="M91" s="15">
        <v>78.25</v>
      </c>
      <c r="N91" s="15">
        <v>104.98</v>
      </c>
      <c r="O91" s="15">
        <v>96.07</v>
      </c>
      <c r="P91" s="15">
        <v>97.06</v>
      </c>
      <c r="Q91" s="15">
        <v>108.94</v>
      </c>
      <c r="R91" s="15">
        <v>71.319999999999993</v>
      </c>
      <c r="S91" s="16">
        <v>110.92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6"/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104.98</v>
      </c>
      <c r="CB91" s="15">
        <v>100.03</v>
      </c>
      <c r="CC91" s="15">
        <v>70.33</v>
      </c>
      <c r="CD91" s="15">
        <v>68.349999999999994</v>
      </c>
      <c r="CE91" s="15">
        <v>103.99</v>
      </c>
      <c r="CF91" s="15">
        <v>107.95</v>
      </c>
      <c r="CG91" s="15"/>
      <c r="CH91" s="15"/>
      <c r="CI91" s="15"/>
      <c r="CJ91" s="15"/>
      <c r="CK91" s="15"/>
      <c r="CL91" s="15"/>
      <c r="CM91" s="15"/>
      <c r="CN91" s="16"/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72.31</v>
      </c>
      <c r="G92" s="15">
        <v>58.45</v>
      </c>
      <c r="H92" s="15">
        <v>91.12</v>
      </c>
      <c r="I92" s="15">
        <v>66.37</v>
      </c>
      <c r="J92" s="15">
        <v>102.01</v>
      </c>
      <c r="K92" s="15">
        <v>75.28</v>
      </c>
      <c r="L92" s="15">
        <v>63.4</v>
      </c>
      <c r="M92" s="15">
        <v>74.290000000000006</v>
      </c>
      <c r="N92" s="15">
        <v>73.3</v>
      </c>
      <c r="O92" s="15">
        <v>57.46</v>
      </c>
      <c r="P92" s="15">
        <v>83.2</v>
      </c>
      <c r="Q92" s="15"/>
      <c r="R92" s="15"/>
      <c r="S92" s="16"/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6"/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6"/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13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20"/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2">
        <v>9</v>
      </c>
      <c r="C94" s="103" t="s">
        <v>31</v>
      </c>
      <c r="D94" s="88"/>
      <c r="E94" s="91"/>
      <c r="F94" s="9">
        <v>39.64</v>
      </c>
      <c r="G94" s="10">
        <v>48.55</v>
      </c>
      <c r="H94" s="10">
        <v>74.290000000000006</v>
      </c>
      <c r="I94" s="10">
        <v>78.25</v>
      </c>
      <c r="J94" s="10">
        <v>87.16</v>
      </c>
      <c r="K94" s="10">
        <v>76.27</v>
      </c>
      <c r="L94" s="10">
        <v>65.38</v>
      </c>
      <c r="M94" s="10">
        <v>76.27</v>
      </c>
      <c r="N94" s="10">
        <v>62.41</v>
      </c>
      <c r="O94" s="10">
        <v>78.25</v>
      </c>
      <c r="P94" s="10">
        <v>53.5</v>
      </c>
      <c r="Q94" s="10">
        <v>49.54</v>
      </c>
      <c r="R94" s="10">
        <v>70.33</v>
      </c>
      <c r="S94" s="11">
        <v>95.08</v>
      </c>
      <c r="T94" s="14">
        <f>F94*0.93</f>
        <v>36.865200000000002</v>
      </c>
      <c r="U94" s="15">
        <f t="shared" ref="U94:AG96" si="48">G94*0.93</f>
        <v>45.151499999999999</v>
      </c>
      <c r="V94" s="15">
        <f t="shared" si="48"/>
        <v>69.089700000000008</v>
      </c>
      <c r="W94" s="15">
        <f t="shared" si="48"/>
        <v>72.772500000000008</v>
      </c>
      <c r="X94" s="15">
        <f t="shared" si="48"/>
        <v>81.058800000000005</v>
      </c>
      <c r="Y94" s="15">
        <f t="shared" si="48"/>
        <v>70.931100000000001</v>
      </c>
      <c r="Z94" s="15">
        <f t="shared" si="48"/>
        <v>60.803399999999996</v>
      </c>
      <c r="AA94" s="15">
        <f t="shared" si="48"/>
        <v>70.931100000000001</v>
      </c>
      <c r="AB94" s="15">
        <f t="shared" si="48"/>
        <v>58.0413</v>
      </c>
      <c r="AC94" s="15">
        <f t="shared" si="48"/>
        <v>72.772500000000008</v>
      </c>
      <c r="AD94" s="15">
        <f t="shared" si="48"/>
        <v>49.755000000000003</v>
      </c>
      <c r="AE94" s="15">
        <f t="shared" si="48"/>
        <v>46.072200000000002</v>
      </c>
      <c r="AF94" s="15">
        <f t="shared" si="48"/>
        <v>65.406900000000007</v>
      </c>
      <c r="AG94" s="16">
        <f t="shared" si="48"/>
        <v>88.424400000000006</v>
      </c>
      <c r="AH94" s="12"/>
      <c r="AI94" s="13"/>
      <c r="AJ94" s="12" t="s">
        <v>60</v>
      </c>
      <c r="AL94" s="82">
        <v>9</v>
      </c>
      <c r="AM94" s="103" t="s">
        <v>31</v>
      </c>
      <c r="AN94" s="88"/>
      <c r="AO94" s="91"/>
      <c r="AP94" s="9">
        <v>45.9</v>
      </c>
      <c r="AQ94" s="10">
        <v>91.5</v>
      </c>
      <c r="AR94" s="10">
        <v>89.6</v>
      </c>
      <c r="AS94" s="10">
        <v>44.949999999999996</v>
      </c>
      <c r="AT94" s="10">
        <v>63</v>
      </c>
      <c r="AU94" s="10">
        <v>73.45</v>
      </c>
      <c r="AV94" s="10">
        <v>51.599999999999994</v>
      </c>
      <c r="AW94" s="10">
        <v>84.85</v>
      </c>
      <c r="AX94" s="10">
        <v>61.099999999999994</v>
      </c>
      <c r="AY94" s="10">
        <v>86.75</v>
      </c>
      <c r="AZ94" s="10">
        <v>92.45</v>
      </c>
      <c r="BA94" s="10">
        <v>44.949999999999996</v>
      </c>
      <c r="BB94" s="10">
        <v>56.349999999999994</v>
      </c>
      <c r="BC94" s="11">
        <v>45.9</v>
      </c>
      <c r="BD94" s="14">
        <f>AP94*0.92</f>
        <v>42.228000000000002</v>
      </c>
      <c r="BE94" s="15">
        <f t="shared" ref="BE94:BQ96" si="49">AQ94*0.92</f>
        <v>84.18</v>
      </c>
      <c r="BF94" s="15">
        <f t="shared" si="49"/>
        <v>82.432000000000002</v>
      </c>
      <c r="BG94" s="15">
        <f t="shared" si="49"/>
        <v>41.353999999999999</v>
      </c>
      <c r="BH94" s="15">
        <f t="shared" si="49"/>
        <v>57.96</v>
      </c>
      <c r="BI94" s="15">
        <f t="shared" si="49"/>
        <v>67.574000000000012</v>
      </c>
      <c r="BJ94" s="15">
        <f t="shared" si="49"/>
        <v>47.471999999999994</v>
      </c>
      <c r="BK94" s="15">
        <f t="shared" si="49"/>
        <v>78.061999999999998</v>
      </c>
      <c r="BL94" s="15">
        <f t="shared" si="49"/>
        <v>56.211999999999996</v>
      </c>
      <c r="BM94" s="15">
        <f t="shared" si="49"/>
        <v>79.81</v>
      </c>
      <c r="BN94" s="15">
        <f t="shared" si="49"/>
        <v>85.054000000000002</v>
      </c>
      <c r="BO94" s="15">
        <f t="shared" si="49"/>
        <v>41.353999999999999</v>
      </c>
      <c r="BP94" s="15">
        <f t="shared" si="49"/>
        <v>51.841999999999999</v>
      </c>
      <c r="BQ94" s="16">
        <f t="shared" si="49"/>
        <v>42.228000000000002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91"/>
      <c r="CA94" s="9">
        <v>58.45</v>
      </c>
      <c r="CB94" s="10">
        <v>81.22</v>
      </c>
      <c r="CC94" s="10">
        <v>61.914999999999999</v>
      </c>
      <c r="CD94" s="10">
        <v>83.2</v>
      </c>
      <c r="CE94" s="10">
        <v>42.61</v>
      </c>
      <c r="CF94" s="10">
        <v>70.825000000000003</v>
      </c>
      <c r="CG94" s="10">
        <v>82.704999999999998</v>
      </c>
      <c r="CH94" s="10">
        <v>61.42</v>
      </c>
      <c r="CI94" s="10">
        <v>75.28</v>
      </c>
      <c r="CJ94" s="10">
        <v>75.28</v>
      </c>
      <c r="CK94" s="10">
        <v>73.795000000000002</v>
      </c>
      <c r="CL94" s="10">
        <v>47.064999999999998</v>
      </c>
      <c r="CM94" s="10">
        <v>63.4</v>
      </c>
      <c r="CN94" s="11">
        <v>88.15</v>
      </c>
      <c r="CO94" s="14">
        <f>CA94*0.92</f>
        <v>53.774000000000008</v>
      </c>
      <c r="CP94" s="15">
        <f t="shared" ref="CP94:DB96" si="50">CB94*0.92</f>
        <v>74.722400000000007</v>
      </c>
      <c r="CQ94" s="15">
        <f t="shared" si="50"/>
        <v>56.961800000000004</v>
      </c>
      <c r="CR94" s="15">
        <f t="shared" si="50"/>
        <v>76.544000000000011</v>
      </c>
      <c r="CS94" s="15">
        <f t="shared" si="50"/>
        <v>39.2012</v>
      </c>
      <c r="CT94" s="15">
        <f t="shared" si="50"/>
        <v>65.159000000000006</v>
      </c>
      <c r="CU94" s="15">
        <f t="shared" si="50"/>
        <v>76.0886</v>
      </c>
      <c r="CV94" s="15">
        <f t="shared" si="50"/>
        <v>56.506400000000006</v>
      </c>
      <c r="CW94" s="15">
        <f t="shared" si="50"/>
        <v>69.257600000000011</v>
      </c>
      <c r="CX94" s="15">
        <f t="shared" si="50"/>
        <v>69.257600000000011</v>
      </c>
      <c r="CY94" s="15">
        <f t="shared" si="50"/>
        <v>67.891400000000004</v>
      </c>
      <c r="CZ94" s="15">
        <f t="shared" si="50"/>
        <v>43.299799999999998</v>
      </c>
      <c r="DA94" s="15">
        <f t="shared" si="50"/>
        <v>58.328000000000003</v>
      </c>
      <c r="DB94" s="16">
        <f t="shared" si="50"/>
        <v>81.098000000000013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43.6</v>
      </c>
      <c r="G95" s="15">
        <v>91.12</v>
      </c>
      <c r="H95" s="15">
        <v>44.589999999999996</v>
      </c>
      <c r="I95" s="15">
        <v>85.179999999999993</v>
      </c>
      <c r="J95" s="15">
        <v>68.349999999999994</v>
      </c>
      <c r="K95" s="15">
        <v>59.44</v>
      </c>
      <c r="L95" s="15">
        <v>60.43</v>
      </c>
      <c r="M95" s="15">
        <v>70.33</v>
      </c>
      <c r="N95" s="15">
        <v>47.56</v>
      </c>
      <c r="O95" s="15">
        <v>39.64</v>
      </c>
      <c r="P95" s="15">
        <v>41.62</v>
      </c>
      <c r="Q95" s="15">
        <v>57.46</v>
      </c>
      <c r="R95" s="15">
        <v>62.41</v>
      </c>
      <c r="S95" s="16">
        <v>46.57</v>
      </c>
      <c r="T95" s="14">
        <f t="shared" ref="T95:T96" si="51">F95*0.93</f>
        <v>40.548000000000002</v>
      </c>
      <c r="U95" s="15">
        <f t="shared" si="48"/>
        <v>84.741600000000005</v>
      </c>
      <c r="V95" s="15">
        <f t="shared" si="48"/>
        <v>41.468699999999998</v>
      </c>
      <c r="W95" s="15">
        <f t="shared" si="48"/>
        <v>79.217399999999998</v>
      </c>
      <c r="X95" s="15">
        <f t="shared" si="48"/>
        <v>63.5655</v>
      </c>
      <c r="Y95" s="15">
        <f t="shared" si="48"/>
        <v>55.279200000000003</v>
      </c>
      <c r="Z95" s="15">
        <f t="shared" si="48"/>
        <v>56.1999</v>
      </c>
      <c r="AA95" s="15">
        <f t="shared" si="48"/>
        <v>65.406900000000007</v>
      </c>
      <c r="AB95" s="15">
        <f t="shared" si="48"/>
        <v>44.230800000000002</v>
      </c>
      <c r="AC95" s="15">
        <f t="shared" si="48"/>
        <v>36.865200000000002</v>
      </c>
      <c r="AD95" s="15">
        <f t="shared" si="48"/>
        <v>38.706600000000002</v>
      </c>
      <c r="AE95" s="15">
        <f t="shared" si="48"/>
        <v>53.437800000000003</v>
      </c>
      <c r="AF95" s="15">
        <f t="shared" si="48"/>
        <v>58.0413</v>
      </c>
      <c r="AG95" s="16">
        <f t="shared" si="48"/>
        <v>43.310100000000006</v>
      </c>
      <c r="AH95" s="17"/>
      <c r="AI95" s="13"/>
      <c r="AJ95" s="17" t="s">
        <v>60</v>
      </c>
      <c r="AL95" s="83"/>
      <c r="AM95" s="104"/>
      <c r="AN95" s="89"/>
      <c r="AO95" s="91"/>
      <c r="AP95" s="14">
        <v>55.4</v>
      </c>
      <c r="AQ95" s="15">
        <v>45.9</v>
      </c>
      <c r="AR95" s="15">
        <v>45.9</v>
      </c>
      <c r="AS95" s="15">
        <v>51.599999999999994</v>
      </c>
      <c r="AT95" s="15">
        <v>41.15</v>
      </c>
      <c r="AU95" s="15">
        <v>53.5</v>
      </c>
      <c r="AV95" s="15">
        <v>75.349999999999994</v>
      </c>
      <c r="AW95" s="15">
        <v>78.2</v>
      </c>
      <c r="AX95" s="15">
        <v>87.7</v>
      </c>
      <c r="AY95" s="15">
        <v>90.55</v>
      </c>
      <c r="AZ95" s="15">
        <v>85.8</v>
      </c>
      <c r="BA95" s="15">
        <v>61.099999999999994</v>
      </c>
      <c r="BB95" s="15">
        <v>58.25</v>
      </c>
      <c r="BC95" s="16">
        <v>57.3</v>
      </c>
      <c r="BD95" s="14">
        <f t="shared" ref="BD95:BD96" si="52">AP95*0.92</f>
        <v>50.968000000000004</v>
      </c>
      <c r="BE95" s="15">
        <f t="shared" si="49"/>
        <v>42.228000000000002</v>
      </c>
      <c r="BF95" s="15">
        <f t="shared" si="49"/>
        <v>42.228000000000002</v>
      </c>
      <c r="BG95" s="15">
        <f t="shared" si="49"/>
        <v>47.471999999999994</v>
      </c>
      <c r="BH95" s="15">
        <f t="shared" si="49"/>
        <v>37.857999999999997</v>
      </c>
      <c r="BI95" s="15">
        <f t="shared" si="49"/>
        <v>49.22</v>
      </c>
      <c r="BJ95" s="15">
        <f t="shared" si="49"/>
        <v>69.322000000000003</v>
      </c>
      <c r="BK95" s="15">
        <f t="shared" si="49"/>
        <v>71.944000000000003</v>
      </c>
      <c r="BL95" s="15">
        <f t="shared" si="49"/>
        <v>80.684000000000012</v>
      </c>
      <c r="BM95" s="15">
        <f t="shared" si="49"/>
        <v>83.305999999999997</v>
      </c>
      <c r="BN95" s="15">
        <f t="shared" si="49"/>
        <v>78.936000000000007</v>
      </c>
      <c r="BO95" s="15">
        <f t="shared" si="49"/>
        <v>56.211999999999996</v>
      </c>
      <c r="BP95" s="15">
        <f t="shared" si="49"/>
        <v>53.59</v>
      </c>
      <c r="BQ95" s="16">
        <f t="shared" si="49"/>
        <v>52.716000000000001</v>
      </c>
      <c r="BR95" s="17"/>
      <c r="BS95" s="13"/>
      <c r="BT95" s="17" t="s">
        <v>60</v>
      </c>
      <c r="BW95" s="83"/>
      <c r="BX95" s="104"/>
      <c r="BY95" s="89"/>
      <c r="BZ95" s="91"/>
      <c r="CA95" s="14">
        <v>68.349999999999994</v>
      </c>
      <c r="CB95" s="15">
        <v>74.784999999999997</v>
      </c>
      <c r="CC95" s="15">
        <v>68.349999999999994</v>
      </c>
      <c r="CD95" s="15">
        <v>65.875</v>
      </c>
      <c r="CE95" s="15">
        <v>49.54</v>
      </c>
      <c r="CF95" s="15">
        <v>68.349999999999994</v>
      </c>
      <c r="CG95" s="15">
        <v>45.085000000000001</v>
      </c>
      <c r="CH95" s="15">
        <v>68.349999999999994</v>
      </c>
      <c r="CI95" s="15">
        <v>54.49</v>
      </c>
      <c r="CJ95" s="15">
        <v>56.47</v>
      </c>
      <c r="CK95" s="15">
        <v>64.39</v>
      </c>
      <c r="CL95" s="15">
        <v>59.44</v>
      </c>
      <c r="CM95" s="15">
        <v>60.43</v>
      </c>
      <c r="CN95" s="16">
        <v>71.319999999999993</v>
      </c>
      <c r="CO95" s="14">
        <f t="shared" ref="CO95:CO96" si="53">CA95*0.92</f>
        <v>62.881999999999998</v>
      </c>
      <c r="CP95" s="15">
        <f t="shared" si="50"/>
        <v>68.802199999999999</v>
      </c>
      <c r="CQ95" s="15">
        <f t="shared" si="50"/>
        <v>62.881999999999998</v>
      </c>
      <c r="CR95" s="15">
        <f t="shared" si="50"/>
        <v>60.605000000000004</v>
      </c>
      <c r="CS95" s="15">
        <f t="shared" si="50"/>
        <v>45.576799999999999</v>
      </c>
      <c r="CT95" s="15">
        <f t="shared" si="50"/>
        <v>62.881999999999998</v>
      </c>
      <c r="CU95" s="15">
        <f t="shared" si="50"/>
        <v>41.478200000000001</v>
      </c>
      <c r="CV95" s="15">
        <f t="shared" si="50"/>
        <v>62.881999999999998</v>
      </c>
      <c r="CW95" s="15">
        <f t="shared" si="50"/>
        <v>50.130800000000001</v>
      </c>
      <c r="CX95" s="15">
        <f t="shared" si="50"/>
        <v>51.952400000000004</v>
      </c>
      <c r="CY95" s="15">
        <f t="shared" si="50"/>
        <v>59.238800000000005</v>
      </c>
      <c r="CZ95" s="15">
        <f t="shared" si="50"/>
        <v>54.684800000000003</v>
      </c>
      <c r="DA95" s="15">
        <f t="shared" si="50"/>
        <v>55.595600000000005</v>
      </c>
      <c r="DB95" s="16">
        <f t="shared" si="50"/>
        <v>65.614400000000003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77.260000000000005</v>
      </c>
      <c r="G96" s="15">
        <v>56.47</v>
      </c>
      <c r="H96" s="15">
        <v>57.46</v>
      </c>
      <c r="I96" s="15">
        <v>81.22</v>
      </c>
      <c r="J96" s="15">
        <v>94.09</v>
      </c>
      <c r="K96" s="15">
        <v>68.349999999999994</v>
      </c>
      <c r="L96" s="15">
        <v>73.3</v>
      </c>
      <c r="M96" s="15">
        <v>69.34</v>
      </c>
      <c r="N96" s="15">
        <v>54.49</v>
      </c>
      <c r="O96" s="15">
        <v>69.34</v>
      </c>
      <c r="P96" s="15">
        <v>58.45</v>
      </c>
      <c r="Q96" s="15">
        <v>42.61</v>
      </c>
      <c r="R96" s="15">
        <v>82.21</v>
      </c>
      <c r="S96" s="16">
        <v>88.15</v>
      </c>
      <c r="T96" s="14">
        <f t="shared" si="51"/>
        <v>71.851800000000011</v>
      </c>
      <c r="U96" s="15">
        <f t="shared" si="48"/>
        <v>52.517099999999999</v>
      </c>
      <c r="V96" s="15">
        <f t="shared" si="48"/>
        <v>53.437800000000003</v>
      </c>
      <c r="W96" s="15">
        <f t="shared" si="48"/>
        <v>75.534599999999998</v>
      </c>
      <c r="X96" s="15">
        <f t="shared" si="48"/>
        <v>87.503700000000009</v>
      </c>
      <c r="Y96" s="15">
        <f t="shared" si="48"/>
        <v>63.5655</v>
      </c>
      <c r="Z96" s="15">
        <f t="shared" si="48"/>
        <v>68.168999999999997</v>
      </c>
      <c r="AA96" s="15">
        <f t="shared" si="48"/>
        <v>64.486200000000011</v>
      </c>
      <c r="AB96" s="15">
        <f t="shared" si="48"/>
        <v>50.675700000000006</v>
      </c>
      <c r="AC96" s="15">
        <f t="shared" si="48"/>
        <v>64.486200000000011</v>
      </c>
      <c r="AD96" s="15">
        <f t="shared" si="48"/>
        <v>54.358500000000006</v>
      </c>
      <c r="AE96" s="15">
        <f t="shared" si="48"/>
        <v>39.627299999999998</v>
      </c>
      <c r="AF96" s="15">
        <f t="shared" si="48"/>
        <v>76.455299999999994</v>
      </c>
      <c r="AG96" s="16">
        <f t="shared" si="48"/>
        <v>81.979500000000016</v>
      </c>
      <c r="AH96" s="17"/>
      <c r="AI96" s="13"/>
      <c r="AJ96" s="17" t="s">
        <v>60</v>
      </c>
      <c r="AL96" s="83"/>
      <c r="AM96" s="104"/>
      <c r="AN96" s="89"/>
      <c r="AO96" s="91"/>
      <c r="AP96" s="14">
        <v>91.5</v>
      </c>
      <c r="AQ96" s="15">
        <v>63.949999999999996</v>
      </c>
      <c r="AR96" s="15">
        <v>60.15</v>
      </c>
      <c r="AS96" s="15">
        <v>71.55</v>
      </c>
      <c r="AT96" s="15">
        <v>74.399999999999991</v>
      </c>
      <c r="AU96" s="15">
        <v>69.650000000000006</v>
      </c>
      <c r="AV96" s="15">
        <v>93.399999999999991</v>
      </c>
      <c r="AW96" s="15">
        <v>72.5</v>
      </c>
      <c r="AX96" s="15">
        <v>41.15</v>
      </c>
      <c r="AY96" s="15">
        <v>61.099999999999994</v>
      </c>
      <c r="AZ96" s="15">
        <v>54.449999999999996</v>
      </c>
      <c r="BA96" s="15">
        <v>49.699999999999996</v>
      </c>
      <c r="BB96" s="15">
        <v>43.05</v>
      </c>
      <c r="BC96" s="16">
        <v>82</v>
      </c>
      <c r="BD96" s="14">
        <f t="shared" si="52"/>
        <v>84.18</v>
      </c>
      <c r="BE96" s="15">
        <f t="shared" si="49"/>
        <v>58.833999999999996</v>
      </c>
      <c r="BF96" s="15">
        <f t="shared" si="49"/>
        <v>55.338000000000001</v>
      </c>
      <c r="BG96" s="15">
        <f t="shared" si="49"/>
        <v>65.825999999999993</v>
      </c>
      <c r="BH96" s="15">
        <f t="shared" si="49"/>
        <v>68.447999999999993</v>
      </c>
      <c r="BI96" s="15">
        <f t="shared" si="49"/>
        <v>64.078000000000003</v>
      </c>
      <c r="BJ96" s="15">
        <f t="shared" si="49"/>
        <v>85.927999999999997</v>
      </c>
      <c r="BK96" s="15">
        <f t="shared" si="49"/>
        <v>66.7</v>
      </c>
      <c r="BL96" s="15">
        <f t="shared" si="49"/>
        <v>37.857999999999997</v>
      </c>
      <c r="BM96" s="15">
        <f t="shared" si="49"/>
        <v>56.211999999999996</v>
      </c>
      <c r="BN96" s="15">
        <f t="shared" si="49"/>
        <v>50.094000000000001</v>
      </c>
      <c r="BO96" s="15">
        <f t="shared" si="49"/>
        <v>45.723999999999997</v>
      </c>
      <c r="BP96" s="15">
        <f t="shared" si="49"/>
        <v>39.606000000000002</v>
      </c>
      <c r="BQ96" s="16">
        <f t="shared" si="49"/>
        <v>75.44</v>
      </c>
      <c r="BR96" s="17"/>
      <c r="BS96" s="13"/>
      <c r="BT96" s="17" t="s">
        <v>60</v>
      </c>
      <c r="BW96" s="83"/>
      <c r="BX96" s="104"/>
      <c r="BY96" s="89"/>
      <c r="BZ96" s="91"/>
      <c r="CA96" s="14">
        <v>84.19</v>
      </c>
      <c r="CB96" s="15">
        <v>71.319999999999993</v>
      </c>
      <c r="CC96" s="15">
        <v>47.56</v>
      </c>
      <c r="CD96" s="15">
        <v>65.38</v>
      </c>
      <c r="CE96" s="15">
        <v>85.179999999999993</v>
      </c>
      <c r="CF96" s="15">
        <v>60.43</v>
      </c>
      <c r="CG96" s="15">
        <v>58.945</v>
      </c>
      <c r="CH96" s="15">
        <v>76.765000000000001</v>
      </c>
      <c r="CI96" s="15">
        <v>84.685000000000002</v>
      </c>
      <c r="CJ96" s="15">
        <v>69.34</v>
      </c>
      <c r="CK96" s="15">
        <v>56.47</v>
      </c>
      <c r="CL96" s="15">
        <v>46.075000000000003</v>
      </c>
      <c r="CM96" s="15">
        <v>62.41</v>
      </c>
      <c r="CN96" s="16">
        <v>68.349999999999994</v>
      </c>
      <c r="CO96" s="14">
        <f t="shared" si="53"/>
        <v>77.454800000000006</v>
      </c>
      <c r="CP96" s="15">
        <f t="shared" si="50"/>
        <v>65.614400000000003</v>
      </c>
      <c r="CQ96" s="15">
        <f t="shared" si="50"/>
        <v>43.755200000000002</v>
      </c>
      <c r="CR96" s="15">
        <f t="shared" si="50"/>
        <v>60.1496</v>
      </c>
      <c r="CS96" s="15">
        <f t="shared" si="50"/>
        <v>78.365600000000001</v>
      </c>
      <c r="CT96" s="15">
        <f t="shared" si="50"/>
        <v>55.595600000000005</v>
      </c>
      <c r="CU96" s="15">
        <f t="shared" si="50"/>
        <v>54.229400000000005</v>
      </c>
      <c r="CV96" s="15">
        <f t="shared" si="50"/>
        <v>70.623800000000003</v>
      </c>
      <c r="CW96" s="15">
        <f t="shared" si="50"/>
        <v>77.910200000000003</v>
      </c>
      <c r="CX96" s="15">
        <f t="shared" si="50"/>
        <v>63.792800000000007</v>
      </c>
      <c r="CY96" s="15">
        <f t="shared" si="50"/>
        <v>51.952400000000004</v>
      </c>
      <c r="CZ96" s="15">
        <f t="shared" si="50"/>
        <v>42.389000000000003</v>
      </c>
      <c r="DA96" s="15">
        <f t="shared" si="50"/>
        <v>57.417200000000001</v>
      </c>
      <c r="DB96" s="16">
        <f t="shared" si="50"/>
        <v>62.881999999999998</v>
      </c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83.2</v>
      </c>
      <c r="G97" s="15">
        <v>62.41</v>
      </c>
      <c r="H97" s="15">
        <v>42.61</v>
      </c>
      <c r="I97" s="15">
        <v>59.44</v>
      </c>
      <c r="J97" s="15">
        <v>47.56</v>
      </c>
      <c r="K97" s="15">
        <v>48.55</v>
      </c>
      <c r="L97" s="15">
        <v>78.25</v>
      </c>
      <c r="M97" s="15">
        <v>42.61</v>
      </c>
      <c r="N97" s="15">
        <v>93.1</v>
      </c>
      <c r="O97" s="15">
        <v>92.11</v>
      </c>
      <c r="P97" s="15">
        <v>44.589999999999996</v>
      </c>
      <c r="Q97" s="15">
        <v>78.25</v>
      </c>
      <c r="R97" s="15">
        <v>48.55</v>
      </c>
      <c r="S97" s="16">
        <v>53.5</v>
      </c>
      <c r="T97" s="14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68.699999999999989</v>
      </c>
      <c r="AQ97" s="15">
        <v>91.5</v>
      </c>
      <c r="AR97" s="15">
        <v>78.2</v>
      </c>
      <c r="AS97" s="15">
        <v>42.1</v>
      </c>
      <c r="AT97" s="15">
        <v>80.099999999999994</v>
      </c>
      <c r="AU97" s="15">
        <v>47.8</v>
      </c>
      <c r="AV97" s="15">
        <v>82.95</v>
      </c>
      <c r="AW97" s="15">
        <v>62.05</v>
      </c>
      <c r="AX97" s="15">
        <v>67.75</v>
      </c>
      <c r="AY97" s="15">
        <v>80.099999999999994</v>
      </c>
      <c r="AZ97" s="15">
        <v>60.15</v>
      </c>
      <c r="BA97" s="15">
        <v>64.900000000000006</v>
      </c>
      <c r="BB97" s="15">
        <v>57.3</v>
      </c>
      <c r="BC97" s="16">
        <v>69.650000000000006</v>
      </c>
      <c r="BD97" s="14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81.22</v>
      </c>
      <c r="CB97" s="15">
        <v>52.51</v>
      </c>
      <c r="CC97" s="15">
        <v>80.724999999999994</v>
      </c>
      <c r="CD97" s="15">
        <v>86.665000000000006</v>
      </c>
      <c r="CE97" s="15">
        <v>76.27</v>
      </c>
      <c r="CF97" s="15">
        <v>77.754999999999995</v>
      </c>
      <c r="CG97" s="15">
        <v>60.924999999999997</v>
      </c>
      <c r="CH97" s="15">
        <v>50.53</v>
      </c>
      <c r="CI97" s="15">
        <v>64.39</v>
      </c>
      <c r="CJ97" s="15">
        <v>48.055</v>
      </c>
      <c r="CK97" s="15">
        <v>52.51</v>
      </c>
      <c r="CL97" s="15">
        <v>71.814999999999998</v>
      </c>
      <c r="CM97" s="15">
        <v>53.005000000000003</v>
      </c>
      <c r="CN97" s="16">
        <v>56.47</v>
      </c>
      <c r="CO97" s="14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71.319999999999993</v>
      </c>
      <c r="G98" s="15">
        <v>95.08</v>
      </c>
      <c r="H98" s="15">
        <v>94.09</v>
      </c>
      <c r="I98" s="15">
        <v>74.290000000000006</v>
      </c>
      <c r="J98" s="15">
        <v>70.33</v>
      </c>
      <c r="K98" s="15">
        <v>43.6</v>
      </c>
      <c r="L98" s="15">
        <v>77.260000000000005</v>
      </c>
      <c r="M98" s="15">
        <v>73.3</v>
      </c>
      <c r="N98" s="15">
        <v>50.53</v>
      </c>
      <c r="O98" s="15">
        <v>62.41</v>
      </c>
      <c r="P98" s="15">
        <v>39.64</v>
      </c>
      <c r="Q98" s="15">
        <v>59.44</v>
      </c>
      <c r="R98" s="15">
        <v>88.15</v>
      </c>
      <c r="S98" s="16">
        <v>62.41</v>
      </c>
      <c r="T98" s="14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75.349999999999994</v>
      </c>
      <c r="AQ98" s="15">
        <v>79.149999999999991</v>
      </c>
      <c r="AR98" s="15">
        <v>43.05</v>
      </c>
      <c r="AS98" s="15">
        <v>61.099999999999994</v>
      </c>
      <c r="AT98" s="15">
        <v>85.8</v>
      </c>
      <c r="AU98" s="15">
        <v>46.85</v>
      </c>
      <c r="AV98" s="15">
        <v>45.9</v>
      </c>
      <c r="AW98" s="15">
        <v>90.55</v>
      </c>
      <c r="AX98" s="15">
        <v>89.6</v>
      </c>
      <c r="AY98" s="15">
        <v>91.5</v>
      </c>
      <c r="AZ98" s="15">
        <v>66.8</v>
      </c>
      <c r="BA98" s="15">
        <v>41.15</v>
      </c>
      <c r="BB98" s="15">
        <v>49.699999999999996</v>
      </c>
      <c r="BC98" s="16">
        <v>72.5</v>
      </c>
      <c r="BD98" s="14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61.42</v>
      </c>
      <c r="CB98" s="15">
        <v>82.704999999999998</v>
      </c>
      <c r="CC98" s="15">
        <v>70.825000000000003</v>
      </c>
      <c r="CD98" s="15">
        <v>77.754999999999995</v>
      </c>
      <c r="CE98" s="15">
        <v>73.795000000000002</v>
      </c>
      <c r="CF98" s="15">
        <v>87.655000000000001</v>
      </c>
      <c r="CG98" s="15">
        <v>68.349999999999994</v>
      </c>
      <c r="CH98" s="15">
        <v>67.85499999999999</v>
      </c>
      <c r="CI98" s="15">
        <v>78.745000000000005</v>
      </c>
      <c r="CJ98" s="15">
        <v>45.085000000000001</v>
      </c>
      <c r="CK98" s="15">
        <v>53.5</v>
      </c>
      <c r="CL98" s="15">
        <v>50.034999999999997</v>
      </c>
      <c r="CM98" s="15">
        <v>68.844999999999999</v>
      </c>
      <c r="CN98" s="16">
        <v>69.34</v>
      </c>
      <c r="CO98" s="14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50.53</v>
      </c>
      <c r="G99" s="15">
        <v>69.34</v>
      </c>
      <c r="H99" s="15">
        <v>81.22</v>
      </c>
      <c r="I99" s="15">
        <v>50.53</v>
      </c>
      <c r="J99" s="15">
        <v>61.42</v>
      </c>
      <c r="K99" s="15">
        <v>85.179999999999993</v>
      </c>
      <c r="L99" s="15">
        <v>65.38</v>
      </c>
      <c r="M99" s="15">
        <v>41.62</v>
      </c>
      <c r="N99" s="15">
        <v>62.41</v>
      </c>
      <c r="O99" s="15">
        <v>70.33</v>
      </c>
      <c r="P99" s="15">
        <v>65.38</v>
      </c>
      <c r="Q99" s="15">
        <v>38.65</v>
      </c>
      <c r="R99" s="15">
        <v>41.62</v>
      </c>
      <c r="S99" s="16">
        <v>92.11</v>
      </c>
      <c r="T99" s="14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44</v>
      </c>
      <c r="AQ99" s="15">
        <v>50.65</v>
      </c>
      <c r="AR99" s="15">
        <v>60.15</v>
      </c>
      <c r="AS99" s="15">
        <v>91.5</v>
      </c>
      <c r="AT99" s="15">
        <v>87.7</v>
      </c>
      <c r="AU99" s="15">
        <v>60.15</v>
      </c>
      <c r="AV99" s="15">
        <v>43.05</v>
      </c>
      <c r="AW99" s="15">
        <v>71.55</v>
      </c>
      <c r="AX99" s="15">
        <v>79.149999999999991</v>
      </c>
      <c r="AY99" s="15">
        <v>80.099999999999994</v>
      </c>
      <c r="AZ99" s="15">
        <v>90.55</v>
      </c>
      <c r="BA99" s="15">
        <v>77.25</v>
      </c>
      <c r="BB99" s="15">
        <v>77.25</v>
      </c>
      <c r="BC99" s="16">
        <v>69.650000000000006</v>
      </c>
      <c r="BD99" s="14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53.994999999999997</v>
      </c>
      <c r="CB99" s="15">
        <v>56.964999999999996</v>
      </c>
      <c r="CC99" s="15">
        <v>71.319999999999993</v>
      </c>
      <c r="CD99" s="15">
        <v>75.775000000000006</v>
      </c>
      <c r="CE99" s="15">
        <v>47.064999999999998</v>
      </c>
      <c r="CF99" s="15">
        <v>59.935000000000002</v>
      </c>
      <c r="CG99" s="15">
        <v>70.825000000000003</v>
      </c>
      <c r="CH99" s="15">
        <v>71.814999999999998</v>
      </c>
      <c r="CI99" s="15">
        <v>75.28</v>
      </c>
      <c r="CJ99" s="15">
        <v>72.804999999999993</v>
      </c>
      <c r="CK99" s="15">
        <v>78.745000000000005</v>
      </c>
      <c r="CL99" s="15">
        <v>58.45</v>
      </c>
      <c r="CM99" s="15">
        <v>59.935000000000002</v>
      </c>
      <c r="CN99" s="16">
        <v>66.37</v>
      </c>
      <c r="CO99" s="14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84.19</v>
      </c>
      <c r="G100" s="15">
        <v>64.39</v>
      </c>
      <c r="H100" s="15">
        <v>82.21</v>
      </c>
      <c r="I100" s="15">
        <v>94.09</v>
      </c>
      <c r="J100" s="15">
        <v>46.57</v>
      </c>
      <c r="K100" s="15">
        <v>44.589999999999996</v>
      </c>
      <c r="L100" s="15">
        <v>71.319999999999993</v>
      </c>
      <c r="M100" s="15">
        <v>62.41</v>
      </c>
      <c r="N100" s="15">
        <v>67.36</v>
      </c>
      <c r="O100" s="15">
        <v>73.3</v>
      </c>
      <c r="P100" s="15">
        <v>56.47</v>
      </c>
      <c r="Q100" s="15">
        <v>44.589999999999996</v>
      </c>
      <c r="R100" s="15">
        <v>40.630000000000003</v>
      </c>
      <c r="S100" s="16">
        <v>82.21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5">
        <v>69.650000000000006</v>
      </c>
      <c r="AQ100" s="15">
        <v>64.900000000000006</v>
      </c>
      <c r="AR100" s="15">
        <v>90.55</v>
      </c>
      <c r="AS100" s="15"/>
      <c r="AT100" s="15"/>
      <c r="AU100" s="15"/>
      <c r="AV100" s="15"/>
      <c r="AW100" s="15"/>
      <c r="AX100" s="15"/>
      <c r="AY100" s="15">
        <v>78.2</v>
      </c>
      <c r="AZ100" s="15"/>
      <c r="BA100" s="15"/>
      <c r="BB100" s="15"/>
      <c r="BC100" s="16"/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70.825000000000003</v>
      </c>
      <c r="CB100" s="15">
        <v>63.894999999999996</v>
      </c>
      <c r="CC100" s="15">
        <v>79.734999999999999</v>
      </c>
      <c r="CD100" s="15">
        <v>76.27</v>
      </c>
      <c r="CE100" s="15">
        <v>84.19</v>
      </c>
      <c r="CF100" s="15">
        <v>64.39</v>
      </c>
      <c r="CG100" s="15">
        <v>82.21</v>
      </c>
      <c r="CH100" s="15">
        <v>94.09</v>
      </c>
      <c r="CI100" s="15">
        <v>46.57</v>
      </c>
      <c r="CJ100" s="15">
        <v>44.589999999999996</v>
      </c>
      <c r="CK100" s="15">
        <v>56.47</v>
      </c>
      <c r="CL100" s="15">
        <v>44.589999999999996</v>
      </c>
      <c r="CM100" s="15">
        <v>40.630000000000003</v>
      </c>
      <c r="CN100" s="16">
        <v>43.6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87.16</v>
      </c>
      <c r="G101" s="15">
        <v>72.31</v>
      </c>
      <c r="H101" s="15">
        <v>75.28</v>
      </c>
      <c r="I101" s="15">
        <v>51.519999999999996</v>
      </c>
      <c r="J101" s="15">
        <v>91.12</v>
      </c>
      <c r="K101" s="15">
        <v>85.179999999999993</v>
      </c>
      <c r="L101" s="15">
        <v>74.290000000000006</v>
      </c>
      <c r="M101" s="15">
        <v>46.57</v>
      </c>
      <c r="N101" s="15">
        <v>81.22</v>
      </c>
      <c r="O101" s="15">
        <v>68.349999999999994</v>
      </c>
      <c r="P101" s="15">
        <v>63.4</v>
      </c>
      <c r="Q101" s="15">
        <v>53.5</v>
      </c>
      <c r="R101" s="15">
        <v>50.53</v>
      </c>
      <c r="S101" s="16">
        <v>81.22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6"/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68.349999999999994</v>
      </c>
      <c r="CB101" s="15">
        <v>76.27</v>
      </c>
      <c r="CC101" s="15">
        <v>45.58</v>
      </c>
      <c r="CD101" s="15">
        <v>46.57</v>
      </c>
      <c r="CE101" s="15">
        <v>75.28</v>
      </c>
      <c r="CF101" s="15">
        <v>91.12</v>
      </c>
      <c r="CG101" s="15">
        <v>77.260000000000005</v>
      </c>
      <c r="CH101" s="15">
        <v>47.56</v>
      </c>
      <c r="CI101" s="15">
        <v>49.54</v>
      </c>
      <c r="CJ101" s="15">
        <v>85.179999999999993</v>
      </c>
      <c r="CK101" s="15">
        <v>71.319999999999993</v>
      </c>
      <c r="CL101" s="15">
        <v>67.36</v>
      </c>
      <c r="CM101" s="15">
        <v>48.55</v>
      </c>
      <c r="CN101" s="16">
        <v>84.19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49.54</v>
      </c>
      <c r="G102" s="15">
        <v>59.44</v>
      </c>
      <c r="H102" s="15">
        <v>55.48</v>
      </c>
      <c r="I102" s="15">
        <v>55.48</v>
      </c>
      <c r="J102" s="15">
        <v>92.11</v>
      </c>
      <c r="K102" s="15">
        <v>39.64</v>
      </c>
      <c r="L102" s="15">
        <v>58.45</v>
      </c>
      <c r="M102" s="15">
        <v>85.179999999999993</v>
      </c>
      <c r="N102" s="15">
        <v>72.31</v>
      </c>
      <c r="O102" s="15">
        <v>61.42</v>
      </c>
      <c r="P102" s="15">
        <v>55.48</v>
      </c>
      <c r="Q102" s="15">
        <v>73.3</v>
      </c>
      <c r="R102" s="15">
        <v>86.17</v>
      </c>
      <c r="S102" s="16">
        <v>42.61</v>
      </c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6"/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>
        <v>91.12</v>
      </c>
      <c r="CB102" s="15">
        <v>92.11</v>
      </c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6"/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>
        <v>70.33</v>
      </c>
      <c r="G103" s="15">
        <v>74.290000000000006</v>
      </c>
      <c r="H103" s="15">
        <v>76.27</v>
      </c>
      <c r="I103" s="15">
        <v>54.49</v>
      </c>
      <c r="J103" s="15">
        <v>81.22</v>
      </c>
      <c r="K103" s="15">
        <v>95.08</v>
      </c>
      <c r="L103" s="15">
        <v>57.46</v>
      </c>
      <c r="M103" s="15">
        <v>55.48</v>
      </c>
      <c r="N103" s="15">
        <v>42.61</v>
      </c>
      <c r="O103" s="15">
        <v>55.48</v>
      </c>
      <c r="P103" s="15">
        <v>56.47</v>
      </c>
      <c r="Q103" s="15"/>
      <c r="R103" s="15"/>
      <c r="S103" s="16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6"/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6"/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32</v>
      </c>
      <c r="D105" s="89"/>
      <c r="E105" s="91"/>
      <c r="F105" s="9">
        <v>100.03</v>
      </c>
      <c r="G105" s="10">
        <v>66.37</v>
      </c>
      <c r="H105" s="10">
        <v>60.43</v>
      </c>
      <c r="I105" s="10">
        <v>63.4</v>
      </c>
      <c r="J105" s="10">
        <v>65.38</v>
      </c>
      <c r="K105" s="10">
        <v>93.1</v>
      </c>
      <c r="L105" s="10">
        <v>48.55</v>
      </c>
      <c r="M105" s="10">
        <v>70.33</v>
      </c>
      <c r="N105" s="10">
        <v>58.45</v>
      </c>
      <c r="O105" s="10">
        <v>83.2</v>
      </c>
      <c r="P105" s="10">
        <v>99.039999999999992</v>
      </c>
      <c r="Q105" s="10">
        <v>71.319999999999993</v>
      </c>
      <c r="R105" s="10">
        <v>62.41</v>
      </c>
      <c r="S105" s="11">
        <v>83.2</v>
      </c>
      <c r="T105" s="14">
        <f>F105*0.93</f>
        <v>93.027900000000002</v>
      </c>
      <c r="U105" s="15">
        <f t="shared" ref="U105:AG107" si="54">G105*0.93</f>
        <v>61.724100000000007</v>
      </c>
      <c r="V105" s="15">
        <f t="shared" si="54"/>
        <v>56.1999</v>
      </c>
      <c r="W105" s="15">
        <f t="shared" si="54"/>
        <v>58.962000000000003</v>
      </c>
      <c r="X105" s="15">
        <f t="shared" si="54"/>
        <v>60.803399999999996</v>
      </c>
      <c r="Y105" s="15">
        <f t="shared" si="54"/>
        <v>86.582999999999998</v>
      </c>
      <c r="Z105" s="15">
        <f t="shared" si="54"/>
        <v>45.151499999999999</v>
      </c>
      <c r="AA105" s="15">
        <f t="shared" si="54"/>
        <v>65.406900000000007</v>
      </c>
      <c r="AB105" s="15">
        <f t="shared" si="54"/>
        <v>54.358500000000006</v>
      </c>
      <c r="AC105" s="15">
        <f t="shared" si="54"/>
        <v>77.376000000000005</v>
      </c>
      <c r="AD105" s="15">
        <f t="shared" si="54"/>
        <v>92.107199999999992</v>
      </c>
      <c r="AE105" s="15">
        <f t="shared" si="54"/>
        <v>66.327600000000004</v>
      </c>
      <c r="AF105" s="15">
        <f t="shared" si="54"/>
        <v>58.0413</v>
      </c>
      <c r="AG105" s="16">
        <f t="shared" si="54"/>
        <v>77.376000000000005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57.3</v>
      </c>
      <c r="AQ105" s="10">
        <v>73.45</v>
      </c>
      <c r="AR105" s="10">
        <v>81.05</v>
      </c>
      <c r="AS105" s="10">
        <v>59.199999999999996</v>
      </c>
      <c r="AT105" s="10">
        <v>85.8</v>
      </c>
      <c r="AU105" s="10">
        <v>82.95</v>
      </c>
      <c r="AV105" s="10">
        <v>83.899999999999991</v>
      </c>
      <c r="AW105" s="10">
        <v>64.900000000000006</v>
      </c>
      <c r="AX105" s="10">
        <v>59.199999999999996</v>
      </c>
      <c r="AY105" s="10">
        <v>98.149999999999991</v>
      </c>
      <c r="AZ105" s="10">
        <v>90.55</v>
      </c>
      <c r="BA105" s="10">
        <v>90.55</v>
      </c>
      <c r="BB105" s="10">
        <v>96.25</v>
      </c>
      <c r="BC105" s="11">
        <v>90.55</v>
      </c>
      <c r="BD105" s="14">
        <f>AP105*0.92</f>
        <v>52.716000000000001</v>
      </c>
      <c r="BE105" s="15">
        <f t="shared" ref="BE105:BQ107" si="55">AQ105*0.92</f>
        <v>67.574000000000012</v>
      </c>
      <c r="BF105" s="15">
        <f t="shared" si="55"/>
        <v>74.566000000000003</v>
      </c>
      <c r="BG105" s="15">
        <f t="shared" si="55"/>
        <v>54.463999999999999</v>
      </c>
      <c r="BH105" s="15">
        <f t="shared" si="55"/>
        <v>78.936000000000007</v>
      </c>
      <c r="BI105" s="15">
        <f t="shared" si="55"/>
        <v>76.314000000000007</v>
      </c>
      <c r="BJ105" s="15">
        <f t="shared" si="55"/>
        <v>77.188000000000002</v>
      </c>
      <c r="BK105" s="15">
        <f t="shared" si="55"/>
        <v>59.708000000000006</v>
      </c>
      <c r="BL105" s="15">
        <f t="shared" si="55"/>
        <v>54.463999999999999</v>
      </c>
      <c r="BM105" s="15">
        <f t="shared" si="55"/>
        <v>90.298000000000002</v>
      </c>
      <c r="BN105" s="15">
        <f t="shared" si="55"/>
        <v>83.305999999999997</v>
      </c>
      <c r="BO105" s="15">
        <f t="shared" si="55"/>
        <v>83.305999999999997</v>
      </c>
      <c r="BP105" s="15">
        <f t="shared" si="55"/>
        <v>88.55</v>
      </c>
      <c r="BQ105" s="16">
        <f t="shared" si="55"/>
        <v>83.305999999999997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91"/>
      <c r="CA105" s="9">
        <v>66.865000000000009</v>
      </c>
      <c r="CB105" s="10">
        <v>67.85499999999999</v>
      </c>
      <c r="CC105" s="10">
        <v>58.945</v>
      </c>
      <c r="CD105" s="10">
        <v>91.614999999999995</v>
      </c>
      <c r="CE105" s="10">
        <v>78.745000000000005</v>
      </c>
      <c r="CF105" s="10">
        <v>70.33</v>
      </c>
      <c r="CG105" s="10">
        <v>71.319999999999993</v>
      </c>
      <c r="CH105" s="10">
        <v>61.42</v>
      </c>
      <c r="CI105" s="10">
        <v>76.27</v>
      </c>
      <c r="CJ105" s="10">
        <v>88.644999999999996</v>
      </c>
      <c r="CK105" s="10">
        <v>95.575000000000003</v>
      </c>
      <c r="CL105" s="10">
        <v>81.715000000000003</v>
      </c>
      <c r="CM105" s="10">
        <v>80.23</v>
      </c>
      <c r="CN105" s="11">
        <v>87.655000000000001</v>
      </c>
      <c r="CO105" s="14">
        <f>CA105*0.92</f>
        <v>61.515800000000013</v>
      </c>
      <c r="CP105" s="15">
        <f t="shared" ref="CP105:DB107" si="56">CB105*0.92</f>
        <v>62.426599999999993</v>
      </c>
      <c r="CQ105" s="15">
        <f t="shared" si="56"/>
        <v>54.229400000000005</v>
      </c>
      <c r="CR105" s="15">
        <f t="shared" si="56"/>
        <v>84.285799999999995</v>
      </c>
      <c r="CS105" s="15">
        <f t="shared" si="56"/>
        <v>72.445400000000006</v>
      </c>
      <c r="CT105" s="15">
        <f t="shared" si="56"/>
        <v>64.703599999999994</v>
      </c>
      <c r="CU105" s="15">
        <f t="shared" si="56"/>
        <v>65.614400000000003</v>
      </c>
      <c r="CV105" s="15">
        <f t="shared" si="56"/>
        <v>56.506400000000006</v>
      </c>
      <c r="CW105" s="15">
        <f t="shared" si="56"/>
        <v>70.168400000000005</v>
      </c>
      <c r="CX105" s="15">
        <f t="shared" si="56"/>
        <v>81.553399999999996</v>
      </c>
      <c r="CY105" s="15">
        <f t="shared" si="56"/>
        <v>87.929000000000002</v>
      </c>
      <c r="CZ105" s="15">
        <f t="shared" si="56"/>
        <v>75.177800000000005</v>
      </c>
      <c r="DA105" s="15">
        <f t="shared" si="56"/>
        <v>73.811600000000013</v>
      </c>
      <c r="DB105" s="16">
        <f t="shared" si="56"/>
        <v>80.642600000000002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98.05</v>
      </c>
      <c r="G106" s="15">
        <v>68.349999999999994</v>
      </c>
      <c r="H106" s="15">
        <v>89.14</v>
      </c>
      <c r="I106" s="15">
        <v>55.48</v>
      </c>
      <c r="J106" s="15">
        <v>77.260000000000005</v>
      </c>
      <c r="K106" s="15">
        <v>48.55</v>
      </c>
      <c r="L106" s="15">
        <v>84.19</v>
      </c>
      <c r="M106" s="15">
        <v>87.16</v>
      </c>
      <c r="N106" s="15">
        <v>51.519999999999996</v>
      </c>
      <c r="O106" s="15">
        <v>59.44</v>
      </c>
      <c r="P106" s="15">
        <v>49.54</v>
      </c>
      <c r="Q106" s="15">
        <v>68.349999999999994</v>
      </c>
      <c r="R106" s="15">
        <v>74.290000000000006</v>
      </c>
      <c r="S106" s="16">
        <v>101.02</v>
      </c>
      <c r="T106" s="14">
        <f t="shared" ref="T106:T107" si="57">F106*0.93</f>
        <v>91.186499999999995</v>
      </c>
      <c r="U106" s="15">
        <f t="shared" si="54"/>
        <v>63.5655</v>
      </c>
      <c r="V106" s="15">
        <f t="shared" si="54"/>
        <v>82.900199999999998</v>
      </c>
      <c r="W106" s="15">
        <f t="shared" si="54"/>
        <v>51.596400000000003</v>
      </c>
      <c r="X106" s="15">
        <f t="shared" si="54"/>
        <v>71.851800000000011</v>
      </c>
      <c r="Y106" s="15">
        <f t="shared" si="54"/>
        <v>45.151499999999999</v>
      </c>
      <c r="Z106" s="15">
        <f t="shared" si="54"/>
        <v>78.296700000000001</v>
      </c>
      <c r="AA106" s="15">
        <f t="shared" si="54"/>
        <v>81.058800000000005</v>
      </c>
      <c r="AB106" s="15">
        <f t="shared" si="54"/>
        <v>47.913599999999995</v>
      </c>
      <c r="AC106" s="15">
        <f t="shared" si="54"/>
        <v>55.279200000000003</v>
      </c>
      <c r="AD106" s="15">
        <f t="shared" si="54"/>
        <v>46.072200000000002</v>
      </c>
      <c r="AE106" s="15">
        <f t="shared" si="54"/>
        <v>63.5655</v>
      </c>
      <c r="AF106" s="15">
        <f t="shared" si="54"/>
        <v>69.089700000000008</v>
      </c>
      <c r="AG106" s="16">
        <f t="shared" si="54"/>
        <v>93.948599999999999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101</v>
      </c>
      <c r="AQ106" s="15">
        <v>68.699999999999989</v>
      </c>
      <c r="AR106" s="15">
        <v>99.1</v>
      </c>
      <c r="AS106" s="15">
        <v>101</v>
      </c>
      <c r="AT106" s="15">
        <v>99.1</v>
      </c>
      <c r="AU106" s="15">
        <v>98.149999999999991</v>
      </c>
      <c r="AV106" s="15">
        <v>82.95</v>
      </c>
      <c r="AW106" s="15">
        <v>83.899999999999991</v>
      </c>
      <c r="AX106" s="15">
        <v>60.15</v>
      </c>
      <c r="AY106" s="15">
        <v>76.3</v>
      </c>
      <c r="AZ106" s="15">
        <v>75.349999999999994</v>
      </c>
      <c r="BA106" s="15">
        <v>83.899999999999991</v>
      </c>
      <c r="BB106" s="15">
        <v>77.25</v>
      </c>
      <c r="BC106" s="16">
        <v>79.149999999999991</v>
      </c>
      <c r="BD106" s="14">
        <f t="shared" ref="BD106:BD107" si="58">AP106*0.92</f>
        <v>92.92</v>
      </c>
      <c r="BE106" s="15">
        <f t="shared" si="55"/>
        <v>63.203999999999994</v>
      </c>
      <c r="BF106" s="15">
        <f t="shared" si="55"/>
        <v>91.171999999999997</v>
      </c>
      <c r="BG106" s="15">
        <f t="shared" si="55"/>
        <v>92.92</v>
      </c>
      <c r="BH106" s="15">
        <f t="shared" si="55"/>
        <v>91.171999999999997</v>
      </c>
      <c r="BI106" s="15">
        <f t="shared" si="55"/>
        <v>90.298000000000002</v>
      </c>
      <c r="BJ106" s="15">
        <f t="shared" si="55"/>
        <v>76.314000000000007</v>
      </c>
      <c r="BK106" s="15">
        <f t="shared" si="55"/>
        <v>77.188000000000002</v>
      </c>
      <c r="BL106" s="15">
        <f t="shared" si="55"/>
        <v>55.338000000000001</v>
      </c>
      <c r="BM106" s="15">
        <f t="shared" si="55"/>
        <v>70.195999999999998</v>
      </c>
      <c r="BN106" s="15">
        <f t="shared" si="55"/>
        <v>69.322000000000003</v>
      </c>
      <c r="BO106" s="15">
        <f t="shared" si="55"/>
        <v>77.188000000000002</v>
      </c>
      <c r="BP106" s="15">
        <f t="shared" si="55"/>
        <v>71.070000000000007</v>
      </c>
      <c r="BQ106" s="16">
        <f t="shared" si="55"/>
        <v>72.817999999999998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84.19</v>
      </c>
      <c r="CB106" s="15">
        <v>86.17</v>
      </c>
      <c r="CC106" s="15">
        <v>55.975000000000001</v>
      </c>
      <c r="CD106" s="15">
        <v>68.349999999999994</v>
      </c>
      <c r="CE106" s="15">
        <v>100.52500000000001</v>
      </c>
      <c r="CF106" s="15">
        <v>68.844999999999999</v>
      </c>
      <c r="CG106" s="15">
        <v>95.08</v>
      </c>
      <c r="CH106" s="15">
        <v>79.239999999999995</v>
      </c>
      <c r="CI106" s="15">
        <v>89.14</v>
      </c>
      <c r="CJ106" s="15">
        <v>74.290000000000006</v>
      </c>
      <c r="CK106" s="15">
        <v>62.905000000000001</v>
      </c>
      <c r="CL106" s="15">
        <v>76.765000000000001</v>
      </c>
      <c r="CM106" s="15">
        <v>76.27</v>
      </c>
      <c r="CN106" s="16">
        <v>90.625</v>
      </c>
      <c r="CO106" s="14">
        <f t="shared" ref="CO106:CO107" si="59">CA106*0.92</f>
        <v>77.454800000000006</v>
      </c>
      <c r="CP106" s="15">
        <f t="shared" si="56"/>
        <v>79.27640000000001</v>
      </c>
      <c r="CQ106" s="15">
        <f t="shared" si="56"/>
        <v>51.497000000000007</v>
      </c>
      <c r="CR106" s="15">
        <f t="shared" si="56"/>
        <v>62.881999999999998</v>
      </c>
      <c r="CS106" s="15">
        <f t="shared" si="56"/>
        <v>92.483000000000004</v>
      </c>
      <c r="CT106" s="15">
        <f t="shared" si="56"/>
        <v>63.337400000000002</v>
      </c>
      <c r="CU106" s="15">
        <f t="shared" si="56"/>
        <v>87.473600000000005</v>
      </c>
      <c r="CV106" s="15">
        <f t="shared" si="56"/>
        <v>72.900800000000004</v>
      </c>
      <c r="CW106" s="15">
        <f t="shared" si="56"/>
        <v>82.008800000000008</v>
      </c>
      <c r="CX106" s="15">
        <f t="shared" si="56"/>
        <v>68.346800000000002</v>
      </c>
      <c r="CY106" s="15">
        <f t="shared" si="56"/>
        <v>57.872600000000006</v>
      </c>
      <c r="CZ106" s="15">
        <f t="shared" si="56"/>
        <v>70.623800000000003</v>
      </c>
      <c r="DA106" s="15">
        <f t="shared" si="56"/>
        <v>70.168400000000005</v>
      </c>
      <c r="DB106" s="16">
        <f t="shared" si="56"/>
        <v>83.375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48.55</v>
      </c>
      <c r="G107" s="15">
        <v>79.239999999999995</v>
      </c>
      <c r="H107" s="15">
        <v>96.07</v>
      </c>
      <c r="I107" s="15">
        <v>91.12</v>
      </c>
      <c r="J107" s="15">
        <v>80.23</v>
      </c>
      <c r="K107" s="15">
        <v>52.51</v>
      </c>
      <c r="L107" s="15">
        <v>93.1</v>
      </c>
      <c r="M107" s="15">
        <v>45.58</v>
      </c>
      <c r="N107" s="15">
        <v>67.36</v>
      </c>
      <c r="O107" s="15">
        <v>88.15</v>
      </c>
      <c r="P107" s="15">
        <v>82.21</v>
      </c>
      <c r="Q107" s="15">
        <v>78.25</v>
      </c>
      <c r="R107" s="15">
        <v>53.5</v>
      </c>
      <c r="S107" s="16">
        <v>63.4</v>
      </c>
      <c r="T107" s="14">
        <f t="shared" si="57"/>
        <v>45.151499999999999</v>
      </c>
      <c r="U107" s="15">
        <f t="shared" si="54"/>
        <v>73.693200000000004</v>
      </c>
      <c r="V107" s="15">
        <f t="shared" si="54"/>
        <v>89.345100000000002</v>
      </c>
      <c r="W107" s="15">
        <f t="shared" si="54"/>
        <v>84.741600000000005</v>
      </c>
      <c r="X107" s="15">
        <f t="shared" si="54"/>
        <v>74.613900000000001</v>
      </c>
      <c r="Y107" s="15">
        <f t="shared" si="54"/>
        <v>48.834299999999999</v>
      </c>
      <c r="Z107" s="15">
        <f t="shared" si="54"/>
        <v>86.582999999999998</v>
      </c>
      <c r="AA107" s="15">
        <f t="shared" si="54"/>
        <v>42.389400000000002</v>
      </c>
      <c r="AB107" s="15">
        <f t="shared" si="54"/>
        <v>62.644800000000004</v>
      </c>
      <c r="AC107" s="15">
        <f t="shared" si="54"/>
        <v>81.979500000000016</v>
      </c>
      <c r="AD107" s="15">
        <f t="shared" si="54"/>
        <v>76.455299999999994</v>
      </c>
      <c r="AE107" s="15">
        <f t="shared" si="54"/>
        <v>72.772500000000008</v>
      </c>
      <c r="AF107" s="15">
        <f t="shared" si="54"/>
        <v>49.755000000000003</v>
      </c>
      <c r="AG107" s="16">
        <f t="shared" si="54"/>
        <v>58.962000000000003</v>
      </c>
      <c r="AH107" s="17"/>
      <c r="AI107" s="13"/>
      <c r="AJ107" s="17" t="s">
        <v>60</v>
      </c>
      <c r="AL107" s="83"/>
      <c r="AM107" s="107"/>
      <c r="AN107" s="89"/>
      <c r="AO107" s="91"/>
      <c r="AP107" s="14">
        <v>60.15</v>
      </c>
      <c r="AQ107" s="15">
        <v>64.900000000000006</v>
      </c>
      <c r="AR107" s="15">
        <v>80.099999999999994</v>
      </c>
      <c r="AS107" s="15">
        <v>74.399999999999991</v>
      </c>
      <c r="AT107" s="15">
        <v>67.75</v>
      </c>
      <c r="AU107" s="15">
        <v>79.149999999999991</v>
      </c>
      <c r="AV107" s="15">
        <v>55.4</v>
      </c>
      <c r="AW107" s="15">
        <v>48.75</v>
      </c>
      <c r="AX107" s="15">
        <v>60.15</v>
      </c>
      <c r="AY107" s="15">
        <v>67.75</v>
      </c>
      <c r="AZ107" s="15">
        <v>47.8</v>
      </c>
      <c r="BA107" s="15">
        <v>55.4</v>
      </c>
      <c r="BB107" s="15">
        <v>53.5</v>
      </c>
      <c r="BC107" s="16">
        <v>76.3</v>
      </c>
      <c r="BD107" s="14">
        <f t="shared" si="58"/>
        <v>55.338000000000001</v>
      </c>
      <c r="BE107" s="15">
        <f t="shared" si="55"/>
        <v>59.708000000000006</v>
      </c>
      <c r="BF107" s="15">
        <f t="shared" si="55"/>
        <v>73.691999999999993</v>
      </c>
      <c r="BG107" s="15">
        <f t="shared" si="55"/>
        <v>68.447999999999993</v>
      </c>
      <c r="BH107" s="15">
        <f t="shared" si="55"/>
        <v>62.330000000000005</v>
      </c>
      <c r="BI107" s="15">
        <f t="shared" si="55"/>
        <v>72.817999999999998</v>
      </c>
      <c r="BJ107" s="15">
        <f t="shared" si="55"/>
        <v>50.968000000000004</v>
      </c>
      <c r="BK107" s="15">
        <f t="shared" si="55"/>
        <v>44.85</v>
      </c>
      <c r="BL107" s="15">
        <f t="shared" si="55"/>
        <v>55.338000000000001</v>
      </c>
      <c r="BM107" s="15">
        <f t="shared" si="55"/>
        <v>62.330000000000005</v>
      </c>
      <c r="BN107" s="15">
        <f t="shared" si="55"/>
        <v>43.975999999999999</v>
      </c>
      <c r="BO107" s="15">
        <f t="shared" si="55"/>
        <v>50.968000000000004</v>
      </c>
      <c r="BP107" s="15">
        <f t="shared" si="55"/>
        <v>49.22</v>
      </c>
      <c r="BQ107" s="16">
        <f t="shared" si="55"/>
        <v>70.195999999999998</v>
      </c>
      <c r="BR107" s="17"/>
      <c r="BS107" s="13"/>
      <c r="BT107" s="17" t="s">
        <v>60</v>
      </c>
      <c r="BW107" s="83"/>
      <c r="BX107" s="107"/>
      <c r="BY107" s="89"/>
      <c r="BZ107" s="91"/>
      <c r="CA107" s="14">
        <v>74.290000000000006</v>
      </c>
      <c r="CB107" s="15">
        <v>47.064999999999998</v>
      </c>
      <c r="CC107" s="15">
        <v>63.894999999999996</v>
      </c>
      <c r="CD107" s="15">
        <v>78.25</v>
      </c>
      <c r="CE107" s="15">
        <v>54.49</v>
      </c>
      <c r="CF107" s="15">
        <v>72.31</v>
      </c>
      <c r="CG107" s="15">
        <v>88.644999999999996</v>
      </c>
      <c r="CH107" s="15">
        <v>83.2</v>
      </c>
      <c r="CI107" s="15">
        <v>74.290000000000006</v>
      </c>
      <c r="CJ107" s="15">
        <v>66.37</v>
      </c>
      <c r="CK107" s="15">
        <v>64.884999999999991</v>
      </c>
      <c r="CL107" s="15">
        <v>66.865000000000009</v>
      </c>
      <c r="CM107" s="15">
        <v>53.5</v>
      </c>
      <c r="CN107" s="16">
        <v>70.33</v>
      </c>
      <c r="CO107" s="14">
        <f t="shared" si="59"/>
        <v>68.346800000000002</v>
      </c>
      <c r="CP107" s="15">
        <f t="shared" si="56"/>
        <v>43.299799999999998</v>
      </c>
      <c r="CQ107" s="15">
        <f t="shared" si="56"/>
        <v>58.7834</v>
      </c>
      <c r="CR107" s="15">
        <f t="shared" si="56"/>
        <v>71.990000000000009</v>
      </c>
      <c r="CS107" s="15">
        <f t="shared" si="56"/>
        <v>50.130800000000001</v>
      </c>
      <c r="CT107" s="15">
        <f t="shared" si="56"/>
        <v>66.525199999999998</v>
      </c>
      <c r="CU107" s="15">
        <f t="shared" si="56"/>
        <v>81.553399999999996</v>
      </c>
      <c r="CV107" s="15">
        <f t="shared" si="56"/>
        <v>76.544000000000011</v>
      </c>
      <c r="CW107" s="15">
        <f t="shared" si="56"/>
        <v>68.346800000000002</v>
      </c>
      <c r="CX107" s="15">
        <f t="shared" si="56"/>
        <v>61.060400000000008</v>
      </c>
      <c r="CY107" s="15">
        <f t="shared" si="56"/>
        <v>59.694199999999995</v>
      </c>
      <c r="CZ107" s="15">
        <f t="shared" si="56"/>
        <v>61.515800000000013</v>
      </c>
      <c r="DA107" s="15">
        <f t="shared" si="56"/>
        <v>49.22</v>
      </c>
      <c r="DB107" s="16">
        <f t="shared" si="56"/>
        <v>64.703599999999994</v>
      </c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72.31</v>
      </c>
      <c r="G108" s="15">
        <v>100.03</v>
      </c>
      <c r="H108" s="15">
        <v>99.039999999999992</v>
      </c>
      <c r="I108" s="15">
        <v>95.08</v>
      </c>
      <c r="J108" s="15">
        <v>59.44</v>
      </c>
      <c r="K108" s="15">
        <v>66.37</v>
      </c>
      <c r="L108" s="15">
        <v>46.57</v>
      </c>
      <c r="M108" s="15">
        <v>84.19</v>
      </c>
      <c r="N108" s="15">
        <v>59.44</v>
      </c>
      <c r="O108" s="15">
        <v>94.09</v>
      </c>
      <c r="P108" s="15">
        <v>68.349999999999994</v>
      </c>
      <c r="Q108" s="15">
        <v>65.38</v>
      </c>
      <c r="R108" s="15">
        <v>64.39</v>
      </c>
      <c r="S108" s="16">
        <v>66.37</v>
      </c>
      <c r="T108" s="14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63.949999999999996</v>
      </c>
      <c r="AQ108" s="15">
        <v>94.35</v>
      </c>
      <c r="AR108" s="15">
        <v>101</v>
      </c>
      <c r="AS108" s="15">
        <v>84.85</v>
      </c>
      <c r="AT108" s="15">
        <v>88.649999999999991</v>
      </c>
      <c r="AU108" s="15">
        <v>64.900000000000006</v>
      </c>
      <c r="AV108" s="15">
        <v>65.849999999999994</v>
      </c>
      <c r="AW108" s="15">
        <v>86.75</v>
      </c>
      <c r="AX108" s="15">
        <v>60.15</v>
      </c>
      <c r="AY108" s="15">
        <v>61.099999999999994</v>
      </c>
      <c r="AZ108" s="15">
        <v>61.099999999999994</v>
      </c>
      <c r="BA108" s="15">
        <v>47.8</v>
      </c>
      <c r="BB108" s="15">
        <v>63</v>
      </c>
      <c r="BC108" s="16">
        <v>68.699999999999989</v>
      </c>
      <c r="BD108" s="14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  <c r="BO108" s="1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56.47</v>
      </c>
      <c r="CB108" s="15">
        <v>86.17</v>
      </c>
      <c r="CC108" s="15">
        <v>59.935000000000002</v>
      </c>
      <c r="CD108" s="15">
        <v>77.754999999999995</v>
      </c>
      <c r="CE108" s="15">
        <v>68.349999999999994</v>
      </c>
      <c r="CF108" s="15">
        <v>98.05</v>
      </c>
      <c r="CG108" s="15">
        <v>101.02</v>
      </c>
      <c r="CH108" s="15">
        <v>90.625</v>
      </c>
      <c r="CI108" s="15">
        <v>74.784999999999997</v>
      </c>
      <c r="CJ108" s="15">
        <v>65.875</v>
      </c>
      <c r="CK108" s="15">
        <v>64.884999999999991</v>
      </c>
      <c r="CL108" s="15">
        <v>56.47</v>
      </c>
      <c r="CM108" s="15">
        <v>63.894999999999996</v>
      </c>
      <c r="CN108" s="16">
        <v>67.85499999999999</v>
      </c>
      <c r="CO108" s="14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54.49</v>
      </c>
      <c r="G109" s="15">
        <v>48.55</v>
      </c>
      <c r="H109" s="15">
        <v>83.2</v>
      </c>
      <c r="I109" s="15">
        <v>67.36</v>
      </c>
      <c r="J109" s="15">
        <v>91.12</v>
      </c>
      <c r="K109" s="15">
        <v>94.09</v>
      </c>
      <c r="L109" s="15">
        <v>46.57</v>
      </c>
      <c r="M109" s="15">
        <v>91.12</v>
      </c>
      <c r="N109" s="15">
        <v>66.37</v>
      </c>
      <c r="O109" s="15">
        <v>70.33</v>
      </c>
      <c r="P109" s="15">
        <v>80.23</v>
      </c>
      <c r="Q109" s="15">
        <v>53.5</v>
      </c>
      <c r="R109" s="15">
        <v>83.2</v>
      </c>
      <c r="S109" s="16">
        <v>101.02</v>
      </c>
      <c r="T109" s="14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58.25</v>
      </c>
      <c r="AQ109" s="15">
        <v>101</v>
      </c>
      <c r="AR109" s="15">
        <v>49.699999999999996</v>
      </c>
      <c r="AS109" s="15">
        <v>99.1</v>
      </c>
      <c r="AT109" s="15">
        <v>90.55</v>
      </c>
      <c r="AU109" s="15">
        <v>57.3</v>
      </c>
      <c r="AV109" s="15">
        <v>101</v>
      </c>
      <c r="AW109" s="15">
        <v>75.349999999999994</v>
      </c>
      <c r="AX109" s="15">
        <v>92.45</v>
      </c>
      <c r="AY109" s="15">
        <v>74.399999999999991</v>
      </c>
      <c r="AZ109" s="15">
        <v>96.25</v>
      </c>
      <c r="BA109" s="15">
        <v>51.599999999999994</v>
      </c>
      <c r="BB109" s="15">
        <v>51.599999999999994</v>
      </c>
      <c r="BC109" s="16">
        <v>73.45</v>
      </c>
      <c r="BD109" s="14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74.784999999999997</v>
      </c>
      <c r="CB109" s="15">
        <v>83.694999999999993</v>
      </c>
      <c r="CC109" s="15">
        <v>80.23</v>
      </c>
      <c r="CD109" s="15">
        <v>72.804999999999993</v>
      </c>
      <c r="CE109" s="15">
        <v>56.47</v>
      </c>
      <c r="CF109" s="15">
        <v>75.775000000000006</v>
      </c>
      <c r="CG109" s="15">
        <v>66.37</v>
      </c>
      <c r="CH109" s="15">
        <v>84.19</v>
      </c>
      <c r="CI109" s="15">
        <v>91.614999999999995</v>
      </c>
      <c r="CJ109" s="15">
        <v>75.775000000000006</v>
      </c>
      <c r="CK109" s="15">
        <v>89.14</v>
      </c>
      <c r="CL109" s="15">
        <v>52.51</v>
      </c>
      <c r="CM109" s="15">
        <v>67.36</v>
      </c>
      <c r="CN109" s="16">
        <v>87.655000000000001</v>
      </c>
      <c r="CO109" s="14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63.4</v>
      </c>
      <c r="G110" s="15">
        <v>95.08</v>
      </c>
      <c r="H110" s="15">
        <v>72.31</v>
      </c>
      <c r="I110" s="15">
        <v>82.21</v>
      </c>
      <c r="J110" s="15">
        <v>94.09</v>
      </c>
      <c r="K110" s="15">
        <v>74.290000000000006</v>
      </c>
      <c r="L110" s="15">
        <v>88.15</v>
      </c>
      <c r="M110" s="15">
        <v>91.12</v>
      </c>
      <c r="N110" s="15">
        <v>68.349999999999994</v>
      </c>
      <c r="O110" s="15">
        <v>55.48</v>
      </c>
      <c r="P110" s="15">
        <v>71.319999999999993</v>
      </c>
      <c r="Q110" s="15">
        <v>55.48</v>
      </c>
      <c r="R110" s="15">
        <v>80.23</v>
      </c>
      <c r="S110" s="16">
        <v>56.47</v>
      </c>
      <c r="T110" s="14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49.699999999999996</v>
      </c>
      <c r="AQ110" s="15">
        <v>78.2</v>
      </c>
      <c r="AR110" s="15">
        <v>93.399999999999991</v>
      </c>
      <c r="AS110" s="15">
        <v>89.6</v>
      </c>
      <c r="AT110" s="15">
        <v>66.8</v>
      </c>
      <c r="AU110" s="15">
        <v>88.649999999999991</v>
      </c>
      <c r="AV110" s="15">
        <v>59.199999999999996</v>
      </c>
      <c r="AW110" s="15">
        <v>57.3</v>
      </c>
      <c r="AX110" s="15">
        <v>64.900000000000006</v>
      </c>
      <c r="AY110" s="15">
        <v>86.75</v>
      </c>
      <c r="AZ110" s="15">
        <v>52.55</v>
      </c>
      <c r="BA110" s="15">
        <v>64.900000000000006</v>
      </c>
      <c r="BB110" s="15">
        <v>88.649999999999991</v>
      </c>
      <c r="BC110" s="16">
        <v>54.449999999999996</v>
      </c>
      <c r="BD110" s="14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73.795000000000002</v>
      </c>
      <c r="CB110" s="15">
        <v>74.290000000000006</v>
      </c>
      <c r="CC110" s="15">
        <v>66.865000000000009</v>
      </c>
      <c r="CD110" s="15">
        <v>71.814999999999998</v>
      </c>
      <c r="CE110" s="15">
        <v>56.47</v>
      </c>
      <c r="CF110" s="15">
        <v>87.16</v>
      </c>
      <c r="CG110" s="15">
        <v>83.694999999999993</v>
      </c>
      <c r="CH110" s="15">
        <v>86.665000000000006</v>
      </c>
      <c r="CI110" s="15">
        <v>80.724999999999994</v>
      </c>
      <c r="CJ110" s="15">
        <v>82.21</v>
      </c>
      <c r="CK110" s="15">
        <v>61.914999999999999</v>
      </c>
      <c r="CL110" s="15">
        <v>60.43</v>
      </c>
      <c r="CM110" s="15">
        <v>85.179999999999993</v>
      </c>
      <c r="CN110" s="16">
        <v>55.48</v>
      </c>
      <c r="CO110" s="14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83.2</v>
      </c>
      <c r="G111" s="15">
        <v>47.56</v>
      </c>
      <c r="H111" s="15">
        <v>51.519999999999996</v>
      </c>
      <c r="I111" s="15">
        <v>90.13</v>
      </c>
      <c r="J111" s="15">
        <v>76.27</v>
      </c>
      <c r="K111" s="15">
        <v>68.349999999999994</v>
      </c>
      <c r="L111" s="15">
        <v>59.44</v>
      </c>
      <c r="M111" s="15">
        <v>87.16</v>
      </c>
      <c r="N111" s="15">
        <v>74.290000000000006</v>
      </c>
      <c r="O111" s="15">
        <v>57.46</v>
      </c>
      <c r="P111" s="15">
        <v>85.179999999999993</v>
      </c>
      <c r="Q111" s="15">
        <v>77.260000000000005</v>
      </c>
      <c r="R111" s="15">
        <v>50.53</v>
      </c>
      <c r="S111" s="16">
        <v>88.15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54.449999999999996</v>
      </c>
      <c r="AQ111" s="15">
        <v>74.399999999999991</v>
      </c>
      <c r="AR111" s="15">
        <v>69.650000000000006</v>
      </c>
      <c r="AS111" s="15">
        <v>54.449999999999996</v>
      </c>
      <c r="AT111" s="15"/>
      <c r="AU111" s="15"/>
      <c r="AV111" s="15"/>
      <c r="AW111" s="15"/>
      <c r="AX111" s="15"/>
      <c r="AY111" s="15">
        <v>94.35</v>
      </c>
      <c r="AZ111" s="15"/>
      <c r="BA111" s="15"/>
      <c r="BB111" s="15"/>
      <c r="BC111" s="16"/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56.964999999999996</v>
      </c>
      <c r="CB111" s="15">
        <v>91.12</v>
      </c>
      <c r="CC111" s="15">
        <v>81.715000000000003</v>
      </c>
      <c r="CD111" s="15">
        <v>76.765000000000001</v>
      </c>
      <c r="CE111" s="15">
        <v>68.844999999999999</v>
      </c>
      <c r="CF111" s="15">
        <v>61.42</v>
      </c>
      <c r="CG111" s="15">
        <v>60.924999999999997</v>
      </c>
      <c r="CH111" s="15">
        <v>72.31</v>
      </c>
      <c r="CI111" s="15">
        <v>76.27</v>
      </c>
      <c r="CJ111" s="15">
        <v>68.349999999999994</v>
      </c>
      <c r="CK111" s="15">
        <v>85.179999999999993</v>
      </c>
      <c r="CL111" s="15">
        <v>77.260000000000005</v>
      </c>
      <c r="CM111" s="15">
        <v>50.53</v>
      </c>
      <c r="CN111" s="16">
        <v>88.15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64.39</v>
      </c>
      <c r="G112" s="15">
        <v>83.2</v>
      </c>
      <c r="H112" s="15">
        <v>60.43</v>
      </c>
      <c r="I112" s="15">
        <v>46.57</v>
      </c>
      <c r="J112" s="15">
        <v>52.51</v>
      </c>
      <c r="K112" s="15">
        <v>73.3</v>
      </c>
      <c r="L112" s="15">
        <v>82.21</v>
      </c>
      <c r="M112" s="15">
        <v>89.14</v>
      </c>
      <c r="N112" s="15">
        <v>71.319999999999993</v>
      </c>
      <c r="O112" s="15">
        <v>91.12</v>
      </c>
      <c r="P112" s="15">
        <v>99.039999999999992</v>
      </c>
      <c r="Q112" s="15">
        <v>44.589999999999996</v>
      </c>
      <c r="R112" s="15">
        <v>94.09</v>
      </c>
      <c r="S112" s="16">
        <v>90.13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6"/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61.42</v>
      </c>
      <c r="CB112" s="15">
        <v>94.09</v>
      </c>
      <c r="CC112" s="15">
        <v>45.58</v>
      </c>
      <c r="CD112" s="15">
        <v>49.54</v>
      </c>
      <c r="CE112" s="15">
        <v>45.58</v>
      </c>
      <c r="CF112" s="15">
        <v>95.08</v>
      </c>
      <c r="CG112" s="15">
        <v>68.349999999999994</v>
      </c>
      <c r="CH112" s="15">
        <v>79.239999999999995</v>
      </c>
      <c r="CI112" s="15">
        <v>64.39</v>
      </c>
      <c r="CJ112" s="15">
        <v>99.039999999999992</v>
      </c>
      <c r="CK112" s="15">
        <v>101.02</v>
      </c>
      <c r="CL112" s="15">
        <v>47.56</v>
      </c>
      <c r="CM112" s="15">
        <v>48.55</v>
      </c>
      <c r="CN112" s="16">
        <v>83.2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45.58</v>
      </c>
      <c r="G113" s="15">
        <v>57.46</v>
      </c>
      <c r="H113" s="15">
        <v>83.2</v>
      </c>
      <c r="I113" s="15">
        <v>59.44</v>
      </c>
      <c r="J113" s="15">
        <v>88.15</v>
      </c>
      <c r="K113" s="15">
        <v>71.319999999999993</v>
      </c>
      <c r="L113" s="15">
        <v>81.22</v>
      </c>
      <c r="M113" s="15">
        <v>92.11</v>
      </c>
      <c r="N113" s="15">
        <v>51.519999999999996</v>
      </c>
      <c r="O113" s="15">
        <v>101.02</v>
      </c>
      <c r="P113" s="15">
        <v>44.589999999999996</v>
      </c>
      <c r="Q113" s="15">
        <v>76.27</v>
      </c>
      <c r="R113" s="15">
        <v>60.43</v>
      </c>
      <c r="S113" s="16">
        <v>85.179999999999993</v>
      </c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6"/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>
        <v>62.41</v>
      </c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6"/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>
        <v>79.239999999999995</v>
      </c>
      <c r="G114" s="15"/>
      <c r="H114" s="15"/>
      <c r="I114" s="15"/>
      <c r="J114" s="15"/>
      <c r="K114" s="15"/>
      <c r="L114" s="15">
        <v>63.4</v>
      </c>
      <c r="M114" s="15">
        <v>52.51</v>
      </c>
      <c r="N114" s="15">
        <v>50.53</v>
      </c>
      <c r="O114" s="15">
        <v>80.23</v>
      </c>
      <c r="P114" s="15"/>
      <c r="Q114" s="15"/>
      <c r="R114" s="15"/>
      <c r="S114" s="16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6"/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20"/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/>
      <c r="F116" s="9">
        <v>72.31</v>
      </c>
      <c r="G116" s="10">
        <v>96.07</v>
      </c>
      <c r="H116" s="10">
        <v>97.06</v>
      </c>
      <c r="I116" s="10">
        <v>67.36</v>
      </c>
      <c r="J116" s="10">
        <v>78.25</v>
      </c>
      <c r="K116" s="10">
        <v>48.55</v>
      </c>
      <c r="L116" s="10">
        <v>83.2</v>
      </c>
      <c r="M116" s="10">
        <v>97.06</v>
      </c>
      <c r="N116" s="10">
        <v>57.46</v>
      </c>
      <c r="O116" s="10">
        <v>39.64</v>
      </c>
      <c r="P116" s="10">
        <v>91.12</v>
      </c>
      <c r="Q116" s="10">
        <v>56.47</v>
      </c>
      <c r="R116" s="10">
        <v>84.19</v>
      </c>
      <c r="S116" s="11">
        <v>69.34</v>
      </c>
      <c r="T116" s="14">
        <f>F116*0.93</f>
        <v>67.2483</v>
      </c>
      <c r="U116" s="15">
        <f t="shared" ref="U116:AG118" si="60">G116*0.93</f>
        <v>89.345100000000002</v>
      </c>
      <c r="V116" s="15">
        <f t="shared" si="60"/>
        <v>90.265800000000013</v>
      </c>
      <c r="W116" s="15">
        <f t="shared" si="60"/>
        <v>62.644800000000004</v>
      </c>
      <c r="X116" s="15">
        <f t="shared" si="60"/>
        <v>72.772500000000008</v>
      </c>
      <c r="Y116" s="15">
        <f t="shared" si="60"/>
        <v>45.151499999999999</v>
      </c>
      <c r="Z116" s="15">
        <f t="shared" si="60"/>
        <v>77.376000000000005</v>
      </c>
      <c r="AA116" s="15">
        <f t="shared" si="60"/>
        <v>90.265800000000013</v>
      </c>
      <c r="AB116" s="15">
        <f t="shared" si="60"/>
        <v>53.437800000000003</v>
      </c>
      <c r="AC116" s="15">
        <f t="shared" si="60"/>
        <v>36.865200000000002</v>
      </c>
      <c r="AD116" s="15">
        <f t="shared" si="60"/>
        <v>84.741600000000005</v>
      </c>
      <c r="AE116" s="15">
        <f t="shared" si="60"/>
        <v>52.517099999999999</v>
      </c>
      <c r="AF116" s="15">
        <f t="shared" si="60"/>
        <v>78.296700000000001</v>
      </c>
      <c r="AG116" s="16">
        <f t="shared" si="60"/>
        <v>64.486200000000011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 t="s">
        <v>34</v>
      </c>
      <c r="AP116" s="9">
        <v>43.05</v>
      </c>
      <c r="AQ116" s="10">
        <v>77.25</v>
      </c>
      <c r="AR116" s="10">
        <v>46.85</v>
      </c>
      <c r="AS116" s="10">
        <v>80.099999999999994</v>
      </c>
      <c r="AT116" s="10">
        <v>93.399999999999991</v>
      </c>
      <c r="AU116" s="10">
        <v>80.099999999999994</v>
      </c>
      <c r="AV116" s="10">
        <v>68.699999999999989</v>
      </c>
      <c r="AW116" s="10">
        <v>53.5</v>
      </c>
      <c r="AX116" s="10">
        <v>89.6</v>
      </c>
      <c r="AY116" s="10">
        <v>53.5</v>
      </c>
      <c r="AZ116" s="10">
        <v>52.55</v>
      </c>
      <c r="BA116" s="10">
        <v>46.85</v>
      </c>
      <c r="BB116" s="10">
        <v>66.8</v>
      </c>
      <c r="BC116" s="11">
        <v>53.5</v>
      </c>
      <c r="BD116" s="14">
        <f>AP116*0.92</f>
        <v>39.606000000000002</v>
      </c>
      <c r="BE116" s="15">
        <f t="shared" ref="BE116:BQ118" si="61">AQ116*0.92</f>
        <v>71.070000000000007</v>
      </c>
      <c r="BF116" s="15">
        <f t="shared" si="61"/>
        <v>43.102000000000004</v>
      </c>
      <c r="BG116" s="15">
        <f t="shared" si="61"/>
        <v>73.691999999999993</v>
      </c>
      <c r="BH116" s="15">
        <f t="shared" si="61"/>
        <v>85.927999999999997</v>
      </c>
      <c r="BI116" s="15">
        <f t="shared" si="61"/>
        <v>73.691999999999993</v>
      </c>
      <c r="BJ116" s="15">
        <f t="shared" si="61"/>
        <v>63.203999999999994</v>
      </c>
      <c r="BK116" s="15">
        <f t="shared" si="61"/>
        <v>49.22</v>
      </c>
      <c r="BL116" s="15">
        <f t="shared" si="61"/>
        <v>82.432000000000002</v>
      </c>
      <c r="BM116" s="15">
        <f t="shared" si="61"/>
        <v>49.22</v>
      </c>
      <c r="BN116" s="15">
        <f t="shared" si="61"/>
        <v>48.345999999999997</v>
      </c>
      <c r="BO116" s="15">
        <f t="shared" si="61"/>
        <v>43.102000000000004</v>
      </c>
      <c r="BP116" s="15">
        <f t="shared" si="61"/>
        <v>61.456000000000003</v>
      </c>
      <c r="BQ116" s="16">
        <f t="shared" si="61"/>
        <v>49.22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91" t="s">
        <v>35</v>
      </c>
      <c r="CA116" s="9">
        <v>76.27</v>
      </c>
      <c r="CB116" s="10">
        <v>75.28</v>
      </c>
      <c r="CC116" s="10">
        <v>74.290000000000006</v>
      </c>
      <c r="CD116" s="10">
        <v>46.57</v>
      </c>
      <c r="CE116" s="10">
        <v>57.46</v>
      </c>
      <c r="CF116" s="10">
        <v>87.16</v>
      </c>
      <c r="CG116" s="10">
        <v>71.814999999999998</v>
      </c>
      <c r="CH116" s="10">
        <v>74.290000000000006</v>
      </c>
      <c r="CI116" s="10">
        <v>86.665000000000006</v>
      </c>
      <c r="CJ116" s="10">
        <v>64.884999999999991</v>
      </c>
      <c r="CK116" s="10">
        <v>71.814999999999998</v>
      </c>
      <c r="CL116" s="10">
        <v>51.519999999999996</v>
      </c>
      <c r="CM116" s="10">
        <v>75.775000000000006</v>
      </c>
      <c r="CN116" s="11">
        <v>91.12</v>
      </c>
      <c r="CO116" s="14">
        <f>CA116*0.92</f>
        <v>70.168400000000005</v>
      </c>
      <c r="CP116" s="15">
        <f t="shared" ref="CP116:DB118" si="62">CB116*0.92</f>
        <v>69.257600000000011</v>
      </c>
      <c r="CQ116" s="15">
        <f t="shared" si="62"/>
        <v>68.346800000000002</v>
      </c>
      <c r="CR116" s="15">
        <f t="shared" si="62"/>
        <v>42.8444</v>
      </c>
      <c r="CS116" s="15">
        <f t="shared" si="62"/>
        <v>52.863200000000006</v>
      </c>
      <c r="CT116" s="15">
        <f t="shared" si="62"/>
        <v>80.187200000000004</v>
      </c>
      <c r="CU116" s="15">
        <f t="shared" si="62"/>
        <v>66.069800000000001</v>
      </c>
      <c r="CV116" s="15">
        <f t="shared" si="62"/>
        <v>68.346800000000002</v>
      </c>
      <c r="CW116" s="15">
        <f t="shared" si="62"/>
        <v>79.731800000000007</v>
      </c>
      <c r="CX116" s="15">
        <f t="shared" si="62"/>
        <v>59.694199999999995</v>
      </c>
      <c r="CY116" s="15">
        <f t="shared" si="62"/>
        <v>66.069800000000001</v>
      </c>
      <c r="CZ116" s="15">
        <f t="shared" si="62"/>
        <v>47.398399999999995</v>
      </c>
      <c r="DA116" s="15">
        <f t="shared" si="62"/>
        <v>69.713000000000008</v>
      </c>
      <c r="DB116" s="16">
        <f t="shared" si="62"/>
        <v>83.830400000000012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86.17</v>
      </c>
      <c r="G117" s="15">
        <v>47.56</v>
      </c>
      <c r="H117" s="15">
        <v>63.4</v>
      </c>
      <c r="I117" s="15">
        <v>52.51</v>
      </c>
      <c r="J117" s="15">
        <v>80.23</v>
      </c>
      <c r="K117" s="15">
        <v>53.5</v>
      </c>
      <c r="L117" s="15">
        <v>84.19</v>
      </c>
      <c r="M117" s="15">
        <v>73.3</v>
      </c>
      <c r="N117" s="15">
        <v>91.12</v>
      </c>
      <c r="O117" s="15">
        <v>67.36</v>
      </c>
      <c r="P117" s="15">
        <v>60.43</v>
      </c>
      <c r="Q117" s="15">
        <v>42.61</v>
      </c>
      <c r="R117" s="15">
        <v>95.08</v>
      </c>
      <c r="S117" s="16">
        <v>65.38</v>
      </c>
      <c r="T117" s="14">
        <f t="shared" ref="T117:T118" si="63">F117*0.93</f>
        <v>80.138100000000009</v>
      </c>
      <c r="U117" s="15">
        <f t="shared" si="60"/>
        <v>44.230800000000002</v>
      </c>
      <c r="V117" s="15">
        <f t="shared" si="60"/>
        <v>58.962000000000003</v>
      </c>
      <c r="W117" s="15">
        <f t="shared" si="60"/>
        <v>48.834299999999999</v>
      </c>
      <c r="X117" s="15">
        <f t="shared" si="60"/>
        <v>74.613900000000001</v>
      </c>
      <c r="Y117" s="15">
        <f t="shared" si="60"/>
        <v>49.755000000000003</v>
      </c>
      <c r="Z117" s="15">
        <f t="shared" si="60"/>
        <v>78.296700000000001</v>
      </c>
      <c r="AA117" s="15">
        <f t="shared" si="60"/>
        <v>68.168999999999997</v>
      </c>
      <c r="AB117" s="15">
        <f t="shared" si="60"/>
        <v>84.741600000000005</v>
      </c>
      <c r="AC117" s="15">
        <f t="shared" si="60"/>
        <v>62.644800000000004</v>
      </c>
      <c r="AD117" s="15">
        <f t="shared" si="60"/>
        <v>56.1999</v>
      </c>
      <c r="AE117" s="15">
        <f t="shared" si="60"/>
        <v>39.627299999999998</v>
      </c>
      <c r="AF117" s="15">
        <f t="shared" si="60"/>
        <v>88.424400000000006</v>
      </c>
      <c r="AG117" s="16">
        <f t="shared" si="60"/>
        <v>60.803399999999996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50.65</v>
      </c>
      <c r="AQ117" s="15">
        <v>73.45</v>
      </c>
      <c r="AR117" s="15">
        <v>72.5</v>
      </c>
      <c r="AS117" s="15">
        <v>78.2</v>
      </c>
      <c r="AT117" s="15">
        <v>44</v>
      </c>
      <c r="AU117" s="15">
        <v>50.65</v>
      </c>
      <c r="AV117" s="15">
        <v>71.55</v>
      </c>
      <c r="AW117" s="15">
        <v>98.149999999999991</v>
      </c>
      <c r="AX117" s="15">
        <v>80.099999999999994</v>
      </c>
      <c r="AY117" s="15">
        <v>82.95</v>
      </c>
      <c r="AZ117" s="15">
        <v>82.95</v>
      </c>
      <c r="BA117" s="15">
        <v>96.25</v>
      </c>
      <c r="BB117" s="15">
        <v>85.8</v>
      </c>
      <c r="BC117" s="16">
        <v>56.349999999999994</v>
      </c>
      <c r="BD117" s="14">
        <f t="shared" ref="BD117:BD118" si="64">AP117*0.92</f>
        <v>46.597999999999999</v>
      </c>
      <c r="BE117" s="15">
        <f t="shared" si="61"/>
        <v>67.574000000000012</v>
      </c>
      <c r="BF117" s="15">
        <f t="shared" si="61"/>
        <v>66.7</v>
      </c>
      <c r="BG117" s="15">
        <f t="shared" si="61"/>
        <v>71.944000000000003</v>
      </c>
      <c r="BH117" s="15">
        <f t="shared" si="61"/>
        <v>40.480000000000004</v>
      </c>
      <c r="BI117" s="15">
        <f t="shared" si="61"/>
        <v>46.597999999999999</v>
      </c>
      <c r="BJ117" s="15">
        <f t="shared" si="61"/>
        <v>65.825999999999993</v>
      </c>
      <c r="BK117" s="15">
        <f t="shared" si="61"/>
        <v>90.298000000000002</v>
      </c>
      <c r="BL117" s="15">
        <f t="shared" si="61"/>
        <v>73.691999999999993</v>
      </c>
      <c r="BM117" s="15">
        <f t="shared" si="61"/>
        <v>76.314000000000007</v>
      </c>
      <c r="BN117" s="15">
        <f t="shared" si="61"/>
        <v>76.314000000000007</v>
      </c>
      <c r="BO117" s="15">
        <f t="shared" si="61"/>
        <v>88.55</v>
      </c>
      <c r="BP117" s="15">
        <f t="shared" si="61"/>
        <v>78.936000000000007</v>
      </c>
      <c r="BQ117" s="16">
        <f t="shared" si="61"/>
        <v>51.841999999999999</v>
      </c>
      <c r="BR117" s="17"/>
      <c r="BS117" s="13"/>
      <c r="BT117" s="17" t="s">
        <v>60</v>
      </c>
      <c r="BW117" s="83"/>
      <c r="BX117" s="107"/>
      <c r="BY117" s="89"/>
      <c r="BZ117" s="91"/>
      <c r="CA117" s="14">
        <v>78.25</v>
      </c>
      <c r="CB117" s="15">
        <v>86.665000000000006</v>
      </c>
      <c r="CC117" s="15">
        <v>86.17</v>
      </c>
      <c r="CD117" s="15">
        <v>75.775000000000006</v>
      </c>
      <c r="CE117" s="15">
        <v>68.349999999999994</v>
      </c>
      <c r="CF117" s="15">
        <v>60.924999999999997</v>
      </c>
      <c r="CG117" s="15">
        <v>68.349999999999994</v>
      </c>
      <c r="CH117" s="15">
        <v>65.875</v>
      </c>
      <c r="CI117" s="15">
        <v>61.914999999999999</v>
      </c>
      <c r="CJ117" s="15">
        <v>52.015000000000001</v>
      </c>
      <c r="CK117" s="15">
        <v>72.31</v>
      </c>
      <c r="CL117" s="15">
        <v>70.33</v>
      </c>
      <c r="CM117" s="15">
        <v>91.12</v>
      </c>
      <c r="CN117" s="16">
        <v>75.28</v>
      </c>
      <c r="CO117" s="14">
        <f t="shared" ref="CO117:CO118" si="65">CA117*0.92</f>
        <v>71.990000000000009</v>
      </c>
      <c r="CP117" s="15">
        <f t="shared" si="62"/>
        <v>79.731800000000007</v>
      </c>
      <c r="CQ117" s="15">
        <f t="shared" si="62"/>
        <v>79.27640000000001</v>
      </c>
      <c r="CR117" s="15">
        <f t="shared" si="62"/>
        <v>69.713000000000008</v>
      </c>
      <c r="CS117" s="15">
        <f t="shared" si="62"/>
        <v>62.881999999999998</v>
      </c>
      <c r="CT117" s="15">
        <f t="shared" si="62"/>
        <v>56.051000000000002</v>
      </c>
      <c r="CU117" s="15">
        <f t="shared" si="62"/>
        <v>62.881999999999998</v>
      </c>
      <c r="CV117" s="15">
        <f t="shared" si="62"/>
        <v>60.605000000000004</v>
      </c>
      <c r="CW117" s="15">
        <f t="shared" si="62"/>
        <v>56.961800000000004</v>
      </c>
      <c r="CX117" s="15">
        <f t="shared" si="62"/>
        <v>47.8538</v>
      </c>
      <c r="CY117" s="15">
        <f t="shared" si="62"/>
        <v>66.525199999999998</v>
      </c>
      <c r="CZ117" s="15">
        <f t="shared" si="62"/>
        <v>64.703599999999994</v>
      </c>
      <c r="DA117" s="15">
        <f t="shared" si="62"/>
        <v>83.830400000000012</v>
      </c>
      <c r="DB117" s="16">
        <f t="shared" si="62"/>
        <v>69.257600000000011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85.179999999999993</v>
      </c>
      <c r="G118" s="15">
        <v>63.4</v>
      </c>
      <c r="H118" s="15">
        <v>44.589999999999996</v>
      </c>
      <c r="I118" s="15">
        <v>54.49</v>
      </c>
      <c r="J118" s="15">
        <v>78.25</v>
      </c>
      <c r="K118" s="15">
        <v>64.39</v>
      </c>
      <c r="L118" s="15">
        <v>76.27</v>
      </c>
      <c r="M118" s="15">
        <v>74.290000000000006</v>
      </c>
      <c r="N118" s="15">
        <v>92.11</v>
      </c>
      <c r="O118" s="15">
        <v>87.16</v>
      </c>
      <c r="P118" s="15">
        <v>83.2</v>
      </c>
      <c r="Q118" s="15">
        <v>80.23</v>
      </c>
      <c r="R118" s="15">
        <v>51.519999999999996</v>
      </c>
      <c r="S118" s="16">
        <v>50.53</v>
      </c>
      <c r="T118" s="14">
        <f t="shared" si="63"/>
        <v>79.217399999999998</v>
      </c>
      <c r="U118" s="15">
        <f t="shared" si="60"/>
        <v>58.962000000000003</v>
      </c>
      <c r="V118" s="15">
        <f t="shared" si="60"/>
        <v>41.468699999999998</v>
      </c>
      <c r="W118" s="15">
        <f t="shared" si="60"/>
        <v>50.675700000000006</v>
      </c>
      <c r="X118" s="15">
        <f t="shared" si="60"/>
        <v>72.772500000000008</v>
      </c>
      <c r="Y118" s="15">
        <f t="shared" si="60"/>
        <v>59.882700000000007</v>
      </c>
      <c r="Z118" s="15">
        <f t="shared" si="60"/>
        <v>70.931100000000001</v>
      </c>
      <c r="AA118" s="15">
        <f t="shared" si="60"/>
        <v>69.089700000000008</v>
      </c>
      <c r="AB118" s="15">
        <f t="shared" si="60"/>
        <v>85.662300000000002</v>
      </c>
      <c r="AC118" s="15">
        <f t="shared" si="60"/>
        <v>81.058800000000005</v>
      </c>
      <c r="AD118" s="15">
        <f t="shared" si="60"/>
        <v>77.376000000000005</v>
      </c>
      <c r="AE118" s="15">
        <f t="shared" si="60"/>
        <v>74.613900000000001</v>
      </c>
      <c r="AF118" s="15">
        <f t="shared" si="60"/>
        <v>47.913599999999995</v>
      </c>
      <c r="AG118" s="16">
        <f t="shared" si="60"/>
        <v>46.992900000000006</v>
      </c>
      <c r="AH118" s="17"/>
      <c r="AI118" s="13"/>
      <c r="AJ118" s="17" t="s">
        <v>60</v>
      </c>
      <c r="AL118" s="83"/>
      <c r="AM118" s="107"/>
      <c r="AN118" s="89"/>
      <c r="AO118" s="91"/>
      <c r="AP118" s="14">
        <v>46.85</v>
      </c>
      <c r="AQ118" s="15">
        <v>87.7</v>
      </c>
      <c r="AR118" s="15">
        <v>58.25</v>
      </c>
      <c r="AS118" s="15">
        <v>85.8</v>
      </c>
      <c r="AT118" s="15">
        <v>76.3</v>
      </c>
      <c r="AU118" s="15">
        <v>88.649999999999991</v>
      </c>
      <c r="AV118" s="15">
        <v>72.5</v>
      </c>
      <c r="AW118" s="15">
        <v>93.399999999999991</v>
      </c>
      <c r="AX118" s="15">
        <v>75.349999999999994</v>
      </c>
      <c r="AY118" s="15">
        <v>96.25</v>
      </c>
      <c r="AZ118" s="15">
        <v>84.85</v>
      </c>
      <c r="BA118" s="15">
        <v>45.9</v>
      </c>
      <c r="BB118" s="15">
        <v>81.05</v>
      </c>
      <c r="BC118" s="16">
        <v>80.099999999999994</v>
      </c>
      <c r="BD118" s="14">
        <f t="shared" si="64"/>
        <v>43.102000000000004</v>
      </c>
      <c r="BE118" s="15">
        <f t="shared" si="61"/>
        <v>80.684000000000012</v>
      </c>
      <c r="BF118" s="15">
        <f t="shared" si="61"/>
        <v>53.59</v>
      </c>
      <c r="BG118" s="15">
        <f t="shared" si="61"/>
        <v>78.936000000000007</v>
      </c>
      <c r="BH118" s="15">
        <f t="shared" si="61"/>
        <v>70.195999999999998</v>
      </c>
      <c r="BI118" s="15">
        <f t="shared" si="61"/>
        <v>81.557999999999993</v>
      </c>
      <c r="BJ118" s="15">
        <f t="shared" si="61"/>
        <v>66.7</v>
      </c>
      <c r="BK118" s="15">
        <f t="shared" si="61"/>
        <v>85.927999999999997</v>
      </c>
      <c r="BL118" s="15">
        <f t="shared" si="61"/>
        <v>69.322000000000003</v>
      </c>
      <c r="BM118" s="15">
        <f t="shared" si="61"/>
        <v>88.55</v>
      </c>
      <c r="BN118" s="15">
        <f t="shared" si="61"/>
        <v>78.061999999999998</v>
      </c>
      <c r="BO118" s="15">
        <f t="shared" si="61"/>
        <v>42.228000000000002</v>
      </c>
      <c r="BP118" s="15">
        <f t="shared" si="61"/>
        <v>74.566000000000003</v>
      </c>
      <c r="BQ118" s="16">
        <f t="shared" si="61"/>
        <v>73.691999999999993</v>
      </c>
      <c r="BR118" s="17"/>
      <c r="BS118" s="13"/>
      <c r="BT118" s="17" t="s">
        <v>60</v>
      </c>
      <c r="BW118" s="83"/>
      <c r="BX118" s="107"/>
      <c r="BY118" s="89"/>
      <c r="BZ118" s="91"/>
      <c r="CA118" s="14">
        <v>74.784999999999997</v>
      </c>
      <c r="CB118" s="15">
        <v>84.685000000000002</v>
      </c>
      <c r="CC118" s="15">
        <v>84.19</v>
      </c>
      <c r="CD118" s="15">
        <v>92.605000000000004</v>
      </c>
      <c r="CE118" s="15">
        <v>65.875</v>
      </c>
      <c r="CF118" s="15">
        <v>76.27</v>
      </c>
      <c r="CG118" s="15">
        <v>51.519999999999996</v>
      </c>
      <c r="CH118" s="15">
        <v>70.825000000000003</v>
      </c>
      <c r="CI118" s="15">
        <v>77.754999999999995</v>
      </c>
      <c r="CJ118" s="15">
        <v>77.260000000000005</v>
      </c>
      <c r="CK118" s="15">
        <v>84.685000000000002</v>
      </c>
      <c r="CL118" s="15">
        <v>62.905000000000001</v>
      </c>
      <c r="CM118" s="15">
        <v>66.865000000000009</v>
      </c>
      <c r="CN118" s="16">
        <v>94.09</v>
      </c>
      <c r="CO118" s="14">
        <f t="shared" si="65"/>
        <v>68.802199999999999</v>
      </c>
      <c r="CP118" s="15">
        <f t="shared" si="62"/>
        <v>77.910200000000003</v>
      </c>
      <c r="CQ118" s="15">
        <f t="shared" si="62"/>
        <v>77.454800000000006</v>
      </c>
      <c r="CR118" s="15">
        <f t="shared" si="62"/>
        <v>85.196600000000004</v>
      </c>
      <c r="CS118" s="15">
        <f t="shared" si="62"/>
        <v>60.605000000000004</v>
      </c>
      <c r="CT118" s="15">
        <f t="shared" si="62"/>
        <v>70.168400000000005</v>
      </c>
      <c r="CU118" s="15">
        <f t="shared" si="62"/>
        <v>47.398399999999995</v>
      </c>
      <c r="CV118" s="15">
        <f t="shared" si="62"/>
        <v>65.159000000000006</v>
      </c>
      <c r="CW118" s="15">
        <f t="shared" si="62"/>
        <v>71.534599999999998</v>
      </c>
      <c r="CX118" s="15">
        <f t="shared" si="62"/>
        <v>71.079200000000014</v>
      </c>
      <c r="CY118" s="15">
        <f t="shared" si="62"/>
        <v>77.910200000000003</v>
      </c>
      <c r="CZ118" s="15">
        <f t="shared" si="62"/>
        <v>57.872600000000006</v>
      </c>
      <c r="DA118" s="15">
        <f t="shared" si="62"/>
        <v>61.515800000000013</v>
      </c>
      <c r="DB118" s="16">
        <f t="shared" si="62"/>
        <v>86.56280000000001</v>
      </c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74.290000000000006</v>
      </c>
      <c r="G119" s="15">
        <v>82.21</v>
      </c>
      <c r="H119" s="15">
        <v>46.57</v>
      </c>
      <c r="I119" s="15">
        <v>74.290000000000006</v>
      </c>
      <c r="J119" s="15">
        <v>85.179999999999993</v>
      </c>
      <c r="K119" s="15">
        <v>62.41</v>
      </c>
      <c r="L119" s="15">
        <v>84.19</v>
      </c>
      <c r="M119" s="15">
        <v>61.42</v>
      </c>
      <c r="N119" s="15">
        <v>53.5</v>
      </c>
      <c r="O119" s="15">
        <v>88.15</v>
      </c>
      <c r="P119" s="15">
        <v>77.260000000000005</v>
      </c>
      <c r="Q119" s="15">
        <v>59.44</v>
      </c>
      <c r="R119" s="15">
        <v>55.48</v>
      </c>
      <c r="S119" s="16">
        <v>54.49</v>
      </c>
      <c r="T119" s="14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46.85</v>
      </c>
      <c r="AQ119" s="15">
        <v>48.75</v>
      </c>
      <c r="AR119" s="15">
        <v>53.5</v>
      </c>
      <c r="AS119" s="15">
        <v>70.599999999999994</v>
      </c>
      <c r="AT119" s="15">
        <v>77.25</v>
      </c>
      <c r="AU119" s="15">
        <v>80.099999999999994</v>
      </c>
      <c r="AV119" s="15">
        <v>92.45</v>
      </c>
      <c r="AW119" s="15">
        <v>72.5</v>
      </c>
      <c r="AX119" s="15">
        <v>97.199999999999989</v>
      </c>
      <c r="AY119" s="15">
        <v>72.5</v>
      </c>
      <c r="AZ119" s="15">
        <v>71.55</v>
      </c>
      <c r="BA119" s="15">
        <v>67.75</v>
      </c>
      <c r="BB119" s="15">
        <v>53.5</v>
      </c>
      <c r="BC119" s="16">
        <v>96.25</v>
      </c>
      <c r="BD119" s="14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  <c r="BO119" s="1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89.14</v>
      </c>
      <c r="CB119" s="15">
        <v>67.36</v>
      </c>
      <c r="CC119" s="15">
        <v>76.27</v>
      </c>
      <c r="CD119" s="15">
        <v>80.724999999999994</v>
      </c>
      <c r="CE119" s="15">
        <v>60.43</v>
      </c>
      <c r="CF119" s="15">
        <v>65.38</v>
      </c>
      <c r="CG119" s="15">
        <v>50.034999999999997</v>
      </c>
      <c r="CH119" s="15">
        <v>72.804999999999993</v>
      </c>
      <c r="CI119" s="15">
        <v>81.715000000000003</v>
      </c>
      <c r="CJ119" s="15">
        <v>71.814999999999998</v>
      </c>
      <c r="CK119" s="15">
        <v>74.784999999999997</v>
      </c>
      <c r="CL119" s="15">
        <v>63.894999999999996</v>
      </c>
      <c r="CM119" s="15">
        <v>54.49</v>
      </c>
      <c r="CN119" s="16">
        <v>62.41</v>
      </c>
      <c r="CO119" s="14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78.25</v>
      </c>
      <c r="G120" s="15">
        <v>96.07</v>
      </c>
      <c r="H120" s="15">
        <v>56.47</v>
      </c>
      <c r="I120" s="15">
        <v>65.38</v>
      </c>
      <c r="J120" s="15">
        <v>87.16</v>
      </c>
      <c r="K120" s="15">
        <v>63.4</v>
      </c>
      <c r="L120" s="15">
        <v>91.12</v>
      </c>
      <c r="M120" s="15">
        <v>75.28</v>
      </c>
      <c r="N120" s="15">
        <v>52.51</v>
      </c>
      <c r="O120" s="15">
        <v>74.290000000000006</v>
      </c>
      <c r="P120" s="15">
        <v>57.46</v>
      </c>
      <c r="Q120" s="15">
        <v>63.4</v>
      </c>
      <c r="R120" s="15">
        <v>50.53</v>
      </c>
      <c r="S120" s="16">
        <v>93.1</v>
      </c>
      <c r="T120" s="14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98.149999999999991</v>
      </c>
      <c r="AQ120" s="15">
        <v>46.85</v>
      </c>
      <c r="AR120" s="15">
        <v>63.949999999999996</v>
      </c>
      <c r="AS120" s="15">
        <v>82</v>
      </c>
      <c r="AT120" s="15">
        <v>83.899999999999991</v>
      </c>
      <c r="AU120" s="15">
        <v>90.55</v>
      </c>
      <c r="AV120" s="15">
        <v>48.75</v>
      </c>
      <c r="AW120" s="15">
        <v>77.25</v>
      </c>
      <c r="AX120" s="15">
        <v>69.650000000000006</v>
      </c>
      <c r="AY120" s="15">
        <v>54.449999999999996</v>
      </c>
      <c r="AZ120" s="15">
        <v>60.15</v>
      </c>
      <c r="BA120" s="15">
        <v>72.5</v>
      </c>
      <c r="BB120" s="15">
        <v>87.7</v>
      </c>
      <c r="BC120" s="16">
        <v>46.85</v>
      </c>
      <c r="BD120" s="14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69.834999999999994</v>
      </c>
      <c r="CB120" s="15">
        <v>76.765000000000001</v>
      </c>
      <c r="CC120" s="15">
        <v>61.42</v>
      </c>
      <c r="CD120" s="15">
        <v>64.39</v>
      </c>
      <c r="CE120" s="15">
        <v>89.14</v>
      </c>
      <c r="CF120" s="15">
        <v>71.319999999999993</v>
      </c>
      <c r="CG120" s="15">
        <v>60.43</v>
      </c>
      <c r="CH120" s="15">
        <v>74.290000000000006</v>
      </c>
      <c r="CI120" s="15">
        <v>86.17</v>
      </c>
      <c r="CJ120" s="15">
        <v>77.754999999999995</v>
      </c>
      <c r="CK120" s="15">
        <v>58.945</v>
      </c>
      <c r="CL120" s="15">
        <v>68.349999999999994</v>
      </c>
      <c r="CM120" s="15">
        <v>69.834999999999994</v>
      </c>
      <c r="CN120" s="16">
        <v>54.49</v>
      </c>
      <c r="CO120" s="14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65.38</v>
      </c>
      <c r="G121" s="15">
        <v>44.589999999999996</v>
      </c>
      <c r="H121" s="15">
        <v>83.2</v>
      </c>
      <c r="I121" s="15">
        <v>72.31</v>
      </c>
      <c r="J121" s="15">
        <v>73.3</v>
      </c>
      <c r="K121" s="15">
        <v>82.21</v>
      </c>
      <c r="L121" s="15">
        <v>76.27</v>
      </c>
      <c r="M121" s="15">
        <v>74.290000000000006</v>
      </c>
      <c r="N121" s="15">
        <v>67.36</v>
      </c>
      <c r="O121" s="15">
        <v>78.25</v>
      </c>
      <c r="P121" s="15">
        <v>78.25</v>
      </c>
      <c r="Q121" s="15">
        <v>79.239999999999995</v>
      </c>
      <c r="R121" s="15">
        <v>56.47</v>
      </c>
      <c r="S121" s="16">
        <v>73.3</v>
      </c>
      <c r="T121" s="14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45.9</v>
      </c>
      <c r="AQ121" s="15">
        <v>85.8</v>
      </c>
      <c r="AR121" s="15">
        <v>42.1</v>
      </c>
      <c r="AS121" s="15">
        <v>60.15</v>
      </c>
      <c r="AT121" s="15">
        <v>73.45</v>
      </c>
      <c r="AU121" s="15">
        <v>73.45</v>
      </c>
      <c r="AV121" s="15">
        <v>94.35</v>
      </c>
      <c r="AW121" s="15">
        <v>63.949999999999996</v>
      </c>
      <c r="AX121" s="15">
        <v>90.55</v>
      </c>
      <c r="AY121" s="15">
        <v>52.55</v>
      </c>
      <c r="AZ121" s="15">
        <v>64.900000000000006</v>
      </c>
      <c r="BA121" s="15">
        <v>51.599999999999994</v>
      </c>
      <c r="BB121" s="15"/>
      <c r="BC121" s="16"/>
      <c r="BD121" s="14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86.17</v>
      </c>
      <c r="CB121" s="15">
        <v>69.34</v>
      </c>
      <c r="CC121" s="15">
        <v>79.734999999999999</v>
      </c>
      <c r="CD121" s="15">
        <v>65.38</v>
      </c>
      <c r="CE121" s="15">
        <v>55.48</v>
      </c>
      <c r="CF121" s="15">
        <v>65.875</v>
      </c>
      <c r="CG121" s="15">
        <v>62.41</v>
      </c>
      <c r="CH121" s="15">
        <v>66.37</v>
      </c>
      <c r="CI121" s="15">
        <v>73.795000000000002</v>
      </c>
      <c r="CJ121" s="15">
        <v>78.25</v>
      </c>
      <c r="CK121" s="15">
        <v>71.814999999999998</v>
      </c>
      <c r="CL121" s="15">
        <v>65.38</v>
      </c>
      <c r="CM121" s="15">
        <v>56.47</v>
      </c>
      <c r="CN121" s="16">
        <v>70.33</v>
      </c>
      <c r="CO121" s="14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74.290000000000006</v>
      </c>
      <c r="G122" s="15">
        <v>73.3</v>
      </c>
      <c r="H122" s="15">
        <v>95.08</v>
      </c>
      <c r="I122" s="15">
        <v>47.56</v>
      </c>
      <c r="J122" s="15">
        <v>44.589999999999996</v>
      </c>
      <c r="K122" s="15">
        <v>65.38</v>
      </c>
      <c r="L122" s="15">
        <v>60.43</v>
      </c>
      <c r="M122" s="15">
        <v>79.239999999999995</v>
      </c>
      <c r="N122" s="15">
        <v>46.57</v>
      </c>
      <c r="O122" s="15">
        <v>86.17</v>
      </c>
      <c r="P122" s="15">
        <v>56.47</v>
      </c>
      <c r="Q122" s="15">
        <v>97.06</v>
      </c>
      <c r="R122" s="15">
        <v>39.64</v>
      </c>
      <c r="S122" s="16">
        <v>47.56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6"/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56.47</v>
      </c>
      <c r="CB122" s="15">
        <v>96.07</v>
      </c>
      <c r="CC122" s="15">
        <v>93.1</v>
      </c>
      <c r="CD122" s="15">
        <v>69.34</v>
      </c>
      <c r="CE122" s="15">
        <v>43.6</v>
      </c>
      <c r="CF122" s="15">
        <v>87.16</v>
      </c>
      <c r="CG122" s="15">
        <v>95.08</v>
      </c>
      <c r="CH122" s="15">
        <v>63.4</v>
      </c>
      <c r="CI122" s="15">
        <v>81.22</v>
      </c>
      <c r="CJ122" s="15">
        <v>77.260000000000005</v>
      </c>
      <c r="CK122" s="15">
        <v>55.48</v>
      </c>
      <c r="CL122" s="15">
        <v>95.08</v>
      </c>
      <c r="CM122" s="15">
        <v>40.630000000000003</v>
      </c>
      <c r="CN122" s="16">
        <v>79.239999999999995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52.51</v>
      </c>
      <c r="G123" s="15">
        <v>63.4</v>
      </c>
      <c r="H123" s="15">
        <v>97.06</v>
      </c>
      <c r="I123" s="15">
        <v>69.34</v>
      </c>
      <c r="J123" s="15">
        <v>69.34</v>
      </c>
      <c r="K123" s="15">
        <v>79.239999999999995</v>
      </c>
      <c r="L123" s="15">
        <v>49.54</v>
      </c>
      <c r="M123" s="15">
        <v>80.23</v>
      </c>
      <c r="N123" s="15">
        <v>79.239999999999995</v>
      </c>
      <c r="O123" s="15">
        <v>66.37</v>
      </c>
      <c r="P123" s="15">
        <v>41.62</v>
      </c>
      <c r="Q123" s="15">
        <v>55.48</v>
      </c>
      <c r="R123" s="15">
        <v>73.3</v>
      </c>
      <c r="S123" s="16">
        <v>91.12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6"/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42.61</v>
      </c>
      <c r="CB123" s="15">
        <v>77.260000000000005</v>
      </c>
      <c r="CC123" s="15">
        <v>52.51</v>
      </c>
      <c r="CD123" s="15">
        <v>70.33</v>
      </c>
      <c r="CE123" s="15">
        <v>77.260000000000005</v>
      </c>
      <c r="CF123" s="15">
        <v>79.239999999999995</v>
      </c>
      <c r="CG123" s="15">
        <v>78.25</v>
      </c>
      <c r="CH123" s="15">
        <v>54.49</v>
      </c>
      <c r="CI123" s="15">
        <v>80.23</v>
      </c>
      <c r="CJ123" s="15">
        <v>66.37</v>
      </c>
      <c r="CK123" s="15">
        <v>79.239999999999995</v>
      </c>
      <c r="CL123" s="15">
        <v>56.47</v>
      </c>
      <c r="CM123" s="15">
        <v>92.11</v>
      </c>
      <c r="CN123" s="16">
        <v>87.16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56.47</v>
      </c>
      <c r="G124" s="15">
        <v>76.27</v>
      </c>
      <c r="H124" s="15">
        <v>81.22</v>
      </c>
      <c r="I124" s="15">
        <v>66.37</v>
      </c>
      <c r="J124" s="15">
        <v>66.37</v>
      </c>
      <c r="K124" s="15">
        <v>60.43</v>
      </c>
      <c r="L124" s="15">
        <v>95.08</v>
      </c>
      <c r="M124" s="15">
        <v>87.16</v>
      </c>
      <c r="N124" s="15">
        <v>75.28</v>
      </c>
      <c r="O124" s="15">
        <v>94.09</v>
      </c>
      <c r="P124" s="15">
        <v>87.16</v>
      </c>
      <c r="Q124" s="15">
        <v>41.62</v>
      </c>
      <c r="R124" s="15">
        <v>39.64</v>
      </c>
      <c r="S124" s="16">
        <v>63.4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6"/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84.19</v>
      </c>
      <c r="CB124" s="15">
        <v>97.06</v>
      </c>
      <c r="CC124" s="15">
        <v>49.54</v>
      </c>
      <c r="CD124" s="15">
        <v>85.179999999999993</v>
      </c>
      <c r="CE124" s="15"/>
      <c r="CF124" s="15"/>
      <c r="CG124" s="15"/>
      <c r="CH124" s="15"/>
      <c r="CI124" s="15"/>
      <c r="CJ124" s="15"/>
      <c r="CK124" s="15"/>
      <c r="CL124" s="15"/>
      <c r="CM124" s="15"/>
      <c r="CN124" s="16"/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/>
      <c r="G125" s="15"/>
      <c r="H125" s="15"/>
      <c r="I125" s="15"/>
      <c r="J125" s="15"/>
      <c r="K125" s="15"/>
      <c r="L125" s="15">
        <v>47.56</v>
      </c>
      <c r="M125" s="15">
        <v>59.44</v>
      </c>
      <c r="N125" s="15"/>
      <c r="O125" s="15"/>
      <c r="P125" s="15"/>
      <c r="Q125" s="15"/>
      <c r="R125" s="15"/>
      <c r="S125" s="16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6"/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/>
      <c r="F127" s="9">
        <v>72.31</v>
      </c>
      <c r="G127" s="10">
        <v>101.02</v>
      </c>
      <c r="H127" s="10">
        <v>103.99</v>
      </c>
      <c r="I127" s="10">
        <v>82.21</v>
      </c>
      <c r="J127" s="10">
        <v>56.47</v>
      </c>
      <c r="K127" s="10">
        <v>116.86</v>
      </c>
      <c r="L127" s="10">
        <v>76.27</v>
      </c>
      <c r="M127" s="10">
        <v>70.33</v>
      </c>
      <c r="N127" s="10">
        <v>93.1</v>
      </c>
      <c r="O127" s="10">
        <v>107.95</v>
      </c>
      <c r="P127" s="10">
        <v>64.39</v>
      </c>
      <c r="Q127" s="10">
        <v>108.94</v>
      </c>
      <c r="R127" s="10">
        <v>103</v>
      </c>
      <c r="S127" s="11">
        <v>71.319999999999993</v>
      </c>
      <c r="T127" s="14">
        <f>F127*0.93</f>
        <v>67.2483</v>
      </c>
      <c r="U127" s="15">
        <f t="shared" ref="U127:AG129" si="66">G127*0.93</f>
        <v>93.948599999999999</v>
      </c>
      <c r="V127" s="15">
        <f t="shared" si="66"/>
        <v>96.710700000000003</v>
      </c>
      <c r="W127" s="15">
        <f t="shared" si="66"/>
        <v>76.455299999999994</v>
      </c>
      <c r="X127" s="15">
        <f t="shared" si="66"/>
        <v>52.517099999999999</v>
      </c>
      <c r="Y127" s="15">
        <f t="shared" si="66"/>
        <v>108.6798</v>
      </c>
      <c r="Z127" s="15">
        <f t="shared" si="66"/>
        <v>70.931100000000001</v>
      </c>
      <c r="AA127" s="15">
        <f t="shared" si="66"/>
        <v>65.406900000000007</v>
      </c>
      <c r="AB127" s="15">
        <f t="shared" si="66"/>
        <v>86.582999999999998</v>
      </c>
      <c r="AC127" s="15">
        <f t="shared" si="66"/>
        <v>100.3935</v>
      </c>
      <c r="AD127" s="15">
        <f t="shared" si="66"/>
        <v>59.882700000000007</v>
      </c>
      <c r="AE127" s="15">
        <f t="shared" si="66"/>
        <v>101.3142</v>
      </c>
      <c r="AF127" s="15">
        <f t="shared" si="66"/>
        <v>95.79</v>
      </c>
      <c r="AG127" s="16">
        <f t="shared" si="66"/>
        <v>66.327600000000004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 t="s">
        <v>37</v>
      </c>
      <c r="AP127" s="9">
        <v>102.89999999999999</v>
      </c>
      <c r="AQ127" s="10">
        <v>73.45</v>
      </c>
      <c r="AR127" s="10">
        <v>114.3</v>
      </c>
      <c r="AS127" s="10">
        <v>86.75</v>
      </c>
      <c r="AT127" s="10">
        <v>77.25</v>
      </c>
      <c r="AU127" s="10">
        <v>89.6</v>
      </c>
      <c r="AV127" s="10">
        <v>97.199999999999989</v>
      </c>
      <c r="AW127" s="10">
        <v>73.45</v>
      </c>
      <c r="AX127" s="10">
        <v>76.3</v>
      </c>
      <c r="AY127" s="10">
        <v>110.5</v>
      </c>
      <c r="AZ127" s="10">
        <v>61.099999999999994</v>
      </c>
      <c r="BA127" s="10">
        <v>115.25</v>
      </c>
      <c r="BB127" s="10">
        <v>84.85</v>
      </c>
      <c r="BC127" s="11">
        <v>93.399999999999991</v>
      </c>
      <c r="BD127" s="14">
        <f>AP127*0.92</f>
        <v>94.667999999999992</v>
      </c>
      <c r="BE127" s="15">
        <f t="shared" ref="BE127:BQ129" si="67">AQ127*0.92</f>
        <v>67.574000000000012</v>
      </c>
      <c r="BF127" s="15">
        <f t="shared" si="67"/>
        <v>105.15600000000001</v>
      </c>
      <c r="BG127" s="15">
        <f t="shared" si="67"/>
        <v>79.81</v>
      </c>
      <c r="BH127" s="15">
        <f t="shared" si="67"/>
        <v>71.070000000000007</v>
      </c>
      <c r="BI127" s="15">
        <f t="shared" si="67"/>
        <v>82.432000000000002</v>
      </c>
      <c r="BJ127" s="15">
        <f t="shared" si="67"/>
        <v>89.423999999999992</v>
      </c>
      <c r="BK127" s="15">
        <f t="shared" si="67"/>
        <v>67.574000000000012</v>
      </c>
      <c r="BL127" s="15">
        <f t="shared" si="67"/>
        <v>70.195999999999998</v>
      </c>
      <c r="BM127" s="15">
        <f t="shared" si="67"/>
        <v>101.66000000000001</v>
      </c>
      <c r="BN127" s="15">
        <f t="shared" si="67"/>
        <v>56.211999999999996</v>
      </c>
      <c r="BO127" s="15">
        <f t="shared" si="67"/>
        <v>106.03</v>
      </c>
      <c r="BP127" s="15">
        <f t="shared" si="67"/>
        <v>78.061999999999998</v>
      </c>
      <c r="BQ127" s="16">
        <f t="shared" si="67"/>
        <v>85.927999999999997</v>
      </c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91" t="s">
        <v>38</v>
      </c>
      <c r="CA127" s="9">
        <v>87.655000000000001</v>
      </c>
      <c r="CB127" s="10">
        <v>72.31</v>
      </c>
      <c r="CC127" s="10">
        <v>85.179999999999993</v>
      </c>
      <c r="CD127" s="10">
        <v>110.425</v>
      </c>
      <c r="CE127" s="10">
        <v>88.644999999999996</v>
      </c>
      <c r="CF127" s="10">
        <v>87.655000000000001</v>
      </c>
      <c r="CG127" s="10">
        <v>110.425</v>
      </c>
      <c r="CH127" s="10">
        <v>85.179999999999993</v>
      </c>
      <c r="CI127" s="10">
        <v>67.36</v>
      </c>
      <c r="CJ127" s="10">
        <v>103.99</v>
      </c>
      <c r="CK127" s="10">
        <v>62.905000000000001</v>
      </c>
      <c r="CL127" s="10">
        <v>113.395</v>
      </c>
      <c r="CM127" s="10">
        <v>94.584999999999994</v>
      </c>
      <c r="CN127" s="11">
        <v>91.12</v>
      </c>
      <c r="CO127" s="14">
        <f>CA127*0.92</f>
        <v>80.642600000000002</v>
      </c>
      <c r="CP127" s="15">
        <f t="shared" ref="CP127:DB129" si="68">CB127*0.92</f>
        <v>66.525199999999998</v>
      </c>
      <c r="CQ127" s="15">
        <f t="shared" si="68"/>
        <v>78.365600000000001</v>
      </c>
      <c r="CR127" s="15">
        <f t="shared" si="68"/>
        <v>101.59100000000001</v>
      </c>
      <c r="CS127" s="15">
        <f t="shared" si="68"/>
        <v>81.553399999999996</v>
      </c>
      <c r="CT127" s="15">
        <f t="shared" si="68"/>
        <v>80.642600000000002</v>
      </c>
      <c r="CU127" s="15">
        <f t="shared" si="68"/>
        <v>101.59100000000001</v>
      </c>
      <c r="CV127" s="15">
        <f t="shared" si="68"/>
        <v>78.365600000000001</v>
      </c>
      <c r="CW127" s="15">
        <f t="shared" si="68"/>
        <v>61.971200000000003</v>
      </c>
      <c r="CX127" s="15">
        <f t="shared" si="68"/>
        <v>95.6708</v>
      </c>
      <c r="CY127" s="15">
        <f t="shared" si="68"/>
        <v>57.872600000000006</v>
      </c>
      <c r="CZ127" s="15">
        <f t="shared" si="68"/>
        <v>104.32340000000001</v>
      </c>
      <c r="DA127" s="15">
        <f t="shared" si="68"/>
        <v>87.018199999999993</v>
      </c>
      <c r="DB127" s="16">
        <f t="shared" si="68"/>
        <v>83.830400000000012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87.16</v>
      </c>
      <c r="G128" s="15">
        <v>110.92</v>
      </c>
      <c r="H128" s="15">
        <v>102.01</v>
      </c>
      <c r="I128" s="15">
        <v>91.12</v>
      </c>
      <c r="J128" s="15">
        <v>76.27</v>
      </c>
      <c r="K128" s="15">
        <v>74.290000000000006</v>
      </c>
      <c r="L128" s="15">
        <v>103.99</v>
      </c>
      <c r="M128" s="15">
        <v>82.21</v>
      </c>
      <c r="N128" s="15">
        <v>108.94</v>
      </c>
      <c r="O128" s="15">
        <v>97.06</v>
      </c>
      <c r="P128" s="15">
        <v>117.85</v>
      </c>
      <c r="Q128" s="15">
        <v>65.38</v>
      </c>
      <c r="R128" s="15">
        <v>94.09</v>
      </c>
      <c r="S128" s="16">
        <v>68.349999999999994</v>
      </c>
      <c r="T128" s="14">
        <f t="shared" ref="T128:T129" si="69">F128*0.93</f>
        <v>81.058800000000005</v>
      </c>
      <c r="U128" s="15">
        <f t="shared" si="66"/>
        <v>103.15560000000001</v>
      </c>
      <c r="V128" s="15">
        <f t="shared" si="66"/>
        <v>94.86930000000001</v>
      </c>
      <c r="W128" s="15">
        <f t="shared" si="66"/>
        <v>84.741600000000005</v>
      </c>
      <c r="X128" s="15">
        <f t="shared" si="66"/>
        <v>70.931100000000001</v>
      </c>
      <c r="Y128" s="15">
        <f t="shared" si="66"/>
        <v>69.089700000000008</v>
      </c>
      <c r="Z128" s="15">
        <f t="shared" si="66"/>
        <v>96.710700000000003</v>
      </c>
      <c r="AA128" s="15">
        <f t="shared" si="66"/>
        <v>76.455299999999994</v>
      </c>
      <c r="AB128" s="15">
        <f t="shared" si="66"/>
        <v>101.3142</v>
      </c>
      <c r="AC128" s="15">
        <f t="shared" si="66"/>
        <v>90.265800000000013</v>
      </c>
      <c r="AD128" s="15">
        <f t="shared" si="66"/>
        <v>109.6005</v>
      </c>
      <c r="AE128" s="15">
        <f t="shared" si="66"/>
        <v>60.803399999999996</v>
      </c>
      <c r="AF128" s="15">
        <f t="shared" si="66"/>
        <v>87.503700000000009</v>
      </c>
      <c r="AG128" s="16">
        <f t="shared" si="66"/>
        <v>63.5655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102.89999999999999</v>
      </c>
      <c r="AQ128" s="15">
        <v>57.3</v>
      </c>
      <c r="AR128" s="15">
        <v>114.3</v>
      </c>
      <c r="AS128" s="15">
        <v>67.75</v>
      </c>
      <c r="AT128" s="15">
        <v>57.3</v>
      </c>
      <c r="AU128" s="15">
        <v>109.55</v>
      </c>
      <c r="AV128" s="15">
        <v>91.5</v>
      </c>
      <c r="AW128" s="15">
        <v>88.649999999999991</v>
      </c>
      <c r="AX128" s="15">
        <v>95.3</v>
      </c>
      <c r="AY128" s="15">
        <v>101</v>
      </c>
      <c r="AZ128" s="15">
        <v>110.5</v>
      </c>
      <c r="BA128" s="15">
        <v>102.89999999999999</v>
      </c>
      <c r="BB128" s="15">
        <v>101.94999999999999</v>
      </c>
      <c r="BC128" s="16">
        <v>92.45</v>
      </c>
      <c r="BD128" s="14">
        <f t="shared" ref="BD128:BD129" si="70">AP128*0.92</f>
        <v>94.667999999999992</v>
      </c>
      <c r="BE128" s="15">
        <f t="shared" si="67"/>
        <v>52.716000000000001</v>
      </c>
      <c r="BF128" s="15">
        <f t="shared" si="67"/>
        <v>105.15600000000001</v>
      </c>
      <c r="BG128" s="15">
        <f t="shared" si="67"/>
        <v>62.330000000000005</v>
      </c>
      <c r="BH128" s="15">
        <f t="shared" si="67"/>
        <v>52.716000000000001</v>
      </c>
      <c r="BI128" s="15">
        <f t="shared" si="67"/>
        <v>100.786</v>
      </c>
      <c r="BJ128" s="15">
        <f t="shared" si="67"/>
        <v>84.18</v>
      </c>
      <c r="BK128" s="15">
        <f t="shared" si="67"/>
        <v>81.557999999999993</v>
      </c>
      <c r="BL128" s="15">
        <f t="shared" si="67"/>
        <v>87.676000000000002</v>
      </c>
      <c r="BM128" s="15">
        <f t="shared" si="67"/>
        <v>92.92</v>
      </c>
      <c r="BN128" s="15">
        <f t="shared" si="67"/>
        <v>101.66000000000001</v>
      </c>
      <c r="BO128" s="15">
        <f t="shared" si="67"/>
        <v>94.667999999999992</v>
      </c>
      <c r="BP128" s="15">
        <f t="shared" si="67"/>
        <v>93.793999999999997</v>
      </c>
      <c r="BQ128" s="16">
        <f t="shared" si="67"/>
        <v>85.054000000000002</v>
      </c>
      <c r="BR128" s="17"/>
      <c r="BS128" s="13"/>
      <c r="BT128" s="17" t="s">
        <v>60</v>
      </c>
      <c r="BW128" s="83"/>
      <c r="BX128" s="107"/>
      <c r="BY128" s="89"/>
      <c r="BZ128" s="91"/>
      <c r="CA128" s="14">
        <v>98.545000000000002</v>
      </c>
      <c r="CB128" s="15">
        <v>86.17</v>
      </c>
      <c r="CC128" s="15">
        <v>103</v>
      </c>
      <c r="CD128" s="15">
        <v>100.03</v>
      </c>
      <c r="CE128" s="15">
        <v>96.07</v>
      </c>
      <c r="CF128" s="15">
        <v>84.19</v>
      </c>
      <c r="CG128" s="15">
        <v>109.435</v>
      </c>
      <c r="CH128" s="15">
        <v>79.734999999999999</v>
      </c>
      <c r="CI128" s="15">
        <v>66.865000000000009</v>
      </c>
      <c r="CJ128" s="15">
        <v>93.1</v>
      </c>
      <c r="CK128" s="15">
        <v>115.375</v>
      </c>
      <c r="CL128" s="15">
        <v>85.179999999999993</v>
      </c>
      <c r="CM128" s="15">
        <v>99.039999999999992</v>
      </c>
      <c r="CN128" s="16">
        <v>116.86</v>
      </c>
      <c r="CO128" s="14">
        <f t="shared" ref="CO128:CO129" si="71">CA128*0.92</f>
        <v>90.6614</v>
      </c>
      <c r="CP128" s="15">
        <f t="shared" si="68"/>
        <v>79.27640000000001</v>
      </c>
      <c r="CQ128" s="15">
        <f t="shared" si="68"/>
        <v>94.76</v>
      </c>
      <c r="CR128" s="15">
        <f t="shared" si="68"/>
        <v>92.027600000000007</v>
      </c>
      <c r="CS128" s="15">
        <f t="shared" si="68"/>
        <v>88.384399999999999</v>
      </c>
      <c r="CT128" s="15">
        <f t="shared" si="68"/>
        <v>77.454800000000006</v>
      </c>
      <c r="CU128" s="15">
        <f t="shared" si="68"/>
        <v>100.68020000000001</v>
      </c>
      <c r="CV128" s="15">
        <f t="shared" si="68"/>
        <v>73.356200000000001</v>
      </c>
      <c r="CW128" s="15">
        <f t="shared" si="68"/>
        <v>61.515800000000013</v>
      </c>
      <c r="CX128" s="15">
        <f t="shared" si="68"/>
        <v>85.652000000000001</v>
      </c>
      <c r="CY128" s="15">
        <f t="shared" si="68"/>
        <v>106.14500000000001</v>
      </c>
      <c r="CZ128" s="15">
        <f t="shared" si="68"/>
        <v>78.365600000000001</v>
      </c>
      <c r="DA128" s="15">
        <f t="shared" si="68"/>
        <v>91.116799999999998</v>
      </c>
      <c r="DB128" s="16">
        <f t="shared" si="68"/>
        <v>107.5112</v>
      </c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62.41</v>
      </c>
      <c r="G129" s="15">
        <v>64.39</v>
      </c>
      <c r="H129" s="15">
        <v>92.11</v>
      </c>
      <c r="I129" s="15">
        <v>59.44</v>
      </c>
      <c r="J129" s="15">
        <v>99.039999999999992</v>
      </c>
      <c r="K129" s="15">
        <v>116.86</v>
      </c>
      <c r="L129" s="15">
        <v>58.45</v>
      </c>
      <c r="M129" s="15">
        <v>85.179999999999993</v>
      </c>
      <c r="N129" s="15">
        <v>72.31</v>
      </c>
      <c r="O129" s="15">
        <v>84.19</v>
      </c>
      <c r="P129" s="15">
        <v>66.37</v>
      </c>
      <c r="Q129" s="15">
        <v>101.02</v>
      </c>
      <c r="R129" s="15">
        <v>116.86</v>
      </c>
      <c r="S129" s="16">
        <v>88.15</v>
      </c>
      <c r="T129" s="14">
        <f t="shared" si="69"/>
        <v>58.0413</v>
      </c>
      <c r="U129" s="15">
        <f t="shared" si="66"/>
        <v>59.882700000000007</v>
      </c>
      <c r="V129" s="15">
        <f t="shared" si="66"/>
        <v>85.662300000000002</v>
      </c>
      <c r="W129" s="15">
        <f t="shared" si="66"/>
        <v>55.279200000000003</v>
      </c>
      <c r="X129" s="15">
        <f t="shared" si="66"/>
        <v>92.107199999999992</v>
      </c>
      <c r="Y129" s="15">
        <f t="shared" si="66"/>
        <v>108.6798</v>
      </c>
      <c r="Z129" s="15">
        <f t="shared" si="66"/>
        <v>54.358500000000006</v>
      </c>
      <c r="AA129" s="15">
        <f t="shared" si="66"/>
        <v>79.217399999999998</v>
      </c>
      <c r="AB129" s="15">
        <f t="shared" si="66"/>
        <v>67.2483</v>
      </c>
      <c r="AC129" s="15">
        <f t="shared" si="66"/>
        <v>78.296700000000001</v>
      </c>
      <c r="AD129" s="15">
        <f t="shared" si="66"/>
        <v>61.724100000000007</v>
      </c>
      <c r="AE129" s="15">
        <f t="shared" si="66"/>
        <v>93.948599999999999</v>
      </c>
      <c r="AF129" s="15">
        <f t="shared" si="66"/>
        <v>108.6798</v>
      </c>
      <c r="AG129" s="16">
        <f t="shared" si="66"/>
        <v>81.979500000000016</v>
      </c>
      <c r="AH129" s="17"/>
      <c r="AI129" s="13"/>
      <c r="AJ129" s="17" t="s">
        <v>60</v>
      </c>
      <c r="AL129" s="83"/>
      <c r="AM129" s="107"/>
      <c r="AN129" s="89"/>
      <c r="AO129" s="91"/>
      <c r="AP129" s="14">
        <v>63</v>
      </c>
      <c r="AQ129" s="15">
        <v>102.89999999999999</v>
      </c>
      <c r="AR129" s="15">
        <v>96.25</v>
      </c>
      <c r="AS129" s="15">
        <v>76.3</v>
      </c>
      <c r="AT129" s="15">
        <v>104.8</v>
      </c>
      <c r="AU129" s="15">
        <v>59.199999999999996</v>
      </c>
      <c r="AV129" s="15">
        <v>95.3</v>
      </c>
      <c r="AW129" s="15">
        <v>108.6</v>
      </c>
      <c r="AX129" s="15">
        <v>73.45</v>
      </c>
      <c r="AY129" s="15">
        <v>93.399999999999991</v>
      </c>
      <c r="AZ129" s="15">
        <v>109.55</v>
      </c>
      <c r="BA129" s="15">
        <v>74.399999999999991</v>
      </c>
      <c r="BB129" s="15">
        <v>61.099999999999994</v>
      </c>
      <c r="BC129" s="16">
        <v>80.099999999999994</v>
      </c>
      <c r="BD129" s="14">
        <f t="shared" si="70"/>
        <v>57.96</v>
      </c>
      <c r="BE129" s="15">
        <f t="shared" si="67"/>
        <v>94.667999999999992</v>
      </c>
      <c r="BF129" s="15">
        <f t="shared" si="67"/>
        <v>88.55</v>
      </c>
      <c r="BG129" s="15">
        <f t="shared" si="67"/>
        <v>70.195999999999998</v>
      </c>
      <c r="BH129" s="15">
        <f t="shared" si="67"/>
        <v>96.415999999999997</v>
      </c>
      <c r="BI129" s="15">
        <f t="shared" si="67"/>
        <v>54.463999999999999</v>
      </c>
      <c r="BJ129" s="15">
        <f t="shared" si="67"/>
        <v>87.676000000000002</v>
      </c>
      <c r="BK129" s="15">
        <f t="shared" si="67"/>
        <v>99.912000000000006</v>
      </c>
      <c r="BL129" s="15">
        <f t="shared" si="67"/>
        <v>67.574000000000012</v>
      </c>
      <c r="BM129" s="15">
        <f t="shared" si="67"/>
        <v>85.927999999999997</v>
      </c>
      <c r="BN129" s="15">
        <f t="shared" si="67"/>
        <v>100.786</v>
      </c>
      <c r="BO129" s="15">
        <f t="shared" si="67"/>
        <v>68.447999999999993</v>
      </c>
      <c r="BP129" s="15">
        <f t="shared" si="67"/>
        <v>56.211999999999996</v>
      </c>
      <c r="BQ129" s="16">
        <f t="shared" si="67"/>
        <v>73.691999999999993</v>
      </c>
      <c r="BR129" s="17"/>
      <c r="BS129" s="13"/>
      <c r="BT129" s="17" t="s">
        <v>60</v>
      </c>
      <c r="BW129" s="83"/>
      <c r="BX129" s="107"/>
      <c r="BY129" s="89"/>
      <c r="BZ129" s="91"/>
      <c r="CA129" s="14">
        <v>77.754999999999995</v>
      </c>
      <c r="CB129" s="15">
        <v>98.05</v>
      </c>
      <c r="CC129" s="15">
        <v>73.3</v>
      </c>
      <c r="CD129" s="15">
        <v>89.635000000000005</v>
      </c>
      <c r="CE129" s="15">
        <v>62.905000000000001</v>
      </c>
      <c r="CF129" s="15">
        <v>84.685000000000002</v>
      </c>
      <c r="CG129" s="15">
        <v>95.08</v>
      </c>
      <c r="CH129" s="15">
        <v>68.349999999999994</v>
      </c>
      <c r="CI129" s="15">
        <v>103</v>
      </c>
      <c r="CJ129" s="15">
        <v>88.15</v>
      </c>
      <c r="CK129" s="15">
        <v>89.14</v>
      </c>
      <c r="CL129" s="15">
        <v>88.15</v>
      </c>
      <c r="CM129" s="15">
        <v>89.14</v>
      </c>
      <c r="CN129" s="16">
        <v>64.39</v>
      </c>
      <c r="CO129" s="14">
        <f t="shared" si="71"/>
        <v>71.534599999999998</v>
      </c>
      <c r="CP129" s="15">
        <f t="shared" si="68"/>
        <v>90.206000000000003</v>
      </c>
      <c r="CQ129" s="15">
        <f t="shared" si="68"/>
        <v>67.436000000000007</v>
      </c>
      <c r="CR129" s="15">
        <f t="shared" si="68"/>
        <v>82.464200000000005</v>
      </c>
      <c r="CS129" s="15">
        <f t="shared" si="68"/>
        <v>57.872600000000006</v>
      </c>
      <c r="CT129" s="15">
        <f t="shared" si="68"/>
        <v>77.910200000000003</v>
      </c>
      <c r="CU129" s="15">
        <f t="shared" si="68"/>
        <v>87.473600000000005</v>
      </c>
      <c r="CV129" s="15">
        <f t="shared" si="68"/>
        <v>62.881999999999998</v>
      </c>
      <c r="CW129" s="15">
        <f t="shared" si="68"/>
        <v>94.76</v>
      </c>
      <c r="CX129" s="15">
        <f t="shared" si="68"/>
        <v>81.098000000000013</v>
      </c>
      <c r="CY129" s="15">
        <f t="shared" si="68"/>
        <v>82.008800000000008</v>
      </c>
      <c r="CZ129" s="15">
        <f t="shared" si="68"/>
        <v>81.098000000000013</v>
      </c>
      <c r="DA129" s="15">
        <f t="shared" si="68"/>
        <v>82.008800000000008</v>
      </c>
      <c r="DB129" s="16">
        <f t="shared" si="68"/>
        <v>59.238800000000005</v>
      </c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104.98</v>
      </c>
      <c r="G130" s="15">
        <v>56.47</v>
      </c>
      <c r="H130" s="15">
        <v>62.41</v>
      </c>
      <c r="I130" s="15">
        <v>89.14</v>
      </c>
      <c r="J130" s="15">
        <v>117.85</v>
      </c>
      <c r="K130" s="15">
        <v>79.239999999999995</v>
      </c>
      <c r="L130" s="15">
        <v>78.25</v>
      </c>
      <c r="M130" s="15">
        <v>74.290000000000006</v>
      </c>
      <c r="N130" s="15">
        <v>85.179999999999993</v>
      </c>
      <c r="O130" s="15">
        <v>82.21</v>
      </c>
      <c r="P130" s="15">
        <v>116.86</v>
      </c>
      <c r="Q130" s="15">
        <v>81.22</v>
      </c>
      <c r="R130" s="15">
        <v>95.08</v>
      </c>
      <c r="S130" s="16">
        <v>64.39</v>
      </c>
      <c r="T130" s="1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108.6</v>
      </c>
      <c r="AQ130" s="15">
        <v>66.8</v>
      </c>
      <c r="AR130" s="15">
        <v>68.699999999999989</v>
      </c>
      <c r="AS130" s="15">
        <v>99.1</v>
      </c>
      <c r="AT130" s="15">
        <v>108.6</v>
      </c>
      <c r="AU130" s="15">
        <v>92.45</v>
      </c>
      <c r="AV130" s="15">
        <v>104.8</v>
      </c>
      <c r="AW130" s="15">
        <v>63</v>
      </c>
      <c r="AX130" s="15">
        <v>92.45</v>
      </c>
      <c r="AY130" s="15">
        <v>115.25</v>
      </c>
      <c r="AZ130" s="15">
        <v>57.3</v>
      </c>
      <c r="BA130" s="15">
        <v>99.1</v>
      </c>
      <c r="BB130" s="15">
        <v>109.55</v>
      </c>
      <c r="BC130" s="16">
        <v>98.149999999999991</v>
      </c>
      <c r="BD130" s="14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92.605000000000004</v>
      </c>
      <c r="CB130" s="15">
        <v>68.844999999999999</v>
      </c>
      <c r="CC130" s="15">
        <v>89.635000000000005</v>
      </c>
      <c r="CD130" s="15">
        <v>100.03</v>
      </c>
      <c r="CE130" s="15">
        <v>107.95</v>
      </c>
      <c r="CF130" s="15">
        <v>61.914999999999999</v>
      </c>
      <c r="CG130" s="15">
        <v>65.875</v>
      </c>
      <c r="CH130" s="15">
        <v>95.08</v>
      </c>
      <c r="CI130" s="15">
        <v>114.38500000000001</v>
      </c>
      <c r="CJ130" s="15">
        <v>86.665000000000006</v>
      </c>
      <c r="CK130" s="15">
        <v>87.16</v>
      </c>
      <c r="CL130" s="15">
        <v>91.12</v>
      </c>
      <c r="CM130" s="15">
        <v>103.495</v>
      </c>
      <c r="CN130" s="16">
        <v>95.08</v>
      </c>
      <c r="CO130" s="14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92.11</v>
      </c>
      <c r="G131" s="15">
        <v>55.48</v>
      </c>
      <c r="H131" s="15">
        <v>116.86</v>
      </c>
      <c r="I131" s="15">
        <v>55.48</v>
      </c>
      <c r="J131" s="15">
        <v>72.31</v>
      </c>
      <c r="K131" s="15">
        <v>110.92</v>
      </c>
      <c r="L131" s="15">
        <v>83.2</v>
      </c>
      <c r="M131" s="15">
        <v>97.06</v>
      </c>
      <c r="N131" s="15">
        <v>69.34</v>
      </c>
      <c r="O131" s="15">
        <v>71.319999999999993</v>
      </c>
      <c r="P131" s="15">
        <v>61.42</v>
      </c>
      <c r="Q131" s="15">
        <v>64.39</v>
      </c>
      <c r="R131" s="15">
        <v>95.08</v>
      </c>
      <c r="S131" s="16">
        <v>89.14</v>
      </c>
      <c r="T131" s="1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79.149999999999991</v>
      </c>
      <c r="AQ131" s="15">
        <v>110.5</v>
      </c>
      <c r="AR131" s="15">
        <v>85.8</v>
      </c>
      <c r="AS131" s="15">
        <v>79.149999999999991</v>
      </c>
      <c r="AT131" s="15">
        <v>57.3</v>
      </c>
      <c r="AU131" s="15">
        <v>56.349999999999994</v>
      </c>
      <c r="AV131" s="15">
        <v>77.25</v>
      </c>
      <c r="AW131" s="15">
        <v>71.55</v>
      </c>
      <c r="AX131" s="15">
        <v>61.099999999999994</v>
      </c>
      <c r="AY131" s="15">
        <v>80.099999999999994</v>
      </c>
      <c r="AZ131" s="15">
        <v>66.8</v>
      </c>
      <c r="BA131" s="15">
        <v>61.099999999999994</v>
      </c>
      <c r="BB131" s="15">
        <v>82</v>
      </c>
      <c r="BC131" s="16">
        <v>77.25</v>
      </c>
      <c r="BD131" s="14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80.724999999999994</v>
      </c>
      <c r="CB131" s="15">
        <v>84.685000000000002</v>
      </c>
      <c r="CC131" s="15">
        <v>65.38</v>
      </c>
      <c r="CD131" s="15">
        <v>76.27</v>
      </c>
      <c r="CE131" s="15">
        <v>86.17</v>
      </c>
      <c r="CF131" s="15">
        <v>84.19</v>
      </c>
      <c r="CG131" s="15">
        <v>102.01</v>
      </c>
      <c r="CH131" s="15">
        <v>67.85499999999999</v>
      </c>
      <c r="CI131" s="15">
        <v>64.884999999999991</v>
      </c>
      <c r="CJ131" s="15">
        <v>83.694999999999993</v>
      </c>
      <c r="CK131" s="15">
        <v>64.39</v>
      </c>
      <c r="CL131" s="15">
        <v>62.905000000000001</v>
      </c>
      <c r="CM131" s="15">
        <v>89.14</v>
      </c>
      <c r="CN131" s="16">
        <v>70.33</v>
      </c>
      <c r="CO131" s="14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78.25</v>
      </c>
      <c r="G132" s="15">
        <v>63.4</v>
      </c>
      <c r="H132" s="15">
        <v>80.23</v>
      </c>
      <c r="I132" s="15">
        <v>94.09</v>
      </c>
      <c r="J132" s="15">
        <v>65.38</v>
      </c>
      <c r="K132" s="15">
        <v>92.11</v>
      </c>
      <c r="L132" s="15">
        <v>69.34</v>
      </c>
      <c r="M132" s="15">
        <v>96.07</v>
      </c>
      <c r="N132" s="15">
        <v>99.039999999999992</v>
      </c>
      <c r="O132" s="15">
        <v>102.01</v>
      </c>
      <c r="P132" s="15">
        <v>93.1</v>
      </c>
      <c r="Q132" s="15">
        <v>65.38</v>
      </c>
      <c r="R132" s="15">
        <v>99.039999999999992</v>
      </c>
      <c r="S132" s="16">
        <v>90.13</v>
      </c>
      <c r="T132" s="14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91.5</v>
      </c>
      <c r="AQ132" s="15">
        <v>93.399999999999991</v>
      </c>
      <c r="AR132" s="15">
        <v>68.699999999999989</v>
      </c>
      <c r="AS132" s="15">
        <v>63.949999999999996</v>
      </c>
      <c r="AT132" s="15">
        <v>76.3</v>
      </c>
      <c r="AU132" s="15">
        <v>104.8</v>
      </c>
      <c r="AV132" s="15">
        <v>73.45</v>
      </c>
      <c r="AW132" s="15">
        <v>102.89999999999999</v>
      </c>
      <c r="AX132" s="15">
        <v>84.85</v>
      </c>
      <c r="AY132" s="15">
        <v>64.900000000000006</v>
      </c>
      <c r="AZ132" s="15">
        <v>63.949999999999996</v>
      </c>
      <c r="BA132" s="15">
        <v>60.15</v>
      </c>
      <c r="BB132" s="15">
        <v>105.75</v>
      </c>
      <c r="BC132" s="16">
        <v>111.44999999999999</v>
      </c>
      <c r="BD132" s="14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71.814999999999998</v>
      </c>
      <c r="CB132" s="15">
        <v>100.52500000000001</v>
      </c>
      <c r="CC132" s="15">
        <v>92.605000000000004</v>
      </c>
      <c r="CD132" s="15">
        <v>83.694999999999993</v>
      </c>
      <c r="CE132" s="15">
        <v>85.674999999999997</v>
      </c>
      <c r="CF132" s="15">
        <v>79.239999999999995</v>
      </c>
      <c r="CG132" s="15">
        <v>74.784999999999997</v>
      </c>
      <c r="CH132" s="15">
        <v>79.239999999999995</v>
      </c>
      <c r="CI132" s="15">
        <v>71.319999999999993</v>
      </c>
      <c r="CJ132" s="15">
        <v>99.534999999999997</v>
      </c>
      <c r="CK132" s="15">
        <v>78.745000000000005</v>
      </c>
      <c r="CL132" s="15">
        <v>62.905000000000001</v>
      </c>
      <c r="CM132" s="15">
        <v>103.495</v>
      </c>
      <c r="CN132" s="16">
        <v>73.3</v>
      </c>
      <c r="CO132" s="14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83.2</v>
      </c>
      <c r="G133" s="15">
        <v>106.96</v>
      </c>
      <c r="H133" s="15">
        <v>92.11</v>
      </c>
      <c r="I133" s="15">
        <v>103</v>
      </c>
      <c r="J133" s="15">
        <v>98.05</v>
      </c>
      <c r="K133" s="15">
        <v>77.260000000000005</v>
      </c>
      <c r="L133" s="15">
        <v>60.43</v>
      </c>
      <c r="M133" s="15">
        <v>100.03</v>
      </c>
      <c r="N133" s="15">
        <v>96.07</v>
      </c>
      <c r="O133" s="15">
        <v>75.28</v>
      </c>
      <c r="P133" s="15">
        <v>83.2</v>
      </c>
      <c r="Q133" s="15">
        <v>59.44</v>
      </c>
      <c r="R133" s="15">
        <v>88.15</v>
      </c>
      <c r="S133" s="16">
        <v>70.33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6"/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61.42</v>
      </c>
      <c r="CB133" s="15">
        <v>97.06</v>
      </c>
      <c r="CC133" s="15">
        <v>99.534999999999997</v>
      </c>
      <c r="CD133" s="15">
        <v>75.28</v>
      </c>
      <c r="CE133" s="15">
        <v>83.2</v>
      </c>
      <c r="CF133" s="15">
        <v>106.96</v>
      </c>
      <c r="CG133" s="15">
        <v>92.11</v>
      </c>
      <c r="CH133" s="15">
        <v>103</v>
      </c>
      <c r="CI133" s="15">
        <v>98.05</v>
      </c>
      <c r="CJ133" s="15">
        <v>77.260000000000005</v>
      </c>
      <c r="CK133" s="15">
        <v>83.2</v>
      </c>
      <c r="CL133" s="15">
        <v>59.44</v>
      </c>
      <c r="CM133" s="15">
        <v>88.15</v>
      </c>
      <c r="CN133" s="16">
        <v>117.85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92.11</v>
      </c>
      <c r="G134" s="15">
        <v>57.46</v>
      </c>
      <c r="H134" s="15">
        <v>66.37</v>
      </c>
      <c r="I134" s="15">
        <v>56.47</v>
      </c>
      <c r="J134" s="15">
        <v>77.260000000000005</v>
      </c>
      <c r="K134" s="15">
        <v>115.87</v>
      </c>
      <c r="L134" s="15">
        <v>104.98</v>
      </c>
      <c r="M134" s="15">
        <v>79.239999999999995</v>
      </c>
      <c r="N134" s="15">
        <v>61.42</v>
      </c>
      <c r="O134" s="15">
        <v>103</v>
      </c>
      <c r="P134" s="15">
        <v>79.239999999999995</v>
      </c>
      <c r="Q134" s="15">
        <v>54.49</v>
      </c>
      <c r="R134" s="15">
        <v>87.16</v>
      </c>
      <c r="S134" s="16">
        <v>70.33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6"/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107.95</v>
      </c>
      <c r="CB134" s="15">
        <v>54.49</v>
      </c>
      <c r="CC134" s="15">
        <v>92.11</v>
      </c>
      <c r="CD134" s="15">
        <v>61.42</v>
      </c>
      <c r="CE134" s="15">
        <v>74.290000000000006</v>
      </c>
      <c r="CF134" s="15">
        <v>88.15</v>
      </c>
      <c r="CG134" s="15">
        <v>85.179999999999993</v>
      </c>
      <c r="CH134" s="15">
        <v>69.34</v>
      </c>
      <c r="CI134" s="15"/>
      <c r="CJ134" s="15"/>
      <c r="CK134" s="15"/>
      <c r="CL134" s="15"/>
      <c r="CM134" s="15"/>
      <c r="CN134" s="16"/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95.08</v>
      </c>
      <c r="G135" s="15">
        <v>108.94</v>
      </c>
      <c r="H135" s="15">
        <v>75.28</v>
      </c>
      <c r="I135" s="15">
        <v>101.02</v>
      </c>
      <c r="J135" s="15">
        <v>70.33</v>
      </c>
      <c r="K135" s="15">
        <v>103.99</v>
      </c>
      <c r="L135" s="15">
        <v>59.44</v>
      </c>
      <c r="M135" s="15">
        <v>72.31</v>
      </c>
      <c r="N135" s="15">
        <v>70.33</v>
      </c>
      <c r="O135" s="15">
        <v>61.42</v>
      </c>
      <c r="P135" s="15">
        <v>69.34</v>
      </c>
      <c r="Q135" s="15">
        <v>93.1</v>
      </c>
      <c r="R135" s="15">
        <v>94.09</v>
      </c>
      <c r="S135" s="16">
        <v>86.17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6"/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6"/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6"/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6"/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39</v>
      </c>
      <c r="D138" s="89"/>
      <c r="E138" s="93"/>
      <c r="F138" s="9">
        <v>72.31</v>
      </c>
      <c r="G138" s="10">
        <v>62.41</v>
      </c>
      <c r="H138" s="10">
        <v>112.9</v>
      </c>
      <c r="I138" s="10">
        <v>75.28</v>
      </c>
      <c r="J138" s="10">
        <v>70.33</v>
      </c>
      <c r="K138" s="10">
        <v>99.039999999999992</v>
      </c>
      <c r="L138" s="10">
        <v>106.96</v>
      </c>
      <c r="M138" s="10">
        <v>102.01</v>
      </c>
      <c r="N138" s="10">
        <v>59.44</v>
      </c>
      <c r="O138" s="10">
        <v>91.12</v>
      </c>
      <c r="P138" s="10">
        <v>86.17</v>
      </c>
      <c r="Q138" s="10">
        <v>81.22</v>
      </c>
      <c r="R138" s="10">
        <v>86.17</v>
      </c>
      <c r="S138" s="11">
        <v>71.319999999999993</v>
      </c>
      <c r="T138" s="14">
        <f>F138*0.93</f>
        <v>67.2483</v>
      </c>
      <c r="U138" s="15">
        <f t="shared" ref="U138:AG140" si="72">G138*0.93</f>
        <v>58.0413</v>
      </c>
      <c r="V138" s="15">
        <f t="shared" si="72"/>
        <v>104.99700000000001</v>
      </c>
      <c r="W138" s="15">
        <f t="shared" si="72"/>
        <v>70.010400000000004</v>
      </c>
      <c r="X138" s="15">
        <f t="shared" si="72"/>
        <v>65.406900000000007</v>
      </c>
      <c r="Y138" s="15">
        <f t="shared" si="72"/>
        <v>92.107199999999992</v>
      </c>
      <c r="Z138" s="15">
        <f t="shared" si="72"/>
        <v>99.472799999999992</v>
      </c>
      <c r="AA138" s="15">
        <f t="shared" si="72"/>
        <v>94.86930000000001</v>
      </c>
      <c r="AB138" s="15">
        <f t="shared" si="72"/>
        <v>55.279200000000003</v>
      </c>
      <c r="AC138" s="15">
        <f t="shared" si="72"/>
        <v>84.741600000000005</v>
      </c>
      <c r="AD138" s="15">
        <f t="shared" si="72"/>
        <v>80.138100000000009</v>
      </c>
      <c r="AE138" s="15">
        <f t="shared" si="72"/>
        <v>75.534599999999998</v>
      </c>
      <c r="AF138" s="15">
        <f t="shared" si="72"/>
        <v>80.138100000000009</v>
      </c>
      <c r="AG138" s="16">
        <f t="shared" si="72"/>
        <v>66.327600000000004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89.6</v>
      </c>
      <c r="AQ138" s="10">
        <v>108.6</v>
      </c>
      <c r="AR138" s="10">
        <v>67.75</v>
      </c>
      <c r="AS138" s="10">
        <v>84.85</v>
      </c>
      <c r="AT138" s="10">
        <v>84.85</v>
      </c>
      <c r="AU138" s="10">
        <v>63</v>
      </c>
      <c r="AV138" s="10">
        <v>112.39999999999999</v>
      </c>
      <c r="AW138" s="10">
        <v>91.5</v>
      </c>
      <c r="AX138" s="10">
        <v>72.5</v>
      </c>
      <c r="AY138" s="10">
        <v>62.05</v>
      </c>
      <c r="AZ138" s="10">
        <v>98.149999999999991</v>
      </c>
      <c r="BA138" s="10">
        <v>100.05</v>
      </c>
      <c r="BB138" s="10">
        <v>68.699999999999989</v>
      </c>
      <c r="BC138" s="11">
        <v>82</v>
      </c>
      <c r="BD138" s="14">
        <f>AP138*0.92</f>
        <v>82.432000000000002</v>
      </c>
      <c r="BE138" s="15">
        <f t="shared" ref="BE138:BQ140" si="73">AQ138*0.92</f>
        <v>99.912000000000006</v>
      </c>
      <c r="BF138" s="15">
        <f t="shared" si="73"/>
        <v>62.330000000000005</v>
      </c>
      <c r="BG138" s="15">
        <f t="shared" si="73"/>
        <v>78.061999999999998</v>
      </c>
      <c r="BH138" s="15">
        <f t="shared" si="73"/>
        <v>78.061999999999998</v>
      </c>
      <c r="BI138" s="15">
        <f t="shared" si="73"/>
        <v>57.96</v>
      </c>
      <c r="BJ138" s="15">
        <f t="shared" si="73"/>
        <v>103.408</v>
      </c>
      <c r="BK138" s="15">
        <f t="shared" si="73"/>
        <v>84.18</v>
      </c>
      <c r="BL138" s="15">
        <f t="shared" si="73"/>
        <v>66.7</v>
      </c>
      <c r="BM138" s="15">
        <f t="shared" si="73"/>
        <v>57.085999999999999</v>
      </c>
      <c r="BN138" s="15">
        <f t="shared" si="73"/>
        <v>90.298000000000002</v>
      </c>
      <c r="BO138" s="15">
        <f t="shared" si="73"/>
        <v>92.046000000000006</v>
      </c>
      <c r="BP138" s="15">
        <f t="shared" si="73"/>
        <v>63.203999999999994</v>
      </c>
      <c r="BQ138" s="16">
        <f t="shared" si="73"/>
        <v>75.44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93"/>
      <c r="CA138" s="9">
        <v>110.92</v>
      </c>
      <c r="CB138" s="10">
        <v>97.554999999999993</v>
      </c>
      <c r="CC138" s="10">
        <v>66.37</v>
      </c>
      <c r="CD138" s="10">
        <v>76.765000000000001</v>
      </c>
      <c r="CE138" s="10">
        <v>81.715000000000003</v>
      </c>
      <c r="CF138" s="10">
        <v>86.665000000000006</v>
      </c>
      <c r="CG138" s="10">
        <v>90.625</v>
      </c>
      <c r="CH138" s="10">
        <v>80.724999999999994</v>
      </c>
      <c r="CI138" s="10">
        <v>78.25</v>
      </c>
      <c r="CJ138" s="10">
        <v>81.22</v>
      </c>
      <c r="CK138" s="10">
        <v>93.1</v>
      </c>
      <c r="CL138" s="10">
        <v>91.614999999999995</v>
      </c>
      <c r="CM138" s="10">
        <v>77.754999999999995</v>
      </c>
      <c r="CN138" s="11">
        <v>78.25</v>
      </c>
      <c r="CO138" s="14">
        <f>CA138*0.92</f>
        <v>102.04640000000001</v>
      </c>
      <c r="CP138" s="15">
        <f t="shared" ref="CP138:DB140" si="74">CB138*0.92</f>
        <v>89.750599999999991</v>
      </c>
      <c r="CQ138" s="15">
        <f t="shared" si="74"/>
        <v>61.060400000000008</v>
      </c>
      <c r="CR138" s="15">
        <f t="shared" si="74"/>
        <v>70.623800000000003</v>
      </c>
      <c r="CS138" s="15">
        <f t="shared" si="74"/>
        <v>75.177800000000005</v>
      </c>
      <c r="CT138" s="15">
        <f t="shared" si="74"/>
        <v>79.731800000000007</v>
      </c>
      <c r="CU138" s="15">
        <f t="shared" si="74"/>
        <v>83.375</v>
      </c>
      <c r="CV138" s="15">
        <f t="shared" si="74"/>
        <v>74.266999999999996</v>
      </c>
      <c r="CW138" s="15">
        <f t="shared" si="74"/>
        <v>71.990000000000009</v>
      </c>
      <c r="CX138" s="15">
        <f t="shared" si="74"/>
        <v>74.722400000000007</v>
      </c>
      <c r="CY138" s="15">
        <f t="shared" si="74"/>
        <v>85.652000000000001</v>
      </c>
      <c r="CZ138" s="15">
        <f t="shared" si="74"/>
        <v>84.285799999999995</v>
      </c>
      <c r="DA138" s="15">
        <f t="shared" si="74"/>
        <v>71.534599999999998</v>
      </c>
      <c r="DB138" s="16">
        <f t="shared" si="74"/>
        <v>71.990000000000009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84.19</v>
      </c>
      <c r="G139" s="15">
        <v>73.3</v>
      </c>
      <c r="H139" s="15">
        <v>100.03</v>
      </c>
      <c r="I139" s="15">
        <v>84.19</v>
      </c>
      <c r="J139" s="15">
        <v>118.84</v>
      </c>
      <c r="K139" s="15">
        <v>104.98</v>
      </c>
      <c r="L139" s="15">
        <v>117.85</v>
      </c>
      <c r="M139" s="15">
        <v>61.42</v>
      </c>
      <c r="N139" s="15">
        <v>91.12</v>
      </c>
      <c r="O139" s="15">
        <v>59.44</v>
      </c>
      <c r="P139" s="15">
        <v>108.94</v>
      </c>
      <c r="Q139" s="15">
        <v>70.33</v>
      </c>
      <c r="R139" s="15">
        <v>85.179999999999993</v>
      </c>
      <c r="S139" s="16">
        <v>78.25</v>
      </c>
      <c r="T139" s="14">
        <f t="shared" ref="T139:T140" si="75">F139*0.93</f>
        <v>78.296700000000001</v>
      </c>
      <c r="U139" s="15">
        <f t="shared" si="72"/>
        <v>68.168999999999997</v>
      </c>
      <c r="V139" s="15">
        <f t="shared" si="72"/>
        <v>93.027900000000002</v>
      </c>
      <c r="W139" s="15">
        <f t="shared" si="72"/>
        <v>78.296700000000001</v>
      </c>
      <c r="X139" s="15">
        <f t="shared" si="72"/>
        <v>110.52120000000001</v>
      </c>
      <c r="Y139" s="15">
        <f t="shared" si="72"/>
        <v>97.631400000000014</v>
      </c>
      <c r="Z139" s="15">
        <f t="shared" si="72"/>
        <v>109.6005</v>
      </c>
      <c r="AA139" s="15">
        <f t="shared" si="72"/>
        <v>57.120600000000003</v>
      </c>
      <c r="AB139" s="15">
        <f t="shared" si="72"/>
        <v>84.741600000000005</v>
      </c>
      <c r="AC139" s="15">
        <f t="shared" si="72"/>
        <v>55.279200000000003</v>
      </c>
      <c r="AD139" s="15">
        <f t="shared" si="72"/>
        <v>101.3142</v>
      </c>
      <c r="AE139" s="15">
        <f t="shared" si="72"/>
        <v>65.406900000000007</v>
      </c>
      <c r="AF139" s="15">
        <f t="shared" si="72"/>
        <v>79.217399999999998</v>
      </c>
      <c r="AG139" s="16">
        <f t="shared" si="72"/>
        <v>72.772500000000008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98.149999999999991</v>
      </c>
      <c r="AQ139" s="15">
        <v>80.099999999999994</v>
      </c>
      <c r="AR139" s="15">
        <v>65.849999999999994</v>
      </c>
      <c r="AS139" s="15">
        <v>92.45</v>
      </c>
      <c r="AT139" s="15">
        <v>104.8</v>
      </c>
      <c r="AU139" s="15">
        <v>101</v>
      </c>
      <c r="AV139" s="15">
        <v>58.25</v>
      </c>
      <c r="AW139" s="15">
        <v>110.5</v>
      </c>
      <c r="AX139" s="15">
        <v>69.650000000000006</v>
      </c>
      <c r="AY139" s="15">
        <v>98.149999999999991</v>
      </c>
      <c r="AZ139" s="15">
        <v>105.75</v>
      </c>
      <c r="BA139" s="15">
        <v>95.3</v>
      </c>
      <c r="BB139" s="15">
        <v>90.55</v>
      </c>
      <c r="BC139" s="16">
        <v>75.349999999999994</v>
      </c>
      <c r="BD139" s="14">
        <f t="shared" ref="BD139:BD140" si="76">AP139*0.92</f>
        <v>90.298000000000002</v>
      </c>
      <c r="BE139" s="15">
        <f t="shared" si="73"/>
        <v>73.691999999999993</v>
      </c>
      <c r="BF139" s="15">
        <f t="shared" si="73"/>
        <v>60.582000000000001</v>
      </c>
      <c r="BG139" s="15">
        <f t="shared" si="73"/>
        <v>85.054000000000002</v>
      </c>
      <c r="BH139" s="15">
        <f t="shared" si="73"/>
        <v>96.415999999999997</v>
      </c>
      <c r="BI139" s="15">
        <f t="shared" si="73"/>
        <v>92.92</v>
      </c>
      <c r="BJ139" s="15">
        <f t="shared" si="73"/>
        <v>53.59</v>
      </c>
      <c r="BK139" s="15">
        <f t="shared" si="73"/>
        <v>101.66000000000001</v>
      </c>
      <c r="BL139" s="15">
        <f t="shared" si="73"/>
        <v>64.078000000000003</v>
      </c>
      <c r="BM139" s="15">
        <f t="shared" si="73"/>
        <v>90.298000000000002</v>
      </c>
      <c r="BN139" s="15">
        <f t="shared" si="73"/>
        <v>97.29</v>
      </c>
      <c r="BO139" s="15">
        <f t="shared" si="73"/>
        <v>87.676000000000002</v>
      </c>
      <c r="BP139" s="15">
        <f t="shared" si="73"/>
        <v>83.305999999999997</v>
      </c>
      <c r="BQ139" s="16">
        <f t="shared" si="73"/>
        <v>69.322000000000003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88.15</v>
      </c>
      <c r="CB139" s="15">
        <v>87.16</v>
      </c>
      <c r="CC139" s="15">
        <v>80.724999999999994</v>
      </c>
      <c r="CD139" s="15">
        <v>79.734999999999999</v>
      </c>
      <c r="CE139" s="15">
        <v>92.11</v>
      </c>
      <c r="CF139" s="15">
        <v>77.260000000000005</v>
      </c>
      <c r="CG139" s="15">
        <v>83.2</v>
      </c>
      <c r="CH139" s="15">
        <v>89.14</v>
      </c>
      <c r="CI139" s="15">
        <v>112.9</v>
      </c>
      <c r="CJ139" s="15">
        <v>103.99</v>
      </c>
      <c r="CK139" s="15">
        <v>108.44499999999999</v>
      </c>
      <c r="CL139" s="15">
        <v>83.694999999999993</v>
      </c>
      <c r="CM139" s="15">
        <v>88.644999999999996</v>
      </c>
      <c r="CN139" s="16">
        <v>72.31</v>
      </c>
      <c r="CO139" s="14">
        <f t="shared" ref="CO139:CO140" si="77">CA139*0.92</f>
        <v>81.098000000000013</v>
      </c>
      <c r="CP139" s="15">
        <f t="shared" si="74"/>
        <v>80.187200000000004</v>
      </c>
      <c r="CQ139" s="15">
        <f t="shared" si="74"/>
        <v>74.266999999999996</v>
      </c>
      <c r="CR139" s="15">
        <f t="shared" si="74"/>
        <v>73.356200000000001</v>
      </c>
      <c r="CS139" s="15">
        <f t="shared" si="74"/>
        <v>84.741200000000006</v>
      </c>
      <c r="CT139" s="15">
        <f t="shared" si="74"/>
        <v>71.079200000000014</v>
      </c>
      <c r="CU139" s="15">
        <f t="shared" si="74"/>
        <v>76.544000000000011</v>
      </c>
      <c r="CV139" s="15">
        <f t="shared" si="74"/>
        <v>82.008800000000008</v>
      </c>
      <c r="CW139" s="15">
        <f t="shared" si="74"/>
        <v>103.86800000000001</v>
      </c>
      <c r="CX139" s="15">
        <f t="shared" si="74"/>
        <v>95.6708</v>
      </c>
      <c r="CY139" s="15">
        <f t="shared" si="74"/>
        <v>99.769400000000005</v>
      </c>
      <c r="CZ139" s="15">
        <f t="shared" si="74"/>
        <v>76.999399999999994</v>
      </c>
      <c r="DA139" s="15">
        <f t="shared" si="74"/>
        <v>81.553399999999996</v>
      </c>
      <c r="DB139" s="16">
        <f t="shared" si="74"/>
        <v>66.525199999999998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88.15</v>
      </c>
      <c r="G140" s="15">
        <v>83.2</v>
      </c>
      <c r="H140" s="15">
        <v>104.98</v>
      </c>
      <c r="I140" s="15">
        <v>79.239999999999995</v>
      </c>
      <c r="J140" s="15">
        <v>83.2</v>
      </c>
      <c r="K140" s="15">
        <v>79.239999999999995</v>
      </c>
      <c r="L140" s="15">
        <v>63.4</v>
      </c>
      <c r="M140" s="15">
        <v>112.9</v>
      </c>
      <c r="N140" s="15">
        <v>71.319999999999993</v>
      </c>
      <c r="O140" s="15">
        <v>89.14</v>
      </c>
      <c r="P140" s="15">
        <v>88.15</v>
      </c>
      <c r="Q140" s="15">
        <v>94.09</v>
      </c>
      <c r="R140" s="15">
        <v>60.43</v>
      </c>
      <c r="S140" s="16">
        <v>94.09</v>
      </c>
      <c r="T140" s="14">
        <f t="shared" si="75"/>
        <v>81.979500000000016</v>
      </c>
      <c r="U140" s="15">
        <f t="shared" si="72"/>
        <v>77.376000000000005</v>
      </c>
      <c r="V140" s="15">
        <f t="shared" si="72"/>
        <v>97.631400000000014</v>
      </c>
      <c r="W140" s="15">
        <f t="shared" si="72"/>
        <v>73.693200000000004</v>
      </c>
      <c r="X140" s="15">
        <f t="shared" si="72"/>
        <v>77.376000000000005</v>
      </c>
      <c r="Y140" s="15">
        <f t="shared" si="72"/>
        <v>73.693200000000004</v>
      </c>
      <c r="Z140" s="15">
        <f t="shared" si="72"/>
        <v>58.962000000000003</v>
      </c>
      <c r="AA140" s="15">
        <f t="shared" si="72"/>
        <v>104.99700000000001</v>
      </c>
      <c r="AB140" s="15">
        <f t="shared" si="72"/>
        <v>66.327600000000004</v>
      </c>
      <c r="AC140" s="15">
        <f t="shared" si="72"/>
        <v>82.900199999999998</v>
      </c>
      <c r="AD140" s="15">
        <f t="shared" si="72"/>
        <v>81.979500000000016</v>
      </c>
      <c r="AE140" s="15">
        <f t="shared" si="72"/>
        <v>87.503700000000009</v>
      </c>
      <c r="AF140" s="15">
        <f t="shared" si="72"/>
        <v>56.1999</v>
      </c>
      <c r="AG140" s="16">
        <f t="shared" si="72"/>
        <v>87.503700000000009</v>
      </c>
      <c r="AH140" s="17"/>
      <c r="AI140" s="13"/>
      <c r="AJ140" s="17" t="s">
        <v>60</v>
      </c>
      <c r="AL140" s="83"/>
      <c r="AM140" s="107"/>
      <c r="AN140" s="89"/>
      <c r="AO140" s="91"/>
      <c r="AP140" s="14">
        <v>76.3</v>
      </c>
      <c r="AQ140" s="15">
        <v>91.5</v>
      </c>
      <c r="AR140" s="15">
        <v>76.3</v>
      </c>
      <c r="AS140" s="15">
        <v>69.650000000000006</v>
      </c>
      <c r="AT140" s="15">
        <v>111.44999999999999</v>
      </c>
      <c r="AU140" s="15">
        <v>106.69999999999999</v>
      </c>
      <c r="AV140" s="15">
        <v>86.75</v>
      </c>
      <c r="AW140" s="15">
        <v>63</v>
      </c>
      <c r="AX140" s="15">
        <v>75.349999999999994</v>
      </c>
      <c r="AY140" s="15">
        <v>65.849999999999994</v>
      </c>
      <c r="AZ140" s="15">
        <v>94.35</v>
      </c>
      <c r="BA140" s="15">
        <v>92.45</v>
      </c>
      <c r="BB140" s="15">
        <v>103.85</v>
      </c>
      <c r="BC140" s="16">
        <v>64.900000000000006</v>
      </c>
      <c r="BD140" s="14">
        <f t="shared" si="76"/>
        <v>70.195999999999998</v>
      </c>
      <c r="BE140" s="15">
        <f t="shared" si="73"/>
        <v>84.18</v>
      </c>
      <c r="BF140" s="15">
        <f t="shared" si="73"/>
        <v>70.195999999999998</v>
      </c>
      <c r="BG140" s="15">
        <f t="shared" si="73"/>
        <v>64.078000000000003</v>
      </c>
      <c r="BH140" s="15">
        <f t="shared" si="73"/>
        <v>102.53399999999999</v>
      </c>
      <c r="BI140" s="15">
        <f t="shared" si="73"/>
        <v>98.163999999999987</v>
      </c>
      <c r="BJ140" s="15">
        <f t="shared" si="73"/>
        <v>79.81</v>
      </c>
      <c r="BK140" s="15">
        <f t="shared" si="73"/>
        <v>57.96</v>
      </c>
      <c r="BL140" s="15">
        <f t="shared" si="73"/>
        <v>69.322000000000003</v>
      </c>
      <c r="BM140" s="15">
        <f t="shared" si="73"/>
        <v>60.582000000000001</v>
      </c>
      <c r="BN140" s="15">
        <f t="shared" si="73"/>
        <v>86.801999999999992</v>
      </c>
      <c r="BO140" s="15">
        <f t="shared" si="73"/>
        <v>85.054000000000002</v>
      </c>
      <c r="BP140" s="15">
        <f t="shared" si="73"/>
        <v>95.542000000000002</v>
      </c>
      <c r="BQ140" s="16">
        <f t="shared" si="73"/>
        <v>59.708000000000006</v>
      </c>
      <c r="BR140" s="17"/>
      <c r="BS140" s="13"/>
      <c r="BT140" s="17" t="s">
        <v>60</v>
      </c>
      <c r="BW140" s="83"/>
      <c r="BX140" s="107"/>
      <c r="BY140" s="89"/>
      <c r="BZ140" s="91"/>
      <c r="CA140" s="14">
        <v>75.775000000000006</v>
      </c>
      <c r="CB140" s="15">
        <v>88.15</v>
      </c>
      <c r="CC140" s="15">
        <v>73.795000000000002</v>
      </c>
      <c r="CD140" s="15">
        <v>77.754999999999995</v>
      </c>
      <c r="CE140" s="15">
        <v>82.704999999999998</v>
      </c>
      <c r="CF140" s="15">
        <v>88.15</v>
      </c>
      <c r="CG140" s="15">
        <v>91.12</v>
      </c>
      <c r="CH140" s="15">
        <v>74.784999999999997</v>
      </c>
      <c r="CI140" s="15">
        <v>98.545000000000002</v>
      </c>
      <c r="CJ140" s="15">
        <v>94.09</v>
      </c>
      <c r="CK140" s="15">
        <v>92.11</v>
      </c>
      <c r="CL140" s="15">
        <v>94.09</v>
      </c>
      <c r="CM140" s="15">
        <v>83.2</v>
      </c>
      <c r="CN140" s="16">
        <v>94.09</v>
      </c>
      <c r="CO140" s="14">
        <f t="shared" si="77"/>
        <v>69.713000000000008</v>
      </c>
      <c r="CP140" s="15">
        <f t="shared" si="74"/>
        <v>81.098000000000013</v>
      </c>
      <c r="CQ140" s="15">
        <f t="shared" si="74"/>
        <v>67.891400000000004</v>
      </c>
      <c r="CR140" s="15">
        <f t="shared" si="74"/>
        <v>71.534599999999998</v>
      </c>
      <c r="CS140" s="15">
        <f t="shared" si="74"/>
        <v>76.0886</v>
      </c>
      <c r="CT140" s="15">
        <f t="shared" si="74"/>
        <v>81.098000000000013</v>
      </c>
      <c r="CU140" s="15">
        <f t="shared" si="74"/>
        <v>83.830400000000012</v>
      </c>
      <c r="CV140" s="15">
        <f t="shared" si="74"/>
        <v>68.802199999999999</v>
      </c>
      <c r="CW140" s="15">
        <f t="shared" si="74"/>
        <v>90.6614</v>
      </c>
      <c r="CX140" s="15">
        <f t="shared" si="74"/>
        <v>86.56280000000001</v>
      </c>
      <c r="CY140" s="15">
        <f t="shared" si="74"/>
        <v>84.741200000000006</v>
      </c>
      <c r="CZ140" s="15">
        <f t="shared" si="74"/>
        <v>86.56280000000001</v>
      </c>
      <c r="DA140" s="15">
        <f t="shared" si="74"/>
        <v>76.544000000000011</v>
      </c>
      <c r="DB140" s="16">
        <f t="shared" si="74"/>
        <v>86.56280000000001</v>
      </c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89.14</v>
      </c>
      <c r="G141" s="15">
        <v>89.14</v>
      </c>
      <c r="H141" s="15">
        <v>103.99</v>
      </c>
      <c r="I141" s="15">
        <v>93.1</v>
      </c>
      <c r="J141" s="15">
        <v>90.13</v>
      </c>
      <c r="K141" s="15">
        <v>112.9</v>
      </c>
      <c r="L141" s="15">
        <v>85.179999999999993</v>
      </c>
      <c r="M141" s="15">
        <v>94.09</v>
      </c>
      <c r="N141" s="15">
        <v>65.38</v>
      </c>
      <c r="O141" s="15">
        <v>82.21</v>
      </c>
      <c r="P141" s="15">
        <v>94.09</v>
      </c>
      <c r="Q141" s="15">
        <v>102.01</v>
      </c>
      <c r="R141" s="15">
        <v>60.43</v>
      </c>
      <c r="S141" s="16">
        <v>103.99</v>
      </c>
      <c r="T141" s="1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83.899999999999991</v>
      </c>
      <c r="AQ141" s="15">
        <v>70.599999999999994</v>
      </c>
      <c r="AR141" s="15">
        <v>65.849999999999994</v>
      </c>
      <c r="AS141" s="15">
        <v>99.1</v>
      </c>
      <c r="AT141" s="15">
        <v>82</v>
      </c>
      <c r="AU141" s="15">
        <v>97.199999999999989</v>
      </c>
      <c r="AV141" s="15">
        <v>116.19999999999999</v>
      </c>
      <c r="AW141" s="15">
        <v>113.35</v>
      </c>
      <c r="AX141" s="15">
        <v>101.94999999999999</v>
      </c>
      <c r="AY141" s="15">
        <v>70.599999999999994</v>
      </c>
      <c r="AZ141" s="15">
        <v>83.899999999999991</v>
      </c>
      <c r="BA141" s="15">
        <v>94.35</v>
      </c>
      <c r="BB141" s="15">
        <v>62.05</v>
      </c>
      <c r="BC141" s="16">
        <v>101</v>
      </c>
      <c r="BD141" s="14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102.01</v>
      </c>
      <c r="CB141" s="15">
        <v>104.98</v>
      </c>
      <c r="CC141" s="15">
        <v>84.685000000000002</v>
      </c>
      <c r="CD141" s="15">
        <v>76.765000000000001</v>
      </c>
      <c r="CE141" s="15">
        <v>87.16</v>
      </c>
      <c r="CF141" s="15">
        <v>80.23</v>
      </c>
      <c r="CG141" s="15">
        <v>85.179999999999993</v>
      </c>
      <c r="CH141" s="15">
        <v>97.06</v>
      </c>
      <c r="CI141" s="15">
        <v>86.665000000000006</v>
      </c>
      <c r="CJ141" s="15">
        <v>105.97</v>
      </c>
      <c r="CK141" s="15">
        <v>89.635000000000005</v>
      </c>
      <c r="CL141" s="15">
        <v>99.039999999999992</v>
      </c>
      <c r="CM141" s="15">
        <v>61.42</v>
      </c>
      <c r="CN141" s="16">
        <v>67.36</v>
      </c>
      <c r="CO141" s="14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73.3</v>
      </c>
      <c r="G142" s="15">
        <v>80.23</v>
      </c>
      <c r="H142" s="15">
        <v>108.94</v>
      </c>
      <c r="I142" s="15">
        <v>103</v>
      </c>
      <c r="J142" s="15">
        <v>98.05</v>
      </c>
      <c r="K142" s="15">
        <v>111.91</v>
      </c>
      <c r="L142" s="15">
        <v>106.96</v>
      </c>
      <c r="M142" s="15">
        <v>107.95</v>
      </c>
      <c r="N142" s="15">
        <v>74.290000000000006</v>
      </c>
      <c r="O142" s="15">
        <v>83.2</v>
      </c>
      <c r="P142" s="15">
        <v>71.319999999999993</v>
      </c>
      <c r="Q142" s="15">
        <v>66.37</v>
      </c>
      <c r="R142" s="15">
        <v>96.07</v>
      </c>
      <c r="S142" s="16">
        <v>76.27</v>
      </c>
      <c r="T142" s="14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89.6</v>
      </c>
      <c r="AQ142" s="15">
        <v>66.8</v>
      </c>
      <c r="AR142" s="15">
        <v>115.25</v>
      </c>
      <c r="AS142" s="15">
        <v>91.5</v>
      </c>
      <c r="AT142" s="15">
        <v>97.199999999999989</v>
      </c>
      <c r="AU142" s="15">
        <v>109.55</v>
      </c>
      <c r="AV142" s="15">
        <v>101</v>
      </c>
      <c r="AW142" s="15">
        <v>95.3</v>
      </c>
      <c r="AX142" s="15">
        <v>106.69999999999999</v>
      </c>
      <c r="AY142" s="15">
        <v>110.5</v>
      </c>
      <c r="AZ142" s="15">
        <v>69.650000000000006</v>
      </c>
      <c r="BA142" s="15">
        <v>107.64999999999999</v>
      </c>
      <c r="BB142" s="15">
        <v>73.45</v>
      </c>
      <c r="BC142" s="16">
        <v>100.05</v>
      </c>
      <c r="BD142" s="14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104.98</v>
      </c>
      <c r="CB142" s="15">
        <v>102.505</v>
      </c>
      <c r="CC142" s="15">
        <v>91.614999999999995</v>
      </c>
      <c r="CD142" s="15">
        <v>98.05</v>
      </c>
      <c r="CE142" s="15">
        <v>82.21</v>
      </c>
      <c r="CF142" s="15">
        <v>73.795000000000002</v>
      </c>
      <c r="CG142" s="15">
        <v>113.395</v>
      </c>
      <c r="CH142" s="15">
        <v>98.05</v>
      </c>
      <c r="CI142" s="15">
        <v>98.545000000000002</v>
      </c>
      <c r="CJ142" s="15">
        <v>111.91</v>
      </c>
      <c r="CK142" s="15">
        <v>70.825000000000003</v>
      </c>
      <c r="CL142" s="15">
        <v>88.15</v>
      </c>
      <c r="CM142" s="15">
        <v>85.179999999999993</v>
      </c>
      <c r="CN142" s="16">
        <v>120.82</v>
      </c>
      <c r="CO142" s="14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81.22</v>
      </c>
      <c r="G143" s="15">
        <v>85.179999999999993</v>
      </c>
      <c r="H143" s="15">
        <v>103.99</v>
      </c>
      <c r="I143" s="15">
        <v>93.1</v>
      </c>
      <c r="J143" s="15">
        <v>58.45</v>
      </c>
      <c r="K143" s="15">
        <v>74.290000000000006</v>
      </c>
      <c r="L143" s="15">
        <v>95.08</v>
      </c>
      <c r="M143" s="15">
        <v>75.28</v>
      </c>
      <c r="N143" s="15">
        <v>107.95</v>
      </c>
      <c r="O143" s="15">
        <v>107.95</v>
      </c>
      <c r="P143" s="15">
        <v>100.03</v>
      </c>
      <c r="Q143" s="15">
        <v>84.19</v>
      </c>
      <c r="R143" s="15">
        <v>94.09</v>
      </c>
      <c r="S143" s="16">
        <v>110.92</v>
      </c>
      <c r="T143" s="14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93.399999999999991</v>
      </c>
      <c r="AQ143" s="15">
        <v>84.85</v>
      </c>
      <c r="AR143" s="15">
        <v>105.75</v>
      </c>
      <c r="AS143" s="15">
        <v>103.85</v>
      </c>
      <c r="AT143" s="15">
        <v>76.3</v>
      </c>
      <c r="AU143" s="15">
        <v>94.35</v>
      </c>
      <c r="AV143" s="15">
        <v>89.6</v>
      </c>
      <c r="AW143" s="15">
        <v>105.75</v>
      </c>
      <c r="AX143" s="15">
        <v>80.099999999999994</v>
      </c>
      <c r="AY143" s="15">
        <v>85.8</v>
      </c>
      <c r="AZ143" s="15">
        <v>74.399999999999991</v>
      </c>
      <c r="BA143" s="15">
        <v>89.6</v>
      </c>
      <c r="BB143" s="15">
        <v>105.75</v>
      </c>
      <c r="BC143" s="16">
        <v>88.649999999999991</v>
      </c>
      <c r="BD143" s="14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93.1</v>
      </c>
      <c r="CB143" s="15">
        <v>91.614999999999995</v>
      </c>
      <c r="CC143" s="15">
        <v>94.584999999999994</v>
      </c>
      <c r="CD143" s="15">
        <v>97.554999999999993</v>
      </c>
      <c r="CE143" s="15">
        <v>88.15</v>
      </c>
      <c r="CF143" s="15">
        <v>85.674999999999997</v>
      </c>
      <c r="CG143" s="15">
        <v>105.97</v>
      </c>
      <c r="CH143" s="15">
        <v>99.534999999999997</v>
      </c>
      <c r="CI143" s="15">
        <v>67.85499999999999</v>
      </c>
      <c r="CJ143" s="15">
        <v>85.179999999999993</v>
      </c>
      <c r="CK143" s="15">
        <v>87.655000000000001</v>
      </c>
      <c r="CL143" s="15">
        <v>87.655000000000001</v>
      </c>
      <c r="CM143" s="15">
        <v>101.02</v>
      </c>
      <c r="CN143" s="16">
        <v>113.89</v>
      </c>
      <c r="CO143" s="14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72.31</v>
      </c>
      <c r="G144" s="15">
        <v>94.09</v>
      </c>
      <c r="H144" s="15">
        <v>73.3</v>
      </c>
      <c r="I144" s="15">
        <v>109.92999999999999</v>
      </c>
      <c r="J144" s="15">
        <v>103</v>
      </c>
      <c r="K144" s="15">
        <v>80.23</v>
      </c>
      <c r="L144" s="15">
        <v>92.11</v>
      </c>
      <c r="M144" s="15">
        <v>92.11</v>
      </c>
      <c r="N144" s="15">
        <v>99.039999999999992</v>
      </c>
      <c r="O144" s="15">
        <v>104.98</v>
      </c>
      <c r="P144" s="15">
        <v>103.99</v>
      </c>
      <c r="Q144" s="15">
        <v>84.19</v>
      </c>
      <c r="R144" s="15">
        <v>103.99</v>
      </c>
      <c r="S144" s="16">
        <v>74.290000000000006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6"/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78.25</v>
      </c>
      <c r="CB144" s="15">
        <v>92.11</v>
      </c>
      <c r="CC144" s="15">
        <v>99.039999999999992</v>
      </c>
      <c r="CD144" s="15">
        <v>104.98</v>
      </c>
      <c r="CE144" s="15">
        <v>72.31</v>
      </c>
      <c r="CF144" s="15">
        <v>94.09</v>
      </c>
      <c r="CG144" s="15">
        <v>73.3</v>
      </c>
      <c r="CH144" s="15">
        <v>109.92999999999999</v>
      </c>
      <c r="CI144" s="15">
        <v>103</v>
      </c>
      <c r="CJ144" s="15">
        <v>99.039999999999992</v>
      </c>
      <c r="CK144" s="15">
        <v>103.99</v>
      </c>
      <c r="CL144" s="15">
        <v>84.19</v>
      </c>
      <c r="CM144" s="15">
        <v>103.99</v>
      </c>
      <c r="CN144" s="16">
        <v>62.41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92.11</v>
      </c>
      <c r="G145" s="15">
        <v>86.17</v>
      </c>
      <c r="H145" s="15">
        <v>96.07</v>
      </c>
      <c r="I145" s="15">
        <v>89.14</v>
      </c>
      <c r="J145" s="15">
        <v>91.12</v>
      </c>
      <c r="K145" s="15">
        <v>72.31</v>
      </c>
      <c r="L145" s="15">
        <v>58.45</v>
      </c>
      <c r="M145" s="15">
        <v>76.27</v>
      </c>
      <c r="N145" s="15">
        <v>85.179999999999993</v>
      </c>
      <c r="O145" s="15">
        <v>54.49</v>
      </c>
      <c r="P145" s="15">
        <v>100.03</v>
      </c>
      <c r="Q145" s="15">
        <v>103.99</v>
      </c>
      <c r="R145" s="15">
        <v>114.88</v>
      </c>
      <c r="S145" s="16">
        <v>64.39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6"/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71.319999999999993</v>
      </c>
      <c r="CB145" s="15">
        <v>109.92999999999999</v>
      </c>
      <c r="CC145" s="15">
        <v>62.41</v>
      </c>
      <c r="CD145" s="15">
        <v>85.179999999999993</v>
      </c>
      <c r="CE145" s="15">
        <v>116.86</v>
      </c>
      <c r="CF145" s="15">
        <v>108.94</v>
      </c>
      <c r="CG145" s="15">
        <v>76.27</v>
      </c>
      <c r="CH145" s="15">
        <v>89.14</v>
      </c>
      <c r="CI145" s="15">
        <v>111.91</v>
      </c>
      <c r="CJ145" s="15">
        <v>80.23</v>
      </c>
      <c r="CK145" s="15">
        <v>94.09</v>
      </c>
      <c r="CL145" s="15">
        <v>66.37</v>
      </c>
      <c r="CM145" s="15"/>
      <c r="CN145" s="16"/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98.05</v>
      </c>
      <c r="G146" s="15">
        <v>112.9</v>
      </c>
      <c r="H146" s="15">
        <v>96.07</v>
      </c>
      <c r="I146" s="15">
        <v>78.25</v>
      </c>
      <c r="J146" s="15">
        <v>90.13</v>
      </c>
      <c r="K146" s="15">
        <v>82.21</v>
      </c>
      <c r="L146" s="15">
        <v>94.09</v>
      </c>
      <c r="M146" s="15">
        <v>107.95</v>
      </c>
      <c r="N146" s="15">
        <v>81.22</v>
      </c>
      <c r="O146" s="15">
        <v>97.06</v>
      </c>
      <c r="P146" s="15">
        <v>104.98</v>
      </c>
      <c r="Q146" s="15">
        <v>86.17</v>
      </c>
      <c r="R146" s="15">
        <v>103</v>
      </c>
      <c r="S146" s="16">
        <v>68.349999999999994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6"/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6"/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/>
      <c r="G147" s="15"/>
      <c r="H147" s="15"/>
      <c r="I147" s="15"/>
      <c r="J147" s="15"/>
      <c r="K147" s="15"/>
      <c r="L147" s="15">
        <v>68.349999999999994</v>
      </c>
      <c r="M147" s="15">
        <v>99.039999999999992</v>
      </c>
      <c r="N147" s="15">
        <v>82.21</v>
      </c>
      <c r="O147" s="15"/>
      <c r="P147" s="15"/>
      <c r="Q147" s="15"/>
      <c r="R147" s="15"/>
      <c r="S147" s="16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6"/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20"/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40</v>
      </c>
      <c r="D149" s="88"/>
      <c r="E149" s="91"/>
      <c r="F149" s="9">
        <v>110.92</v>
      </c>
      <c r="G149" s="10">
        <v>58.45</v>
      </c>
      <c r="H149" s="10">
        <v>96.07</v>
      </c>
      <c r="I149" s="10">
        <v>75.28</v>
      </c>
      <c r="J149" s="10">
        <v>111.91</v>
      </c>
      <c r="K149" s="10">
        <v>88.15</v>
      </c>
      <c r="L149" s="10">
        <v>107.95</v>
      </c>
      <c r="M149" s="10">
        <v>83.2</v>
      </c>
      <c r="N149" s="10">
        <v>83.2</v>
      </c>
      <c r="O149" s="10">
        <v>58.45</v>
      </c>
      <c r="P149" s="10">
        <v>69.34</v>
      </c>
      <c r="Q149" s="10">
        <v>99.039999999999992</v>
      </c>
      <c r="R149" s="10">
        <v>77.260000000000005</v>
      </c>
      <c r="S149" s="11">
        <v>67.36</v>
      </c>
      <c r="T149" s="14">
        <f>F149*0.93</f>
        <v>103.15560000000001</v>
      </c>
      <c r="U149" s="15">
        <f t="shared" ref="U149:AG151" si="78">G149*0.93</f>
        <v>54.358500000000006</v>
      </c>
      <c r="V149" s="15">
        <f t="shared" si="78"/>
        <v>89.345100000000002</v>
      </c>
      <c r="W149" s="15">
        <f t="shared" si="78"/>
        <v>70.010400000000004</v>
      </c>
      <c r="X149" s="15">
        <f t="shared" si="78"/>
        <v>104.0763</v>
      </c>
      <c r="Y149" s="15">
        <f t="shared" si="78"/>
        <v>81.979500000000016</v>
      </c>
      <c r="Z149" s="15">
        <f t="shared" si="78"/>
        <v>100.3935</v>
      </c>
      <c r="AA149" s="15">
        <f t="shared" si="78"/>
        <v>77.376000000000005</v>
      </c>
      <c r="AB149" s="15">
        <f t="shared" si="78"/>
        <v>77.376000000000005</v>
      </c>
      <c r="AC149" s="15">
        <f t="shared" si="78"/>
        <v>54.358500000000006</v>
      </c>
      <c r="AD149" s="15">
        <f t="shared" si="78"/>
        <v>64.486200000000011</v>
      </c>
      <c r="AE149" s="15">
        <f t="shared" si="78"/>
        <v>92.107199999999992</v>
      </c>
      <c r="AF149" s="15">
        <f t="shared" si="78"/>
        <v>71.851800000000011</v>
      </c>
      <c r="AG149" s="16">
        <f t="shared" si="78"/>
        <v>62.644800000000004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63.949999999999996</v>
      </c>
      <c r="AQ149" s="10">
        <v>71.55</v>
      </c>
      <c r="AR149" s="10">
        <v>95.3</v>
      </c>
      <c r="AS149" s="10">
        <v>95.3</v>
      </c>
      <c r="AT149" s="10">
        <v>114.3</v>
      </c>
      <c r="AU149" s="10">
        <v>84.85</v>
      </c>
      <c r="AV149" s="10">
        <v>80.099999999999994</v>
      </c>
      <c r="AW149" s="10">
        <v>64.900000000000006</v>
      </c>
      <c r="AX149" s="10">
        <v>83.899999999999991</v>
      </c>
      <c r="AY149" s="10">
        <v>80.099999999999994</v>
      </c>
      <c r="AZ149" s="10">
        <v>112.39999999999999</v>
      </c>
      <c r="BA149" s="10">
        <v>68.699999999999989</v>
      </c>
      <c r="BB149" s="10">
        <v>121.89999999999999</v>
      </c>
      <c r="BC149" s="11">
        <v>92.45</v>
      </c>
      <c r="BD149" s="14">
        <f>AP149*0.92</f>
        <v>58.833999999999996</v>
      </c>
      <c r="BE149" s="15">
        <f t="shared" ref="BE149:BQ151" si="79">AQ149*0.92</f>
        <v>65.825999999999993</v>
      </c>
      <c r="BF149" s="15">
        <f t="shared" si="79"/>
        <v>87.676000000000002</v>
      </c>
      <c r="BG149" s="15">
        <f t="shared" si="79"/>
        <v>87.676000000000002</v>
      </c>
      <c r="BH149" s="15">
        <f t="shared" si="79"/>
        <v>105.15600000000001</v>
      </c>
      <c r="BI149" s="15">
        <f t="shared" si="79"/>
        <v>78.061999999999998</v>
      </c>
      <c r="BJ149" s="15">
        <f t="shared" si="79"/>
        <v>73.691999999999993</v>
      </c>
      <c r="BK149" s="15">
        <f t="shared" si="79"/>
        <v>59.708000000000006</v>
      </c>
      <c r="BL149" s="15">
        <f t="shared" si="79"/>
        <v>77.188000000000002</v>
      </c>
      <c r="BM149" s="15">
        <f t="shared" si="79"/>
        <v>73.691999999999993</v>
      </c>
      <c r="BN149" s="15">
        <f t="shared" si="79"/>
        <v>103.408</v>
      </c>
      <c r="BO149" s="15">
        <f t="shared" si="79"/>
        <v>63.203999999999994</v>
      </c>
      <c r="BP149" s="15">
        <f t="shared" si="79"/>
        <v>112.148</v>
      </c>
      <c r="BQ149" s="16">
        <f t="shared" si="79"/>
        <v>85.054000000000002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91"/>
      <c r="CA149" s="9">
        <v>94.584999999999994</v>
      </c>
      <c r="CB149" s="10">
        <v>74.290000000000006</v>
      </c>
      <c r="CC149" s="10">
        <v>84.19</v>
      </c>
      <c r="CD149" s="10">
        <v>69.834999999999994</v>
      </c>
      <c r="CE149" s="10">
        <v>87.655000000000001</v>
      </c>
      <c r="CF149" s="10">
        <v>65.38</v>
      </c>
      <c r="CG149" s="10">
        <v>96.564999999999998</v>
      </c>
      <c r="CH149" s="10">
        <v>86.17</v>
      </c>
      <c r="CI149" s="10">
        <v>114.38500000000001</v>
      </c>
      <c r="CJ149" s="10">
        <v>87.16</v>
      </c>
      <c r="CK149" s="10">
        <v>92.11</v>
      </c>
      <c r="CL149" s="10">
        <v>84.19</v>
      </c>
      <c r="CM149" s="10">
        <v>66.37</v>
      </c>
      <c r="CN149" s="11">
        <v>88.15</v>
      </c>
      <c r="CO149" s="14">
        <f>CA149*0.92</f>
        <v>87.018199999999993</v>
      </c>
      <c r="CP149" s="15">
        <f t="shared" ref="CP149:DB151" si="80">CB149*0.92</f>
        <v>68.346800000000002</v>
      </c>
      <c r="CQ149" s="15">
        <f t="shared" si="80"/>
        <v>77.454800000000006</v>
      </c>
      <c r="CR149" s="15">
        <f t="shared" si="80"/>
        <v>64.248199999999997</v>
      </c>
      <c r="CS149" s="15">
        <f t="shared" si="80"/>
        <v>80.642600000000002</v>
      </c>
      <c r="CT149" s="15">
        <f t="shared" si="80"/>
        <v>60.1496</v>
      </c>
      <c r="CU149" s="15">
        <f t="shared" si="80"/>
        <v>88.839799999999997</v>
      </c>
      <c r="CV149" s="15">
        <f t="shared" si="80"/>
        <v>79.27640000000001</v>
      </c>
      <c r="CW149" s="15">
        <f t="shared" si="80"/>
        <v>105.23420000000002</v>
      </c>
      <c r="CX149" s="15">
        <f t="shared" si="80"/>
        <v>80.187200000000004</v>
      </c>
      <c r="CY149" s="15">
        <f t="shared" si="80"/>
        <v>84.741200000000006</v>
      </c>
      <c r="CZ149" s="15">
        <f t="shared" si="80"/>
        <v>77.454800000000006</v>
      </c>
      <c r="DA149" s="15">
        <f t="shared" si="80"/>
        <v>61.060400000000008</v>
      </c>
      <c r="DB149" s="16">
        <f t="shared" si="80"/>
        <v>81.098000000000013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82.21</v>
      </c>
      <c r="G150" s="15">
        <v>103</v>
      </c>
      <c r="H150" s="15">
        <v>98.05</v>
      </c>
      <c r="I150" s="15">
        <v>75.28</v>
      </c>
      <c r="J150" s="15">
        <v>102.01</v>
      </c>
      <c r="K150" s="15">
        <v>60.43</v>
      </c>
      <c r="L150" s="15">
        <v>62.41</v>
      </c>
      <c r="M150" s="15">
        <v>97.06</v>
      </c>
      <c r="N150" s="15">
        <v>62.41</v>
      </c>
      <c r="O150" s="15">
        <v>95.08</v>
      </c>
      <c r="P150" s="15">
        <v>81.22</v>
      </c>
      <c r="Q150" s="15">
        <v>87.16</v>
      </c>
      <c r="R150" s="15">
        <v>73.3</v>
      </c>
      <c r="S150" s="16">
        <v>92.11</v>
      </c>
      <c r="T150" s="14">
        <f t="shared" ref="T150:T151" si="81">F150*0.93</f>
        <v>76.455299999999994</v>
      </c>
      <c r="U150" s="15">
        <f t="shared" si="78"/>
        <v>95.79</v>
      </c>
      <c r="V150" s="15">
        <f t="shared" si="78"/>
        <v>91.186499999999995</v>
      </c>
      <c r="W150" s="15">
        <f t="shared" si="78"/>
        <v>70.010400000000004</v>
      </c>
      <c r="X150" s="15">
        <f t="shared" si="78"/>
        <v>94.86930000000001</v>
      </c>
      <c r="Y150" s="15">
        <f t="shared" si="78"/>
        <v>56.1999</v>
      </c>
      <c r="Z150" s="15">
        <f t="shared" si="78"/>
        <v>58.0413</v>
      </c>
      <c r="AA150" s="15">
        <f t="shared" si="78"/>
        <v>90.265800000000013</v>
      </c>
      <c r="AB150" s="15">
        <f t="shared" si="78"/>
        <v>58.0413</v>
      </c>
      <c r="AC150" s="15">
        <f t="shared" si="78"/>
        <v>88.424400000000006</v>
      </c>
      <c r="AD150" s="15">
        <f t="shared" si="78"/>
        <v>75.534599999999998</v>
      </c>
      <c r="AE150" s="15">
        <f t="shared" si="78"/>
        <v>81.058800000000005</v>
      </c>
      <c r="AF150" s="15">
        <f t="shared" si="78"/>
        <v>68.168999999999997</v>
      </c>
      <c r="AG150" s="16">
        <f t="shared" si="78"/>
        <v>85.662300000000002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68.699999999999989</v>
      </c>
      <c r="AQ150" s="15">
        <v>96.25</v>
      </c>
      <c r="AR150" s="15">
        <v>72.5</v>
      </c>
      <c r="AS150" s="15">
        <v>70.599999999999994</v>
      </c>
      <c r="AT150" s="15">
        <v>113.35</v>
      </c>
      <c r="AU150" s="15">
        <v>73.45</v>
      </c>
      <c r="AV150" s="15">
        <v>101</v>
      </c>
      <c r="AW150" s="15">
        <v>103.85</v>
      </c>
      <c r="AX150" s="15">
        <v>60.15</v>
      </c>
      <c r="AY150" s="15">
        <v>115.25</v>
      </c>
      <c r="AZ150" s="15">
        <v>89.6</v>
      </c>
      <c r="BA150" s="15">
        <v>115.25</v>
      </c>
      <c r="BB150" s="15">
        <v>60.15</v>
      </c>
      <c r="BC150" s="16">
        <v>66.8</v>
      </c>
      <c r="BD150" s="14">
        <f t="shared" ref="BD150:BD151" si="82">AP150*0.92</f>
        <v>63.203999999999994</v>
      </c>
      <c r="BE150" s="15">
        <f t="shared" si="79"/>
        <v>88.55</v>
      </c>
      <c r="BF150" s="15">
        <f t="shared" si="79"/>
        <v>66.7</v>
      </c>
      <c r="BG150" s="15">
        <f t="shared" si="79"/>
        <v>64.951999999999998</v>
      </c>
      <c r="BH150" s="15">
        <f t="shared" si="79"/>
        <v>104.282</v>
      </c>
      <c r="BI150" s="15">
        <f t="shared" si="79"/>
        <v>67.574000000000012</v>
      </c>
      <c r="BJ150" s="15">
        <f t="shared" si="79"/>
        <v>92.92</v>
      </c>
      <c r="BK150" s="15">
        <f t="shared" si="79"/>
        <v>95.542000000000002</v>
      </c>
      <c r="BL150" s="15">
        <f t="shared" si="79"/>
        <v>55.338000000000001</v>
      </c>
      <c r="BM150" s="15">
        <f t="shared" si="79"/>
        <v>106.03</v>
      </c>
      <c r="BN150" s="15">
        <f t="shared" si="79"/>
        <v>82.432000000000002</v>
      </c>
      <c r="BO150" s="15">
        <f t="shared" si="79"/>
        <v>106.03</v>
      </c>
      <c r="BP150" s="15">
        <f t="shared" si="79"/>
        <v>55.338000000000001</v>
      </c>
      <c r="BQ150" s="16">
        <f t="shared" si="79"/>
        <v>61.456000000000003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82.704999999999998</v>
      </c>
      <c r="CB150" s="15">
        <v>101.515</v>
      </c>
      <c r="CC150" s="15">
        <v>61.42</v>
      </c>
      <c r="CD150" s="15">
        <v>106.465</v>
      </c>
      <c r="CE150" s="15">
        <v>75.775000000000006</v>
      </c>
      <c r="CF150" s="15">
        <v>100.52500000000001</v>
      </c>
      <c r="CG150" s="15">
        <v>85.674999999999997</v>
      </c>
      <c r="CH150" s="15">
        <v>73.3</v>
      </c>
      <c r="CI150" s="15">
        <v>108.94</v>
      </c>
      <c r="CJ150" s="15">
        <v>67.36</v>
      </c>
      <c r="CK150" s="15">
        <v>86.17</v>
      </c>
      <c r="CL150" s="15">
        <v>102.505</v>
      </c>
      <c r="CM150" s="15">
        <v>59.44</v>
      </c>
      <c r="CN150" s="16">
        <v>86.17</v>
      </c>
      <c r="CO150" s="14">
        <f t="shared" ref="CO150:CO151" si="83">CA150*0.92</f>
        <v>76.0886</v>
      </c>
      <c r="CP150" s="15">
        <f t="shared" si="80"/>
        <v>93.393799999999999</v>
      </c>
      <c r="CQ150" s="15">
        <f t="shared" si="80"/>
        <v>56.506400000000006</v>
      </c>
      <c r="CR150" s="15">
        <f t="shared" si="80"/>
        <v>97.947800000000001</v>
      </c>
      <c r="CS150" s="15">
        <f t="shared" si="80"/>
        <v>69.713000000000008</v>
      </c>
      <c r="CT150" s="15">
        <f t="shared" si="80"/>
        <v>92.483000000000004</v>
      </c>
      <c r="CU150" s="15">
        <f t="shared" si="80"/>
        <v>78.820999999999998</v>
      </c>
      <c r="CV150" s="15">
        <f t="shared" si="80"/>
        <v>67.436000000000007</v>
      </c>
      <c r="CW150" s="15">
        <f t="shared" si="80"/>
        <v>100.2248</v>
      </c>
      <c r="CX150" s="15">
        <f t="shared" si="80"/>
        <v>61.971200000000003</v>
      </c>
      <c r="CY150" s="15">
        <f t="shared" si="80"/>
        <v>79.27640000000001</v>
      </c>
      <c r="CZ150" s="15">
        <f t="shared" si="80"/>
        <v>94.304599999999994</v>
      </c>
      <c r="DA150" s="15">
        <f t="shared" si="80"/>
        <v>54.684800000000003</v>
      </c>
      <c r="DB150" s="16">
        <f t="shared" si="80"/>
        <v>79.27640000000001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67.36</v>
      </c>
      <c r="G151" s="15">
        <v>85.179999999999993</v>
      </c>
      <c r="H151" s="15">
        <v>94.09</v>
      </c>
      <c r="I151" s="15">
        <v>112.9</v>
      </c>
      <c r="J151" s="15">
        <v>104.98</v>
      </c>
      <c r="K151" s="15">
        <v>101.02</v>
      </c>
      <c r="L151" s="15">
        <v>66.37</v>
      </c>
      <c r="M151" s="15">
        <v>97.06</v>
      </c>
      <c r="N151" s="15">
        <v>109.92999999999999</v>
      </c>
      <c r="O151" s="15">
        <v>111.91</v>
      </c>
      <c r="P151" s="15">
        <v>59.44</v>
      </c>
      <c r="Q151" s="15">
        <v>94.09</v>
      </c>
      <c r="R151" s="15">
        <v>95.08</v>
      </c>
      <c r="S151" s="16">
        <v>109.92999999999999</v>
      </c>
      <c r="T151" s="14">
        <f t="shared" si="81"/>
        <v>62.644800000000004</v>
      </c>
      <c r="U151" s="15">
        <f t="shared" si="78"/>
        <v>79.217399999999998</v>
      </c>
      <c r="V151" s="15">
        <f t="shared" si="78"/>
        <v>87.503700000000009</v>
      </c>
      <c r="W151" s="15">
        <f t="shared" si="78"/>
        <v>104.99700000000001</v>
      </c>
      <c r="X151" s="15">
        <f t="shared" si="78"/>
        <v>97.631400000000014</v>
      </c>
      <c r="Y151" s="15">
        <f t="shared" si="78"/>
        <v>93.948599999999999</v>
      </c>
      <c r="Z151" s="15">
        <f t="shared" si="78"/>
        <v>61.724100000000007</v>
      </c>
      <c r="AA151" s="15">
        <f t="shared" si="78"/>
        <v>90.265800000000013</v>
      </c>
      <c r="AB151" s="15">
        <f t="shared" si="78"/>
        <v>102.2349</v>
      </c>
      <c r="AC151" s="15">
        <f t="shared" si="78"/>
        <v>104.0763</v>
      </c>
      <c r="AD151" s="15">
        <f t="shared" si="78"/>
        <v>55.279200000000003</v>
      </c>
      <c r="AE151" s="15">
        <f t="shared" si="78"/>
        <v>87.503700000000009</v>
      </c>
      <c r="AF151" s="15">
        <f t="shared" si="78"/>
        <v>88.424400000000006</v>
      </c>
      <c r="AG151" s="16">
        <f t="shared" si="78"/>
        <v>102.2349</v>
      </c>
      <c r="AH151" s="17"/>
      <c r="AI151" s="13"/>
      <c r="AJ151" s="17" t="s">
        <v>60</v>
      </c>
      <c r="AL151" s="83"/>
      <c r="AM151" s="110"/>
      <c r="AN151" s="89"/>
      <c r="AO151" s="91"/>
      <c r="AP151" s="14">
        <v>109.55</v>
      </c>
      <c r="AQ151" s="15">
        <v>118.1</v>
      </c>
      <c r="AR151" s="15">
        <v>92.45</v>
      </c>
      <c r="AS151" s="15">
        <v>67.75</v>
      </c>
      <c r="AT151" s="15">
        <v>86.75</v>
      </c>
      <c r="AU151" s="15">
        <v>102.89999999999999</v>
      </c>
      <c r="AV151" s="15">
        <v>88.649999999999991</v>
      </c>
      <c r="AW151" s="15">
        <v>101</v>
      </c>
      <c r="AX151" s="15">
        <v>111.44999999999999</v>
      </c>
      <c r="AY151" s="15">
        <v>106.69999999999999</v>
      </c>
      <c r="AZ151" s="15">
        <v>86.75</v>
      </c>
      <c r="BA151" s="15">
        <v>82</v>
      </c>
      <c r="BB151" s="15">
        <v>84.85</v>
      </c>
      <c r="BC151" s="16">
        <v>107.64999999999999</v>
      </c>
      <c r="BD151" s="14">
        <f t="shared" si="82"/>
        <v>100.786</v>
      </c>
      <c r="BE151" s="15">
        <f t="shared" si="79"/>
        <v>108.652</v>
      </c>
      <c r="BF151" s="15">
        <f t="shared" si="79"/>
        <v>85.054000000000002</v>
      </c>
      <c r="BG151" s="15">
        <f t="shared" si="79"/>
        <v>62.330000000000005</v>
      </c>
      <c r="BH151" s="15">
        <f t="shared" si="79"/>
        <v>79.81</v>
      </c>
      <c r="BI151" s="15">
        <f t="shared" si="79"/>
        <v>94.667999999999992</v>
      </c>
      <c r="BJ151" s="15">
        <f t="shared" si="79"/>
        <v>81.557999999999993</v>
      </c>
      <c r="BK151" s="15">
        <f t="shared" si="79"/>
        <v>92.92</v>
      </c>
      <c r="BL151" s="15">
        <f t="shared" si="79"/>
        <v>102.53399999999999</v>
      </c>
      <c r="BM151" s="15">
        <f t="shared" si="79"/>
        <v>98.163999999999987</v>
      </c>
      <c r="BN151" s="15">
        <f t="shared" si="79"/>
        <v>79.81</v>
      </c>
      <c r="BO151" s="15">
        <f t="shared" si="79"/>
        <v>75.44</v>
      </c>
      <c r="BP151" s="15">
        <f t="shared" si="79"/>
        <v>78.061999999999998</v>
      </c>
      <c r="BQ151" s="16">
        <f t="shared" si="79"/>
        <v>99.037999999999997</v>
      </c>
      <c r="BR151" s="17"/>
      <c r="BS151" s="13"/>
      <c r="BT151" s="17" t="s">
        <v>60</v>
      </c>
      <c r="BW151" s="83"/>
      <c r="BX151" s="110"/>
      <c r="BY151" s="89"/>
      <c r="BZ151" s="91"/>
      <c r="CA151" s="14">
        <v>78.25</v>
      </c>
      <c r="CB151" s="15">
        <v>100.03</v>
      </c>
      <c r="CC151" s="15">
        <v>111.91</v>
      </c>
      <c r="CD151" s="15">
        <v>110.425</v>
      </c>
      <c r="CE151" s="15">
        <v>89.635000000000005</v>
      </c>
      <c r="CF151" s="15">
        <v>103</v>
      </c>
      <c r="CG151" s="15">
        <v>94.09</v>
      </c>
      <c r="CH151" s="15">
        <v>90.625</v>
      </c>
      <c r="CI151" s="15">
        <v>96.564999999999998</v>
      </c>
      <c r="CJ151" s="15">
        <v>103</v>
      </c>
      <c r="CK151" s="15">
        <v>73.795000000000002</v>
      </c>
      <c r="CL151" s="15">
        <v>88.644999999999996</v>
      </c>
      <c r="CM151" s="15">
        <v>115.87</v>
      </c>
      <c r="CN151" s="16">
        <v>66.37</v>
      </c>
      <c r="CO151" s="14">
        <f t="shared" si="83"/>
        <v>71.990000000000009</v>
      </c>
      <c r="CP151" s="15">
        <f t="shared" si="80"/>
        <v>92.027600000000007</v>
      </c>
      <c r="CQ151" s="15">
        <f t="shared" si="80"/>
        <v>102.9572</v>
      </c>
      <c r="CR151" s="15">
        <f t="shared" si="80"/>
        <v>101.59100000000001</v>
      </c>
      <c r="CS151" s="15">
        <f t="shared" si="80"/>
        <v>82.464200000000005</v>
      </c>
      <c r="CT151" s="15">
        <f t="shared" si="80"/>
        <v>94.76</v>
      </c>
      <c r="CU151" s="15">
        <f t="shared" si="80"/>
        <v>86.56280000000001</v>
      </c>
      <c r="CV151" s="15">
        <f t="shared" si="80"/>
        <v>83.375</v>
      </c>
      <c r="CW151" s="15">
        <f t="shared" si="80"/>
        <v>88.839799999999997</v>
      </c>
      <c r="CX151" s="15">
        <f t="shared" si="80"/>
        <v>94.76</v>
      </c>
      <c r="CY151" s="15">
        <f t="shared" si="80"/>
        <v>67.891400000000004</v>
      </c>
      <c r="CZ151" s="15">
        <f t="shared" si="80"/>
        <v>81.553399999999996</v>
      </c>
      <c r="DA151" s="15">
        <f t="shared" si="80"/>
        <v>106.60040000000001</v>
      </c>
      <c r="DB151" s="16">
        <f t="shared" si="80"/>
        <v>61.060400000000008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67.36</v>
      </c>
      <c r="G152" s="15">
        <v>111.91</v>
      </c>
      <c r="H152" s="15">
        <v>70.33</v>
      </c>
      <c r="I152" s="15">
        <v>106.96</v>
      </c>
      <c r="J152" s="15">
        <v>93.1</v>
      </c>
      <c r="K152" s="15">
        <v>77.260000000000005</v>
      </c>
      <c r="L152" s="15">
        <v>83.2</v>
      </c>
      <c r="M152" s="15">
        <v>64.39</v>
      </c>
      <c r="N152" s="15">
        <v>96.07</v>
      </c>
      <c r="O152" s="15">
        <v>74.290000000000006</v>
      </c>
      <c r="P152" s="15">
        <v>100.03</v>
      </c>
      <c r="Q152" s="15">
        <v>65.38</v>
      </c>
      <c r="R152" s="15">
        <v>92.11</v>
      </c>
      <c r="S152" s="16">
        <v>103</v>
      </c>
      <c r="T152" s="14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117.14999999999999</v>
      </c>
      <c r="AQ152" s="15">
        <v>63</v>
      </c>
      <c r="AR152" s="15">
        <v>71.55</v>
      </c>
      <c r="AS152" s="15">
        <v>103.85</v>
      </c>
      <c r="AT152" s="15">
        <v>105.75</v>
      </c>
      <c r="AU152" s="15">
        <v>63</v>
      </c>
      <c r="AV152" s="15">
        <v>63.949999999999996</v>
      </c>
      <c r="AW152" s="15">
        <v>99.1</v>
      </c>
      <c r="AX152" s="15">
        <v>75.349999999999994</v>
      </c>
      <c r="AY152" s="15">
        <v>89.6</v>
      </c>
      <c r="AZ152" s="15">
        <v>70.599999999999994</v>
      </c>
      <c r="BA152" s="15">
        <v>73.45</v>
      </c>
      <c r="BB152" s="15">
        <v>63.949999999999996</v>
      </c>
      <c r="BC152" s="16">
        <v>111.44999999999999</v>
      </c>
      <c r="BD152" s="14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73.795000000000002</v>
      </c>
      <c r="CB152" s="15">
        <v>82.704999999999998</v>
      </c>
      <c r="CC152" s="15">
        <v>86.17</v>
      </c>
      <c r="CD152" s="15">
        <v>82.704999999999998</v>
      </c>
      <c r="CE152" s="15">
        <v>93.594999999999999</v>
      </c>
      <c r="CF152" s="15">
        <v>87.655000000000001</v>
      </c>
      <c r="CG152" s="15">
        <v>71.319999999999993</v>
      </c>
      <c r="CH152" s="15">
        <v>106.465</v>
      </c>
      <c r="CI152" s="15">
        <v>100.52500000000001</v>
      </c>
      <c r="CJ152" s="15">
        <v>70.33</v>
      </c>
      <c r="CK152" s="15">
        <v>85.674999999999997</v>
      </c>
      <c r="CL152" s="15">
        <v>69.834999999999994</v>
      </c>
      <c r="CM152" s="15">
        <v>70.33</v>
      </c>
      <c r="CN152" s="16">
        <v>76.27</v>
      </c>
      <c r="CO152" s="14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88.15</v>
      </c>
      <c r="G153" s="15">
        <v>107.95</v>
      </c>
      <c r="H153" s="15">
        <v>100.03</v>
      </c>
      <c r="I153" s="15">
        <v>95.08</v>
      </c>
      <c r="J153" s="15">
        <v>110.92</v>
      </c>
      <c r="K153" s="15">
        <v>87.16</v>
      </c>
      <c r="L153" s="15">
        <v>79.239999999999995</v>
      </c>
      <c r="M153" s="15">
        <v>84.19</v>
      </c>
      <c r="N153" s="15">
        <v>103.99</v>
      </c>
      <c r="O153" s="15">
        <v>92.11</v>
      </c>
      <c r="P153" s="15">
        <v>93.1</v>
      </c>
      <c r="Q153" s="15">
        <v>94.09</v>
      </c>
      <c r="R153" s="15">
        <v>110.92</v>
      </c>
      <c r="S153" s="16">
        <v>105.97</v>
      </c>
      <c r="T153" s="1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72.5</v>
      </c>
      <c r="AQ153" s="15">
        <v>60.15</v>
      </c>
      <c r="AR153" s="15">
        <v>71.55</v>
      </c>
      <c r="AS153" s="15">
        <v>87.7</v>
      </c>
      <c r="AT153" s="15">
        <v>78.2</v>
      </c>
      <c r="AU153" s="15">
        <v>120</v>
      </c>
      <c r="AV153" s="15">
        <v>60.15</v>
      </c>
      <c r="AW153" s="15">
        <v>90.55</v>
      </c>
      <c r="AX153" s="15">
        <v>120</v>
      </c>
      <c r="AY153" s="15">
        <v>82.95</v>
      </c>
      <c r="AZ153" s="15">
        <v>113.35</v>
      </c>
      <c r="BA153" s="15">
        <v>83.899999999999991</v>
      </c>
      <c r="BB153" s="15">
        <v>102.89999999999999</v>
      </c>
      <c r="BC153" s="16">
        <v>85.8</v>
      </c>
      <c r="BD153" s="14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69.834999999999994</v>
      </c>
      <c r="CB153" s="15">
        <v>88.15</v>
      </c>
      <c r="CC153" s="15">
        <v>113.395</v>
      </c>
      <c r="CD153" s="15">
        <v>88.15</v>
      </c>
      <c r="CE153" s="15">
        <v>80.724999999999994</v>
      </c>
      <c r="CF153" s="15">
        <v>84.19</v>
      </c>
      <c r="CG153" s="15">
        <v>86.17</v>
      </c>
      <c r="CH153" s="15">
        <v>92.11</v>
      </c>
      <c r="CI153" s="15">
        <v>95.08</v>
      </c>
      <c r="CJ153" s="15">
        <v>104.98</v>
      </c>
      <c r="CK153" s="15">
        <v>104.485</v>
      </c>
      <c r="CL153" s="15">
        <v>89.635000000000005</v>
      </c>
      <c r="CM153" s="15">
        <v>109.92999999999999</v>
      </c>
      <c r="CN153" s="16">
        <v>108.94</v>
      </c>
      <c r="CO153" s="14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98.05</v>
      </c>
      <c r="G154" s="15">
        <v>73.3</v>
      </c>
      <c r="H154" s="15">
        <v>99.039999999999992</v>
      </c>
      <c r="I154" s="15">
        <v>83.2</v>
      </c>
      <c r="J154" s="15">
        <v>101.02</v>
      </c>
      <c r="K154" s="15">
        <v>99.039999999999992</v>
      </c>
      <c r="L154" s="15">
        <v>73.3</v>
      </c>
      <c r="M154" s="15">
        <v>113.89</v>
      </c>
      <c r="N154" s="15">
        <v>92.11</v>
      </c>
      <c r="O154" s="15">
        <v>97.06</v>
      </c>
      <c r="P154" s="15">
        <v>62.41</v>
      </c>
      <c r="Q154" s="15">
        <v>62.41</v>
      </c>
      <c r="R154" s="15">
        <v>63.4</v>
      </c>
      <c r="S154" s="16">
        <v>111.91</v>
      </c>
      <c r="T154" s="1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116.19999999999999</v>
      </c>
      <c r="AQ154" s="15">
        <v>109.55</v>
      </c>
      <c r="AR154" s="15">
        <v>77.25</v>
      </c>
      <c r="AS154" s="15">
        <v>74.399999999999991</v>
      </c>
      <c r="AT154" s="15">
        <v>90.55</v>
      </c>
      <c r="AU154" s="15">
        <v>105.75</v>
      </c>
      <c r="AV154" s="15">
        <v>63</v>
      </c>
      <c r="AW154" s="15">
        <v>120.94999999999999</v>
      </c>
      <c r="AX154" s="15">
        <v>94.35</v>
      </c>
      <c r="AY154" s="15">
        <v>57.3</v>
      </c>
      <c r="AZ154" s="15">
        <v>93.399999999999991</v>
      </c>
      <c r="BA154" s="15">
        <v>69.650000000000006</v>
      </c>
      <c r="BB154" s="15">
        <v>114.3</v>
      </c>
      <c r="BC154" s="16">
        <v>115.25</v>
      </c>
      <c r="BD154" s="14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68.349999999999994</v>
      </c>
      <c r="CB154" s="15">
        <v>118.84</v>
      </c>
      <c r="CC154" s="15">
        <v>94.09</v>
      </c>
      <c r="CD154" s="15">
        <v>77.260000000000005</v>
      </c>
      <c r="CE154" s="15">
        <v>108.44499999999999</v>
      </c>
      <c r="CF154" s="15">
        <v>92.605000000000004</v>
      </c>
      <c r="CG154" s="15">
        <v>88.644999999999996</v>
      </c>
      <c r="CH154" s="15">
        <v>79.239999999999995</v>
      </c>
      <c r="CI154" s="15">
        <v>96.564999999999998</v>
      </c>
      <c r="CJ154" s="15">
        <v>103.495</v>
      </c>
      <c r="CK154" s="15">
        <v>78.745000000000005</v>
      </c>
      <c r="CL154" s="15">
        <v>66.37</v>
      </c>
      <c r="CM154" s="15">
        <v>120.82</v>
      </c>
      <c r="CN154" s="16">
        <v>63.4</v>
      </c>
      <c r="CO154" s="14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112.9</v>
      </c>
      <c r="G155" s="15">
        <v>76.27</v>
      </c>
      <c r="H155" s="15">
        <v>77.260000000000005</v>
      </c>
      <c r="I155" s="15">
        <v>63.4</v>
      </c>
      <c r="J155" s="15">
        <v>76.27</v>
      </c>
      <c r="K155" s="15">
        <v>106.96</v>
      </c>
      <c r="L155" s="15">
        <v>105.97</v>
      </c>
      <c r="M155" s="15">
        <v>58.45</v>
      </c>
      <c r="N155" s="15">
        <v>96.07</v>
      </c>
      <c r="O155" s="15">
        <v>82.21</v>
      </c>
      <c r="P155" s="15">
        <v>73.3</v>
      </c>
      <c r="Q155" s="15">
        <v>70.33</v>
      </c>
      <c r="R155" s="15">
        <v>85.179999999999993</v>
      </c>
      <c r="S155" s="16">
        <v>71.319999999999993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104.8</v>
      </c>
      <c r="AQ155" s="15">
        <v>98.149999999999991</v>
      </c>
      <c r="AR155" s="15">
        <v>96.25</v>
      </c>
      <c r="AS155" s="15">
        <v>118.1</v>
      </c>
      <c r="AT155" s="15">
        <v>75.349999999999994</v>
      </c>
      <c r="AU155" s="15">
        <v>84.85</v>
      </c>
      <c r="AV155" s="15">
        <v>80.099999999999994</v>
      </c>
      <c r="AW155" s="15">
        <v>120</v>
      </c>
      <c r="AX155" s="15">
        <v>87.7</v>
      </c>
      <c r="AY155" s="15">
        <v>83.899999999999991</v>
      </c>
      <c r="AZ155" s="15">
        <v>69.650000000000006</v>
      </c>
      <c r="BA155" s="15">
        <v>97.199999999999989</v>
      </c>
      <c r="BB155" s="15">
        <v>111.44999999999999</v>
      </c>
      <c r="BC155" s="16">
        <v>112.39999999999999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59.44</v>
      </c>
      <c r="CB155" s="15">
        <v>118.84</v>
      </c>
      <c r="CC155" s="15">
        <v>87.16</v>
      </c>
      <c r="CD155" s="15">
        <v>68.349999999999994</v>
      </c>
      <c r="CE155" s="15">
        <v>117.85</v>
      </c>
      <c r="CF155" s="15">
        <v>120.82</v>
      </c>
      <c r="CG155" s="15">
        <v>107.95</v>
      </c>
      <c r="CH155" s="15">
        <v>71.319999999999993</v>
      </c>
      <c r="CI155" s="15">
        <v>78.25</v>
      </c>
      <c r="CJ155" s="15">
        <v>103.99</v>
      </c>
      <c r="CK155" s="15">
        <v>103.99</v>
      </c>
      <c r="CL155" s="15">
        <v>60.43</v>
      </c>
      <c r="CM155" s="15">
        <v>73.3</v>
      </c>
      <c r="CN155" s="16">
        <v>120.82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59.44</v>
      </c>
      <c r="G156" s="15">
        <v>83.2</v>
      </c>
      <c r="H156" s="15">
        <v>59.44</v>
      </c>
      <c r="I156" s="15">
        <v>99.039999999999992</v>
      </c>
      <c r="J156" s="15">
        <v>71.319999999999993</v>
      </c>
      <c r="K156" s="15">
        <v>64.39</v>
      </c>
      <c r="L156" s="15">
        <v>59.44</v>
      </c>
      <c r="M156" s="15">
        <v>74.290000000000006</v>
      </c>
      <c r="N156" s="15">
        <v>81.22</v>
      </c>
      <c r="O156" s="15">
        <v>101.02</v>
      </c>
      <c r="P156" s="15">
        <v>78.25</v>
      </c>
      <c r="Q156" s="15">
        <v>87.16</v>
      </c>
      <c r="R156" s="15">
        <v>92.11</v>
      </c>
      <c r="S156" s="16">
        <v>61.42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6"/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102.01</v>
      </c>
      <c r="CB156" s="15">
        <v>77.260000000000005</v>
      </c>
      <c r="CC156" s="15">
        <v>103.99</v>
      </c>
      <c r="CD156" s="15">
        <v>118.84</v>
      </c>
      <c r="CE156" s="15">
        <v>120.82</v>
      </c>
      <c r="CF156" s="15">
        <v>115.87</v>
      </c>
      <c r="CG156" s="15">
        <v>100.03</v>
      </c>
      <c r="CH156" s="15">
        <v>86.17</v>
      </c>
      <c r="CI156" s="15">
        <v>117.85</v>
      </c>
      <c r="CJ156" s="15">
        <v>109.92999999999999</v>
      </c>
      <c r="CK156" s="15">
        <v>117.85</v>
      </c>
      <c r="CL156" s="15">
        <v>82.21</v>
      </c>
      <c r="CM156" s="15">
        <v>73.3</v>
      </c>
      <c r="CN156" s="16">
        <v>60.43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91.12</v>
      </c>
      <c r="G157" s="15">
        <v>122.8</v>
      </c>
      <c r="H157" s="15">
        <v>89.14</v>
      </c>
      <c r="I157" s="15">
        <v>90.13</v>
      </c>
      <c r="J157" s="15">
        <v>71.319999999999993</v>
      </c>
      <c r="K157" s="15">
        <v>87.16</v>
      </c>
      <c r="L157" s="15">
        <v>62.41</v>
      </c>
      <c r="M157" s="15">
        <v>120.82</v>
      </c>
      <c r="N157" s="15">
        <v>120.82</v>
      </c>
      <c r="O157" s="15">
        <v>122.8</v>
      </c>
      <c r="P157" s="15">
        <v>97.06</v>
      </c>
      <c r="Q157" s="15">
        <v>116.86</v>
      </c>
      <c r="R157" s="15">
        <v>63.4</v>
      </c>
      <c r="S157" s="16">
        <v>113.89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6"/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70.33</v>
      </c>
      <c r="CB157" s="15">
        <v>101.02</v>
      </c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6"/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/>
      <c r="G158" s="15"/>
      <c r="H158" s="15"/>
      <c r="I158" s="15"/>
      <c r="J158" s="15"/>
      <c r="K158" s="15">
        <v>120.82</v>
      </c>
      <c r="L158" s="15">
        <v>113.89</v>
      </c>
      <c r="M158" s="15">
        <v>68.349999999999994</v>
      </c>
      <c r="N158" s="15">
        <v>62.41</v>
      </c>
      <c r="O158" s="15">
        <v>84.19</v>
      </c>
      <c r="P158" s="15"/>
      <c r="Q158" s="15"/>
      <c r="R158" s="15"/>
      <c r="S158" s="16"/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6"/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20"/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41</v>
      </c>
      <c r="D160" s="89"/>
      <c r="E160" s="91"/>
      <c r="F160" s="9">
        <v>103</v>
      </c>
      <c r="G160" s="10">
        <v>93.1</v>
      </c>
      <c r="H160" s="10">
        <v>92.11</v>
      </c>
      <c r="I160" s="10">
        <v>103.99</v>
      </c>
      <c r="J160" s="10">
        <v>106.96</v>
      </c>
      <c r="K160" s="10">
        <v>74.290000000000006</v>
      </c>
      <c r="L160" s="10">
        <v>103</v>
      </c>
      <c r="M160" s="10">
        <v>109.92999999999999</v>
      </c>
      <c r="N160" s="10">
        <v>104.98</v>
      </c>
      <c r="O160" s="10">
        <v>76.27</v>
      </c>
      <c r="P160" s="10">
        <v>81.22</v>
      </c>
      <c r="Q160" s="10">
        <v>66.37</v>
      </c>
      <c r="R160" s="10">
        <v>117.85</v>
      </c>
      <c r="S160" s="11">
        <v>72.31</v>
      </c>
      <c r="T160" s="14">
        <f>F160*0.93</f>
        <v>95.79</v>
      </c>
      <c r="U160" s="15">
        <f t="shared" ref="U160:AG162" si="84">G160*0.93</f>
        <v>86.582999999999998</v>
      </c>
      <c r="V160" s="15">
        <f t="shared" si="84"/>
        <v>85.662300000000002</v>
      </c>
      <c r="W160" s="15">
        <f t="shared" si="84"/>
        <v>96.710700000000003</v>
      </c>
      <c r="X160" s="15">
        <f t="shared" si="84"/>
        <v>99.472799999999992</v>
      </c>
      <c r="Y160" s="15">
        <f t="shared" si="84"/>
        <v>69.089700000000008</v>
      </c>
      <c r="Z160" s="15">
        <f t="shared" si="84"/>
        <v>95.79</v>
      </c>
      <c r="AA160" s="15">
        <f t="shared" si="84"/>
        <v>102.2349</v>
      </c>
      <c r="AB160" s="15">
        <f t="shared" si="84"/>
        <v>97.631400000000014</v>
      </c>
      <c r="AC160" s="15">
        <f t="shared" si="84"/>
        <v>70.931100000000001</v>
      </c>
      <c r="AD160" s="15">
        <f t="shared" si="84"/>
        <v>75.534599999999998</v>
      </c>
      <c r="AE160" s="15">
        <f t="shared" si="84"/>
        <v>61.724100000000007</v>
      </c>
      <c r="AF160" s="15">
        <f t="shared" si="84"/>
        <v>109.6005</v>
      </c>
      <c r="AG160" s="16">
        <f t="shared" si="84"/>
        <v>67.2483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 t="s">
        <v>42</v>
      </c>
      <c r="AP160" s="9">
        <v>91.5</v>
      </c>
      <c r="AQ160" s="10">
        <v>105.75</v>
      </c>
      <c r="AR160" s="10">
        <v>99.1</v>
      </c>
      <c r="AS160" s="10">
        <v>63</v>
      </c>
      <c r="AT160" s="10">
        <v>97.199999999999989</v>
      </c>
      <c r="AU160" s="10">
        <v>89.6</v>
      </c>
      <c r="AV160" s="10">
        <v>72.5</v>
      </c>
      <c r="AW160" s="10">
        <v>91.5</v>
      </c>
      <c r="AX160" s="10">
        <v>63</v>
      </c>
      <c r="AY160" s="10">
        <v>102.89999999999999</v>
      </c>
      <c r="AZ160" s="10">
        <v>64.900000000000006</v>
      </c>
      <c r="BA160" s="10">
        <v>118.1</v>
      </c>
      <c r="BB160" s="10">
        <v>83.899999999999991</v>
      </c>
      <c r="BC160" s="11">
        <v>113.35</v>
      </c>
      <c r="BD160" s="14">
        <f>AP160*0.92</f>
        <v>84.18</v>
      </c>
      <c r="BE160" s="15">
        <f t="shared" ref="BE160:BQ162" si="85">AQ160*0.92</f>
        <v>97.29</v>
      </c>
      <c r="BF160" s="15">
        <f t="shared" si="85"/>
        <v>91.171999999999997</v>
      </c>
      <c r="BG160" s="15">
        <f t="shared" si="85"/>
        <v>57.96</v>
      </c>
      <c r="BH160" s="15">
        <f t="shared" si="85"/>
        <v>89.423999999999992</v>
      </c>
      <c r="BI160" s="15">
        <f t="shared" si="85"/>
        <v>82.432000000000002</v>
      </c>
      <c r="BJ160" s="15">
        <f t="shared" si="85"/>
        <v>66.7</v>
      </c>
      <c r="BK160" s="15">
        <f t="shared" si="85"/>
        <v>84.18</v>
      </c>
      <c r="BL160" s="15">
        <f t="shared" si="85"/>
        <v>57.96</v>
      </c>
      <c r="BM160" s="15">
        <f t="shared" si="85"/>
        <v>94.667999999999992</v>
      </c>
      <c r="BN160" s="15">
        <f t="shared" si="85"/>
        <v>59.708000000000006</v>
      </c>
      <c r="BO160" s="15">
        <f t="shared" si="85"/>
        <v>108.652</v>
      </c>
      <c r="BP160" s="15">
        <f t="shared" si="85"/>
        <v>77.188000000000002</v>
      </c>
      <c r="BQ160" s="16">
        <f t="shared" si="85"/>
        <v>104.282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91" t="s">
        <v>43</v>
      </c>
      <c r="CA160" s="9">
        <v>88.15</v>
      </c>
      <c r="CB160" s="10">
        <v>101.515</v>
      </c>
      <c r="CC160" s="10">
        <v>84.19</v>
      </c>
      <c r="CD160" s="10">
        <v>90.625</v>
      </c>
      <c r="CE160" s="10">
        <v>98.05</v>
      </c>
      <c r="CF160" s="10">
        <v>100.52500000000001</v>
      </c>
      <c r="CG160" s="10">
        <v>96.564999999999998</v>
      </c>
      <c r="CH160" s="10">
        <v>83.694999999999993</v>
      </c>
      <c r="CI160" s="10">
        <v>103</v>
      </c>
      <c r="CJ160" s="10">
        <v>82.704999999999998</v>
      </c>
      <c r="CK160" s="10">
        <v>73.3</v>
      </c>
      <c r="CL160" s="10">
        <v>93.594999999999999</v>
      </c>
      <c r="CM160" s="10">
        <v>101.515</v>
      </c>
      <c r="CN160" s="11">
        <v>97.06</v>
      </c>
      <c r="CO160" s="14">
        <f>CA160*0.92</f>
        <v>81.098000000000013</v>
      </c>
      <c r="CP160" s="15">
        <f t="shared" ref="CP160:DB162" si="86">CB160*0.92</f>
        <v>93.393799999999999</v>
      </c>
      <c r="CQ160" s="15">
        <f t="shared" si="86"/>
        <v>77.454800000000006</v>
      </c>
      <c r="CR160" s="15">
        <f t="shared" si="86"/>
        <v>83.375</v>
      </c>
      <c r="CS160" s="15">
        <f t="shared" si="86"/>
        <v>90.206000000000003</v>
      </c>
      <c r="CT160" s="15">
        <f t="shared" si="86"/>
        <v>92.483000000000004</v>
      </c>
      <c r="CU160" s="15">
        <f t="shared" si="86"/>
        <v>88.839799999999997</v>
      </c>
      <c r="CV160" s="15">
        <f t="shared" si="86"/>
        <v>76.999399999999994</v>
      </c>
      <c r="CW160" s="15">
        <f t="shared" si="86"/>
        <v>94.76</v>
      </c>
      <c r="CX160" s="15">
        <f t="shared" si="86"/>
        <v>76.0886</v>
      </c>
      <c r="CY160" s="15">
        <f t="shared" si="86"/>
        <v>67.436000000000007</v>
      </c>
      <c r="CZ160" s="15">
        <f t="shared" si="86"/>
        <v>86.107399999999998</v>
      </c>
      <c r="DA160" s="15">
        <f t="shared" si="86"/>
        <v>93.393799999999999</v>
      </c>
      <c r="DB160" s="16">
        <f t="shared" si="86"/>
        <v>89.295200000000008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71.319999999999993</v>
      </c>
      <c r="G161" s="15">
        <v>77.260000000000005</v>
      </c>
      <c r="H161" s="15">
        <v>111.91</v>
      </c>
      <c r="I161" s="15">
        <v>95.08</v>
      </c>
      <c r="J161" s="15">
        <v>93.1</v>
      </c>
      <c r="K161" s="15">
        <v>83.2</v>
      </c>
      <c r="L161" s="15">
        <v>91.12</v>
      </c>
      <c r="M161" s="15">
        <v>65.38</v>
      </c>
      <c r="N161" s="15">
        <v>79.239999999999995</v>
      </c>
      <c r="O161" s="15">
        <v>104.98</v>
      </c>
      <c r="P161" s="15">
        <v>66.37</v>
      </c>
      <c r="Q161" s="15">
        <v>88.15</v>
      </c>
      <c r="R161" s="15">
        <v>81.22</v>
      </c>
      <c r="S161" s="16">
        <v>103</v>
      </c>
      <c r="T161" s="14">
        <f t="shared" ref="T161:T162" si="87">F161*0.93</f>
        <v>66.327600000000004</v>
      </c>
      <c r="U161" s="15">
        <f t="shared" si="84"/>
        <v>71.851800000000011</v>
      </c>
      <c r="V161" s="15">
        <f t="shared" si="84"/>
        <v>104.0763</v>
      </c>
      <c r="W161" s="15">
        <f t="shared" si="84"/>
        <v>88.424400000000006</v>
      </c>
      <c r="X161" s="15">
        <f t="shared" si="84"/>
        <v>86.582999999999998</v>
      </c>
      <c r="Y161" s="15">
        <f t="shared" si="84"/>
        <v>77.376000000000005</v>
      </c>
      <c r="Z161" s="15">
        <f t="shared" si="84"/>
        <v>84.741600000000005</v>
      </c>
      <c r="AA161" s="15">
        <f t="shared" si="84"/>
        <v>60.803399999999996</v>
      </c>
      <c r="AB161" s="15">
        <f t="shared" si="84"/>
        <v>73.693200000000004</v>
      </c>
      <c r="AC161" s="15">
        <f t="shared" si="84"/>
        <v>97.631400000000014</v>
      </c>
      <c r="AD161" s="15">
        <f t="shared" si="84"/>
        <v>61.724100000000007</v>
      </c>
      <c r="AE161" s="15">
        <f t="shared" si="84"/>
        <v>81.979500000000016</v>
      </c>
      <c r="AF161" s="15">
        <f t="shared" si="84"/>
        <v>75.534599999999998</v>
      </c>
      <c r="AG161" s="16">
        <f t="shared" si="84"/>
        <v>95.79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68.699999999999989</v>
      </c>
      <c r="AQ161" s="15">
        <v>118.1</v>
      </c>
      <c r="AR161" s="15">
        <v>90.55</v>
      </c>
      <c r="AS161" s="15">
        <v>67.75</v>
      </c>
      <c r="AT161" s="15">
        <v>120</v>
      </c>
      <c r="AU161" s="15">
        <v>105.75</v>
      </c>
      <c r="AV161" s="15">
        <v>119.05</v>
      </c>
      <c r="AW161" s="15">
        <v>70.599999999999994</v>
      </c>
      <c r="AX161" s="15">
        <v>85.8</v>
      </c>
      <c r="AY161" s="15">
        <v>77.25</v>
      </c>
      <c r="AZ161" s="15">
        <v>78.2</v>
      </c>
      <c r="BA161" s="15">
        <v>98.149999999999991</v>
      </c>
      <c r="BB161" s="15">
        <v>70.599999999999994</v>
      </c>
      <c r="BC161" s="16">
        <v>75.349999999999994</v>
      </c>
      <c r="BD161" s="14">
        <f t="shared" ref="BD161:BD162" si="88">AP161*0.92</f>
        <v>63.203999999999994</v>
      </c>
      <c r="BE161" s="15">
        <f t="shared" si="85"/>
        <v>108.652</v>
      </c>
      <c r="BF161" s="15">
        <f t="shared" si="85"/>
        <v>83.305999999999997</v>
      </c>
      <c r="BG161" s="15">
        <f t="shared" si="85"/>
        <v>62.330000000000005</v>
      </c>
      <c r="BH161" s="15">
        <f t="shared" si="85"/>
        <v>110.4</v>
      </c>
      <c r="BI161" s="15">
        <f t="shared" si="85"/>
        <v>97.29</v>
      </c>
      <c r="BJ161" s="15">
        <f t="shared" si="85"/>
        <v>109.526</v>
      </c>
      <c r="BK161" s="15">
        <f t="shared" si="85"/>
        <v>64.951999999999998</v>
      </c>
      <c r="BL161" s="15">
        <f t="shared" si="85"/>
        <v>78.936000000000007</v>
      </c>
      <c r="BM161" s="15">
        <f t="shared" si="85"/>
        <v>71.070000000000007</v>
      </c>
      <c r="BN161" s="15">
        <f t="shared" si="85"/>
        <v>71.944000000000003</v>
      </c>
      <c r="BO161" s="15">
        <f t="shared" si="85"/>
        <v>90.298000000000002</v>
      </c>
      <c r="BP161" s="15">
        <f t="shared" si="85"/>
        <v>64.951999999999998</v>
      </c>
      <c r="BQ161" s="16">
        <f t="shared" si="85"/>
        <v>69.322000000000003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106.465</v>
      </c>
      <c r="CB161" s="15">
        <v>68.349999999999994</v>
      </c>
      <c r="CC161" s="15">
        <v>83.2</v>
      </c>
      <c r="CD161" s="15">
        <v>91.614999999999995</v>
      </c>
      <c r="CE161" s="15">
        <v>70.33</v>
      </c>
      <c r="CF161" s="15">
        <v>99.039999999999992</v>
      </c>
      <c r="CG161" s="15">
        <v>102.01</v>
      </c>
      <c r="CH161" s="15">
        <v>81.715000000000003</v>
      </c>
      <c r="CI161" s="15">
        <v>107.95</v>
      </c>
      <c r="CJ161" s="15">
        <v>95.575000000000003</v>
      </c>
      <c r="CK161" s="15">
        <v>72.804999999999993</v>
      </c>
      <c r="CL161" s="15">
        <v>94.09</v>
      </c>
      <c r="CM161" s="15">
        <v>76.27</v>
      </c>
      <c r="CN161" s="16">
        <v>70.33</v>
      </c>
      <c r="CO161" s="14">
        <f t="shared" ref="CO161:CO162" si="89">CA161*0.92</f>
        <v>97.947800000000001</v>
      </c>
      <c r="CP161" s="15">
        <f t="shared" si="86"/>
        <v>62.881999999999998</v>
      </c>
      <c r="CQ161" s="15">
        <f t="shared" si="86"/>
        <v>76.544000000000011</v>
      </c>
      <c r="CR161" s="15">
        <f t="shared" si="86"/>
        <v>84.285799999999995</v>
      </c>
      <c r="CS161" s="15">
        <f t="shared" si="86"/>
        <v>64.703599999999994</v>
      </c>
      <c r="CT161" s="15">
        <f t="shared" si="86"/>
        <v>91.116799999999998</v>
      </c>
      <c r="CU161" s="15">
        <f t="shared" si="86"/>
        <v>93.84920000000001</v>
      </c>
      <c r="CV161" s="15">
        <f t="shared" si="86"/>
        <v>75.177800000000005</v>
      </c>
      <c r="CW161" s="15">
        <f t="shared" si="86"/>
        <v>99.314000000000007</v>
      </c>
      <c r="CX161" s="15">
        <f t="shared" si="86"/>
        <v>87.929000000000002</v>
      </c>
      <c r="CY161" s="15">
        <f t="shared" si="86"/>
        <v>66.980599999999995</v>
      </c>
      <c r="CZ161" s="15">
        <f t="shared" si="86"/>
        <v>86.56280000000001</v>
      </c>
      <c r="DA161" s="15">
        <f t="shared" si="86"/>
        <v>70.168400000000005</v>
      </c>
      <c r="DB161" s="16">
        <f t="shared" si="86"/>
        <v>64.703599999999994</v>
      </c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103.99</v>
      </c>
      <c r="G162" s="15">
        <v>77.260000000000005</v>
      </c>
      <c r="H162" s="15">
        <v>99.039999999999992</v>
      </c>
      <c r="I162" s="15">
        <v>102.01</v>
      </c>
      <c r="J162" s="15">
        <v>74.290000000000006</v>
      </c>
      <c r="K162" s="15">
        <v>108.94</v>
      </c>
      <c r="L162" s="15">
        <v>82.21</v>
      </c>
      <c r="M162" s="15">
        <v>97.06</v>
      </c>
      <c r="N162" s="15">
        <v>91.12</v>
      </c>
      <c r="O162" s="15">
        <v>62.41</v>
      </c>
      <c r="P162" s="15">
        <v>73.3</v>
      </c>
      <c r="Q162" s="15">
        <v>80.23</v>
      </c>
      <c r="R162" s="15">
        <v>82.21</v>
      </c>
      <c r="S162" s="16">
        <v>103</v>
      </c>
      <c r="T162" s="14">
        <f t="shared" si="87"/>
        <v>96.710700000000003</v>
      </c>
      <c r="U162" s="15">
        <f t="shared" si="84"/>
        <v>71.851800000000011</v>
      </c>
      <c r="V162" s="15">
        <f t="shared" si="84"/>
        <v>92.107199999999992</v>
      </c>
      <c r="W162" s="15">
        <f t="shared" si="84"/>
        <v>94.86930000000001</v>
      </c>
      <c r="X162" s="15">
        <f t="shared" si="84"/>
        <v>69.089700000000008</v>
      </c>
      <c r="Y162" s="15">
        <f t="shared" si="84"/>
        <v>101.3142</v>
      </c>
      <c r="Z162" s="15">
        <f t="shared" si="84"/>
        <v>76.455299999999994</v>
      </c>
      <c r="AA162" s="15">
        <f t="shared" si="84"/>
        <v>90.265800000000013</v>
      </c>
      <c r="AB162" s="15">
        <f t="shared" si="84"/>
        <v>84.741600000000005</v>
      </c>
      <c r="AC162" s="15">
        <f t="shared" si="84"/>
        <v>58.0413</v>
      </c>
      <c r="AD162" s="15">
        <f t="shared" si="84"/>
        <v>68.168999999999997</v>
      </c>
      <c r="AE162" s="15">
        <f t="shared" si="84"/>
        <v>74.613900000000001</v>
      </c>
      <c r="AF162" s="15">
        <f t="shared" si="84"/>
        <v>76.455299999999994</v>
      </c>
      <c r="AG162" s="16">
        <f t="shared" si="84"/>
        <v>95.79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80.099999999999994</v>
      </c>
      <c r="AQ162" s="15">
        <v>95.3</v>
      </c>
      <c r="AR162" s="15">
        <v>60.15</v>
      </c>
      <c r="AS162" s="15">
        <v>109.55</v>
      </c>
      <c r="AT162" s="15">
        <v>92.45</v>
      </c>
      <c r="AU162" s="15">
        <v>117.14999999999999</v>
      </c>
      <c r="AV162" s="15">
        <v>77.25</v>
      </c>
      <c r="AW162" s="15">
        <v>101.94999999999999</v>
      </c>
      <c r="AX162" s="15">
        <v>111.44999999999999</v>
      </c>
      <c r="AY162" s="15">
        <v>91.5</v>
      </c>
      <c r="AZ162" s="15">
        <v>81.05</v>
      </c>
      <c r="BA162" s="15">
        <v>75.349999999999994</v>
      </c>
      <c r="BB162" s="15">
        <v>89.6</v>
      </c>
      <c r="BC162" s="16">
        <v>98.149999999999991</v>
      </c>
      <c r="BD162" s="14">
        <f t="shared" si="88"/>
        <v>73.691999999999993</v>
      </c>
      <c r="BE162" s="15">
        <f t="shared" si="85"/>
        <v>87.676000000000002</v>
      </c>
      <c r="BF162" s="15">
        <f t="shared" si="85"/>
        <v>55.338000000000001</v>
      </c>
      <c r="BG162" s="15">
        <f t="shared" si="85"/>
        <v>100.786</v>
      </c>
      <c r="BH162" s="15">
        <f t="shared" si="85"/>
        <v>85.054000000000002</v>
      </c>
      <c r="BI162" s="15">
        <f t="shared" si="85"/>
        <v>107.77799999999999</v>
      </c>
      <c r="BJ162" s="15">
        <f t="shared" si="85"/>
        <v>71.070000000000007</v>
      </c>
      <c r="BK162" s="15">
        <f t="shared" si="85"/>
        <v>93.793999999999997</v>
      </c>
      <c r="BL162" s="15">
        <f t="shared" si="85"/>
        <v>102.53399999999999</v>
      </c>
      <c r="BM162" s="15">
        <f t="shared" si="85"/>
        <v>84.18</v>
      </c>
      <c r="BN162" s="15">
        <f t="shared" si="85"/>
        <v>74.566000000000003</v>
      </c>
      <c r="BO162" s="15">
        <f t="shared" si="85"/>
        <v>69.322000000000003</v>
      </c>
      <c r="BP162" s="15">
        <f t="shared" si="85"/>
        <v>82.432000000000002</v>
      </c>
      <c r="BQ162" s="16">
        <f t="shared" si="85"/>
        <v>90.298000000000002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80.23</v>
      </c>
      <c r="CB162" s="15">
        <v>100.52500000000001</v>
      </c>
      <c r="CC162" s="15">
        <v>102.505</v>
      </c>
      <c r="CD162" s="15">
        <v>77.754999999999995</v>
      </c>
      <c r="CE162" s="15">
        <v>92.605000000000004</v>
      </c>
      <c r="CF162" s="15">
        <v>87.16</v>
      </c>
      <c r="CG162" s="15">
        <v>79.734999999999999</v>
      </c>
      <c r="CH162" s="15">
        <v>106.96</v>
      </c>
      <c r="CI162" s="15">
        <v>84.19</v>
      </c>
      <c r="CJ162" s="15">
        <v>114.38500000000001</v>
      </c>
      <c r="CK162" s="15">
        <v>77.754999999999995</v>
      </c>
      <c r="CL162" s="15">
        <v>78.25</v>
      </c>
      <c r="CM162" s="15">
        <v>86.665000000000006</v>
      </c>
      <c r="CN162" s="16">
        <v>117.85</v>
      </c>
      <c r="CO162" s="14">
        <f t="shared" si="89"/>
        <v>73.811600000000013</v>
      </c>
      <c r="CP162" s="15">
        <f t="shared" si="86"/>
        <v>92.483000000000004</v>
      </c>
      <c r="CQ162" s="15">
        <f t="shared" si="86"/>
        <v>94.304599999999994</v>
      </c>
      <c r="CR162" s="15">
        <f t="shared" si="86"/>
        <v>71.534599999999998</v>
      </c>
      <c r="CS162" s="15">
        <f t="shared" si="86"/>
        <v>85.196600000000004</v>
      </c>
      <c r="CT162" s="15">
        <f t="shared" si="86"/>
        <v>80.187200000000004</v>
      </c>
      <c r="CU162" s="15">
        <f t="shared" si="86"/>
        <v>73.356200000000001</v>
      </c>
      <c r="CV162" s="15">
        <f t="shared" si="86"/>
        <v>98.403199999999998</v>
      </c>
      <c r="CW162" s="15">
        <f t="shared" si="86"/>
        <v>77.454800000000006</v>
      </c>
      <c r="CX162" s="15">
        <f t="shared" si="86"/>
        <v>105.23420000000002</v>
      </c>
      <c r="CY162" s="15">
        <f t="shared" si="86"/>
        <v>71.534599999999998</v>
      </c>
      <c r="CZ162" s="15">
        <f t="shared" si="86"/>
        <v>71.990000000000009</v>
      </c>
      <c r="DA162" s="15">
        <f t="shared" si="86"/>
        <v>79.731800000000007</v>
      </c>
      <c r="DB162" s="16">
        <f t="shared" si="86"/>
        <v>108.422</v>
      </c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100.03</v>
      </c>
      <c r="G163" s="15">
        <v>68.349999999999994</v>
      </c>
      <c r="H163" s="15">
        <v>107.95</v>
      </c>
      <c r="I163" s="15">
        <v>64.39</v>
      </c>
      <c r="J163" s="15">
        <v>106.96</v>
      </c>
      <c r="K163" s="15">
        <v>79.239999999999995</v>
      </c>
      <c r="L163" s="15">
        <v>115.87</v>
      </c>
      <c r="M163" s="15">
        <v>101.02</v>
      </c>
      <c r="N163" s="15">
        <v>96.07</v>
      </c>
      <c r="O163" s="15">
        <v>62.41</v>
      </c>
      <c r="P163" s="15">
        <v>108.94</v>
      </c>
      <c r="Q163" s="15">
        <v>78.25</v>
      </c>
      <c r="R163" s="15">
        <v>70.33</v>
      </c>
      <c r="S163" s="16">
        <v>92.11</v>
      </c>
      <c r="T163" s="14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6"/>
      <c r="AH163" s="17"/>
      <c r="AI163" s="13"/>
      <c r="AJ163" s="17" t="s">
        <v>60</v>
      </c>
      <c r="AL163" s="83"/>
      <c r="AM163" s="110"/>
      <c r="AN163" s="89"/>
      <c r="AO163" s="91"/>
      <c r="AP163" s="14">
        <v>67.75</v>
      </c>
      <c r="AQ163" s="15">
        <v>92.45</v>
      </c>
      <c r="AR163" s="15">
        <v>85.8</v>
      </c>
      <c r="AS163" s="15">
        <v>65.849999999999994</v>
      </c>
      <c r="AT163" s="15">
        <v>102.89999999999999</v>
      </c>
      <c r="AU163" s="15">
        <v>115.25</v>
      </c>
      <c r="AV163" s="15">
        <v>82.95</v>
      </c>
      <c r="AW163" s="15">
        <v>105.75</v>
      </c>
      <c r="AX163" s="15">
        <v>73.45</v>
      </c>
      <c r="AY163" s="15">
        <v>71.55</v>
      </c>
      <c r="AZ163" s="15">
        <v>82</v>
      </c>
      <c r="BA163" s="15">
        <v>70.599999999999994</v>
      </c>
      <c r="BB163" s="15">
        <v>86.75</v>
      </c>
      <c r="BC163" s="16">
        <v>93.399999999999991</v>
      </c>
      <c r="BD163" s="14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6"/>
      <c r="BR163" s="17"/>
      <c r="BS163" s="13"/>
      <c r="BT163" s="17" t="s">
        <v>60</v>
      </c>
      <c r="BW163" s="83"/>
      <c r="BX163" s="110"/>
      <c r="BY163" s="89"/>
      <c r="BZ163" s="91"/>
      <c r="CA163" s="14">
        <v>100.03</v>
      </c>
      <c r="CB163" s="15">
        <v>104.485</v>
      </c>
      <c r="CC163" s="15">
        <v>85.179999999999993</v>
      </c>
      <c r="CD163" s="15">
        <v>67.36</v>
      </c>
      <c r="CE163" s="15">
        <v>84.19</v>
      </c>
      <c r="CF163" s="15">
        <v>81.22</v>
      </c>
      <c r="CG163" s="15">
        <v>97.554999999999993</v>
      </c>
      <c r="CH163" s="15">
        <v>65.38</v>
      </c>
      <c r="CI163" s="15">
        <v>105.97</v>
      </c>
      <c r="CJ163" s="15">
        <v>98.545000000000002</v>
      </c>
      <c r="CK163" s="15">
        <v>96.07</v>
      </c>
      <c r="CL163" s="15">
        <v>74.784999999999997</v>
      </c>
      <c r="CM163" s="15">
        <v>79.239999999999995</v>
      </c>
      <c r="CN163" s="16">
        <v>100.03</v>
      </c>
      <c r="CO163" s="14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6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103.99</v>
      </c>
      <c r="G164" s="15">
        <v>81.22</v>
      </c>
      <c r="H164" s="15">
        <v>91.12</v>
      </c>
      <c r="I164" s="15">
        <v>64.39</v>
      </c>
      <c r="J164" s="15">
        <v>87.16</v>
      </c>
      <c r="K164" s="15">
        <v>83.2</v>
      </c>
      <c r="L164" s="15">
        <v>78.25</v>
      </c>
      <c r="M164" s="15">
        <v>97.06</v>
      </c>
      <c r="N164" s="15">
        <v>91.12</v>
      </c>
      <c r="O164" s="15">
        <v>70.33</v>
      </c>
      <c r="P164" s="15">
        <v>108.94</v>
      </c>
      <c r="Q164" s="15">
        <v>115.87</v>
      </c>
      <c r="R164" s="15">
        <v>74.290000000000006</v>
      </c>
      <c r="S164" s="16">
        <v>99.039999999999992</v>
      </c>
      <c r="T164" s="14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6"/>
      <c r="AH164" s="17"/>
      <c r="AI164" s="13"/>
      <c r="AJ164" s="17" t="s">
        <v>60</v>
      </c>
      <c r="AL164" s="83"/>
      <c r="AM164" s="110"/>
      <c r="AN164" s="89"/>
      <c r="AO164" s="91"/>
      <c r="AP164" s="14">
        <v>85.8</v>
      </c>
      <c r="AQ164" s="15">
        <v>82</v>
      </c>
      <c r="AR164" s="15">
        <v>64.900000000000006</v>
      </c>
      <c r="AS164" s="15">
        <v>111.44999999999999</v>
      </c>
      <c r="AT164" s="15">
        <v>81.05</v>
      </c>
      <c r="AU164" s="15">
        <v>121.89999999999999</v>
      </c>
      <c r="AV164" s="15">
        <v>63</v>
      </c>
      <c r="AW164" s="15">
        <v>76.3</v>
      </c>
      <c r="AX164" s="15">
        <v>85.8</v>
      </c>
      <c r="AY164" s="15">
        <v>77.25</v>
      </c>
      <c r="AZ164" s="15">
        <v>95.3</v>
      </c>
      <c r="BA164" s="15">
        <v>84.85</v>
      </c>
      <c r="BB164" s="15">
        <v>102.89999999999999</v>
      </c>
      <c r="BC164" s="16">
        <v>99.1</v>
      </c>
      <c r="BD164" s="14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6"/>
      <c r="BR164" s="17"/>
      <c r="BS164" s="13"/>
      <c r="BT164" s="17" t="s">
        <v>60</v>
      </c>
      <c r="BW164" s="83"/>
      <c r="BX164" s="110"/>
      <c r="BY164" s="89"/>
      <c r="BZ164" s="91"/>
      <c r="CA164" s="14">
        <v>70.825000000000003</v>
      </c>
      <c r="CB164" s="15">
        <v>87.16</v>
      </c>
      <c r="CC164" s="15">
        <v>89.14</v>
      </c>
      <c r="CD164" s="15">
        <v>74.290000000000006</v>
      </c>
      <c r="CE164" s="15">
        <v>95.575000000000003</v>
      </c>
      <c r="CF164" s="15">
        <v>82.21</v>
      </c>
      <c r="CG164" s="15">
        <v>78.25</v>
      </c>
      <c r="CH164" s="15">
        <v>89.14</v>
      </c>
      <c r="CI164" s="15">
        <v>84.685000000000002</v>
      </c>
      <c r="CJ164" s="15">
        <v>103.99</v>
      </c>
      <c r="CK164" s="15">
        <v>103</v>
      </c>
      <c r="CL164" s="15">
        <v>101.02</v>
      </c>
      <c r="CM164" s="15">
        <v>89.635000000000005</v>
      </c>
      <c r="CN164" s="16">
        <v>106.96</v>
      </c>
      <c r="CO164" s="14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6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105.97</v>
      </c>
      <c r="G165" s="15">
        <v>70.33</v>
      </c>
      <c r="H165" s="15">
        <v>82.21</v>
      </c>
      <c r="I165" s="15">
        <v>71.319999999999993</v>
      </c>
      <c r="J165" s="15">
        <v>93.1</v>
      </c>
      <c r="K165" s="15">
        <v>75.28</v>
      </c>
      <c r="L165" s="15">
        <v>90.13</v>
      </c>
      <c r="M165" s="15">
        <v>91.12</v>
      </c>
      <c r="N165" s="15">
        <v>84.19</v>
      </c>
      <c r="O165" s="15">
        <v>90.13</v>
      </c>
      <c r="P165" s="15">
        <v>74.290000000000006</v>
      </c>
      <c r="Q165" s="15">
        <v>71.319999999999993</v>
      </c>
      <c r="R165" s="15">
        <v>77.260000000000005</v>
      </c>
      <c r="S165" s="16">
        <v>103.99</v>
      </c>
      <c r="T165" s="14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6"/>
      <c r="AH165" s="17"/>
      <c r="AI165" s="13"/>
      <c r="AJ165" s="17" t="s">
        <v>60</v>
      </c>
      <c r="AL165" s="83"/>
      <c r="AM165" s="110"/>
      <c r="AN165" s="89"/>
      <c r="AO165" s="91"/>
      <c r="AP165" s="14">
        <v>61.099999999999994</v>
      </c>
      <c r="AQ165" s="15">
        <v>104.8</v>
      </c>
      <c r="AR165" s="15">
        <v>116.19999999999999</v>
      </c>
      <c r="AS165" s="15">
        <v>89.6</v>
      </c>
      <c r="AT165" s="15">
        <v>99.1</v>
      </c>
      <c r="AU165" s="15">
        <v>78.2</v>
      </c>
      <c r="AV165" s="15">
        <v>117.14999999999999</v>
      </c>
      <c r="AW165" s="15">
        <v>91.5</v>
      </c>
      <c r="AX165" s="15">
        <v>95.3</v>
      </c>
      <c r="AY165" s="15">
        <v>88.649999999999991</v>
      </c>
      <c r="AZ165" s="15">
        <v>80.099999999999994</v>
      </c>
      <c r="BA165" s="15">
        <v>84.85</v>
      </c>
      <c r="BB165" s="15">
        <v>72.5</v>
      </c>
      <c r="BC165" s="16">
        <v>90.55</v>
      </c>
      <c r="BD165" s="14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6"/>
      <c r="BR165" s="17"/>
      <c r="BS165" s="13"/>
      <c r="BT165" s="17" t="s">
        <v>60</v>
      </c>
      <c r="BW165" s="83"/>
      <c r="BX165" s="110"/>
      <c r="BY165" s="89"/>
      <c r="BZ165" s="91"/>
      <c r="CA165" s="14">
        <v>104.98</v>
      </c>
      <c r="CB165" s="15">
        <v>92.11</v>
      </c>
      <c r="CC165" s="15">
        <v>90.625</v>
      </c>
      <c r="CD165" s="15">
        <v>90.13</v>
      </c>
      <c r="CE165" s="15">
        <v>83.694999999999993</v>
      </c>
      <c r="CF165" s="15">
        <v>88.644999999999996</v>
      </c>
      <c r="CG165" s="15">
        <v>100.52500000000001</v>
      </c>
      <c r="CH165" s="15">
        <v>81.22</v>
      </c>
      <c r="CI165" s="15">
        <v>97.06</v>
      </c>
      <c r="CJ165" s="15">
        <v>77.260000000000005</v>
      </c>
      <c r="CK165" s="15">
        <v>77.754999999999995</v>
      </c>
      <c r="CL165" s="15">
        <v>78.745000000000005</v>
      </c>
      <c r="CM165" s="15">
        <v>75.28</v>
      </c>
      <c r="CN165" s="16">
        <v>100.03</v>
      </c>
      <c r="CO165" s="14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6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103.99</v>
      </c>
      <c r="G166" s="15">
        <v>90.13</v>
      </c>
      <c r="H166" s="15">
        <v>103</v>
      </c>
      <c r="I166" s="15">
        <v>104.98</v>
      </c>
      <c r="J166" s="15">
        <v>64.39</v>
      </c>
      <c r="K166" s="15">
        <v>86.17</v>
      </c>
      <c r="L166" s="15">
        <v>69.34</v>
      </c>
      <c r="M166" s="15">
        <v>74.290000000000006</v>
      </c>
      <c r="N166" s="15">
        <v>83.2</v>
      </c>
      <c r="O166" s="15">
        <v>74.290000000000006</v>
      </c>
      <c r="P166" s="15">
        <v>79.239999999999995</v>
      </c>
      <c r="Q166" s="15">
        <v>107.95</v>
      </c>
      <c r="R166" s="15">
        <v>79.239999999999995</v>
      </c>
      <c r="S166" s="16">
        <v>93.1</v>
      </c>
      <c r="T166" s="14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6"/>
      <c r="AH166" s="17"/>
      <c r="AI166" s="13"/>
      <c r="AJ166" s="17" t="s">
        <v>60</v>
      </c>
      <c r="AL166" s="83"/>
      <c r="AM166" s="110"/>
      <c r="AN166" s="89"/>
      <c r="AO166" s="91"/>
      <c r="AP166" s="14">
        <v>72.5</v>
      </c>
      <c r="AQ166" s="15">
        <v>85.8</v>
      </c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6"/>
      <c r="BD166" s="14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6"/>
      <c r="BR166" s="17"/>
      <c r="BS166" s="13"/>
      <c r="BT166" s="17" t="s">
        <v>60</v>
      </c>
      <c r="BW166" s="83"/>
      <c r="BX166" s="110"/>
      <c r="BY166" s="89"/>
      <c r="BZ166" s="91"/>
      <c r="CA166" s="14">
        <v>104.98</v>
      </c>
      <c r="CB166" s="15">
        <v>76.27</v>
      </c>
      <c r="CC166" s="15">
        <v>80.23</v>
      </c>
      <c r="CD166" s="15">
        <v>84.19</v>
      </c>
      <c r="CE166" s="15">
        <v>113.89</v>
      </c>
      <c r="CF166" s="15">
        <v>123.78999999999999</v>
      </c>
      <c r="CG166" s="15">
        <v>124.78</v>
      </c>
      <c r="CH166" s="15">
        <v>65.38</v>
      </c>
      <c r="CI166" s="15">
        <v>72.31</v>
      </c>
      <c r="CJ166" s="15">
        <v>67.36</v>
      </c>
      <c r="CK166" s="15">
        <v>109.92999999999999</v>
      </c>
      <c r="CL166" s="15">
        <v>76.27</v>
      </c>
      <c r="CM166" s="15">
        <v>124.78</v>
      </c>
      <c r="CN166" s="16">
        <v>70.33</v>
      </c>
      <c r="CO166" s="14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6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70.33</v>
      </c>
      <c r="G167" s="15">
        <v>73.3</v>
      </c>
      <c r="H167" s="15">
        <v>82.21</v>
      </c>
      <c r="I167" s="15">
        <v>85.179999999999993</v>
      </c>
      <c r="J167" s="15">
        <v>76.27</v>
      </c>
      <c r="K167" s="15">
        <v>95.08</v>
      </c>
      <c r="L167" s="15">
        <v>83.2</v>
      </c>
      <c r="M167" s="15">
        <v>85.179999999999993</v>
      </c>
      <c r="N167" s="15">
        <v>108.94</v>
      </c>
      <c r="O167" s="15">
        <v>109.92999999999999</v>
      </c>
      <c r="P167" s="15">
        <v>65.38</v>
      </c>
      <c r="Q167" s="15">
        <v>92.11</v>
      </c>
      <c r="R167" s="15">
        <v>85.179999999999993</v>
      </c>
      <c r="S167" s="16">
        <v>79.239999999999995</v>
      </c>
      <c r="T167" s="1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6"/>
      <c r="AH167" s="17"/>
      <c r="AI167" s="13"/>
      <c r="AJ167" s="17" t="s">
        <v>60</v>
      </c>
      <c r="AL167" s="83"/>
      <c r="AM167" s="110"/>
      <c r="AN167" s="89"/>
      <c r="AO167" s="91"/>
      <c r="AP167" s="14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6"/>
      <c r="BD167" s="14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6"/>
      <c r="BR167" s="17"/>
      <c r="BS167" s="13"/>
      <c r="BT167" s="17" t="s">
        <v>60</v>
      </c>
      <c r="BW167" s="83"/>
      <c r="BX167" s="110"/>
      <c r="BY167" s="89"/>
      <c r="BZ167" s="91"/>
      <c r="CA167" s="14">
        <v>72.31</v>
      </c>
      <c r="CB167" s="15">
        <v>79.239999999999995</v>
      </c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6"/>
      <c r="CO167" s="14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6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>
        <v>104.98</v>
      </c>
      <c r="G168" s="15">
        <v>90.13</v>
      </c>
      <c r="H168" s="15">
        <v>88.15</v>
      </c>
      <c r="I168" s="15">
        <v>77.260000000000005</v>
      </c>
      <c r="J168" s="15">
        <v>105.97</v>
      </c>
      <c r="K168" s="15">
        <v>78.25</v>
      </c>
      <c r="L168" s="15">
        <v>102.01</v>
      </c>
      <c r="M168" s="15">
        <v>76.27</v>
      </c>
      <c r="N168" s="15">
        <v>67.36</v>
      </c>
      <c r="O168" s="15">
        <v>76.27</v>
      </c>
      <c r="P168" s="15">
        <v>67.36</v>
      </c>
      <c r="Q168" s="15">
        <v>87.16</v>
      </c>
      <c r="R168" s="15">
        <v>87.16</v>
      </c>
      <c r="S168" s="16">
        <v>73.3</v>
      </c>
      <c r="T168" s="1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6"/>
      <c r="AH168" s="17"/>
      <c r="AI168" s="13"/>
      <c r="AJ168" s="17" t="s">
        <v>60</v>
      </c>
      <c r="AL168" s="83"/>
      <c r="AM168" s="110"/>
      <c r="AN168" s="89"/>
      <c r="AO168" s="91"/>
      <c r="AP168" s="14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6"/>
      <c r="BD168" s="14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6"/>
      <c r="BR168" s="17"/>
      <c r="BS168" s="13"/>
      <c r="BT168" s="17" t="s">
        <v>60</v>
      </c>
      <c r="BW168" s="83"/>
      <c r="BX168" s="110"/>
      <c r="BY168" s="89"/>
      <c r="BZ168" s="91"/>
      <c r="CA168" s="14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6"/>
      <c r="CO168" s="14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6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>
        <v>77.260000000000005</v>
      </c>
      <c r="G169" s="15">
        <v>91.12</v>
      </c>
      <c r="H169" s="15">
        <v>82.21</v>
      </c>
      <c r="I169" s="15">
        <v>97.06</v>
      </c>
      <c r="J169" s="15">
        <v>90.13</v>
      </c>
      <c r="K169" s="15">
        <v>103.99</v>
      </c>
      <c r="L169" s="15">
        <v>70.33</v>
      </c>
      <c r="M169" s="15">
        <v>99.039999999999992</v>
      </c>
      <c r="N169" s="15">
        <v>103</v>
      </c>
      <c r="O169" s="15">
        <v>68.349999999999994</v>
      </c>
      <c r="P169" s="15">
        <v>104.98</v>
      </c>
      <c r="Q169" s="15"/>
      <c r="R169" s="15"/>
      <c r="S169" s="16"/>
      <c r="T169" s="14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6"/>
      <c r="AH169" s="17"/>
      <c r="AI169" s="13"/>
      <c r="AJ169" s="17" t="s">
        <v>60</v>
      </c>
      <c r="AL169" s="83"/>
      <c r="AM169" s="110"/>
      <c r="AN169" s="89"/>
      <c r="AO169" s="91"/>
      <c r="AP169" s="14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6"/>
      <c r="BD169" s="14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6"/>
      <c r="BR169" s="17"/>
      <c r="BS169" s="13"/>
      <c r="BT169" s="17" t="s">
        <v>60</v>
      </c>
      <c r="BW169" s="83"/>
      <c r="BX169" s="110"/>
      <c r="BY169" s="89"/>
      <c r="BZ169" s="91"/>
      <c r="CA169" s="14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6"/>
      <c r="CO169" s="14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6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20"/>
      <c r="T170" s="18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20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8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20"/>
      <c r="BR170" s="21"/>
      <c r="BS170" s="13"/>
      <c r="BT170" s="21" t="s">
        <v>60</v>
      </c>
      <c r="BW170" s="83"/>
      <c r="BX170" s="111"/>
      <c r="BY170" s="90"/>
      <c r="BZ170" s="92"/>
      <c r="CA170" s="18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20"/>
      <c r="CO170" s="18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20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44</v>
      </c>
      <c r="D171" s="88"/>
      <c r="E171" s="91"/>
      <c r="F171" s="9">
        <v>73.3</v>
      </c>
      <c r="G171" s="10">
        <v>112.9</v>
      </c>
      <c r="H171" s="10">
        <v>66.37</v>
      </c>
      <c r="I171" s="10">
        <v>105.97</v>
      </c>
      <c r="J171" s="10">
        <v>86.17</v>
      </c>
      <c r="K171" s="10">
        <v>90.13</v>
      </c>
      <c r="L171" s="10">
        <v>112.9</v>
      </c>
      <c r="M171" s="10">
        <v>79.239999999999995</v>
      </c>
      <c r="N171" s="10">
        <v>94.09</v>
      </c>
      <c r="O171" s="10">
        <v>105.97</v>
      </c>
      <c r="P171" s="10">
        <v>65.38</v>
      </c>
      <c r="Q171" s="10">
        <v>117.85</v>
      </c>
      <c r="R171" s="10">
        <v>77.260000000000005</v>
      </c>
      <c r="S171" s="11">
        <v>87.16</v>
      </c>
      <c r="T171" s="14">
        <f>F171*0.93</f>
        <v>68.168999999999997</v>
      </c>
      <c r="U171" s="15">
        <f t="shared" ref="U171:AG173" si="90">G171*0.93</f>
        <v>104.99700000000001</v>
      </c>
      <c r="V171" s="15">
        <f t="shared" si="90"/>
        <v>61.724100000000007</v>
      </c>
      <c r="W171" s="15">
        <f t="shared" si="90"/>
        <v>98.55210000000001</v>
      </c>
      <c r="X171" s="15">
        <f t="shared" si="90"/>
        <v>80.138100000000009</v>
      </c>
      <c r="Y171" s="15">
        <f t="shared" si="90"/>
        <v>83.820899999999995</v>
      </c>
      <c r="Z171" s="15">
        <f t="shared" si="90"/>
        <v>104.99700000000001</v>
      </c>
      <c r="AA171" s="15">
        <f t="shared" si="90"/>
        <v>73.693200000000004</v>
      </c>
      <c r="AB171" s="15">
        <f t="shared" si="90"/>
        <v>87.503700000000009</v>
      </c>
      <c r="AC171" s="15">
        <f t="shared" si="90"/>
        <v>98.55210000000001</v>
      </c>
      <c r="AD171" s="15">
        <f t="shared" si="90"/>
        <v>60.803399999999996</v>
      </c>
      <c r="AE171" s="15">
        <f t="shared" si="90"/>
        <v>109.6005</v>
      </c>
      <c r="AF171" s="15">
        <f t="shared" si="90"/>
        <v>71.851800000000011</v>
      </c>
      <c r="AG171" s="16">
        <f t="shared" si="90"/>
        <v>81.058800000000005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94.35</v>
      </c>
      <c r="AQ171" s="10">
        <v>78.2</v>
      </c>
      <c r="AR171" s="10">
        <v>79.149999999999991</v>
      </c>
      <c r="AS171" s="10">
        <v>117.14999999999999</v>
      </c>
      <c r="AT171" s="10">
        <v>113.35</v>
      </c>
      <c r="AU171" s="10">
        <v>70.599999999999994</v>
      </c>
      <c r="AV171" s="10">
        <v>88.649999999999991</v>
      </c>
      <c r="AW171" s="10">
        <v>107.64999999999999</v>
      </c>
      <c r="AX171" s="10">
        <v>83.899999999999991</v>
      </c>
      <c r="AY171" s="10">
        <v>70.599999999999994</v>
      </c>
      <c r="AZ171" s="10">
        <v>67.75</v>
      </c>
      <c r="BA171" s="10">
        <v>77.25</v>
      </c>
      <c r="BB171" s="10">
        <v>68.699999999999989</v>
      </c>
      <c r="BC171" s="11">
        <v>106.69999999999999</v>
      </c>
      <c r="BD171" s="14">
        <f>AP171*0.92</f>
        <v>86.801999999999992</v>
      </c>
      <c r="BE171" s="15">
        <f t="shared" ref="BE171:BQ173" si="91">AQ171*0.92</f>
        <v>71.944000000000003</v>
      </c>
      <c r="BF171" s="15">
        <f t="shared" si="91"/>
        <v>72.817999999999998</v>
      </c>
      <c r="BG171" s="15">
        <f t="shared" si="91"/>
        <v>107.77799999999999</v>
      </c>
      <c r="BH171" s="15">
        <f t="shared" si="91"/>
        <v>104.282</v>
      </c>
      <c r="BI171" s="15">
        <f t="shared" si="91"/>
        <v>64.951999999999998</v>
      </c>
      <c r="BJ171" s="15">
        <f t="shared" si="91"/>
        <v>81.557999999999993</v>
      </c>
      <c r="BK171" s="15">
        <f t="shared" si="91"/>
        <v>99.037999999999997</v>
      </c>
      <c r="BL171" s="15">
        <f t="shared" si="91"/>
        <v>77.188000000000002</v>
      </c>
      <c r="BM171" s="15">
        <f t="shared" si="91"/>
        <v>64.951999999999998</v>
      </c>
      <c r="BN171" s="15">
        <f t="shared" si="91"/>
        <v>62.330000000000005</v>
      </c>
      <c r="BO171" s="15">
        <f t="shared" si="91"/>
        <v>71.070000000000007</v>
      </c>
      <c r="BP171" s="15">
        <f t="shared" si="91"/>
        <v>63.203999999999994</v>
      </c>
      <c r="BQ171" s="16">
        <f t="shared" si="91"/>
        <v>98.163999999999987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91"/>
      <c r="CA171" s="9">
        <v>101.515</v>
      </c>
      <c r="CB171" s="10">
        <v>94.584999999999994</v>
      </c>
      <c r="CC171" s="10">
        <v>89.635000000000005</v>
      </c>
      <c r="CD171" s="10">
        <v>88.644999999999996</v>
      </c>
      <c r="CE171" s="10">
        <v>84.685000000000002</v>
      </c>
      <c r="CF171" s="10">
        <v>96.07</v>
      </c>
      <c r="CG171" s="10">
        <v>73.3</v>
      </c>
      <c r="CH171" s="10">
        <v>112.9</v>
      </c>
      <c r="CI171" s="10">
        <v>101.02</v>
      </c>
      <c r="CJ171" s="10">
        <v>80.724999999999994</v>
      </c>
      <c r="CK171" s="10">
        <v>66.865000000000009</v>
      </c>
      <c r="CL171" s="10">
        <v>98.05</v>
      </c>
      <c r="CM171" s="10">
        <v>73.3</v>
      </c>
      <c r="CN171" s="11">
        <v>84.19</v>
      </c>
      <c r="CO171" s="14">
        <f>CA171*0.92</f>
        <v>93.393799999999999</v>
      </c>
      <c r="CP171" s="15">
        <f t="shared" ref="CP171:DB173" si="92">CB171*0.92</f>
        <v>87.018199999999993</v>
      </c>
      <c r="CQ171" s="15">
        <f t="shared" si="92"/>
        <v>82.464200000000005</v>
      </c>
      <c r="CR171" s="15">
        <f t="shared" si="92"/>
        <v>81.553399999999996</v>
      </c>
      <c r="CS171" s="15">
        <f t="shared" si="92"/>
        <v>77.910200000000003</v>
      </c>
      <c r="CT171" s="15">
        <f t="shared" si="92"/>
        <v>88.384399999999999</v>
      </c>
      <c r="CU171" s="15">
        <f t="shared" si="92"/>
        <v>67.436000000000007</v>
      </c>
      <c r="CV171" s="15">
        <f t="shared" si="92"/>
        <v>103.86800000000001</v>
      </c>
      <c r="CW171" s="15">
        <f t="shared" si="92"/>
        <v>92.938400000000001</v>
      </c>
      <c r="CX171" s="15">
        <f t="shared" si="92"/>
        <v>74.266999999999996</v>
      </c>
      <c r="CY171" s="15">
        <f t="shared" si="92"/>
        <v>61.515800000000013</v>
      </c>
      <c r="CZ171" s="15">
        <f t="shared" si="92"/>
        <v>90.206000000000003</v>
      </c>
      <c r="DA171" s="15">
        <f t="shared" si="92"/>
        <v>67.436000000000007</v>
      </c>
      <c r="DB171" s="16">
        <f t="shared" si="92"/>
        <v>77.454800000000006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96.07</v>
      </c>
      <c r="G172" s="15">
        <v>92.11</v>
      </c>
      <c r="H172" s="15">
        <v>101.02</v>
      </c>
      <c r="I172" s="15">
        <v>98.05</v>
      </c>
      <c r="J172" s="15">
        <v>112.9</v>
      </c>
      <c r="K172" s="15">
        <v>77.260000000000005</v>
      </c>
      <c r="L172" s="15">
        <v>85.179999999999993</v>
      </c>
      <c r="M172" s="15">
        <v>103</v>
      </c>
      <c r="N172" s="15">
        <v>101.02</v>
      </c>
      <c r="O172" s="15">
        <v>88.15</v>
      </c>
      <c r="P172" s="15">
        <v>92.11</v>
      </c>
      <c r="Q172" s="15">
        <v>54.49</v>
      </c>
      <c r="R172" s="15">
        <v>96.07</v>
      </c>
      <c r="S172" s="16">
        <v>102.01</v>
      </c>
      <c r="T172" s="14">
        <f t="shared" ref="T172:T173" si="93">F172*0.93</f>
        <v>89.345100000000002</v>
      </c>
      <c r="U172" s="15">
        <f t="shared" si="90"/>
        <v>85.662300000000002</v>
      </c>
      <c r="V172" s="15">
        <f t="shared" si="90"/>
        <v>93.948599999999999</v>
      </c>
      <c r="W172" s="15">
        <f t="shared" si="90"/>
        <v>91.186499999999995</v>
      </c>
      <c r="X172" s="15">
        <f t="shared" si="90"/>
        <v>104.99700000000001</v>
      </c>
      <c r="Y172" s="15">
        <f t="shared" si="90"/>
        <v>71.851800000000011</v>
      </c>
      <c r="Z172" s="15">
        <f t="shared" si="90"/>
        <v>79.217399999999998</v>
      </c>
      <c r="AA172" s="15">
        <f t="shared" si="90"/>
        <v>95.79</v>
      </c>
      <c r="AB172" s="15">
        <f t="shared" si="90"/>
        <v>93.948599999999999</v>
      </c>
      <c r="AC172" s="15">
        <f t="shared" si="90"/>
        <v>81.979500000000016</v>
      </c>
      <c r="AD172" s="15">
        <f t="shared" si="90"/>
        <v>85.662300000000002</v>
      </c>
      <c r="AE172" s="15">
        <f t="shared" si="90"/>
        <v>50.675700000000006</v>
      </c>
      <c r="AF172" s="15">
        <f t="shared" si="90"/>
        <v>89.345100000000002</v>
      </c>
      <c r="AG172" s="16">
        <f t="shared" si="90"/>
        <v>94.86930000000001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94.35</v>
      </c>
      <c r="AQ172" s="15">
        <v>116.19999999999999</v>
      </c>
      <c r="AR172" s="15">
        <v>77.25</v>
      </c>
      <c r="AS172" s="15">
        <v>66.8</v>
      </c>
      <c r="AT172" s="15">
        <v>93.399999999999991</v>
      </c>
      <c r="AU172" s="15">
        <v>108.6</v>
      </c>
      <c r="AV172" s="15">
        <v>76.3</v>
      </c>
      <c r="AW172" s="15">
        <v>98.149999999999991</v>
      </c>
      <c r="AX172" s="15">
        <v>116.19999999999999</v>
      </c>
      <c r="AY172" s="15">
        <v>81.05</v>
      </c>
      <c r="AZ172" s="15">
        <v>59.199999999999996</v>
      </c>
      <c r="BA172" s="15">
        <v>86.75</v>
      </c>
      <c r="BB172" s="15">
        <v>104.8</v>
      </c>
      <c r="BC172" s="16">
        <v>111.44999999999999</v>
      </c>
      <c r="BD172" s="14">
        <f t="shared" ref="BD172:BD173" si="94">AP172*0.92</f>
        <v>86.801999999999992</v>
      </c>
      <c r="BE172" s="15">
        <f t="shared" si="91"/>
        <v>106.904</v>
      </c>
      <c r="BF172" s="15">
        <f t="shared" si="91"/>
        <v>71.070000000000007</v>
      </c>
      <c r="BG172" s="15">
        <f t="shared" si="91"/>
        <v>61.456000000000003</v>
      </c>
      <c r="BH172" s="15">
        <f t="shared" si="91"/>
        <v>85.927999999999997</v>
      </c>
      <c r="BI172" s="15">
        <f t="shared" si="91"/>
        <v>99.912000000000006</v>
      </c>
      <c r="BJ172" s="15">
        <f t="shared" si="91"/>
        <v>70.195999999999998</v>
      </c>
      <c r="BK172" s="15">
        <f t="shared" si="91"/>
        <v>90.298000000000002</v>
      </c>
      <c r="BL172" s="15">
        <f t="shared" si="91"/>
        <v>106.904</v>
      </c>
      <c r="BM172" s="15">
        <f t="shared" si="91"/>
        <v>74.566000000000003</v>
      </c>
      <c r="BN172" s="15">
        <f t="shared" si="91"/>
        <v>54.463999999999999</v>
      </c>
      <c r="BO172" s="15">
        <f t="shared" si="91"/>
        <v>79.81</v>
      </c>
      <c r="BP172" s="15">
        <f t="shared" si="91"/>
        <v>96.415999999999997</v>
      </c>
      <c r="BQ172" s="16">
        <f t="shared" si="91"/>
        <v>102.53399999999999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81.22</v>
      </c>
      <c r="CB172" s="15">
        <v>101.515</v>
      </c>
      <c r="CC172" s="15">
        <v>109.92999999999999</v>
      </c>
      <c r="CD172" s="15">
        <v>85.179999999999993</v>
      </c>
      <c r="CE172" s="15">
        <v>96.07</v>
      </c>
      <c r="CF172" s="15">
        <v>105.47499999999999</v>
      </c>
      <c r="CG172" s="15">
        <v>89.635000000000005</v>
      </c>
      <c r="CH172" s="15">
        <v>82.704999999999998</v>
      </c>
      <c r="CI172" s="15">
        <v>103.99</v>
      </c>
      <c r="CJ172" s="15">
        <v>94.09</v>
      </c>
      <c r="CK172" s="15">
        <v>75.775000000000006</v>
      </c>
      <c r="CL172" s="15">
        <v>71.319999999999993</v>
      </c>
      <c r="CM172" s="15">
        <v>101.515</v>
      </c>
      <c r="CN172" s="16">
        <v>67.36</v>
      </c>
      <c r="CO172" s="14">
        <f t="shared" ref="CO172:CO173" si="95">CA172*0.92</f>
        <v>74.722400000000007</v>
      </c>
      <c r="CP172" s="15">
        <f t="shared" si="92"/>
        <v>93.393799999999999</v>
      </c>
      <c r="CQ172" s="15">
        <f t="shared" si="92"/>
        <v>101.1356</v>
      </c>
      <c r="CR172" s="15">
        <f t="shared" si="92"/>
        <v>78.365600000000001</v>
      </c>
      <c r="CS172" s="15">
        <f t="shared" si="92"/>
        <v>88.384399999999999</v>
      </c>
      <c r="CT172" s="15">
        <f t="shared" si="92"/>
        <v>97.036999999999992</v>
      </c>
      <c r="CU172" s="15">
        <f t="shared" si="92"/>
        <v>82.464200000000005</v>
      </c>
      <c r="CV172" s="15">
        <f t="shared" si="92"/>
        <v>76.0886</v>
      </c>
      <c r="CW172" s="15">
        <f t="shared" si="92"/>
        <v>95.6708</v>
      </c>
      <c r="CX172" s="15">
        <f t="shared" si="92"/>
        <v>86.56280000000001</v>
      </c>
      <c r="CY172" s="15">
        <f t="shared" si="92"/>
        <v>69.713000000000008</v>
      </c>
      <c r="CZ172" s="15">
        <f t="shared" si="92"/>
        <v>65.614400000000003</v>
      </c>
      <c r="DA172" s="15">
        <f t="shared" si="92"/>
        <v>93.393799999999999</v>
      </c>
      <c r="DB172" s="16">
        <f t="shared" si="92"/>
        <v>61.971200000000003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79.239999999999995</v>
      </c>
      <c r="G173" s="15">
        <v>65.38</v>
      </c>
      <c r="H173" s="15">
        <v>71.319999999999993</v>
      </c>
      <c r="I173" s="15">
        <v>95.08</v>
      </c>
      <c r="J173" s="15">
        <v>113.89</v>
      </c>
      <c r="K173" s="15">
        <v>87.16</v>
      </c>
      <c r="L173" s="15">
        <v>92.11</v>
      </c>
      <c r="M173" s="15">
        <v>49.54</v>
      </c>
      <c r="N173" s="15">
        <v>101.02</v>
      </c>
      <c r="O173" s="15">
        <v>67.36</v>
      </c>
      <c r="P173" s="15">
        <v>96.07</v>
      </c>
      <c r="Q173" s="15">
        <v>90.13</v>
      </c>
      <c r="R173" s="15">
        <v>76.27</v>
      </c>
      <c r="S173" s="16">
        <v>88.15</v>
      </c>
      <c r="T173" s="14">
        <f t="shared" si="93"/>
        <v>73.693200000000004</v>
      </c>
      <c r="U173" s="15">
        <f t="shared" si="90"/>
        <v>60.803399999999996</v>
      </c>
      <c r="V173" s="15">
        <f t="shared" si="90"/>
        <v>66.327600000000004</v>
      </c>
      <c r="W173" s="15">
        <f t="shared" si="90"/>
        <v>88.424400000000006</v>
      </c>
      <c r="X173" s="15">
        <f t="shared" si="90"/>
        <v>105.91770000000001</v>
      </c>
      <c r="Y173" s="15">
        <f t="shared" si="90"/>
        <v>81.058800000000005</v>
      </c>
      <c r="Z173" s="15">
        <f t="shared" si="90"/>
        <v>85.662300000000002</v>
      </c>
      <c r="AA173" s="15">
        <f t="shared" si="90"/>
        <v>46.072200000000002</v>
      </c>
      <c r="AB173" s="15">
        <f t="shared" si="90"/>
        <v>93.948599999999999</v>
      </c>
      <c r="AC173" s="15">
        <f t="shared" si="90"/>
        <v>62.644800000000004</v>
      </c>
      <c r="AD173" s="15">
        <f t="shared" si="90"/>
        <v>89.345100000000002</v>
      </c>
      <c r="AE173" s="15">
        <f t="shared" si="90"/>
        <v>83.820899999999995</v>
      </c>
      <c r="AF173" s="15">
        <f t="shared" si="90"/>
        <v>70.931100000000001</v>
      </c>
      <c r="AG173" s="16">
        <f t="shared" si="90"/>
        <v>81.979500000000016</v>
      </c>
      <c r="AH173" s="17"/>
      <c r="AI173" s="13"/>
      <c r="AJ173" s="17" t="s">
        <v>60</v>
      </c>
      <c r="AL173" s="83"/>
      <c r="AM173" s="110"/>
      <c r="AN173" s="89"/>
      <c r="AO173" s="91"/>
      <c r="AP173" s="14">
        <v>97.199999999999989</v>
      </c>
      <c r="AQ173" s="15">
        <v>78.2</v>
      </c>
      <c r="AR173" s="15">
        <v>69.650000000000006</v>
      </c>
      <c r="AS173" s="15">
        <v>101</v>
      </c>
      <c r="AT173" s="15">
        <v>93.399999999999991</v>
      </c>
      <c r="AU173" s="15">
        <v>71.55</v>
      </c>
      <c r="AV173" s="15">
        <v>104.8</v>
      </c>
      <c r="AW173" s="15">
        <v>73.45</v>
      </c>
      <c r="AX173" s="15">
        <v>85.8</v>
      </c>
      <c r="AY173" s="15">
        <v>70.599999999999994</v>
      </c>
      <c r="AZ173" s="15">
        <v>101</v>
      </c>
      <c r="BA173" s="15">
        <v>97.199999999999989</v>
      </c>
      <c r="BB173" s="15">
        <v>85.8</v>
      </c>
      <c r="BC173" s="16">
        <v>118.1</v>
      </c>
      <c r="BD173" s="14">
        <f t="shared" si="94"/>
        <v>89.423999999999992</v>
      </c>
      <c r="BE173" s="15">
        <f t="shared" si="91"/>
        <v>71.944000000000003</v>
      </c>
      <c r="BF173" s="15">
        <f t="shared" si="91"/>
        <v>64.078000000000003</v>
      </c>
      <c r="BG173" s="15">
        <f t="shared" si="91"/>
        <v>92.92</v>
      </c>
      <c r="BH173" s="15">
        <f t="shared" si="91"/>
        <v>85.927999999999997</v>
      </c>
      <c r="BI173" s="15">
        <f t="shared" si="91"/>
        <v>65.825999999999993</v>
      </c>
      <c r="BJ173" s="15">
        <f t="shared" si="91"/>
        <v>96.415999999999997</v>
      </c>
      <c r="BK173" s="15">
        <f t="shared" si="91"/>
        <v>67.574000000000012</v>
      </c>
      <c r="BL173" s="15">
        <f t="shared" si="91"/>
        <v>78.936000000000007</v>
      </c>
      <c r="BM173" s="15">
        <f t="shared" si="91"/>
        <v>64.951999999999998</v>
      </c>
      <c r="BN173" s="15">
        <f t="shared" si="91"/>
        <v>92.92</v>
      </c>
      <c r="BO173" s="15">
        <f t="shared" si="91"/>
        <v>89.423999999999992</v>
      </c>
      <c r="BP173" s="15">
        <f t="shared" si="91"/>
        <v>78.936000000000007</v>
      </c>
      <c r="BQ173" s="16">
        <f t="shared" si="91"/>
        <v>108.652</v>
      </c>
      <c r="BR173" s="17"/>
      <c r="BS173" s="13"/>
      <c r="BT173" s="17" t="s">
        <v>60</v>
      </c>
      <c r="BW173" s="83"/>
      <c r="BX173" s="110"/>
      <c r="BY173" s="89"/>
      <c r="BZ173" s="91"/>
      <c r="CA173" s="14">
        <v>99.534999999999997</v>
      </c>
      <c r="CB173" s="15">
        <v>61.914999999999999</v>
      </c>
      <c r="CC173" s="15">
        <v>94.09</v>
      </c>
      <c r="CD173" s="15">
        <v>69.34</v>
      </c>
      <c r="CE173" s="15">
        <v>89.14</v>
      </c>
      <c r="CF173" s="15">
        <v>72.31</v>
      </c>
      <c r="CG173" s="15">
        <v>70.825000000000003</v>
      </c>
      <c r="CH173" s="15">
        <v>99.039999999999992</v>
      </c>
      <c r="CI173" s="15">
        <v>104.485</v>
      </c>
      <c r="CJ173" s="15">
        <v>79.734999999999999</v>
      </c>
      <c r="CK173" s="15">
        <v>99.534999999999997</v>
      </c>
      <c r="CL173" s="15">
        <v>94.584999999999994</v>
      </c>
      <c r="CM173" s="15">
        <v>81.715000000000003</v>
      </c>
      <c r="CN173" s="16">
        <v>112.9</v>
      </c>
      <c r="CO173" s="14">
        <f t="shared" si="95"/>
        <v>91.572199999999995</v>
      </c>
      <c r="CP173" s="15">
        <f t="shared" si="92"/>
        <v>56.961800000000004</v>
      </c>
      <c r="CQ173" s="15">
        <f t="shared" si="92"/>
        <v>86.56280000000001</v>
      </c>
      <c r="CR173" s="15">
        <f t="shared" si="92"/>
        <v>63.792800000000007</v>
      </c>
      <c r="CS173" s="15">
        <f t="shared" si="92"/>
        <v>82.008800000000008</v>
      </c>
      <c r="CT173" s="15">
        <f t="shared" si="92"/>
        <v>66.525199999999998</v>
      </c>
      <c r="CU173" s="15">
        <f t="shared" si="92"/>
        <v>65.159000000000006</v>
      </c>
      <c r="CV173" s="15">
        <f t="shared" si="92"/>
        <v>91.116799999999998</v>
      </c>
      <c r="CW173" s="15">
        <f t="shared" si="92"/>
        <v>96.126199999999997</v>
      </c>
      <c r="CX173" s="15">
        <f t="shared" si="92"/>
        <v>73.356200000000001</v>
      </c>
      <c r="CY173" s="15">
        <f t="shared" si="92"/>
        <v>91.572199999999995</v>
      </c>
      <c r="CZ173" s="15">
        <f t="shared" si="92"/>
        <v>87.018199999999993</v>
      </c>
      <c r="DA173" s="15">
        <f t="shared" si="92"/>
        <v>75.177800000000005</v>
      </c>
      <c r="DB173" s="16">
        <f t="shared" si="92"/>
        <v>103.86800000000001</v>
      </c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112.9</v>
      </c>
      <c r="G174" s="15">
        <v>91.12</v>
      </c>
      <c r="H174" s="15">
        <v>108.94</v>
      </c>
      <c r="I174" s="15">
        <v>91.12</v>
      </c>
      <c r="J174" s="15">
        <v>108.94</v>
      </c>
      <c r="K174" s="15">
        <v>118.84</v>
      </c>
      <c r="L174" s="15">
        <v>109.92999999999999</v>
      </c>
      <c r="M174" s="15">
        <v>89.14</v>
      </c>
      <c r="N174" s="15">
        <v>109.92999999999999</v>
      </c>
      <c r="O174" s="15">
        <v>100.03</v>
      </c>
      <c r="P174" s="15">
        <v>117.85</v>
      </c>
      <c r="Q174" s="15">
        <v>83.2</v>
      </c>
      <c r="R174" s="15">
        <v>121.81</v>
      </c>
      <c r="S174" s="16">
        <v>99.039999999999992</v>
      </c>
      <c r="T174" s="1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6"/>
      <c r="AH174" s="17"/>
      <c r="AI174" s="13"/>
      <c r="AJ174" s="17" t="s">
        <v>60</v>
      </c>
      <c r="AL174" s="83"/>
      <c r="AM174" s="110"/>
      <c r="AN174" s="89"/>
      <c r="AO174" s="91"/>
      <c r="AP174" s="14">
        <v>100.05</v>
      </c>
      <c r="AQ174" s="15">
        <v>70.599999999999994</v>
      </c>
      <c r="AR174" s="15">
        <v>74.399999999999991</v>
      </c>
      <c r="AS174" s="15">
        <v>82.95</v>
      </c>
      <c r="AT174" s="15">
        <v>84.85</v>
      </c>
      <c r="AU174" s="15">
        <v>103.85</v>
      </c>
      <c r="AV174" s="15">
        <v>93.399999999999991</v>
      </c>
      <c r="AW174" s="15">
        <v>109.55</v>
      </c>
      <c r="AX174" s="15">
        <v>107.64999999999999</v>
      </c>
      <c r="AY174" s="15">
        <v>99.1</v>
      </c>
      <c r="AZ174" s="15">
        <v>86.75</v>
      </c>
      <c r="BA174" s="15">
        <v>102.89999999999999</v>
      </c>
      <c r="BB174" s="15">
        <v>63</v>
      </c>
      <c r="BC174" s="16">
        <v>75.349999999999994</v>
      </c>
      <c r="BD174" s="14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6"/>
      <c r="BR174" s="17"/>
      <c r="BS174" s="13"/>
      <c r="BT174" s="17" t="s">
        <v>60</v>
      </c>
      <c r="BW174" s="83"/>
      <c r="BX174" s="110"/>
      <c r="BY174" s="89"/>
      <c r="BZ174" s="91"/>
      <c r="CA174" s="14">
        <v>102.505</v>
      </c>
      <c r="CB174" s="15">
        <v>100.52500000000001</v>
      </c>
      <c r="CC174" s="15">
        <v>109.92999999999999</v>
      </c>
      <c r="CD174" s="15">
        <v>100.52500000000001</v>
      </c>
      <c r="CE174" s="15">
        <v>107.455</v>
      </c>
      <c r="CF174" s="15">
        <v>81.22</v>
      </c>
      <c r="CG174" s="15">
        <v>92.11</v>
      </c>
      <c r="CH174" s="15">
        <v>87.655000000000001</v>
      </c>
      <c r="CI174" s="15">
        <v>97.554999999999993</v>
      </c>
      <c r="CJ174" s="15">
        <v>112.405</v>
      </c>
      <c r="CK174" s="15">
        <v>103</v>
      </c>
      <c r="CL174" s="15">
        <v>94.09</v>
      </c>
      <c r="CM174" s="15">
        <v>92.605000000000004</v>
      </c>
      <c r="CN174" s="16">
        <v>85.179999999999993</v>
      </c>
      <c r="CO174" s="14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6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91.12</v>
      </c>
      <c r="G175" s="15">
        <v>74.290000000000006</v>
      </c>
      <c r="H175" s="15">
        <v>97.06</v>
      </c>
      <c r="I175" s="15">
        <v>65.38</v>
      </c>
      <c r="J175" s="15">
        <v>100.03</v>
      </c>
      <c r="K175" s="15">
        <v>100.03</v>
      </c>
      <c r="L175" s="15">
        <v>68.349999999999994</v>
      </c>
      <c r="M175" s="15">
        <v>112.9</v>
      </c>
      <c r="N175" s="15">
        <v>109.92999999999999</v>
      </c>
      <c r="O175" s="15">
        <v>110.92</v>
      </c>
      <c r="P175" s="15">
        <v>91.12</v>
      </c>
      <c r="Q175" s="15">
        <v>102.01</v>
      </c>
      <c r="R175" s="15">
        <v>75.28</v>
      </c>
      <c r="S175" s="16">
        <v>96.07</v>
      </c>
      <c r="T175" s="14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6"/>
      <c r="AH175" s="17"/>
      <c r="AI175" s="13"/>
      <c r="AJ175" s="17" t="s">
        <v>60</v>
      </c>
      <c r="AL175" s="83"/>
      <c r="AM175" s="110"/>
      <c r="AN175" s="89"/>
      <c r="AO175" s="91"/>
      <c r="AP175" s="14">
        <v>94.35</v>
      </c>
      <c r="AQ175" s="15">
        <v>116.19999999999999</v>
      </c>
      <c r="AR175" s="15">
        <v>84.85</v>
      </c>
      <c r="AS175" s="15">
        <v>75.349999999999994</v>
      </c>
      <c r="AT175" s="15">
        <v>69.650000000000006</v>
      </c>
      <c r="AU175" s="15">
        <v>101.94999999999999</v>
      </c>
      <c r="AV175" s="15">
        <v>95.3</v>
      </c>
      <c r="AW175" s="15">
        <v>101</v>
      </c>
      <c r="AX175" s="15">
        <v>86.75</v>
      </c>
      <c r="AY175" s="15">
        <v>93.399999999999991</v>
      </c>
      <c r="AZ175" s="15">
        <v>101.94999999999999</v>
      </c>
      <c r="BA175" s="15">
        <v>101</v>
      </c>
      <c r="BB175" s="15">
        <v>98.149999999999991</v>
      </c>
      <c r="BC175" s="16">
        <v>110.5</v>
      </c>
      <c r="BD175" s="14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6"/>
      <c r="BR175" s="17"/>
      <c r="BS175" s="13"/>
      <c r="BT175" s="17" t="s">
        <v>60</v>
      </c>
      <c r="BW175" s="83"/>
      <c r="BX175" s="110"/>
      <c r="BY175" s="89"/>
      <c r="BZ175" s="91"/>
      <c r="CA175" s="14">
        <v>82.704999999999998</v>
      </c>
      <c r="CB175" s="15">
        <v>107.95</v>
      </c>
      <c r="CC175" s="15">
        <v>99.039999999999992</v>
      </c>
      <c r="CD175" s="15">
        <v>103</v>
      </c>
      <c r="CE175" s="15">
        <v>93.594999999999999</v>
      </c>
      <c r="CF175" s="15">
        <v>96.564999999999998</v>
      </c>
      <c r="CG175" s="15">
        <v>91.614999999999995</v>
      </c>
      <c r="CH175" s="15">
        <v>70.825000000000003</v>
      </c>
      <c r="CI175" s="15">
        <v>85.179999999999993</v>
      </c>
      <c r="CJ175" s="15">
        <v>102.01</v>
      </c>
      <c r="CK175" s="15">
        <v>97.554999999999993</v>
      </c>
      <c r="CL175" s="15">
        <v>102.505</v>
      </c>
      <c r="CM175" s="15">
        <v>87.655000000000001</v>
      </c>
      <c r="CN175" s="16">
        <v>76.27</v>
      </c>
      <c r="CO175" s="14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6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93.1</v>
      </c>
      <c r="G176" s="15">
        <v>56.47</v>
      </c>
      <c r="H176" s="15">
        <v>103.99</v>
      </c>
      <c r="I176" s="15">
        <v>62.41</v>
      </c>
      <c r="J176" s="15">
        <v>111.91</v>
      </c>
      <c r="K176" s="15">
        <v>76.27</v>
      </c>
      <c r="L176" s="15">
        <v>105.97</v>
      </c>
      <c r="M176" s="15">
        <v>87.16</v>
      </c>
      <c r="N176" s="15">
        <v>94.09</v>
      </c>
      <c r="O176" s="15">
        <v>58.45</v>
      </c>
      <c r="P176" s="15">
        <v>75.28</v>
      </c>
      <c r="Q176" s="15">
        <v>97.06</v>
      </c>
      <c r="R176" s="15">
        <v>73.3</v>
      </c>
      <c r="S176" s="16">
        <v>65.38</v>
      </c>
      <c r="T176" s="14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6"/>
      <c r="AH176" s="17"/>
      <c r="AI176" s="13"/>
      <c r="AJ176" s="17" t="s">
        <v>60</v>
      </c>
      <c r="AL176" s="83"/>
      <c r="AM176" s="110"/>
      <c r="AN176" s="89"/>
      <c r="AO176" s="91"/>
      <c r="AP176" s="14">
        <v>71.55</v>
      </c>
      <c r="AQ176" s="15">
        <v>71.55</v>
      </c>
      <c r="AR176" s="15">
        <v>57.3</v>
      </c>
      <c r="AS176" s="15">
        <v>86.75</v>
      </c>
      <c r="AT176" s="15">
        <v>87.7</v>
      </c>
      <c r="AU176" s="15">
        <v>97.199999999999989</v>
      </c>
      <c r="AV176" s="15">
        <v>84.85</v>
      </c>
      <c r="AW176" s="15">
        <v>116.19999999999999</v>
      </c>
      <c r="AX176" s="15">
        <v>107.64999999999999</v>
      </c>
      <c r="AY176" s="15">
        <v>117.14999999999999</v>
      </c>
      <c r="AZ176" s="15">
        <v>78.2</v>
      </c>
      <c r="BA176" s="15">
        <v>98.149999999999991</v>
      </c>
      <c r="BB176" s="15">
        <v>91.5</v>
      </c>
      <c r="BC176" s="16">
        <v>96.25</v>
      </c>
      <c r="BD176" s="14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6"/>
      <c r="BR176" s="17"/>
      <c r="BS176" s="13"/>
      <c r="BT176" s="17" t="s">
        <v>60</v>
      </c>
      <c r="BW176" s="83"/>
      <c r="BX176" s="110"/>
      <c r="BY176" s="89"/>
      <c r="BZ176" s="91"/>
      <c r="CA176" s="14">
        <v>96.07</v>
      </c>
      <c r="CB176" s="15">
        <v>103</v>
      </c>
      <c r="CC176" s="15">
        <v>102.01</v>
      </c>
      <c r="CD176" s="15">
        <v>89.14</v>
      </c>
      <c r="CE176" s="15">
        <v>82.704999999999998</v>
      </c>
      <c r="CF176" s="15">
        <v>64.39</v>
      </c>
      <c r="CG176" s="15">
        <v>80.724999999999994</v>
      </c>
      <c r="CH176" s="15">
        <v>75.28</v>
      </c>
      <c r="CI176" s="15">
        <v>100.52500000000001</v>
      </c>
      <c r="CJ176" s="15">
        <v>87.655000000000001</v>
      </c>
      <c r="CK176" s="15">
        <v>77.260000000000005</v>
      </c>
      <c r="CL176" s="15">
        <v>98.545000000000002</v>
      </c>
      <c r="CM176" s="15">
        <v>83.2</v>
      </c>
      <c r="CN176" s="16">
        <v>86.17</v>
      </c>
      <c r="CO176" s="14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6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105.97</v>
      </c>
      <c r="G177" s="15">
        <v>81.22</v>
      </c>
      <c r="H177" s="15">
        <v>83.2</v>
      </c>
      <c r="I177" s="15">
        <v>98.05</v>
      </c>
      <c r="J177" s="15">
        <v>65.38</v>
      </c>
      <c r="K177" s="15">
        <v>81.22</v>
      </c>
      <c r="L177" s="15">
        <v>76.27</v>
      </c>
      <c r="M177" s="15">
        <v>74.290000000000006</v>
      </c>
      <c r="N177" s="15">
        <v>97.06</v>
      </c>
      <c r="O177" s="15">
        <v>78.25</v>
      </c>
      <c r="P177" s="15">
        <v>80.23</v>
      </c>
      <c r="Q177" s="15">
        <v>59.44</v>
      </c>
      <c r="R177" s="15">
        <v>106.96</v>
      </c>
      <c r="S177" s="16">
        <v>101.02</v>
      </c>
      <c r="T177" s="1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6"/>
      <c r="AH177" s="17"/>
      <c r="AI177" s="13"/>
      <c r="AJ177" s="17" t="s">
        <v>60</v>
      </c>
      <c r="AL177" s="83"/>
      <c r="AM177" s="110"/>
      <c r="AN177" s="89"/>
      <c r="AO177" s="91"/>
      <c r="AP177" s="14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6"/>
      <c r="BD177" s="14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6"/>
      <c r="BR177" s="17"/>
      <c r="BS177" s="13"/>
      <c r="BT177" s="17" t="s">
        <v>60</v>
      </c>
      <c r="BW177" s="83"/>
      <c r="BX177" s="110"/>
      <c r="BY177" s="89"/>
      <c r="BZ177" s="91"/>
      <c r="CA177" s="14">
        <v>90.13</v>
      </c>
      <c r="CB177" s="15">
        <v>81.22</v>
      </c>
      <c r="CC177" s="15">
        <v>94.09</v>
      </c>
      <c r="CD177" s="15">
        <v>78.25</v>
      </c>
      <c r="CE177" s="15">
        <v>105.97</v>
      </c>
      <c r="CF177" s="15">
        <v>81.22</v>
      </c>
      <c r="CG177" s="15">
        <v>83.2</v>
      </c>
      <c r="CH177" s="15">
        <v>98.05</v>
      </c>
      <c r="CI177" s="15">
        <v>65.38</v>
      </c>
      <c r="CJ177" s="15">
        <v>81.22</v>
      </c>
      <c r="CK177" s="15">
        <v>80.23</v>
      </c>
      <c r="CL177" s="15">
        <v>59.44</v>
      </c>
      <c r="CM177" s="15">
        <v>106.96</v>
      </c>
      <c r="CN177" s="16">
        <v>70.33</v>
      </c>
      <c r="CO177" s="14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6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84.19</v>
      </c>
      <c r="G178" s="15">
        <v>67.36</v>
      </c>
      <c r="H178" s="15">
        <v>78.25</v>
      </c>
      <c r="I178" s="15">
        <v>80.23</v>
      </c>
      <c r="J178" s="15">
        <v>53.5</v>
      </c>
      <c r="K178" s="15">
        <v>113.89</v>
      </c>
      <c r="L178" s="15">
        <v>88.15</v>
      </c>
      <c r="M178" s="15">
        <v>81.22</v>
      </c>
      <c r="N178" s="15">
        <v>82.21</v>
      </c>
      <c r="O178" s="15">
        <v>115.87</v>
      </c>
      <c r="P178" s="15">
        <v>104.98</v>
      </c>
      <c r="Q178" s="15">
        <v>93.1</v>
      </c>
      <c r="R178" s="15">
        <v>115.87</v>
      </c>
      <c r="S178" s="16">
        <v>80.23</v>
      </c>
      <c r="T178" s="1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6"/>
      <c r="AH178" s="17"/>
      <c r="AI178" s="13"/>
      <c r="AJ178" s="17" t="s">
        <v>60</v>
      </c>
      <c r="AL178" s="83"/>
      <c r="AM178" s="110"/>
      <c r="AN178" s="89"/>
      <c r="AO178" s="91"/>
      <c r="AP178" s="14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6"/>
      <c r="BD178" s="14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6"/>
      <c r="BR178" s="17"/>
      <c r="BS178" s="13"/>
      <c r="BT178" s="17" t="s">
        <v>60</v>
      </c>
      <c r="BW178" s="83"/>
      <c r="BX178" s="110"/>
      <c r="BY178" s="89"/>
      <c r="BZ178" s="91"/>
      <c r="CA178" s="14">
        <v>88.15</v>
      </c>
      <c r="CB178" s="15">
        <v>81.22</v>
      </c>
      <c r="CC178" s="15">
        <v>82.21</v>
      </c>
      <c r="CD178" s="15">
        <v>115.87</v>
      </c>
      <c r="CE178" s="15">
        <v>84.19</v>
      </c>
      <c r="CF178" s="15">
        <v>67.36</v>
      </c>
      <c r="CG178" s="15">
        <v>78.25</v>
      </c>
      <c r="CH178" s="15">
        <v>80.23</v>
      </c>
      <c r="CI178" s="15">
        <v>53.5</v>
      </c>
      <c r="CJ178" s="15">
        <v>113.89</v>
      </c>
      <c r="CK178" s="15">
        <v>104.98</v>
      </c>
      <c r="CL178" s="15">
        <v>93.1</v>
      </c>
      <c r="CM178" s="15">
        <v>115.87</v>
      </c>
      <c r="CN178" s="16">
        <v>71.319999999999993</v>
      </c>
      <c r="CO178" s="14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6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103</v>
      </c>
      <c r="G179" s="15">
        <v>102.01</v>
      </c>
      <c r="H179" s="15">
        <v>103</v>
      </c>
      <c r="I179" s="15">
        <v>89.14</v>
      </c>
      <c r="J179" s="15">
        <v>65.38</v>
      </c>
      <c r="K179" s="15">
        <v>118.84</v>
      </c>
      <c r="L179" s="15">
        <v>87.16</v>
      </c>
      <c r="M179" s="15">
        <v>95.08</v>
      </c>
      <c r="N179" s="15">
        <v>89.14</v>
      </c>
      <c r="O179" s="15">
        <v>67.36</v>
      </c>
      <c r="P179" s="15">
        <v>88.15</v>
      </c>
      <c r="Q179" s="15">
        <v>95.08</v>
      </c>
      <c r="R179" s="15">
        <v>93.1</v>
      </c>
      <c r="S179" s="16"/>
      <c r="T179" s="14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6"/>
      <c r="AH179" s="17"/>
      <c r="AI179" s="13"/>
      <c r="AJ179" s="17" t="s">
        <v>60</v>
      </c>
      <c r="AL179" s="83"/>
      <c r="AM179" s="110"/>
      <c r="AN179" s="89"/>
      <c r="AO179" s="91"/>
      <c r="AP179" s="14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6"/>
      <c r="BD179" s="14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6"/>
      <c r="BR179" s="17"/>
      <c r="BS179" s="13"/>
      <c r="BT179" s="17" t="s">
        <v>60</v>
      </c>
      <c r="BW179" s="83"/>
      <c r="BX179" s="110"/>
      <c r="BY179" s="89"/>
      <c r="BZ179" s="91"/>
      <c r="CA179" s="14">
        <v>121.81</v>
      </c>
      <c r="CB179" s="15">
        <v>100.03</v>
      </c>
      <c r="CC179" s="15">
        <v>105.97</v>
      </c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6"/>
      <c r="CO179" s="14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6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6"/>
      <c r="T180" s="1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6"/>
      <c r="AH180" s="17"/>
      <c r="AI180" s="13"/>
      <c r="AJ180" s="17" t="s">
        <v>60</v>
      </c>
      <c r="AL180" s="83"/>
      <c r="AM180" s="110"/>
      <c r="AN180" s="89"/>
      <c r="AO180" s="91"/>
      <c r="AP180" s="14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6"/>
      <c r="BD180" s="14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6"/>
      <c r="BR180" s="17"/>
      <c r="BS180" s="13"/>
      <c r="BT180" s="17" t="s">
        <v>60</v>
      </c>
      <c r="BW180" s="83"/>
      <c r="BX180" s="110"/>
      <c r="BY180" s="89"/>
      <c r="BZ180" s="91"/>
      <c r="CA180" s="14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6"/>
      <c r="CO180" s="14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6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20"/>
      <c r="T181" s="18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20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8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20"/>
      <c r="BR181" s="21"/>
      <c r="BS181" s="13"/>
      <c r="BT181" s="21" t="s">
        <v>60</v>
      </c>
      <c r="BW181" s="83"/>
      <c r="BX181" s="111"/>
      <c r="BY181" s="89"/>
      <c r="BZ181" s="92"/>
      <c r="CA181" s="18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20"/>
      <c r="CO181" s="18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20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45</v>
      </c>
      <c r="D182" s="89"/>
      <c r="E182" s="91"/>
      <c r="F182" s="9">
        <v>76.27</v>
      </c>
      <c r="G182" s="10">
        <v>83.2</v>
      </c>
      <c r="H182" s="10">
        <v>112.9</v>
      </c>
      <c r="I182" s="10">
        <v>112.9</v>
      </c>
      <c r="J182" s="10">
        <v>115.87</v>
      </c>
      <c r="K182" s="10">
        <v>114.88</v>
      </c>
      <c r="L182" s="10">
        <v>97.06</v>
      </c>
      <c r="M182" s="10">
        <v>72.31</v>
      </c>
      <c r="N182" s="10">
        <v>67.36</v>
      </c>
      <c r="O182" s="10">
        <v>102.01</v>
      </c>
      <c r="P182" s="10">
        <v>98.05</v>
      </c>
      <c r="Q182" s="10">
        <v>77.260000000000005</v>
      </c>
      <c r="R182" s="10">
        <v>113.89</v>
      </c>
      <c r="S182" s="11">
        <v>103.99</v>
      </c>
      <c r="T182" s="14">
        <f>F182*0.93</f>
        <v>70.931100000000001</v>
      </c>
      <c r="U182" s="15">
        <f t="shared" ref="U182:AG184" si="96">G182*0.93</f>
        <v>77.376000000000005</v>
      </c>
      <c r="V182" s="15">
        <f t="shared" si="96"/>
        <v>104.99700000000001</v>
      </c>
      <c r="W182" s="15">
        <f t="shared" si="96"/>
        <v>104.99700000000001</v>
      </c>
      <c r="X182" s="15">
        <f t="shared" si="96"/>
        <v>107.7591</v>
      </c>
      <c r="Y182" s="15">
        <f t="shared" si="96"/>
        <v>106.83840000000001</v>
      </c>
      <c r="Z182" s="15">
        <f t="shared" si="96"/>
        <v>90.265800000000013</v>
      </c>
      <c r="AA182" s="15">
        <f t="shared" si="96"/>
        <v>67.2483</v>
      </c>
      <c r="AB182" s="15">
        <f t="shared" si="96"/>
        <v>62.644800000000004</v>
      </c>
      <c r="AC182" s="15">
        <f t="shared" si="96"/>
        <v>94.86930000000001</v>
      </c>
      <c r="AD182" s="15">
        <f t="shared" si="96"/>
        <v>91.186499999999995</v>
      </c>
      <c r="AE182" s="15">
        <f t="shared" si="96"/>
        <v>71.851800000000011</v>
      </c>
      <c r="AF182" s="15">
        <f t="shared" si="96"/>
        <v>105.91770000000001</v>
      </c>
      <c r="AG182" s="16">
        <f t="shared" si="96"/>
        <v>96.710700000000003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 t="s">
        <v>46</v>
      </c>
      <c r="AP182" s="9">
        <v>104.8</v>
      </c>
      <c r="AQ182" s="10">
        <v>110.5</v>
      </c>
      <c r="AR182" s="10">
        <v>99.1</v>
      </c>
      <c r="AS182" s="10">
        <v>103.85</v>
      </c>
      <c r="AT182" s="10">
        <v>105.75</v>
      </c>
      <c r="AU182" s="10">
        <v>94.35</v>
      </c>
      <c r="AV182" s="10">
        <v>101</v>
      </c>
      <c r="AW182" s="10">
        <v>80.099999999999994</v>
      </c>
      <c r="AX182" s="10">
        <v>102.89999999999999</v>
      </c>
      <c r="AY182" s="10">
        <v>103.85</v>
      </c>
      <c r="AZ182" s="10">
        <v>88.649999999999991</v>
      </c>
      <c r="BA182" s="10">
        <v>82.95</v>
      </c>
      <c r="BB182" s="10">
        <v>111.44999999999999</v>
      </c>
      <c r="BC182" s="11">
        <v>104.8</v>
      </c>
      <c r="BD182" s="14">
        <f>AP182*0.92</f>
        <v>96.415999999999997</v>
      </c>
      <c r="BE182" s="15">
        <f t="shared" ref="BE182:BQ184" si="97">AQ182*0.92</f>
        <v>101.66000000000001</v>
      </c>
      <c r="BF182" s="15">
        <f t="shared" si="97"/>
        <v>91.171999999999997</v>
      </c>
      <c r="BG182" s="15">
        <f t="shared" si="97"/>
        <v>95.542000000000002</v>
      </c>
      <c r="BH182" s="15">
        <f t="shared" si="97"/>
        <v>97.29</v>
      </c>
      <c r="BI182" s="15">
        <f t="shared" si="97"/>
        <v>86.801999999999992</v>
      </c>
      <c r="BJ182" s="15">
        <f t="shared" si="97"/>
        <v>92.92</v>
      </c>
      <c r="BK182" s="15">
        <f t="shared" si="97"/>
        <v>73.691999999999993</v>
      </c>
      <c r="BL182" s="15">
        <f t="shared" si="97"/>
        <v>94.667999999999992</v>
      </c>
      <c r="BM182" s="15">
        <f t="shared" si="97"/>
        <v>95.542000000000002</v>
      </c>
      <c r="BN182" s="15">
        <f t="shared" si="97"/>
        <v>81.557999999999993</v>
      </c>
      <c r="BO182" s="15">
        <f t="shared" si="97"/>
        <v>76.314000000000007</v>
      </c>
      <c r="BP182" s="15">
        <f t="shared" si="97"/>
        <v>102.53399999999999</v>
      </c>
      <c r="BQ182" s="16">
        <f t="shared" si="97"/>
        <v>96.415999999999997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91" t="s">
        <v>47</v>
      </c>
      <c r="CA182" s="9">
        <v>100.03</v>
      </c>
      <c r="CB182" s="10">
        <v>76.765000000000001</v>
      </c>
      <c r="CC182" s="10">
        <v>86.17</v>
      </c>
      <c r="CD182" s="10">
        <v>103.99</v>
      </c>
      <c r="CE182" s="10">
        <v>91.614999999999995</v>
      </c>
      <c r="CF182" s="10">
        <v>98.05</v>
      </c>
      <c r="CG182" s="10">
        <v>106.96</v>
      </c>
      <c r="CH182" s="10">
        <v>109.435</v>
      </c>
      <c r="CI182" s="10">
        <v>111.91</v>
      </c>
      <c r="CJ182" s="10">
        <v>105.47499999999999</v>
      </c>
      <c r="CK182" s="10">
        <v>94.09</v>
      </c>
      <c r="CL182" s="10">
        <v>80.724999999999994</v>
      </c>
      <c r="CM182" s="10">
        <v>113.89</v>
      </c>
      <c r="CN182" s="11">
        <v>83.2</v>
      </c>
      <c r="CO182" s="14">
        <f>CA182*0.92</f>
        <v>92.027600000000007</v>
      </c>
      <c r="CP182" s="15">
        <f t="shared" ref="CP182:DB184" si="98">CB182*0.92</f>
        <v>70.623800000000003</v>
      </c>
      <c r="CQ182" s="15">
        <f t="shared" si="98"/>
        <v>79.27640000000001</v>
      </c>
      <c r="CR182" s="15">
        <f t="shared" si="98"/>
        <v>95.6708</v>
      </c>
      <c r="CS182" s="15">
        <f t="shared" si="98"/>
        <v>84.285799999999995</v>
      </c>
      <c r="CT182" s="15">
        <f t="shared" si="98"/>
        <v>90.206000000000003</v>
      </c>
      <c r="CU182" s="15">
        <f t="shared" si="98"/>
        <v>98.403199999999998</v>
      </c>
      <c r="CV182" s="15">
        <f t="shared" si="98"/>
        <v>100.68020000000001</v>
      </c>
      <c r="CW182" s="15">
        <f t="shared" si="98"/>
        <v>102.9572</v>
      </c>
      <c r="CX182" s="15">
        <f t="shared" si="98"/>
        <v>97.036999999999992</v>
      </c>
      <c r="CY182" s="15">
        <f t="shared" si="98"/>
        <v>86.56280000000001</v>
      </c>
      <c r="CZ182" s="15">
        <f t="shared" si="98"/>
        <v>74.266999999999996</v>
      </c>
      <c r="DA182" s="15">
        <f t="shared" si="98"/>
        <v>104.7788</v>
      </c>
      <c r="DB182" s="16">
        <f t="shared" si="98"/>
        <v>76.544000000000011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94.09</v>
      </c>
      <c r="G183" s="15">
        <v>66.37</v>
      </c>
      <c r="H183" s="15">
        <v>74.290000000000006</v>
      </c>
      <c r="I183" s="15">
        <v>75.28</v>
      </c>
      <c r="J183" s="15">
        <v>103.99</v>
      </c>
      <c r="K183" s="15">
        <v>74.290000000000006</v>
      </c>
      <c r="L183" s="15">
        <v>103.99</v>
      </c>
      <c r="M183" s="15">
        <v>102.01</v>
      </c>
      <c r="N183" s="15">
        <v>95.08</v>
      </c>
      <c r="O183" s="15">
        <v>101.02</v>
      </c>
      <c r="P183" s="15">
        <v>88.15</v>
      </c>
      <c r="Q183" s="15">
        <v>100.03</v>
      </c>
      <c r="R183" s="15">
        <v>112.9</v>
      </c>
      <c r="S183" s="16">
        <v>112.9</v>
      </c>
      <c r="T183" s="14">
        <f t="shared" ref="T183:T184" si="99">F183*0.93</f>
        <v>87.503700000000009</v>
      </c>
      <c r="U183" s="15">
        <f t="shared" si="96"/>
        <v>61.724100000000007</v>
      </c>
      <c r="V183" s="15">
        <f t="shared" si="96"/>
        <v>69.089700000000008</v>
      </c>
      <c r="W183" s="15">
        <f t="shared" si="96"/>
        <v>70.010400000000004</v>
      </c>
      <c r="X183" s="15">
        <f t="shared" si="96"/>
        <v>96.710700000000003</v>
      </c>
      <c r="Y183" s="15">
        <f t="shared" si="96"/>
        <v>69.089700000000008</v>
      </c>
      <c r="Z183" s="15">
        <f t="shared" si="96"/>
        <v>96.710700000000003</v>
      </c>
      <c r="AA183" s="15">
        <f t="shared" si="96"/>
        <v>94.86930000000001</v>
      </c>
      <c r="AB183" s="15">
        <f t="shared" si="96"/>
        <v>88.424400000000006</v>
      </c>
      <c r="AC183" s="15">
        <f t="shared" si="96"/>
        <v>93.948599999999999</v>
      </c>
      <c r="AD183" s="15">
        <f t="shared" si="96"/>
        <v>81.979500000000016</v>
      </c>
      <c r="AE183" s="15">
        <f t="shared" si="96"/>
        <v>93.027900000000002</v>
      </c>
      <c r="AF183" s="15">
        <f t="shared" si="96"/>
        <v>104.99700000000001</v>
      </c>
      <c r="AG183" s="16">
        <f t="shared" si="96"/>
        <v>104.99700000000001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75.349999999999994</v>
      </c>
      <c r="AQ183" s="15">
        <v>109.55</v>
      </c>
      <c r="AR183" s="15">
        <v>92.45</v>
      </c>
      <c r="AS183" s="15">
        <v>82.95</v>
      </c>
      <c r="AT183" s="15">
        <v>104.8</v>
      </c>
      <c r="AU183" s="15">
        <v>82</v>
      </c>
      <c r="AV183" s="15">
        <v>86.75</v>
      </c>
      <c r="AW183" s="15">
        <v>79.149999999999991</v>
      </c>
      <c r="AX183" s="15">
        <v>84.85</v>
      </c>
      <c r="AY183" s="15">
        <v>100.05</v>
      </c>
      <c r="AZ183" s="15">
        <v>77.25</v>
      </c>
      <c r="BA183" s="15">
        <v>102.89999999999999</v>
      </c>
      <c r="BB183" s="15">
        <v>99.1</v>
      </c>
      <c r="BC183" s="16">
        <v>82.95</v>
      </c>
      <c r="BD183" s="14">
        <f t="shared" ref="BD183:BD184" si="100">AP183*0.92</f>
        <v>69.322000000000003</v>
      </c>
      <c r="BE183" s="15">
        <f t="shared" si="97"/>
        <v>100.786</v>
      </c>
      <c r="BF183" s="15">
        <f t="shared" si="97"/>
        <v>85.054000000000002</v>
      </c>
      <c r="BG183" s="15">
        <f t="shared" si="97"/>
        <v>76.314000000000007</v>
      </c>
      <c r="BH183" s="15">
        <f t="shared" si="97"/>
        <v>96.415999999999997</v>
      </c>
      <c r="BI183" s="15">
        <f t="shared" si="97"/>
        <v>75.44</v>
      </c>
      <c r="BJ183" s="15">
        <f t="shared" si="97"/>
        <v>79.81</v>
      </c>
      <c r="BK183" s="15">
        <f t="shared" si="97"/>
        <v>72.817999999999998</v>
      </c>
      <c r="BL183" s="15">
        <f t="shared" si="97"/>
        <v>78.061999999999998</v>
      </c>
      <c r="BM183" s="15">
        <f t="shared" si="97"/>
        <v>92.046000000000006</v>
      </c>
      <c r="BN183" s="15">
        <f t="shared" si="97"/>
        <v>71.070000000000007</v>
      </c>
      <c r="BO183" s="15">
        <f t="shared" si="97"/>
        <v>94.667999999999992</v>
      </c>
      <c r="BP183" s="15">
        <f t="shared" si="97"/>
        <v>91.171999999999997</v>
      </c>
      <c r="BQ183" s="16">
        <f t="shared" si="97"/>
        <v>76.314000000000007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96.07</v>
      </c>
      <c r="CB183" s="15">
        <v>91.12</v>
      </c>
      <c r="CC183" s="15">
        <v>90.625</v>
      </c>
      <c r="CD183" s="15">
        <v>101.515</v>
      </c>
      <c r="CE183" s="15">
        <v>85.179999999999993</v>
      </c>
      <c r="CF183" s="15">
        <v>89.14</v>
      </c>
      <c r="CG183" s="15">
        <v>84.19</v>
      </c>
      <c r="CH183" s="15">
        <v>79.734999999999999</v>
      </c>
      <c r="CI183" s="15">
        <v>105.47499999999999</v>
      </c>
      <c r="CJ183" s="15">
        <v>78.745000000000005</v>
      </c>
      <c r="CK183" s="15">
        <v>83.2</v>
      </c>
      <c r="CL183" s="15">
        <v>102.505</v>
      </c>
      <c r="CM183" s="15">
        <v>106.96</v>
      </c>
      <c r="CN183" s="16">
        <v>75.28</v>
      </c>
      <c r="CO183" s="14">
        <f t="shared" ref="CO183:CO184" si="101">CA183*0.92</f>
        <v>88.384399999999999</v>
      </c>
      <c r="CP183" s="15">
        <f t="shared" si="98"/>
        <v>83.830400000000012</v>
      </c>
      <c r="CQ183" s="15">
        <f t="shared" si="98"/>
        <v>83.375</v>
      </c>
      <c r="CR183" s="15">
        <f t="shared" si="98"/>
        <v>93.393799999999999</v>
      </c>
      <c r="CS183" s="15">
        <f t="shared" si="98"/>
        <v>78.365600000000001</v>
      </c>
      <c r="CT183" s="15">
        <f t="shared" si="98"/>
        <v>82.008800000000008</v>
      </c>
      <c r="CU183" s="15">
        <f t="shared" si="98"/>
        <v>77.454800000000006</v>
      </c>
      <c r="CV183" s="15">
        <f t="shared" si="98"/>
        <v>73.356200000000001</v>
      </c>
      <c r="CW183" s="15">
        <f t="shared" si="98"/>
        <v>97.036999999999992</v>
      </c>
      <c r="CX183" s="15">
        <f t="shared" si="98"/>
        <v>72.445400000000006</v>
      </c>
      <c r="CY183" s="15">
        <f t="shared" si="98"/>
        <v>76.544000000000011</v>
      </c>
      <c r="CZ183" s="15">
        <f t="shared" si="98"/>
        <v>94.304599999999994</v>
      </c>
      <c r="DA183" s="15">
        <f t="shared" si="98"/>
        <v>98.403199999999998</v>
      </c>
      <c r="DB183" s="16">
        <f t="shared" si="98"/>
        <v>69.257600000000011</v>
      </c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68.349999999999994</v>
      </c>
      <c r="G184" s="15">
        <v>66.37</v>
      </c>
      <c r="H184" s="15">
        <v>81.22</v>
      </c>
      <c r="I184" s="15">
        <v>103</v>
      </c>
      <c r="J184" s="15">
        <v>103.99</v>
      </c>
      <c r="K184" s="15">
        <v>95.08</v>
      </c>
      <c r="L184" s="15">
        <v>103.99</v>
      </c>
      <c r="M184" s="15">
        <v>108.94</v>
      </c>
      <c r="N184" s="15">
        <v>103.99</v>
      </c>
      <c r="O184" s="15">
        <v>96.07</v>
      </c>
      <c r="P184" s="15">
        <v>92.11</v>
      </c>
      <c r="Q184" s="15">
        <v>100.03</v>
      </c>
      <c r="R184" s="15">
        <v>71.319999999999993</v>
      </c>
      <c r="S184" s="16">
        <v>63.4</v>
      </c>
      <c r="T184" s="14">
        <f t="shared" si="99"/>
        <v>63.5655</v>
      </c>
      <c r="U184" s="15">
        <f t="shared" si="96"/>
        <v>61.724100000000007</v>
      </c>
      <c r="V184" s="15">
        <f t="shared" si="96"/>
        <v>75.534599999999998</v>
      </c>
      <c r="W184" s="15">
        <f t="shared" si="96"/>
        <v>95.79</v>
      </c>
      <c r="X184" s="15">
        <f t="shared" si="96"/>
        <v>96.710700000000003</v>
      </c>
      <c r="Y184" s="15">
        <f t="shared" si="96"/>
        <v>88.424400000000006</v>
      </c>
      <c r="Z184" s="15">
        <f t="shared" si="96"/>
        <v>96.710700000000003</v>
      </c>
      <c r="AA184" s="15">
        <f t="shared" si="96"/>
        <v>101.3142</v>
      </c>
      <c r="AB184" s="15">
        <f t="shared" si="96"/>
        <v>96.710700000000003</v>
      </c>
      <c r="AC184" s="15">
        <f t="shared" si="96"/>
        <v>89.345100000000002</v>
      </c>
      <c r="AD184" s="15">
        <f t="shared" si="96"/>
        <v>85.662300000000002</v>
      </c>
      <c r="AE184" s="15">
        <f t="shared" si="96"/>
        <v>93.027900000000002</v>
      </c>
      <c r="AF184" s="15">
        <f t="shared" si="96"/>
        <v>66.327600000000004</v>
      </c>
      <c r="AG184" s="16">
        <f t="shared" si="96"/>
        <v>58.962000000000003</v>
      </c>
      <c r="AH184" s="17"/>
      <c r="AI184" s="13"/>
      <c r="AJ184" s="17" t="s">
        <v>60</v>
      </c>
      <c r="AL184" s="83"/>
      <c r="AM184" s="110"/>
      <c r="AN184" s="89"/>
      <c r="AO184" s="91"/>
      <c r="AP184" s="14">
        <v>98.149999999999991</v>
      </c>
      <c r="AQ184" s="15">
        <v>76.3</v>
      </c>
      <c r="AR184" s="15">
        <v>104.8</v>
      </c>
      <c r="AS184" s="15">
        <v>88.649999999999991</v>
      </c>
      <c r="AT184" s="15">
        <v>95.3</v>
      </c>
      <c r="AU184" s="15">
        <v>87.7</v>
      </c>
      <c r="AV184" s="15">
        <v>84.85</v>
      </c>
      <c r="AW184" s="15">
        <v>92.45</v>
      </c>
      <c r="AX184" s="15">
        <v>76.3</v>
      </c>
      <c r="AY184" s="15">
        <v>89.6</v>
      </c>
      <c r="AZ184" s="15">
        <v>96.25</v>
      </c>
      <c r="BA184" s="15">
        <v>101.94999999999999</v>
      </c>
      <c r="BB184" s="15">
        <v>76.3</v>
      </c>
      <c r="BC184" s="16">
        <v>84.85</v>
      </c>
      <c r="BD184" s="14">
        <f t="shared" si="100"/>
        <v>90.298000000000002</v>
      </c>
      <c r="BE184" s="15">
        <f t="shared" si="97"/>
        <v>70.195999999999998</v>
      </c>
      <c r="BF184" s="15">
        <f t="shared" si="97"/>
        <v>96.415999999999997</v>
      </c>
      <c r="BG184" s="15">
        <f t="shared" si="97"/>
        <v>81.557999999999993</v>
      </c>
      <c r="BH184" s="15">
        <f t="shared" si="97"/>
        <v>87.676000000000002</v>
      </c>
      <c r="BI184" s="15">
        <f t="shared" si="97"/>
        <v>80.684000000000012</v>
      </c>
      <c r="BJ184" s="15">
        <f t="shared" si="97"/>
        <v>78.061999999999998</v>
      </c>
      <c r="BK184" s="15">
        <f t="shared" si="97"/>
        <v>85.054000000000002</v>
      </c>
      <c r="BL184" s="15">
        <f t="shared" si="97"/>
        <v>70.195999999999998</v>
      </c>
      <c r="BM184" s="15">
        <f t="shared" si="97"/>
        <v>82.432000000000002</v>
      </c>
      <c r="BN184" s="15">
        <f t="shared" si="97"/>
        <v>88.55</v>
      </c>
      <c r="BO184" s="15">
        <f t="shared" si="97"/>
        <v>93.793999999999997</v>
      </c>
      <c r="BP184" s="15">
        <f t="shared" si="97"/>
        <v>70.195999999999998</v>
      </c>
      <c r="BQ184" s="16">
        <f t="shared" si="97"/>
        <v>78.061999999999998</v>
      </c>
      <c r="BR184" s="17"/>
      <c r="BS184" s="13"/>
      <c r="BT184" s="17" t="s">
        <v>60</v>
      </c>
      <c r="BW184" s="83"/>
      <c r="BX184" s="110"/>
      <c r="BY184" s="89"/>
      <c r="BZ184" s="91"/>
      <c r="CA184" s="14">
        <v>95.08</v>
      </c>
      <c r="CB184" s="15">
        <v>101.515</v>
      </c>
      <c r="CC184" s="15">
        <v>90.625</v>
      </c>
      <c r="CD184" s="15">
        <v>93.594999999999999</v>
      </c>
      <c r="CE184" s="15">
        <v>84.19</v>
      </c>
      <c r="CF184" s="15">
        <v>71.814999999999998</v>
      </c>
      <c r="CG184" s="15">
        <v>94.09</v>
      </c>
      <c r="CH184" s="15">
        <v>96.564999999999998</v>
      </c>
      <c r="CI184" s="15">
        <v>100.52500000000001</v>
      </c>
      <c r="CJ184" s="15">
        <v>92.11</v>
      </c>
      <c r="CK184" s="15">
        <v>95.08</v>
      </c>
      <c r="CL184" s="15">
        <v>102.01</v>
      </c>
      <c r="CM184" s="15">
        <v>74.290000000000006</v>
      </c>
      <c r="CN184" s="16">
        <v>81.22</v>
      </c>
      <c r="CO184" s="14">
        <f t="shared" si="101"/>
        <v>87.473600000000005</v>
      </c>
      <c r="CP184" s="15">
        <f t="shared" si="98"/>
        <v>93.393799999999999</v>
      </c>
      <c r="CQ184" s="15">
        <f t="shared" si="98"/>
        <v>83.375</v>
      </c>
      <c r="CR184" s="15">
        <f t="shared" si="98"/>
        <v>86.107399999999998</v>
      </c>
      <c r="CS184" s="15">
        <f t="shared" si="98"/>
        <v>77.454800000000006</v>
      </c>
      <c r="CT184" s="15">
        <f t="shared" si="98"/>
        <v>66.069800000000001</v>
      </c>
      <c r="CU184" s="15">
        <f t="shared" si="98"/>
        <v>86.56280000000001</v>
      </c>
      <c r="CV184" s="15">
        <f t="shared" si="98"/>
        <v>88.839799999999997</v>
      </c>
      <c r="CW184" s="15">
        <f t="shared" si="98"/>
        <v>92.483000000000004</v>
      </c>
      <c r="CX184" s="15">
        <f t="shared" si="98"/>
        <v>84.741200000000006</v>
      </c>
      <c r="CY184" s="15">
        <f t="shared" si="98"/>
        <v>87.473600000000005</v>
      </c>
      <c r="CZ184" s="15">
        <f t="shared" si="98"/>
        <v>93.84920000000001</v>
      </c>
      <c r="DA184" s="15">
        <f t="shared" si="98"/>
        <v>68.346800000000002</v>
      </c>
      <c r="DB184" s="16">
        <f t="shared" si="98"/>
        <v>74.722400000000007</v>
      </c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106.96</v>
      </c>
      <c r="G185" s="15">
        <v>78.25</v>
      </c>
      <c r="H185" s="15">
        <v>107.95</v>
      </c>
      <c r="I185" s="15">
        <v>96.07</v>
      </c>
      <c r="J185" s="15">
        <v>96.07</v>
      </c>
      <c r="K185" s="15">
        <v>67.36</v>
      </c>
      <c r="L185" s="15">
        <v>72.31</v>
      </c>
      <c r="M185" s="15">
        <v>102.01</v>
      </c>
      <c r="N185" s="15">
        <v>80.23</v>
      </c>
      <c r="O185" s="15">
        <v>93.1</v>
      </c>
      <c r="P185" s="15">
        <v>74.290000000000006</v>
      </c>
      <c r="Q185" s="15">
        <v>98.05</v>
      </c>
      <c r="R185" s="15">
        <v>87.16</v>
      </c>
      <c r="S185" s="16">
        <v>82.21</v>
      </c>
      <c r="T185" s="1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6"/>
      <c r="AH185" s="17"/>
      <c r="AI185" s="13"/>
      <c r="AJ185" s="17" t="s">
        <v>60</v>
      </c>
      <c r="AL185" s="83"/>
      <c r="AM185" s="110"/>
      <c r="AN185" s="89"/>
      <c r="AO185" s="91"/>
      <c r="AP185" s="14">
        <v>80.099999999999994</v>
      </c>
      <c r="AQ185" s="15">
        <v>105.75</v>
      </c>
      <c r="AR185" s="15">
        <v>82</v>
      </c>
      <c r="AS185" s="15">
        <v>81.05</v>
      </c>
      <c r="AT185" s="15">
        <v>84.85</v>
      </c>
      <c r="AU185" s="15">
        <v>73.45</v>
      </c>
      <c r="AV185" s="15">
        <v>78.2</v>
      </c>
      <c r="AW185" s="15">
        <v>67.75</v>
      </c>
      <c r="AX185" s="15">
        <v>85.8</v>
      </c>
      <c r="AY185" s="15">
        <v>89.6</v>
      </c>
      <c r="AZ185" s="15">
        <v>100.05</v>
      </c>
      <c r="BA185" s="15">
        <v>101</v>
      </c>
      <c r="BB185" s="15">
        <v>84.85</v>
      </c>
      <c r="BC185" s="16">
        <v>108.6</v>
      </c>
      <c r="BD185" s="14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6"/>
      <c r="BR185" s="17"/>
      <c r="BS185" s="13"/>
      <c r="BT185" s="17" t="s">
        <v>60</v>
      </c>
      <c r="BW185" s="83"/>
      <c r="BX185" s="110"/>
      <c r="BY185" s="89"/>
      <c r="BZ185" s="91"/>
      <c r="CA185" s="14">
        <v>75.775000000000006</v>
      </c>
      <c r="CB185" s="15">
        <v>85.179999999999993</v>
      </c>
      <c r="CC185" s="15">
        <v>83.694999999999993</v>
      </c>
      <c r="CD185" s="15">
        <v>92.11</v>
      </c>
      <c r="CE185" s="15">
        <v>94.09</v>
      </c>
      <c r="CF185" s="15">
        <v>93.1</v>
      </c>
      <c r="CG185" s="15">
        <v>95.575000000000003</v>
      </c>
      <c r="CH185" s="15">
        <v>89.14</v>
      </c>
      <c r="CI185" s="15">
        <v>91.12</v>
      </c>
      <c r="CJ185" s="15">
        <v>70.825000000000003</v>
      </c>
      <c r="CK185" s="15">
        <v>88.15</v>
      </c>
      <c r="CL185" s="15">
        <v>100.52500000000001</v>
      </c>
      <c r="CM185" s="15">
        <v>86.665000000000006</v>
      </c>
      <c r="CN185" s="16">
        <v>92.11</v>
      </c>
      <c r="CO185" s="14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6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92.11</v>
      </c>
      <c r="G186" s="15">
        <v>103.99</v>
      </c>
      <c r="H186" s="15">
        <v>77.260000000000005</v>
      </c>
      <c r="I186" s="15">
        <v>95.08</v>
      </c>
      <c r="J186" s="15">
        <v>81.22</v>
      </c>
      <c r="K186" s="15">
        <v>67.36</v>
      </c>
      <c r="L186" s="15">
        <v>86.17</v>
      </c>
      <c r="M186" s="15">
        <v>76.27</v>
      </c>
      <c r="N186" s="15">
        <v>101.02</v>
      </c>
      <c r="O186" s="15">
        <v>112.9</v>
      </c>
      <c r="P186" s="15">
        <v>79.239999999999995</v>
      </c>
      <c r="Q186" s="15">
        <v>94.09</v>
      </c>
      <c r="R186" s="15">
        <v>68.349999999999994</v>
      </c>
      <c r="S186" s="16">
        <v>85.179999999999993</v>
      </c>
      <c r="T186" s="14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6"/>
      <c r="AH186" s="17"/>
      <c r="AI186" s="13"/>
      <c r="AJ186" s="17" t="s">
        <v>60</v>
      </c>
      <c r="AL186" s="83"/>
      <c r="AM186" s="110"/>
      <c r="AN186" s="89"/>
      <c r="AO186" s="91"/>
      <c r="AP186" s="14">
        <v>75.349999999999994</v>
      </c>
      <c r="AQ186" s="15">
        <v>70.599999999999994</v>
      </c>
      <c r="AR186" s="15">
        <v>70.599999999999994</v>
      </c>
      <c r="AS186" s="15">
        <v>78.2</v>
      </c>
      <c r="AT186" s="15">
        <v>77.25</v>
      </c>
      <c r="AU186" s="15">
        <v>88.649999999999991</v>
      </c>
      <c r="AV186" s="15">
        <v>72.5</v>
      </c>
      <c r="AW186" s="15">
        <v>109.55</v>
      </c>
      <c r="AX186" s="15">
        <v>103.85</v>
      </c>
      <c r="AY186" s="15">
        <v>114.3</v>
      </c>
      <c r="AZ186" s="15">
        <v>99.1</v>
      </c>
      <c r="BA186" s="15">
        <v>75.349999999999994</v>
      </c>
      <c r="BB186" s="15">
        <v>103.85</v>
      </c>
      <c r="BC186" s="16">
        <v>96.25</v>
      </c>
      <c r="BD186" s="14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6"/>
      <c r="BR186" s="17"/>
      <c r="BS186" s="13"/>
      <c r="BT186" s="17" t="s">
        <v>60</v>
      </c>
      <c r="BW186" s="83"/>
      <c r="BX186" s="110"/>
      <c r="BY186" s="89"/>
      <c r="BZ186" s="91"/>
      <c r="CA186" s="14">
        <v>79.734999999999999</v>
      </c>
      <c r="CB186" s="15">
        <v>94.09</v>
      </c>
      <c r="CC186" s="15">
        <v>103.495</v>
      </c>
      <c r="CD186" s="15">
        <v>114.88</v>
      </c>
      <c r="CE186" s="15">
        <v>84.19</v>
      </c>
      <c r="CF186" s="15">
        <v>87.655000000000001</v>
      </c>
      <c r="CG186" s="15">
        <v>74.290000000000006</v>
      </c>
      <c r="CH186" s="15">
        <v>87.16</v>
      </c>
      <c r="CI186" s="15">
        <v>79.734999999999999</v>
      </c>
      <c r="CJ186" s="15">
        <v>78.745000000000005</v>
      </c>
      <c r="CK186" s="15">
        <v>90.13</v>
      </c>
      <c r="CL186" s="15">
        <v>85.179999999999993</v>
      </c>
      <c r="CM186" s="15">
        <v>87.16</v>
      </c>
      <c r="CN186" s="16">
        <v>90.13</v>
      </c>
      <c r="CO186" s="14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6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70.33</v>
      </c>
      <c r="G187" s="15">
        <v>87.16</v>
      </c>
      <c r="H187" s="15">
        <v>105.97</v>
      </c>
      <c r="I187" s="15">
        <v>73.3</v>
      </c>
      <c r="J187" s="15">
        <v>70.33</v>
      </c>
      <c r="K187" s="15">
        <v>78.25</v>
      </c>
      <c r="L187" s="15">
        <v>98.05</v>
      </c>
      <c r="M187" s="15">
        <v>63.4</v>
      </c>
      <c r="N187" s="15">
        <v>87.16</v>
      </c>
      <c r="O187" s="15">
        <v>104.98</v>
      </c>
      <c r="P187" s="15">
        <v>67.36</v>
      </c>
      <c r="Q187" s="15">
        <v>83.2</v>
      </c>
      <c r="R187" s="15">
        <v>65.38</v>
      </c>
      <c r="S187" s="16">
        <v>95.08</v>
      </c>
      <c r="T187" s="14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6"/>
      <c r="AH187" s="17"/>
      <c r="AI187" s="13"/>
      <c r="AJ187" s="17" t="s">
        <v>60</v>
      </c>
      <c r="AL187" s="83"/>
      <c r="AM187" s="110"/>
      <c r="AN187" s="89"/>
      <c r="AO187" s="91"/>
      <c r="AP187" s="14">
        <v>78.2</v>
      </c>
      <c r="AQ187" s="15">
        <v>114.3</v>
      </c>
      <c r="AR187" s="15">
        <v>80.099999999999994</v>
      </c>
      <c r="AS187" s="15">
        <v>110.5</v>
      </c>
      <c r="AT187" s="15">
        <v>108.6</v>
      </c>
      <c r="AU187" s="15">
        <v>86.75</v>
      </c>
      <c r="AV187" s="15">
        <v>71.55</v>
      </c>
      <c r="AW187" s="15">
        <v>122.85</v>
      </c>
      <c r="AX187" s="15">
        <v>108.6</v>
      </c>
      <c r="AY187" s="15">
        <v>75.349999999999994</v>
      </c>
      <c r="AZ187" s="15">
        <v>101.94999999999999</v>
      </c>
      <c r="BA187" s="15">
        <v>74.399999999999991</v>
      </c>
      <c r="BB187" s="15">
        <v>114.3</v>
      </c>
      <c r="BC187" s="16"/>
      <c r="BD187" s="14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6"/>
      <c r="BR187" s="17"/>
      <c r="BS187" s="13"/>
      <c r="BT187" s="17" t="s">
        <v>60</v>
      </c>
      <c r="BW187" s="83"/>
      <c r="BX187" s="110"/>
      <c r="BY187" s="89"/>
      <c r="BZ187" s="91"/>
      <c r="CA187" s="14">
        <v>85.179999999999993</v>
      </c>
      <c r="CB187" s="15">
        <v>94.584999999999994</v>
      </c>
      <c r="CC187" s="15">
        <v>99.039999999999992</v>
      </c>
      <c r="CD187" s="15">
        <v>90.625</v>
      </c>
      <c r="CE187" s="15">
        <v>74.784999999999997</v>
      </c>
      <c r="CF187" s="15">
        <v>102.01</v>
      </c>
      <c r="CG187" s="15">
        <v>93.594999999999999</v>
      </c>
      <c r="CH187" s="15">
        <v>93.1</v>
      </c>
      <c r="CI187" s="15">
        <v>90.625</v>
      </c>
      <c r="CJ187" s="15">
        <v>83.2</v>
      </c>
      <c r="CK187" s="15">
        <v>85.674999999999997</v>
      </c>
      <c r="CL187" s="15">
        <v>79.239999999999995</v>
      </c>
      <c r="CM187" s="15">
        <v>91.12</v>
      </c>
      <c r="CN187" s="16">
        <v>122.8</v>
      </c>
      <c r="CO187" s="14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6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98.05</v>
      </c>
      <c r="G188" s="15">
        <v>108.94</v>
      </c>
      <c r="H188" s="15">
        <v>113.89</v>
      </c>
      <c r="I188" s="15">
        <v>103.99</v>
      </c>
      <c r="J188" s="15">
        <v>72.31</v>
      </c>
      <c r="K188" s="15">
        <v>72.31</v>
      </c>
      <c r="L188" s="15">
        <v>96.07</v>
      </c>
      <c r="M188" s="15">
        <v>63.4</v>
      </c>
      <c r="N188" s="15">
        <v>101.02</v>
      </c>
      <c r="O188" s="15">
        <v>73.3</v>
      </c>
      <c r="P188" s="15">
        <v>81.22</v>
      </c>
      <c r="Q188" s="15">
        <v>71.319999999999993</v>
      </c>
      <c r="R188" s="15">
        <v>87.16</v>
      </c>
      <c r="S188" s="16">
        <v>113.89</v>
      </c>
      <c r="T188" s="14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6"/>
      <c r="AH188" s="17"/>
      <c r="AI188" s="13"/>
      <c r="AJ188" s="17" t="s">
        <v>60</v>
      </c>
      <c r="AL188" s="83"/>
      <c r="AM188" s="110"/>
      <c r="AN188" s="89"/>
      <c r="AO188" s="91"/>
      <c r="AP188" s="14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6"/>
      <c r="BD188" s="14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6"/>
      <c r="BR188" s="17"/>
      <c r="BS188" s="13"/>
      <c r="BT188" s="17" t="s">
        <v>60</v>
      </c>
      <c r="BW188" s="83"/>
      <c r="BX188" s="110"/>
      <c r="BY188" s="89"/>
      <c r="BZ188" s="91"/>
      <c r="CA188" s="14">
        <v>74.290000000000006</v>
      </c>
      <c r="CB188" s="15">
        <v>107.95</v>
      </c>
      <c r="CC188" s="15">
        <v>86.17</v>
      </c>
      <c r="CD188" s="15">
        <v>100.03</v>
      </c>
      <c r="CE188" s="15">
        <v>96.07</v>
      </c>
      <c r="CF188" s="15">
        <v>72.31</v>
      </c>
      <c r="CG188" s="15">
        <v>89.14</v>
      </c>
      <c r="CH188" s="15">
        <v>110.92</v>
      </c>
      <c r="CI188" s="15">
        <v>80.23</v>
      </c>
      <c r="CJ188" s="15">
        <v>94.09</v>
      </c>
      <c r="CK188" s="15">
        <v>78.25</v>
      </c>
      <c r="CL188" s="15">
        <v>84.19</v>
      </c>
      <c r="CM188" s="15">
        <v>91.12</v>
      </c>
      <c r="CN188" s="16">
        <v>98.05</v>
      </c>
      <c r="CO188" s="14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6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93.1</v>
      </c>
      <c r="G189" s="15">
        <v>88.15</v>
      </c>
      <c r="H189" s="15">
        <v>101.02</v>
      </c>
      <c r="I189" s="15">
        <v>119.83</v>
      </c>
      <c r="J189" s="15">
        <v>112.9</v>
      </c>
      <c r="K189" s="15">
        <v>82.21</v>
      </c>
      <c r="L189" s="15">
        <v>80.23</v>
      </c>
      <c r="M189" s="15">
        <v>106.96</v>
      </c>
      <c r="N189" s="15">
        <v>99.039999999999992</v>
      </c>
      <c r="O189" s="15">
        <v>117.85</v>
      </c>
      <c r="P189" s="15">
        <v>91.12</v>
      </c>
      <c r="Q189" s="15">
        <v>91.12</v>
      </c>
      <c r="R189" s="15">
        <v>105.97</v>
      </c>
      <c r="S189" s="16">
        <v>77.260000000000005</v>
      </c>
      <c r="T189" s="1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6"/>
      <c r="AH189" s="17"/>
      <c r="AI189" s="13"/>
      <c r="AJ189" s="17" t="s">
        <v>60</v>
      </c>
      <c r="AL189" s="83"/>
      <c r="AM189" s="110"/>
      <c r="AN189" s="89"/>
      <c r="AO189" s="91"/>
      <c r="AP189" s="14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6"/>
      <c r="BD189" s="14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6"/>
      <c r="BR189" s="17"/>
      <c r="BS189" s="13"/>
      <c r="BT189" s="17" t="s">
        <v>60</v>
      </c>
      <c r="BW189" s="83"/>
      <c r="BX189" s="110"/>
      <c r="BY189" s="89"/>
      <c r="BZ189" s="91"/>
      <c r="CA189" s="14">
        <v>100.03</v>
      </c>
      <c r="CB189" s="15">
        <v>91.12</v>
      </c>
      <c r="CC189" s="15">
        <v>122.8</v>
      </c>
      <c r="CD189" s="15">
        <v>99.039999999999992</v>
      </c>
      <c r="CE189" s="15">
        <v>123.78999999999999</v>
      </c>
      <c r="CF189" s="15">
        <v>94.09</v>
      </c>
      <c r="CG189" s="15">
        <v>101.02</v>
      </c>
      <c r="CH189" s="15">
        <v>109.92999999999999</v>
      </c>
      <c r="CI189" s="15">
        <v>123.78999999999999</v>
      </c>
      <c r="CJ189" s="15">
        <v>110.92</v>
      </c>
      <c r="CK189" s="15">
        <v>106.96</v>
      </c>
      <c r="CL189" s="15">
        <v>121.81</v>
      </c>
      <c r="CM189" s="15">
        <v>84.19</v>
      </c>
      <c r="CN189" s="16">
        <v>113.89</v>
      </c>
      <c r="CO189" s="14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6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104.98</v>
      </c>
      <c r="G190" s="15">
        <v>119.83</v>
      </c>
      <c r="H190" s="15">
        <v>72.31</v>
      </c>
      <c r="I190" s="15">
        <v>76.27</v>
      </c>
      <c r="J190" s="15">
        <v>90.13</v>
      </c>
      <c r="K190" s="15">
        <v>122.8</v>
      </c>
      <c r="L190" s="15">
        <v>120.82</v>
      </c>
      <c r="M190" s="15">
        <v>76.27</v>
      </c>
      <c r="N190" s="15">
        <v>108.94</v>
      </c>
      <c r="O190" s="15">
        <v>88.15</v>
      </c>
      <c r="P190" s="15">
        <v>117.85</v>
      </c>
      <c r="Q190" s="15">
        <v>76.27</v>
      </c>
      <c r="R190" s="15">
        <v>122.8</v>
      </c>
      <c r="S190" s="16">
        <v>97.06</v>
      </c>
      <c r="T190" s="14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6"/>
      <c r="AH190" s="17"/>
      <c r="AI190" s="13"/>
      <c r="AJ190" s="17" t="s">
        <v>60</v>
      </c>
      <c r="AL190" s="83"/>
      <c r="AM190" s="110"/>
      <c r="AN190" s="89"/>
      <c r="AO190" s="91"/>
      <c r="AP190" s="14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6"/>
      <c r="BD190" s="14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6"/>
      <c r="BR190" s="17"/>
      <c r="BS190" s="13"/>
      <c r="BT190" s="17" t="s">
        <v>60</v>
      </c>
      <c r="BW190" s="83"/>
      <c r="BX190" s="110"/>
      <c r="BY190" s="89"/>
      <c r="BZ190" s="91"/>
      <c r="CA190" s="14">
        <v>110.92</v>
      </c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6"/>
      <c r="CO190" s="14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6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103</v>
      </c>
      <c r="G191" s="15">
        <v>81.22</v>
      </c>
      <c r="H191" s="15">
        <v>72.31</v>
      </c>
      <c r="I191" s="15"/>
      <c r="J191" s="15"/>
      <c r="K191" s="15"/>
      <c r="L191" s="15">
        <v>114.88</v>
      </c>
      <c r="M191" s="15">
        <v>95.08</v>
      </c>
      <c r="N191" s="15">
        <v>103.99</v>
      </c>
      <c r="O191" s="15">
        <v>79.239999999999995</v>
      </c>
      <c r="P191" s="15"/>
      <c r="Q191" s="15"/>
      <c r="R191" s="15"/>
      <c r="S191" s="16"/>
      <c r="T191" s="1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6"/>
      <c r="AH191" s="17"/>
      <c r="AI191" s="13"/>
      <c r="AJ191" s="17" t="s">
        <v>60</v>
      </c>
      <c r="AL191" s="83"/>
      <c r="AM191" s="110"/>
      <c r="AN191" s="89"/>
      <c r="AO191" s="91"/>
      <c r="AP191" s="14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6"/>
      <c r="BD191" s="14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6"/>
      <c r="BR191" s="17"/>
      <c r="BS191" s="13"/>
      <c r="BT191" s="17" t="s">
        <v>60</v>
      </c>
      <c r="BW191" s="83"/>
      <c r="BX191" s="110"/>
      <c r="BY191" s="89"/>
      <c r="BZ191" s="91"/>
      <c r="CA191" s="14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6"/>
      <c r="CO191" s="14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6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20"/>
      <c r="T192" s="18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20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8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20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8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20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48</v>
      </c>
      <c r="D193" s="27"/>
      <c r="E193" s="91"/>
      <c r="F193" s="9">
        <v>81.22</v>
      </c>
      <c r="G193" s="10">
        <v>64.39</v>
      </c>
      <c r="H193" s="10">
        <v>88.15</v>
      </c>
      <c r="I193" s="10">
        <v>109.92999999999999</v>
      </c>
      <c r="J193" s="10">
        <v>95.08</v>
      </c>
      <c r="K193" s="10">
        <v>81.22</v>
      </c>
      <c r="L193" s="10">
        <v>113.89</v>
      </c>
      <c r="M193" s="10">
        <v>108.94</v>
      </c>
      <c r="N193" s="10">
        <v>71.319999999999993</v>
      </c>
      <c r="O193" s="10">
        <v>99.039999999999992</v>
      </c>
      <c r="P193" s="10">
        <v>83.2</v>
      </c>
      <c r="Q193" s="10">
        <v>97.06</v>
      </c>
      <c r="R193" s="10">
        <v>97.06</v>
      </c>
      <c r="S193" s="11">
        <v>83.2</v>
      </c>
      <c r="T193" s="14">
        <f>F193*0.93</f>
        <v>75.534599999999998</v>
      </c>
      <c r="U193" s="15">
        <f t="shared" ref="U193:AG195" si="102">G193*0.93</f>
        <v>59.882700000000007</v>
      </c>
      <c r="V193" s="15">
        <f t="shared" si="102"/>
        <v>81.979500000000016</v>
      </c>
      <c r="W193" s="15">
        <f t="shared" si="102"/>
        <v>102.2349</v>
      </c>
      <c r="X193" s="15">
        <f t="shared" si="102"/>
        <v>88.424400000000006</v>
      </c>
      <c r="Y193" s="15">
        <f t="shared" si="102"/>
        <v>75.534599999999998</v>
      </c>
      <c r="Z193" s="15">
        <f t="shared" si="102"/>
        <v>105.91770000000001</v>
      </c>
      <c r="AA193" s="15">
        <f t="shared" si="102"/>
        <v>101.3142</v>
      </c>
      <c r="AB193" s="15">
        <f t="shared" si="102"/>
        <v>66.327600000000004</v>
      </c>
      <c r="AC193" s="15">
        <f t="shared" si="102"/>
        <v>92.107199999999992</v>
      </c>
      <c r="AD193" s="15">
        <f t="shared" si="102"/>
        <v>77.376000000000005</v>
      </c>
      <c r="AE193" s="15">
        <f t="shared" si="102"/>
        <v>90.265800000000013</v>
      </c>
      <c r="AF193" s="15">
        <f t="shared" si="102"/>
        <v>90.265800000000013</v>
      </c>
      <c r="AG193" s="16">
        <f t="shared" si="102"/>
        <v>77.376000000000005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 t="s">
        <v>49</v>
      </c>
      <c r="AP193" s="9">
        <v>115.25</v>
      </c>
      <c r="AQ193" s="10">
        <v>87.7</v>
      </c>
      <c r="AR193" s="10">
        <v>80.099999999999994</v>
      </c>
      <c r="AS193" s="10">
        <v>75.349999999999994</v>
      </c>
      <c r="AT193" s="10">
        <v>105.75</v>
      </c>
      <c r="AU193" s="10">
        <v>73.45</v>
      </c>
      <c r="AV193" s="10">
        <v>85.8</v>
      </c>
      <c r="AW193" s="10">
        <v>94.35</v>
      </c>
      <c r="AX193" s="10">
        <v>111.44999999999999</v>
      </c>
      <c r="AY193" s="10">
        <v>109.55</v>
      </c>
      <c r="AZ193" s="10">
        <v>91.5</v>
      </c>
      <c r="BA193" s="10">
        <v>102.89999999999999</v>
      </c>
      <c r="BB193" s="10">
        <v>87.7</v>
      </c>
      <c r="BC193" s="11">
        <v>117.14999999999999</v>
      </c>
      <c r="BD193" s="14">
        <f>AP193*0.92</f>
        <v>106.03</v>
      </c>
      <c r="BE193" s="15">
        <f t="shared" ref="BE193:BQ195" si="103">AQ193*0.92</f>
        <v>80.684000000000012</v>
      </c>
      <c r="BF193" s="15">
        <f t="shared" si="103"/>
        <v>73.691999999999993</v>
      </c>
      <c r="BG193" s="15">
        <f t="shared" si="103"/>
        <v>69.322000000000003</v>
      </c>
      <c r="BH193" s="15">
        <f t="shared" si="103"/>
        <v>97.29</v>
      </c>
      <c r="BI193" s="15">
        <f t="shared" si="103"/>
        <v>67.574000000000012</v>
      </c>
      <c r="BJ193" s="15">
        <f t="shared" si="103"/>
        <v>78.936000000000007</v>
      </c>
      <c r="BK193" s="15">
        <f t="shared" si="103"/>
        <v>86.801999999999992</v>
      </c>
      <c r="BL193" s="15">
        <f t="shared" si="103"/>
        <v>102.53399999999999</v>
      </c>
      <c r="BM193" s="15">
        <f t="shared" si="103"/>
        <v>100.786</v>
      </c>
      <c r="BN193" s="15">
        <f t="shared" si="103"/>
        <v>84.18</v>
      </c>
      <c r="BO193" s="15">
        <f t="shared" si="103"/>
        <v>94.667999999999992</v>
      </c>
      <c r="BP193" s="15">
        <f t="shared" si="103"/>
        <v>80.684000000000012</v>
      </c>
      <c r="BQ193" s="16">
        <f t="shared" si="103"/>
        <v>107.77799999999999</v>
      </c>
      <c r="BR193" s="12"/>
      <c r="BS193" s="13"/>
      <c r="BT193" s="12" t="s">
        <v>60</v>
      </c>
      <c r="BW193" s="82">
        <v>18</v>
      </c>
      <c r="BX193" s="112" t="s">
        <v>48</v>
      </c>
      <c r="BY193" s="27"/>
      <c r="BZ193" s="91" t="s">
        <v>50</v>
      </c>
      <c r="CA193" s="9">
        <v>100.52500000000001</v>
      </c>
      <c r="CB193" s="10">
        <v>102.505</v>
      </c>
      <c r="CC193" s="10">
        <v>92.605000000000004</v>
      </c>
      <c r="CD193" s="10">
        <v>105.47499999999999</v>
      </c>
      <c r="CE193" s="10">
        <v>99.534999999999997</v>
      </c>
      <c r="CF193" s="10">
        <v>76.765000000000001</v>
      </c>
      <c r="CG193" s="10">
        <v>84.685000000000002</v>
      </c>
      <c r="CH193" s="10">
        <v>93.1</v>
      </c>
      <c r="CI193" s="10">
        <v>101.515</v>
      </c>
      <c r="CJ193" s="10">
        <v>77.754999999999995</v>
      </c>
      <c r="CK193" s="10">
        <v>88.15</v>
      </c>
      <c r="CL193" s="10">
        <v>101.02</v>
      </c>
      <c r="CM193" s="10">
        <v>93.1</v>
      </c>
      <c r="CN193" s="11">
        <v>95.08</v>
      </c>
      <c r="CO193" s="14">
        <f>CA193*0.92</f>
        <v>92.483000000000004</v>
      </c>
      <c r="CP193" s="15">
        <f t="shared" ref="CP193:DB195" si="104">CB193*0.92</f>
        <v>94.304599999999994</v>
      </c>
      <c r="CQ193" s="15">
        <f t="shared" si="104"/>
        <v>85.196600000000004</v>
      </c>
      <c r="CR193" s="15">
        <f t="shared" si="104"/>
        <v>97.036999999999992</v>
      </c>
      <c r="CS193" s="15">
        <f t="shared" si="104"/>
        <v>91.572199999999995</v>
      </c>
      <c r="CT193" s="15">
        <f t="shared" si="104"/>
        <v>70.623800000000003</v>
      </c>
      <c r="CU193" s="15">
        <f t="shared" si="104"/>
        <v>77.910200000000003</v>
      </c>
      <c r="CV193" s="15">
        <f t="shared" si="104"/>
        <v>85.652000000000001</v>
      </c>
      <c r="CW193" s="15">
        <f t="shared" si="104"/>
        <v>93.393799999999999</v>
      </c>
      <c r="CX193" s="15">
        <f t="shared" si="104"/>
        <v>71.534599999999998</v>
      </c>
      <c r="CY193" s="15">
        <f t="shared" si="104"/>
        <v>81.098000000000013</v>
      </c>
      <c r="CZ193" s="15">
        <f t="shared" si="104"/>
        <v>92.938400000000001</v>
      </c>
      <c r="DA193" s="15">
        <f t="shared" si="104"/>
        <v>85.652000000000001</v>
      </c>
      <c r="DB193" s="16">
        <f t="shared" si="104"/>
        <v>87.473600000000005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88.15</v>
      </c>
      <c r="G194" s="15">
        <v>96.07</v>
      </c>
      <c r="H194" s="15">
        <v>114.88</v>
      </c>
      <c r="I194" s="15">
        <v>92.11</v>
      </c>
      <c r="J194" s="15">
        <v>75.28</v>
      </c>
      <c r="K194" s="15">
        <v>104.98</v>
      </c>
      <c r="L194" s="15">
        <v>74.290000000000006</v>
      </c>
      <c r="M194" s="15">
        <v>82.21</v>
      </c>
      <c r="N194" s="15">
        <v>97.06</v>
      </c>
      <c r="O194" s="15">
        <v>62.41</v>
      </c>
      <c r="P194" s="15">
        <v>106.96</v>
      </c>
      <c r="Q194" s="15">
        <v>81.22</v>
      </c>
      <c r="R194" s="15">
        <v>85.179999999999993</v>
      </c>
      <c r="S194" s="16">
        <v>72.31</v>
      </c>
      <c r="T194" s="14">
        <f t="shared" ref="T194:T195" si="105">F194*0.93</f>
        <v>81.979500000000016</v>
      </c>
      <c r="U194" s="15">
        <f t="shared" si="102"/>
        <v>89.345100000000002</v>
      </c>
      <c r="V194" s="15">
        <f t="shared" si="102"/>
        <v>106.83840000000001</v>
      </c>
      <c r="W194" s="15">
        <f t="shared" si="102"/>
        <v>85.662300000000002</v>
      </c>
      <c r="X194" s="15">
        <f t="shared" si="102"/>
        <v>70.010400000000004</v>
      </c>
      <c r="Y194" s="15">
        <f t="shared" si="102"/>
        <v>97.631400000000014</v>
      </c>
      <c r="Z194" s="15">
        <f t="shared" si="102"/>
        <v>69.089700000000008</v>
      </c>
      <c r="AA194" s="15">
        <f t="shared" si="102"/>
        <v>76.455299999999994</v>
      </c>
      <c r="AB194" s="15">
        <f t="shared" si="102"/>
        <v>90.265800000000013</v>
      </c>
      <c r="AC194" s="15">
        <f t="shared" si="102"/>
        <v>58.0413</v>
      </c>
      <c r="AD194" s="15">
        <f t="shared" si="102"/>
        <v>99.472799999999992</v>
      </c>
      <c r="AE194" s="15">
        <f t="shared" si="102"/>
        <v>75.534599999999998</v>
      </c>
      <c r="AF194" s="15">
        <f t="shared" si="102"/>
        <v>79.217399999999998</v>
      </c>
      <c r="AG194" s="16">
        <f t="shared" si="102"/>
        <v>67.2483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69.650000000000006</v>
      </c>
      <c r="AQ194" s="15">
        <v>81.05</v>
      </c>
      <c r="AR194" s="15">
        <v>67.75</v>
      </c>
      <c r="AS194" s="15">
        <v>97.199999999999989</v>
      </c>
      <c r="AT194" s="15">
        <v>76.3</v>
      </c>
      <c r="AU194" s="15">
        <v>103.85</v>
      </c>
      <c r="AV194" s="15">
        <v>69.650000000000006</v>
      </c>
      <c r="AW194" s="15">
        <v>107.64999999999999</v>
      </c>
      <c r="AX194" s="15">
        <v>77.25</v>
      </c>
      <c r="AY194" s="15">
        <v>104.8</v>
      </c>
      <c r="AZ194" s="15">
        <v>93.399999999999991</v>
      </c>
      <c r="BA194" s="15">
        <v>80.099999999999994</v>
      </c>
      <c r="BB194" s="15">
        <v>83.899999999999991</v>
      </c>
      <c r="BC194" s="16">
        <v>92.45</v>
      </c>
      <c r="BD194" s="14">
        <f t="shared" ref="BD194:BD195" si="106">AP194*0.92</f>
        <v>64.078000000000003</v>
      </c>
      <c r="BE194" s="15">
        <f t="shared" si="103"/>
        <v>74.566000000000003</v>
      </c>
      <c r="BF194" s="15">
        <f t="shared" si="103"/>
        <v>62.330000000000005</v>
      </c>
      <c r="BG194" s="15">
        <f t="shared" si="103"/>
        <v>89.423999999999992</v>
      </c>
      <c r="BH194" s="15">
        <f t="shared" si="103"/>
        <v>70.195999999999998</v>
      </c>
      <c r="BI194" s="15">
        <f t="shared" si="103"/>
        <v>95.542000000000002</v>
      </c>
      <c r="BJ194" s="15">
        <f t="shared" si="103"/>
        <v>64.078000000000003</v>
      </c>
      <c r="BK194" s="15">
        <f t="shared" si="103"/>
        <v>99.037999999999997</v>
      </c>
      <c r="BL194" s="15">
        <f t="shared" si="103"/>
        <v>71.070000000000007</v>
      </c>
      <c r="BM194" s="15">
        <f t="shared" si="103"/>
        <v>96.415999999999997</v>
      </c>
      <c r="BN194" s="15">
        <f t="shared" si="103"/>
        <v>85.927999999999997</v>
      </c>
      <c r="BO194" s="15">
        <f t="shared" si="103"/>
        <v>73.691999999999993</v>
      </c>
      <c r="BP194" s="15">
        <f t="shared" si="103"/>
        <v>77.188000000000002</v>
      </c>
      <c r="BQ194" s="16">
        <f t="shared" si="103"/>
        <v>85.054000000000002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72.31</v>
      </c>
      <c r="CB194" s="15">
        <v>96.07</v>
      </c>
      <c r="CC194" s="15">
        <v>87.655000000000001</v>
      </c>
      <c r="CD194" s="15">
        <v>84.685000000000002</v>
      </c>
      <c r="CE194" s="15">
        <v>79.239999999999995</v>
      </c>
      <c r="CF194" s="15">
        <v>89.14</v>
      </c>
      <c r="CG194" s="15">
        <v>91.614999999999995</v>
      </c>
      <c r="CH194" s="15">
        <v>95.575000000000003</v>
      </c>
      <c r="CI194" s="15">
        <v>76.27</v>
      </c>
      <c r="CJ194" s="15">
        <v>105.47499999999999</v>
      </c>
      <c r="CK194" s="15">
        <v>101.02</v>
      </c>
      <c r="CL194" s="15">
        <v>81.22</v>
      </c>
      <c r="CM194" s="15">
        <v>85.179999999999993</v>
      </c>
      <c r="CN194" s="16">
        <v>84.19</v>
      </c>
      <c r="CO194" s="14">
        <f t="shared" ref="CO194:CO195" si="107">CA194*0.92</f>
        <v>66.525199999999998</v>
      </c>
      <c r="CP194" s="15">
        <f t="shared" si="104"/>
        <v>88.384399999999999</v>
      </c>
      <c r="CQ194" s="15">
        <f t="shared" si="104"/>
        <v>80.642600000000002</v>
      </c>
      <c r="CR194" s="15">
        <f t="shared" si="104"/>
        <v>77.910200000000003</v>
      </c>
      <c r="CS194" s="15">
        <f t="shared" si="104"/>
        <v>72.900800000000004</v>
      </c>
      <c r="CT194" s="15">
        <f t="shared" si="104"/>
        <v>82.008800000000008</v>
      </c>
      <c r="CU194" s="15">
        <f t="shared" si="104"/>
        <v>84.285799999999995</v>
      </c>
      <c r="CV194" s="15">
        <f t="shared" si="104"/>
        <v>87.929000000000002</v>
      </c>
      <c r="CW194" s="15">
        <f t="shared" si="104"/>
        <v>70.168400000000005</v>
      </c>
      <c r="CX194" s="15">
        <f t="shared" si="104"/>
        <v>97.036999999999992</v>
      </c>
      <c r="CY194" s="15">
        <f t="shared" si="104"/>
        <v>92.938400000000001</v>
      </c>
      <c r="CZ194" s="15">
        <f t="shared" si="104"/>
        <v>74.722400000000007</v>
      </c>
      <c r="DA194" s="15">
        <f t="shared" si="104"/>
        <v>78.365600000000001</v>
      </c>
      <c r="DB194" s="16">
        <f t="shared" si="104"/>
        <v>77.454800000000006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61.42</v>
      </c>
      <c r="G195" s="15">
        <v>61.42</v>
      </c>
      <c r="H195" s="15">
        <v>99.039999999999992</v>
      </c>
      <c r="I195" s="15">
        <v>92.11</v>
      </c>
      <c r="J195" s="15">
        <v>66.37</v>
      </c>
      <c r="K195" s="15">
        <v>107.95</v>
      </c>
      <c r="L195" s="15">
        <v>77.260000000000005</v>
      </c>
      <c r="M195" s="15">
        <v>61.42</v>
      </c>
      <c r="N195" s="15">
        <v>80.23</v>
      </c>
      <c r="O195" s="15">
        <v>99.039999999999992</v>
      </c>
      <c r="P195" s="15">
        <v>85.179999999999993</v>
      </c>
      <c r="Q195" s="15">
        <v>103.99</v>
      </c>
      <c r="R195" s="15">
        <v>98.05</v>
      </c>
      <c r="S195" s="16">
        <v>71.319999999999993</v>
      </c>
      <c r="T195" s="14">
        <f t="shared" si="105"/>
        <v>57.120600000000003</v>
      </c>
      <c r="U195" s="15">
        <f t="shared" si="102"/>
        <v>57.120600000000003</v>
      </c>
      <c r="V195" s="15">
        <f t="shared" si="102"/>
        <v>92.107199999999992</v>
      </c>
      <c r="W195" s="15">
        <f t="shared" si="102"/>
        <v>85.662300000000002</v>
      </c>
      <c r="X195" s="15">
        <f t="shared" si="102"/>
        <v>61.724100000000007</v>
      </c>
      <c r="Y195" s="15">
        <f t="shared" si="102"/>
        <v>100.3935</v>
      </c>
      <c r="Z195" s="15">
        <f t="shared" si="102"/>
        <v>71.851800000000011</v>
      </c>
      <c r="AA195" s="15">
        <f t="shared" si="102"/>
        <v>57.120600000000003</v>
      </c>
      <c r="AB195" s="15">
        <f t="shared" si="102"/>
        <v>74.613900000000001</v>
      </c>
      <c r="AC195" s="15">
        <f t="shared" si="102"/>
        <v>92.107199999999992</v>
      </c>
      <c r="AD195" s="15">
        <f t="shared" si="102"/>
        <v>79.217399999999998</v>
      </c>
      <c r="AE195" s="15">
        <f t="shared" si="102"/>
        <v>96.710700000000003</v>
      </c>
      <c r="AF195" s="15">
        <f t="shared" si="102"/>
        <v>91.186499999999995</v>
      </c>
      <c r="AG195" s="16">
        <f t="shared" si="102"/>
        <v>66.327600000000004</v>
      </c>
      <c r="AH195" s="17"/>
      <c r="AI195" s="13"/>
      <c r="AJ195" s="17" t="s">
        <v>60</v>
      </c>
      <c r="AL195" s="83"/>
      <c r="AM195" s="113"/>
      <c r="AN195" s="27"/>
      <c r="AO195" s="91"/>
      <c r="AP195" s="14">
        <v>91.5</v>
      </c>
      <c r="AQ195" s="15">
        <v>71.55</v>
      </c>
      <c r="AR195" s="15">
        <v>101.94999999999999</v>
      </c>
      <c r="AS195" s="15">
        <v>102.89999999999999</v>
      </c>
      <c r="AT195" s="15">
        <v>77.25</v>
      </c>
      <c r="AU195" s="15">
        <v>77.25</v>
      </c>
      <c r="AV195" s="15">
        <v>80.099999999999994</v>
      </c>
      <c r="AW195" s="15">
        <v>101.94999999999999</v>
      </c>
      <c r="AX195" s="15">
        <v>109.55</v>
      </c>
      <c r="AY195" s="15">
        <v>101.94999999999999</v>
      </c>
      <c r="AZ195" s="15">
        <v>75.349999999999994</v>
      </c>
      <c r="BA195" s="15">
        <v>115.25</v>
      </c>
      <c r="BB195" s="15">
        <v>99.1</v>
      </c>
      <c r="BC195" s="16">
        <v>70.599999999999994</v>
      </c>
      <c r="BD195" s="14">
        <f t="shared" si="106"/>
        <v>84.18</v>
      </c>
      <c r="BE195" s="15">
        <f t="shared" si="103"/>
        <v>65.825999999999993</v>
      </c>
      <c r="BF195" s="15">
        <f t="shared" si="103"/>
        <v>93.793999999999997</v>
      </c>
      <c r="BG195" s="15">
        <f t="shared" si="103"/>
        <v>94.667999999999992</v>
      </c>
      <c r="BH195" s="15">
        <f t="shared" si="103"/>
        <v>71.070000000000007</v>
      </c>
      <c r="BI195" s="15">
        <f t="shared" si="103"/>
        <v>71.070000000000007</v>
      </c>
      <c r="BJ195" s="15">
        <f t="shared" si="103"/>
        <v>73.691999999999993</v>
      </c>
      <c r="BK195" s="15">
        <f t="shared" si="103"/>
        <v>93.793999999999997</v>
      </c>
      <c r="BL195" s="15">
        <f t="shared" si="103"/>
        <v>100.786</v>
      </c>
      <c r="BM195" s="15">
        <f t="shared" si="103"/>
        <v>93.793999999999997</v>
      </c>
      <c r="BN195" s="15">
        <f t="shared" si="103"/>
        <v>69.322000000000003</v>
      </c>
      <c r="BO195" s="15">
        <f t="shared" si="103"/>
        <v>106.03</v>
      </c>
      <c r="BP195" s="15">
        <f t="shared" si="103"/>
        <v>91.171999999999997</v>
      </c>
      <c r="BQ195" s="16">
        <f t="shared" si="103"/>
        <v>64.951999999999998</v>
      </c>
      <c r="BR195" s="17"/>
      <c r="BS195" s="13"/>
      <c r="BT195" s="17" t="s">
        <v>60</v>
      </c>
      <c r="BW195" s="83"/>
      <c r="BX195" s="113"/>
      <c r="BY195" s="27"/>
      <c r="BZ195" s="91"/>
      <c r="CA195" s="14">
        <v>79.239999999999995</v>
      </c>
      <c r="CB195" s="15">
        <v>82.704999999999998</v>
      </c>
      <c r="CC195" s="15">
        <v>96.07</v>
      </c>
      <c r="CD195" s="15">
        <v>101.515</v>
      </c>
      <c r="CE195" s="15">
        <v>77.260000000000005</v>
      </c>
      <c r="CF195" s="15">
        <v>66.865000000000009</v>
      </c>
      <c r="CG195" s="15">
        <v>101.515</v>
      </c>
      <c r="CH195" s="15">
        <v>98.545000000000002</v>
      </c>
      <c r="CI195" s="15">
        <v>72.31</v>
      </c>
      <c r="CJ195" s="15">
        <v>93.1</v>
      </c>
      <c r="CK195" s="15">
        <v>80.724999999999994</v>
      </c>
      <c r="CL195" s="15">
        <v>110.92</v>
      </c>
      <c r="CM195" s="15">
        <v>99.534999999999997</v>
      </c>
      <c r="CN195" s="16">
        <v>77.260000000000005</v>
      </c>
      <c r="CO195" s="14">
        <f t="shared" si="107"/>
        <v>72.900800000000004</v>
      </c>
      <c r="CP195" s="15">
        <f t="shared" si="104"/>
        <v>76.0886</v>
      </c>
      <c r="CQ195" s="15">
        <f t="shared" si="104"/>
        <v>88.384399999999999</v>
      </c>
      <c r="CR195" s="15">
        <f t="shared" si="104"/>
        <v>93.393799999999999</v>
      </c>
      <c r="CS195" s="15">
        <f t="shared" si="104"/>
        <v>71.079200000000014</v>
      </c>
      <c r="CT195" s="15">
        <f t="shared" si="104"/>
        <v>61.515800000000013</v>
      </c>
      <c r="CU195" s="15">
        <f t="shared" si="104"/>
        <v>93.393799999999999</v>
      </c>
      <c r="CV195" s="15">
        <f t="shared" si="104"/>
        <v>90.6614</v>
      </c>
      <c r="CW195" s="15">
        <f t="shared" si="104"/>
        <v>66.525199999999998</v>
      </c>
      <c r="CX195" s="15">
        <f t="shared" si="104"/>
        <v>85.652000000000001</v>
      </c>
      <c r="CY195" s="15">
        <f t="shared" si="104"/>
        <v>74.266999999999996</v>
      </c>
      <c r="CZ195" s="15">
        <f t="shared" si="104"/>
        <v>102.04640000000001</v>
      </c>
      <c r="DA195" s="15">
        <f t="shared" si="104"/>
        <v>91.572199999999995</v>
      </c>
      <c r="DB195" s="16">
        <f t="shared" si="104"/>
        <v>71.079200000000014</v>
      </c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62.41</v>
      </c>
      <c r="G196" s="15">
        <v>93.1</v>
      </c>
      <c r="H196" s="15">
        <v>101.02</v>
      </c>
      <c r="I196" s="15">
        <v>109.92999999999999</v>
      </c>
      <c r="J196" s="15">
        <v>86.17</v>
      </c>
      <c r="K196" s="15">
        <v>111.91</v>
      </c>
      <c r="L196" s="15">
        <v>90.13</v>
      </c>
      <c r="M196" s="15">
        <v>99.039999999999992</v>
      </c>
      <c r="N196" s="15">
        <v>104.98</v>
      </c>
      <c r="O196" s="15">
        <v>99.039999999999992</v>
      </c>
      <c r="P196" s="15">
        <v>92.11</v>
      </c>
      <c r="Q196" s="15">
        <v>104.98</v>
      </c>
      <c r="R196" s="15">
        <v>85.179999999999993</v>
      </c>
      <c r="S196" s="16">
        <v>99.039999999999992</v>
      </c>
      <c r="T196" s="1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6"/>
      <c r="AH196" s="17"/>
      <c r="AI196" s="13"/>
      <c r="AJ196" s="17" t="s">
        <v>60</v>
      </c>
      <c r="AL196" s="83"/>
      <c r="AM196" s="113"/>
      <c r="AN196" s="27"/>
      <c r="AO196" s="91"/>
      <c r="AP196" s="14">
        <v>70.599999999999994</v>
      </c>
      <c r="AQ196" s="15">
        <v>103.85</v>
      </c>
      <c r="AR196" s="15">
        <v>88.649999999999991</v>
      </c>
      <c r="AS196" s="15">
        <v>115.25</v>
      </c>
      <c r="AT196" s="15">
        <v>99.1</v>
      </c>
      <c r="AU196" s="15">
        <v>64.900000000000006</v>
      </c>
      <c r="AV196" s="15">
        <v>114.3</v>
      </c>
      <c r="AW196" s="15">
        <v>70.599999999999994</v>
      </c>
      <c r="AX196" s="15">
        <v>67.75</v>
      </c>
      <c r="AY196" s="15">
        <v>79.149999999999991</v>
      </c>
      <c r="AZ196" s="15">
        <v>96.25</v>
      </c>
      <c r="BA196" s="15">
        <v>84.85</v>
      </c>
      <c r="BB196" s="15">
        <v>80.099999999999994</v>
      </c>
      <c r="BC196" s="16">
        <v>108.6</v>
      </c>
      <c r="BD196" s="14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6"/>
      <c r="BR196" s="17"/>
      <c r="BS196" s="13"/>
      <c r="BT196" s="17" t="s">
        <v>60</v>
      </c>
      <c r="BW196" s="83"/>
      <c r="BX196" s="113"/>
      <c r="BY196" s="27"/>
      <c r="BZ196" s="91"/>
      <c r="CA196" s="14">
        <v>103.495</v>
      </c>
      <c r="CB196" s="15">
        <v>85.179999999999993</v>
      </c>
      <c r="CC196" s="15">
        <v>86.665000000000006</v>
      </c>
      <c r="CD196" s="15">
        <v>89.635000000000005</v>
      </c>
      <c r="CE196" s="15">
        <v>66.865000000000009</v>
      </c>
      <c r="CF196" s="15">
        <v>99.534999999999997</v>
      </c>
      <c r="CG196" s="15">
        <v>95.575000000000003</v>
      </c>
      <c r="CH196" s="15">
        <v>113.89</v>
      </c>
      <c r="CI196" s="15">
        <v>93.594999999999999</v>
      </c>
      <c r="CJ196" s="15">
        <v>88.644999999999996</v>
      </c>
      <c r="CK196" s="15">
        <v>95.08</v>
      </c>
      <c r="CL196" s="15">
        <v>95.575000000000003</v>
      </c>
      <c r="CM196" s="15">
        <v>83.2</v>
      </c>
      <c r="CN196" s="16">
        <v>77.260000000000005</v>
      </c>
      <c r="CO196" s="14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6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75.28</v>
      </c>
      <c r="G197" s="15">
        <v>71.319999999999993</v>
      </c>
      <c r="H197" s="15">
        <v>95.08</v>
      </c>
      <c r="I197" s="15">
        <v>82.21</v>
      </c>
      <c r="J197" s="15">
        <v>73.3</v>
      </c>
      <c r="K197" s="15">
        <v>66.37</v>
      </c>
      <c r="L197" s="15">
        <v>109.92999999999999</v>
      </c>
      <c r="M197" s="15">
        <v>71.319999999999993</v>
      </c>
      <c r="N197" s="15">
        <v>97.06</v>
      </c>
      <c r="O197" s="15">
        <v>94.09</v>
      </c>
      <c r="P197" s="15">
        <v>104.98</v>
      </c>
      <c r="Q197" s="15">
        <v>114.88</v>
      </c>
      <c r="R197" s="15">
        <v>73.3</v>
      </c>
      <c r="S197" s="16">
        <v>91.12</v>
      </c>
      <c r="T197" s="1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6"/>
      <c r="AH197" s="17"/>
      <c r="AI197" s="13"/>
      <c r="AJ197" s="17" t="s">
        <v>60</v>
      </c>
      <c r="AL197" s="83"/>
      <c r="AM197" s="113"/>
      <c r="AN197" s="27"/>
      <c r="AO197" s="91"/>
      <c r="AP197" s="14">
        <v>95.3</v>
      </c>
      <c r="AQ197" s="15">
        <v>73.45</v>
      </c>
      <c r="AR197" s="15">
        <v>68.699999999999989</v>
      </c>
      <c r="AS197" s="15">
        <v>79.149999999999991</v>
      </c>
      <c r="AT197" s="15">
        <v>96.25</v>
      </c>
      <c r="AU197" s="15">
        <v>83.899999999999991</v>
      </c>
      <c r="AV197" s="15">
        <v>115.25</v>
      </c>
      <c r="AW197" s="15">
        <v>71.55</v>
      </c>
      <c r="AX197" s="15">
        <v>89.6</v>
      </c>
      <c r="AY197" s="15">
        <v>76.3</v>
      </c>
      <c r="AZ197" s="15">
        <v>101.94999999999999</v>
      </c>
      <c r="BA197" s="15">
        <v>81.05</v>
      </c>
      <c r="BB197" s="15">
        <v>74.399999999999991</v>
      </c>
      <c r="BC197" s="16">
        <v>95.3</v>
      </c>
      <c r="BD197" s="14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6"/>
      <c r="BR197" s="17"/>
      <c r="BS197" s="13"/>
      <c r="BT197" s="17" t="s">
        <v>60</v>
      </c>
      <c r="BW197" s="83"/>
      <c r="BX197" s="113"/>
      <c r="BY197" s="27"/>
      <c r="BZ197" s="91"/>
      <c r="CA197" s="14">
        <v>113.89</v>
      </c>
      <c r="CB197" s="15">
        <v>71.814999999999998</v>
      </c>
      <c r="CC197" s="15">
        <v>94.09</v>
      </c>
      <c r="CD197" s="15">
        <v>85.674999999999997</v>
      </c>
      <c r="CE197" s="15">
        <v>86.17</v>
      </c>
      <c r="CF197" s="15">
        <v>72.804999999999993</v>
      </c>
      <c r="CG197" s="15">
        <v>82.21</v>
      </c>
      <c r="CH197" s="15">
        <v>81.22</v>
      </c>
      <c r="CI197" s="15">
        <v>85.674999999999997</v>
      </c>
      <c r="CJ197" s="15">
        <v>75.775000000000006</v>
      </c>
      <c r="CK197" s="15">
        <v>104.485</v>
      </c>
      <c r="CL197" s="15">
        <v>98.545000000000002</v>
      </c>
      <c r="CM197" s="15">
        <v>74.290000000000006</v>
      </c>
      <c r="CN197" s="16">
        <v>89.14</v>
      </c>
      <c r="CO197" s="14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6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89.14</v>
      </c>
      <c r="G198" s="15">
        <v>83.2</v>
      </c>
      <c r="H198" s="15">
        <v>87.16</v>
      </c>
      <c r="I198" s="15">
        <v>62.41</v>
      </c>
      <c r="J198" s="15">
        <v>70.33</v>
      </c>
      <c r="K198" s="15">
        <v>85.179999999999993</v>
      </c>
      <c r="L198" s="15">
        <v>64.39</v>
      </c>
      <c r="M198" s="15">
        <v>83.2</v>
      </c>
      <c r="N198" s="15">
        <v>112.9</v>
      </c>
      <c r="O198" s="15">
        <v>79.239999999999995</v>
      </c>
      <c r="P198" s="15">
        <v>70.33</v>
      </c>
      <c r="Q198" s="15">
        <v>77.260000000000005</v>
      </c>
      <c r="R198" s="15">
        <v>110.92</v>
      </c>
      <c r="S198" s="16">
        <v>112.9</v>
      </c>
      <c r="T198" s="14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/>
      <c r="AH198" s="17"/>
      <c r="AI198" s="13"/>
      <c r="AJ198" s="17" t="s">
        <v>60</v>
      </c>
      <c r="AL198" s="83"/>
      <c r="AM198" s="113"/>
      <c r="AN198" s="27"/>
      <c r="AO198" s="91"/>
      <c r="AP198" s="14">
        <v>113.35</v>
      </c>
      <c r="AQ198" s="15">
        <v>110.5</v>
      </c>
      <c r="AR198" s="15">
        <v>115.25</v>
      </c>
      <c r="AS198" s="15">
        <v>92.45</v>
      </c>
      <c r="AT198" s="15">
        <v>86.75</v>
      </c>
      <c r="AU198" s="15">
        <v>82</v>
      </c>
      <c r="AV198" s="15">
        <v>115.25</v>
      </c>
      <c r="AW198" s="15">
        <v>89.6</v>
      </c>
      <c r="AX198" s="15">
        <v>103.85</v>
      </c>
      <c r="AY198" s="15">
        <v>106.69999999999999</v>
      </c>
      <c r="AZ198" s="15">
        <v>117.14999999999999</v>
      </c>
      <c r="BA198" s="15">
        <v>91.5</v>
      </c>
      <c r="BB198" s="15">
        <v>71.55</v>
      </c>
      <c r="BC198" s="16">
        <v>86.75</v>
      </c>
      <c r="BD198" s="14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6"/>
      <c r="BR198" s="17"/>
      <c r="BS198" s="13"/>
      <c r="BT198" s="17" t="s">
        <v>60</v>
      </c>
      <c r="BW198" s="83"/>
      <c r="BX198" s="113"/>
      <c r="BY198" s="27"/>
      <c r="BZ198" s="91"/>
      <c r="CA198" s="14">
        <v>91.12</v>
      </c>
      <c r="CB198" s="15">
        <v>87.16</v>
      </c>
      <c r="CC198" s="15">
        <v>109.435</v>
      </c>
      <c r="CD198" s="15">
        <v>94.09</v>
      </c>
      <c r="CE198" s="15">
        <v>102.505</v>
      </c>
      <c r="CF198" s="15">
        <v>98.05</v>
      </c>
      <c r="CG198" s="15">
        <v>102.505</v>
      </c>
      <c r="CH198" s="15">
        <v>78.25</v>
      </c>
      <c r="CI198" s="15">
        <v>79.239999999999995</v>
      </c>
      <c r="CJ198" s="15">
        <v>84.19</v>
      </c>
      <c r="CK198" s="15">
        <v>95.08</v>
      </c>
      <c r="CL198" s="15">
        <v>85.179999999999993</v>
      </c>
      <c r="CM198" s="15">
        <v>91.614999999999995</v>
      </c>
      <c r="CN198" s="16">
        <v>73.3</v>
      </c>
      <c r="CO198" s="14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6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117.85</v>
      </c>
      <c r="G199" s="15">
        <v>93.1</v>
      </c>
      <c r="H199" s="15">
        <v>91.12</v>
      </c>
      <c r="I199" s="15">
        <v>91.12</v>
      </c>
      <c r="J199" s="15">
        <v>105.97</v>
      </c>
      <c r="K199" s="15">
        <v>108.94</v>
      </c>
      <c r="L199" s="15">
        <v>110.92</v>
      </c>
      <c r="M199" s="15">
        <v>94.09</v>
      </c>
      <c r="N199" s="15">
        <v>92.11</v>
      </c>
      <c r="O199" s="15">
        <v>71.319999999999993</v>
      </c>
      <c r="P199" s="15">
        <v>77.260000000000005</v>
      </c>
      <c r="Q199" s="15">
        <v>101.02</v>
      </c>
      <c r="R199" s="15">
        <v>95.08</v>
      </c>
      <c r="S199" s="16">
        <v>72.31</v>
      </c>
      <c r="T199" s="1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6"/>
      <c r="AH199" s="17"/>
      <c r="AI199" s="13"/>
      <c r="AJ199" s="17" t="s">
        <v>60</v>
      </c>
      <c r="AL199" s="83"/>
      <c r="AM199" s="113"/>
      <c r="AN199" s="27"/>
      <c r="AO199" s="91"/>
      <c r="AP199" s="14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6"/>
      <c r="BD199" s="14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6"/>
      <c r="BR199" s="17"/>
      <c r="BS199" s="13"/>
      <c r="BT199" s="17" t="s">
        <v>60</v>
      </c>
      <c r="BW199" s="83"/>
      <c r="BX199" s="113"/>
      <c r="BY199" s="27"/>
      <c r="BZ199" s="91"/>
      <c r="CA199" s="14">
        <v>107.95</v>
      </c>
      <c r="CB199" s="15">
        <v>84.685000000000002</v>
      </c>
      <c r="CC199" s="15">
        <v>92.11</v>
      </c>
      <c r="CD199" s="15">
        <v>71.319999999999993</v>
      </c>
      <c r="CE199" s="15">
        <v>117.85</v>
      </c>
      <c r="CF199" s="15">
        <v>93.1</v>
      </c>
      <c r="CG199" s="15">
        <v>91.12</v>
      </c>
      <c r="CH199" s="15">
        <v>91.12</v>
      </c>
      <c r="CI199" s="15">
        <v>105.97</v>
      </c>
      <c r="CJ199" s="15">
        <v>108.94</v>
      </c>
      <c r="CK199" s="15">
        <v>77.260000000000005</v>
      </c>
      <c r="CL199" s="15">
        <v>101.02</v>
      </c>
      <c r="CM199" s="15">
        <v>95.08</v>
      </c>
      <c r="CN199" s="16">
        <v>115.87</v>
      </c>
      <c r="CO199" s="14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6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93.1</v>
      </c>
      <c r="G200" s="15">
        <v>103.99</v>
      </c>
      <c r="H200" s="15">
        <v>78.25</v>
      </c>
      <c r="I200" s="15">
        <v>90.13</v>
      </c>
      <c r="J200" s="15">
        <v>90.13</v>
      </c>
      <c r="K200" s="15">
        <v>70.33</v>
      </c>
      <c r="L200" s="15">
        <v>84.19</v>
      </c>
      <c r="M200" s="15">
        <v>113.89</v>
      </c>
      <c r="N200" s="15">
        <v>110.92</v>
      </c>
      <c r="O200" s="15">
        <v>79.239999999999995</v>
      </c>
      <c r="P200" s="15">
        <v>118.84</v>
      </c>
      <c r="Q200" s="15">
        <v>76.27</v>
      </c>
      <c r="R200" s="15">
        <v>109.92999999999999</v>
      </c>
      <c r="S200" s="16">
        <v>86.17</v>
      </c>
      <c r="T200" s="14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6"/>
      <c r="AH200" s="17"/>
      <c r="AI200" s="13"/>
      <c r="AJ200" s="17" t="s">
        <v>60</v>
      </c>
      <c r="AL200" s="83"/>
      <c r="AM200" s="113"/>
      <c r="AN200" s="27"/>
      <c r="AO200" s="91"/>
      <c r="AP200" s="14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6"/>
      <c r="BD200" s="14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6"/>
      <c r="BR200" s="17"/>
      <c r="BS200" s="13"/>
      <c r="BT200" s="17" t="s">
        <v>60</v>
      </c>
      <c r="BW200" s="83"/>
      <c r="BX200" s="113"/>
      <c r="BY200" s="27"/>
      <c r="BZ200" s="91"/>
      <c r="CA200" s="14">
        <v>81.22</v>
      </c>
      <c r="CB200" s="15">
        <v>121.81</v>
      </c>
      <c r="CC200" s="15">
        <v>79.239999999999995</v>
      </c>
      <c r="CD200" s="15">
        <v>96.07</v>
      </c>
      <c r="CE200" s="15">
        <v>103.99</v>
      </c>
      <c r="CF200" s="15">
        <v>120.82</v>
      </c>
      <c r="CG200" s="15">
        <v>97.06</v>
      </c>
      <c r="CH200" s="15">
        <v>110.92</v>
      </c>
      <c r="CI200" s="15">
        <v>71.319999999999993</v>
      </c>
      <c r="CJ200" s="15">
        <v>86.17</v>
      </c>
      <c r="CK200" s="15">
        <v>119.83</v>
      </c>
      <c r="CL200" s="15">
        <v>93.1</v>
      </c>
      <c r="CM200" s="15">
        <v>98.05</v>
      </c>
      <c r="CN200" s="16">
        <v>88.15</v>
      </c>
      <c r="CO200" s="14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6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112.9</v>
      </c>
      <c r="G201" s="15">
        <v>87.16</v>
      </c>
      <c r="H201" s="15">
        <v>103</v>
      </c>
      <c r="I201" s="15">
        <v>77.260000000000005</v>
      </c>
      <c r="J201" s="15">
        <v>84.19</v>
      </c>
      <c r="K201" s="15">
        <v>94.09</v>
      </c>
      <c r="L201" s="15">
        <v>119.83</v>
      </c>
      <c r="M201" s="15">
        <v>115.87</v>
      </c>
      <c r="N201" s="15">
        <v>84.19</v>
      </c>
      <c r="O201" s="15">
        <v>96.07</v>
      </c>
      <c r="P201" s="15">
        <v>74.290000000000006</v>
      </c>
      <c r="Q201" s="15">
        <v>102.01</v>
      </c>
      <c r="R201" s="15">
        <v>104.98</v>
      </c>
      <c r="S201" s="16">
        <v>84.19</v>
      </c>
      <c r="T201" s="1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6"/>
      <c r="AH201" s="17"/>
      <c r="AI201" s="13"/>
      <c r="AJ201" s="17" t="s">
        <v>60</v>
      </c>
      <c r="AL201" s="83"/>
      <c r="AM201" s="113"/>
      <c r="AN201" s="27"/>
      <c r="AO201" s="91"/>
      <c r="AP201" s="14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6"/>
      <c r="BD201" s="14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6"/>
      <c r="BR201" s="17"/>
      <c r="BS201" s="13"/>
      <c r="BT201" s="17" t="s">
        <v>60</v>
      </c>
      <c r="BW201" s="83"/>
      <c r="BX201" s="113"/>
      <c r="BY201" s="27"/>
      <c r="BZ201" s="91"/>
      <c r="CA201" s="14">
        <v>87.16</v>
      </c>
      <c r="CB201" s="15">
        <v>101.02</v>
      </c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6"/>
      <c r="CO201" s="14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6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6"/>
      <c r="T202" s="1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6"/>
      <c r="AH202" s="17"/>
      <c r="AI202" s="13"/>
      <c r="AJ202" s="17" t="s">
        <v>60</v>
      </c>
      <c r="AL202" s="83"/>
      <c r="AM202" s="113"/>
      <c r="AN202" s="27"/>
      <c r="AO202" s="91"/>
      <c r="AP202" s="14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6"/>
      <c r="BD202" s="14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6"/>
      <c r="BR202" s="17"/>
      <c r="BS202" s="13"/>
      <c r="BT202" s="17" t="s">
        <v>60</v>
      </c>
      <c r="BW202" s="83"/>
      <c r="BX202" s="113"/>
      <c r="BY202" s="27"/>
      <c r="BZ202" s="91"/>
      <c r="CA202" s="14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6"/>
      <c r="CO202" s="14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6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20"/>
      <c r="T203" s="18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20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8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20"/>
      <c r="BR203" s="21"/>
      <c r="BS203" s="13"/>
      <c r="BT203" s="21" t="s">
        <v>60</v>
      </c>
      <c r="BW203" s="83"/>
      <c r="BX203" s="114"/>
      <c r="BY203" s="27"/>
      <c r="BZ203" s="92"/>
      <c r="CA203" s="18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20"/>
      <c r="CO203" s="18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20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51</v>
      </c>
      <c r="D204" s="88"/>
      <c r="E204" s="91"/>
      <c r="F204" s="9">
        <v>68.349999999999994</v>
      </c>
      <c r="G204" s="10">
        <v>96.07</v>
      </c>
      <c r="H204" s="10">
        <v>75.28</v>
      </c>
      <c r="I204" s="10">
        <v>102.01</v>
      </c>
      <c r="J204" s="10">
        <v>103</v>
      </c>
      <c r="K204" s="10">
        <v>77.260000000000005</v>
      </c>
      <c r="L204" s="10">
        <v>90.13</v>
      </c>
      <c r="M204" s="10">
        <v>81.22</v>
      </c>
      <c r="N204" s="10">
        <v>87.16</v>
      </c>
      <c r="O204" s="10">
        <v>90.13</v>
      </c>
      <c r="P204" s="10">
        <v>58.45</v>
      </c>
      <c r="Q204" s="10">
        <v>59.44</v>
      </c>
      <c r="R204" s="10">
        <v>61.42</v>
      </c>
      <c r="S204" s="11">
        <v>85.179999999999993</v>
      </c>
      <c r="T204" s="14">
        <f>F204*0.93</f>
        <v>63.5655</v>
      </c>
      <c r="U204" s="15">
        <f t="shared" ref="U204:AG206" si="108">G204*0.93</f>
        <v>89.345100000000002</v>
      </c>
      <c r="V204" s="15">
        <f t="shared" si="108"/>
        <v>70.010400000000004</v>
      </c>
      <c r="W204" s="15">
        <f t="shared" si="108"/>
        <v>94.86930000000001</v>
      </c>
      <c r="X204" s="15">
        <f t="shared" si="108"/>
        <v>95.79</v>
      </c>
      <c r="Y204" s="15">
        <f t="shared" si="108"/>
        <v>71.851800000000011</v>
      </c>
      <c r="Z204" s="15">
        <f t="shared" si="108"/>
        <v>83.820899999999995</v>
      </c>
      <c r="AA204" s="15">
        <f t="shared" si="108"/>
        <v>75.534599999999998</v>
      </c>
      <c r="AB204" s="15">
        <f t="shared" si="108"/>
        <v>81.058800000000005</v>
      </c>
      <c r="AC204" s="15">
        <f t="shared" si="108"/>
        <v>83.820899999999995</v>
      </c>
      <c r="AD204" s="15">
        <f t="shared" si="108"/>
        <v>54.358500000000006</v>
      </c>
      <c r="AE204" s="15">
        <f t="shared" si="108"/>
        <v>55.279200000000003</v>
      </c>
      <c r="AF204" s="15">
        <f t="shared" si="108"/>
        <v>57.120600000000003</v>
      </c>
      <c r="AG204" s="16">
        <f t="shared" si="108"/>
        <v>79.217399999999998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82.95</v>
      </c>
      <c r="AQ204" s="10">
        <v>54.449999999999996</v>
      </c>
      <c r="AR204" s="10">
        <v>89.6</v>
      </c>
      <c r="AS204" s="10">
        <v>87.7</v>
      </c>
      <c r="AT204" s="10">
        <v>109.55</v>
      </c>
      <c r="AU204" s="10">
        <v>66.8</v>
      </c>
      <c r="AV204" s="10">
        <v>70.599999999999994</v>
      </c>
      <c r="AW204" s="10">
        <v>82.95</v>
      </c>
      <c r="AX204" s="10">
        <v>99.1</v>
      </c>
      <c r="AY204" s="10">
        <v>74.399999999999991</v>
      </c>
      <c r="AZ204" s="10">
        <v>71.55</v>
      </c>
      <c r="BA204" s="10">
        <v>99.1</v>
      </c>
      <c r="BB204" s="10">
        <v>101.94999999999999</v>
      </c>
      <c r="BC204" s="11">
        <v>101</v>
      </c>
      <c r="BD204" s="14">
        <f>AP204*0.92</f>
        <v>76.314000000000007</v>
      </c>
      <c r="BE204" s="15">
        <f t="shared" ref="BE204:BQ206" si="109">AQ204*0.92</f>
        <v>50.094000000000001</v>
      </c>
      <c r="BF204" s="15">
        <f t="shared" si="109"/>
        <v>82.432000000000002</v>
      </c>
      <c r="BG204" s="15">
        <f t="shared" si="109"/>
        <v>80.684000000000012</v>
      </c>
      <c r="BH204" s="15">
        <f t="shared" si="109"/>
        <v>100.786</v>
      </c>
      <c r="BI204" s="15">
        <f t="shared" si="109"/>
        <v>61.456000000000003</v>
      </c>
      <c r="BJ204" s="15">
        <f t="shared" si="109"/>
        <v>64.951999999999998</v>
      </c>
      <c r="BK204" s="15">
        <f t="shared" si="109"/>
        <v>76.314000000000007</v>
      </c>
      <c r="BL204" s="15">
        <f t="shared" si="109"/>
        <v>91.171999999999997</v>
      </c>
      <c r="BM204" s="15">
        <f t="shared" si="109"/>
        <v>68.447999999999993</v>
      </c>
      <c r="BN204" s="15">
        <f t="shared" si="109"/>
        <v>65.825999999999993</v>
      </c>
      <c r="BO204" s="15">
        <f t="shared" si="109"/>
        <v>91.171999999999997</v>
      </c>
      <c r="BP204" s="15">
        <f t="shared" si="109"/>
        <v>93.793999999999997</v>
      </c>
      <c r="BQ204" s="16">
        <f t="shared" si="109"/>
        <v>92.92</v>
      </c>
      <c r="BR204" s="12"/>
      <c r="BS204" s="13"/>
      <c r="BT204" s="12" t="s">
        <v>60</v>
      </c>
      <c r="BW204" s="83">
        <v>19</v>
      </c>
      <c r="BX204" s="112" t="s">
        <v>51</v>
      </c>
      <c r="BY204" s="88"/>
      <c r="BZ204" s="91"/>
      <c r="CA204" s="9">
        <v>80.724999999999994</v>
      </c>
      <c r="CB204" s="10">
        <v>82.704999999999998</v>
      </c>
      <c r="CC204" s="10">
        <v>94.09</v>
      </c>
      <c r="CD204" s="10">
        <v>82.704999999999998</v>
      </c>
      <c r="CE204" s="10">
        <v>76.27</v>
      </c>
      <c r="CF204" s="10">
        <v>75.28</v>
      </c>
      <c r="CG204" s="10">
        <v>83.2</v>
      </c>
      <c r="CH204" s="10">
        <v>95.575000000000003</v>
      </c>
      <c r="CI204" s="10">
        <v>107.455</v>
      </c>
      <c r="CJ204" s="10">
        <v>72.31</v>
      </c>
      <c r="CK204" s="10">
        <v>65.38</v>
      </c>
      <c r="CL204" s="10">
        <v>80.23</v>
      </c>
      <c r="CM204" s="10">
        <v>82.704999999999998</v>
      </c>
      <c r="CN204" s="11">
        <v>96.07</v>
      </c>
      <c r="CO204" s="14">
        <f>CA204*0.92</f>
        <v>74.266999999999996</v>
      </c>
      <c r="CP204" s="15">
        <f t="shared" ref="CP204:DB206" si="110">CB204*0.92</f>
        <v>76.0886</v>
      </c>
      <c r="CQ204" s="15">
        <f t="shared" si="110"/>
        <v>86.56280000000001</v>
      </c>
      <c r="CR204" s="15">
        <f t="shared" si="110"/>
        <v>76.0886</v>
      </c>
      <c r="CS204" s="15">
        <f t="shared" si="110"/>
        <v>70.168400000000005</v>
      </c>
      <c r="CT204" s="15">
        <f t="shared" si="110"/>
        <v>69.257600000000011</v>
      </c>
      <c r="CU204" s="15">
        <f t="shared" si="110"/>
        <v>76.544000000000011</v>
      </c>
      <c r="CV204" s="15">
        <f t="shared" si="110"/>
        <v>87.929000000000002</v>
      </c>
      <c r="CW204" s="15">
        <f t="shared" si="110"/>
        <v>98.85860000000001</v>
      </c>
      <c r="CX204" s="15">
        <f t="shared" si="110"/>
        <v>66.525199999999998</v>
      </c>
      <c r="CY204" s="15">
        <f t="shared" si="110"/>
        <v>60.1496</v>
      </c>
      <c r="CZ204" s="15">
        <f t="shared" si="110"/>
        <v>73.811600000000013</v>
      </c>
      <c r="DA204" s="15">
        <f t="shared" si="110"/>
        <v>76.0886</v>
      </c>
      <c r="DB204" s="16">
        <f t="shared" si="110"/>
        <v>88.384399999999999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101.02</v>
      </c>
      <c r="G205" s="15">
        <v>87.16</v>
      </c>
      <c r="H205" s="15">
        <v>103.99</v>
      </c>
      <c r="I205" s="15">
        <v>75.28</v>
      </c>
      <c r="J205" s="15">
        <v>76.27</v>
      </c>
      <c r="K205" s="15">
        <v>64.39</v>
      </c>
      <c r="L205" s="15">
        <v>97.06</v>
      </c>
      <c r="M205" s="15">
        <v>102.01</v>
      </c>
      <c r="N205" s="15">
        <v>73.3</v>
      </c>
      <c r="O205" s="15">
        <v>102.01</v>
      </c>
      <c r="P205" s="15">
        <v>86.17</v>
      </c>
      <c r="Q205" s="15">
        <v>61.42</v>
      </c>
      <c r="R205" s="15">
        <v>90.13</v>
      </c>
      <c r="S205" s="16">
        <v>57.46</v>
      </c>
      <c r="T205" s="14">
        <f t="shared" ref="T205:T206" si="111">F205*0.93</f>
        <v>93.948599999999999</v>
      </c>
      <c r="U205" s="15">
        <f t="shared" si="108"/>
        <v>81.058800000000005</v>
      </c>
      <c r="V205" s="15">
        <f t="shared" si="108"/>
        <v>96.710700000000003</v>
      </c>
      <c r="W205" s="15">
        <f t="shared" si="108"/>
        <v>70.010400000000004</v>
      </c>
      <c r="X205" s="15">
        <f t="shared" si="108"/>
        <v>70.931100000000001</v>
      </c>
      <c r="Y205" s="15">
        <f t="shared" si="108"/>
        <v>59.882700000000007</v>
      </c>
      <c r="Z205" s="15">
        <f t="shared" si="108"/>
        <v>90.265800000000013</v>
      </c>
      <c r="AA205" s="15">
        <f t="shared" si="108"/>
        <v>94.86930000000001</v>
      </c>
      <c r="AB205" s="15">
        <f t="shared" si="108"/>
        <v>68.168999999999997</v>
      </c>
      <c r="AC205" s="15">
        <f t="shared" si="108"/>
        <v>94.86930000000001</v>
      </c>
      <c r="AD205" s="15">
        <f t="shared" si="108"/>
        <v>80.138100000000009</v>
      </c>
      <c r="AE205" s="15">
        <f t="shared" si="108"/>
        <v>57.120600000000003</v>
      </c>
      <c r="AF205" s="15">
        <f t="shared" si="108"/>
        <v>83.820899999999995</v>
      </c>
      <c r="AG205" s="16">
        <f t="shared" si="108"/>
        <v>53.437800000000003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104.8</v>
      </c>
      <c r="AQ205" s="15">
        <v>94.35</v>
      </c>
      <c r="AR205" s="15">
        <v>81.05</v>
      </c>
      <c r="AS205" s="15">
        <v>78.2</v>
      </c>
      <c r="AT205" s="15">
        <v>86.75</v>
      </c>
      <c r="AU205" s="15">
        <v>65.849999999999994</v>
      </c>
      <c r="AV205" s="15">
        <v>69.650000000000006</v>
      </c>
      <c r="AW205" s="15">
        <v>111.44999999999999</v>
      </c>
      <c r="AX205" s="15">
        <v>94.35</v>
      </c>
      <c r="AY205" s="15">
        <v>62.05</v>
      </c>
      <c r="AZ205" s="15">
        <v>101.94999999999999</v>
      </c>
      <c r="BA205" s="15">
        <v>103.85</v>
      </c>
      <c r="BB205" s="15">
        <v>103.85</v>
      </c>
      <c r="BC205" s="16">
        <v>80.099999999999994</v>
      </c>
      <c r="BD205" s="14">
        <f t="shared" ref="BD205:BD206" si="112">AP205*0.92</f>
        <v>96.415999999999997</v>
      </c>
      <c r="BE205" s="15">
        <f t="shared" si="109"/>
        <v>86.801999999999992</v>
      </c>
      <c r="BF205" s="15">
        <f t="shared" si="109"/>
        <v>74.566000000000003</v>
      </c>
      <c r="BG205" s="15">
        <f t="shared" si="109"/>
        <v>71.944000000000003</v>
      </c>
      <c r="BH205" s="15">
        <f t="shared" si="109"/>
        <v>79.81</v>
      </c>
      <c r="BI205" s="15">
        <f t="shared" si="109"/>
        <v>60.582000000000001</v>
      </c>
      <c r="BJ205" s="15">
        <f t="shared" si="109"/>
        <v>64.078000000000003</v>
      </c>
      <c r="BK205" s="15">
        <f t="shared" si="109"/>
        <v>102.53399999999999</v>
      </c>
      <c r="BL205" s="15">
        <f t="shared" si="109"/>
        <v>86.801999999999992</v>
      </c>
      <c r="BM205" s="15">
        <f t="shared" si="109"/>
        <v>57.085999999999999</v>
      </c>
      <c r="BN205" s="15">
        <f t="shared" si="109"/>
        <v>93.793999999999997</v>
      </c>
      <c r="BO205" s="15">
        <f t="shared" si="109"/>
        <v>95.542000000000002</v>
      </c>
      <c r="BP205" s="15">
        <f t="shared" si="109"/>
        <v>95.542000000000002</v>
      </c>
      <c r="BQ205" s="16">
        <f t="shared" si="109"/>
        <v>73.691999999999993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83.694999999999993</v>
      </c>
      <c r="CB205" s="15">
        <v>107.95</v>
      </c>
      <c r="CC205" s="15">
        <v>84.685000000000002</v>
      </c>
      <c r="CD205" s="15">
        <v>82.21</v>
      </c>
      <c r="CE205" s="15">
        <v>103.99</v>
      </c>
      <c r="CF205" s="15">
        <v>91.614999999999995</v>
      </c>
      <c r="CG205" s="15">
        <v>93.1</v>
      </c>
      <c r="CH205" s="15">
        <v>77.260000000000005</v>
      </c>
      <c r="CI205" s="15">
        <v>82.21</v>
      </c>
      <c r="CJ205" s="15">
        <v>65.38</v>
      </c>
      <c r="CK205" s="15">
        <v>95.08</v>
      </c>
      <c r="CL205" s="15">
        <v>83.694999999999993</v>
      </c>
      <c r="CM205" s="15">
        <v>98.05</v>
      </c>
      <c r="CN205" s="16">
        <v>100.03</v>
      </c>
      <c r="CO205" s="14">
        <f t="shared" ref="CO205:CO206" si="113">CA205*0.92</f>
        <v>76.999399999999994</v>
      </c>
      <c r="CP205" s="15">
        <f t="shared" si="110"/>
        <v>99.314000000000007</v>
      </c>
      <c r="CQ205" s="15">
        <f t="shared" si="110"/>
        <v>77.910200000000003</v>
      </c>
      <c r="CR205" s="15">
        <f t="shared" si="110"/>
        <v>75.633200000000002</v>
      </c>
      <c r="CS205" s="15">
        <f t="shared" si="110"/>
        <v>95.6708</v>
      </c>
      <c r="CT205" s="15">
        <f t="shared" si="110"/>
        <v>84.285799999999995</v>
      </c>
      <c r="CU205" s="15">
        <f t="shared" si="110"/>
        <v>85.652000000000001</v>
      </c>
      <c r="CV205" s="15">
        <f t="shared" si="110"/>
        <v>71.079200000000014</v>
      </c>
      <c r="CW205" s="15">
        <f t="shared" si="110"/>
        <v>75.633200000000002</v>
      </c>
      <c r="CX205" s="15">
        <f t="shared" si="110"/>
        <v>60.1496</v>
      </c>
      <c r="CY205" s="15">
        <f t="shared" si="110"/>
        <v>87.473600000000005</v>
      </c>
      <c r="CZ205" s="15">
        <f t="shared" si="110"/>
        <v>76.999399999999994</v>
      </c>
      <c r="DA205" s="15">
        <f t="shared" si="110"/>
        <v>90.206000000000003</v>
      </c>
      <c r="DB205" s="16">
        <f t="shared" si="110"/>
        <v>92.027600000000007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63.4</v>
      </c>
      <c r="G206" s="15">
        <v>94.09</v>
      </c>
      <c r="H206" s="15">
        <v>87.16</v>
      </c>
      <c r="I206" s="15">
        <v>76.27</v>
      </c>
      <c r="J206" s="15">
        <v>97.06</v>
      </c>
      <c r="K206" s="15">
        <v>91.12</v>
      </c>
      <c r="L206" s="15">
        <v>81.22</v>
      </c>
      <c r="M206" s="15">
        <v>78.25</v>
      </c>
      <c r="N206" s="15">
        <v>92.11</v>
      </c>
      <c r="O206" s="15">
        <v>96.07</v>
      </c>
      <c r="P206" s="15">
        <v>98.05</v>
      </c>
      <c r="Q206" s="15">
        <v>84.19</v>
      </c>
      <c r="R206" s="15">
        <v>71.319999999999993</v>
      </c>
      <c r="S206" s="16">
        <v>97.06</v>
      </c>
      <c r="T206" s="14">
        <f t="shared" si="111"/>
        <v>58.962000000000003</v>
      </c>
      <c r="U206" s="15">
        <f t="shared" si="108"/>
        <v>87.503700000000009</v>
      </c>
      <c r="V206" s="15">
        <f t="shared" si="108"/>
        <v>81.058800000000005</v>
      </c>
      <c r="W206" s="15">
        <f t="shared" si="108"/>
        <v>70.931100000000001</v>
      </c>
      <c r="X206" s="15">
        <f t="shared" si="108"/>
        <v>90.265800000000013</v>
      </c>
      <c r="Y206" s="15">
        <f t="shared" si="108"/>
        <v>84.741600000000005</v>
      </c>
      <c r="Z206" s="15">
        <f t="shared" si="108"/>
        <v>75.534599999999998</v>
      </c>
      <c r="AA206" s="15">
        <f t="shared" si="108"/>
        <v>72.772500000000008</v>
      </c>
      <c r="AB206" s="15">
        <f t="shared" si="108"/>
        <v>85.662300000000002</v>
      </c>
      <c r="AC206" s="15">
        <f t="shared" si="108"/>
        <v>89.345100000000002</v>
      </c>
      <c r="AD206" s="15">
        <f t="shared" si="108"/>
        <v>91.186499999999995</v>
      </c>
      <c r="AE206" s="15">
        <f t="shared" si="108"/>
        <v>78.296700000000001</v>
      </c>
      <c r="AF206" s="15">
        <f t="shared" si="108"/>
        <v>66.327600000000004</v>
      </c>
      <c r="AG206" s="16">
        <f t="shared" si="108"/>
        <v>90.265800000000013</v>
      </c>
      <c r="AH206" s="17"/>
      <c r="AI206" s="13"/>
      <c r="AJ206" s="17" t="s">
        <v>60</v>
      </c>
      <c r="AL206" s="83"/>
      <c r="AM206" s="113"/>
      <c r="AN206" s="89"/>
      <c r="AO206" s="91"/>
      <c r="AP206" s="14">
        <v>80.099999999999994</v>
      </c>
      <c r="AQ206" s="15">
        <v>89.6</v>
      </c>
      <c r="AR206" s="15">
        <v>66.8</v>
      </c>
      <c r="AS206" s="15">
        <v>55.4</v>
      </c>
      <c r="AT206" s="15">
        <v>66.8</v>
      </c>
      <c r="AU206" s="15">
        <v>95.3</v>
      </c>
      <c r="AV206" s="15">
        <v>78.2</v>
      </c>
      <c r="AW206" s="15">
        <v>76.3</v>
      </c>
      <c r="AX206" s="15">
        <v>94.35</v>
      </c>
      <c r="AY206" s="15">
        <v>101</v>
      </c>
      <c r="AZ206" s="15">
        <v>66.8</v>
      </c>
      <c r="BA206" s="15">
        <v>67.75</v>
      </c>
      <c r="BB206" s="15">
        <v>97.199999999999989</v>
      </c>
      <c r="BC206" s="16">
        <v>78.2</v>
      </c>
      <c r="BD206" s="14">
        <f t="shared" si="112"/>
        <v>73.691999999999993</v>
      </c>
      <c r="BE206" s="15">
        <f t="shared" si="109"/>
        <v>82.432000000000002</v>
      </c>
      <c r="BF206" s="15">
        <f t="shared" si="109"/>
        <v>61.456000000000003</v>
      </c>
      <c r="BG206" s="15">
        <f t="shared" si="109"/>
        <v>50.968000000000004</v>
      </c>
      <c r="BH206" s="15">
        <f t="shared" si="109"/>
        <v>61.456000000000003</v>
      </c>
      <c r="BI206" s="15">
        <f t="shared" si="109"/>
        <v>87.676000000000002</v>
      </c>
      <c r="BJ206" s="15">
        <f t="shared" si="109"/>
        <v>71.944000000000003</v>
      </c>
      <c r="BK206" s="15">
        <f t="shared" si="109"/>
        <v>70.195999999999998</v>
      </c>
      <c r="BL206" s="15">
        <f t="shared" si="109"/>
        <v>86.801999999999992</v>
      </c>
      <c r="BM206" s="15">
        <f t="shared" si="109"/>
        <v>92.92</v>
      </c>
      <c r="BN206" s="15">
        <f t="shared" si="109"/>
        <v>61.456000000000003</v>
      </c>
      <c r="BO206" s="15">
        <f t="shared" si="109"/>
        <v>62.330000000000005</v>
      </c>
      <c r="BP206" s="15">
        <f t="shared" si="109"/>
        <v>89.423999999999992</v>
      </c>
      <c r="BQ206" s="16">
        <f t="shared" si="109"/>
        <v>71.944000000000003</v>
      </c>
      <c r="BR206" s="17"/>
      <c r="BS206" s="13"/>
      <c r="BT206" s="17" t="s">
        <v>60</v>
      </c>
      <c r="BW206" s="83"/>
      <c r="BX206" s="113"/>
      <c r="BY206" s="89"/>
      <c r="BZ206" s="91"/>
      <c r="CA206" s="14">
        <v>80.23</v>
      </c>
      <c r="CB206" s="15">
        <v>77.754999999999995</v>
      </c>
      <c r="CC206" s="15">
        <v>94.09</v>
      </c>
      <c r="CD206" s="15">
        <v>99.534999999999997</v>
      </c>
      <c r="CE206" s="15">
        <v>72.31</v>
      </c>
      <c r="CF206" s="15">
        <v>92.605000000000004</v>
      </c>
      <c r="CG206" s="15">
        <v>77.260000000000005</v>
      </c>
      <c r="CH206" s="15">
        <v>65.875</v>
      </c>
      <c r="CI206" s="15">
        <v>82.21</v>
      </c>
      <c r="CJ206" s="15">
        <v>94.09</v>
      </c>
      <c r="CK206" s="15">
        <v>82.704999999999998</v>
      </c>
      <c r="CL206" s="15">
        <v>76.27</v>
      </c>
      <c r="CM206" s="15">
        <v>85.179999999999993</v>
      </c>
      <c r="CN206" s="16">
        <v>98.05</v>
      </c>
      <c r="CO206" s="14">
        <f t="shared" si="113"/>
        <v>73.811600000000013</v>
      </c>
      <c r="CP206" s="15">
        <f t="shared" si="110"/>
        <v>71.534599999999998</v>
      </c>
      <c r="CQ206" s="15">
        <f t="shared" si="110"/>
        <v>86.56280000000001</v>
      </c>
      <c r="CR206" s="15">
        <f t="shared" si="110"/>
        <v>91.572199999999995</v>
      </c>
      <c r="CS206" s="15">
        <f t="shared" si="110"/>
        <v>66.525199999999998</v>
      </c>
      <c r="CT206" s="15">
        <f t="shared" si="110"/>
        <v>85.196600000000004</v>
      </c>
      <c r="CU206" s="15">
        <f t="shared" si="110"/>
        <v>71.079200000000014</v>
      </c>
      <c r="CV206" s="15">
        <f t="shared" si="110"/>
        <v>60.605000000000004</v>
      </c>
      <c r="CW206" s="15">
        <f t="shared" si="110"/>
        <v>75.633200000000002</v>
      </c>
      <c r="CX206" s="15">
        <f t="shared" si="110"/>
        <v>86.56280000000001</v>
      </c>
      <c r="CY206" s="15">
        <f t="shared" si="110"/>
        <v>76.0886</v>
      </c>
      <c r="CZ206" s="15">
        <f t="shared" si="110"/>
        <v>70.168400000000005</v>
      </c>
      <c r="DA206" s="15">
        <f t="shared" si="110"/>
        <v>78.365600000000001</v>
      </c>
      <c r="DB206" s="16">
        <f t="shared" si="110"/>
        <v>90.206000000000003</v>
      </c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66.37</v>
      </c>
      <c r="G207" s="15">
        <v>92.11</v>
      </c>
      <c r="H207" s="15">
        <v>102.01</v>
      </c>
      <c r="I207" s="15">
        <v>89.14</v>
      </c>
      <c r="J207" s="15">
        <v>59.44</v>
      </c>
      <c r="K207" s="15">
        <v>76.27</v>
      </c>
      <c r="L207" s="15">
        <v>66.37</v>
      </c>
      <c r="M207" s="15">
        <v>73.3</v>
      </c>
      <c r="N207" s="15">
        <v>94.09</v>
      </c>
      <c r="O207" s="15">
        <v>67.36</v>
      </c>
      <c r="P207" s="15">
        <v>92.11</v>
      </c>
      <c r="Q207" s="15">
        <v>62.41</v>
      </c>
      <c r="R207" s="15">
        <v>88.15</v>
      </c>
      <c r="S207" s="16">
        <v>103.99</v>
      </c>
      <c r="T207" s="1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6"/>
      <c r="AH207" s="17"/>
      <c r="AI207" s="13"/>
      <c r="AJ207" s="17" t="s">
        <v>60</v>
      </c>
      <c r="AL207" s="83"/>
      <c r="AM207" s="113"/>
      <c r="AN207" s="89"/>
      <c r="AO207" s="91"/>
      <c r="AP207" s="14">
        <v>84.85</v>
      </c>
      <c r="AQ207" s="15">
        <v>106.69999999999999</v>
      </c>
      <c r="AR207" s="15">
        <v>64.900000000000006</v>
      </c>
      <c r="AS207" s="15">
        <v>67.75</v>
      </c>
      <c r="AT207" s="15">
        <v>96.25</v>
      </c>
      <c r="AU207" s="15">
        <v>93.399999999999991</v>
      </c>
      <c r="AV207" s="15">
        <v>85.8</v>
      </c>
      <c r="AW207" s="15">
        <v>81.05</v>
      </c>
      <c r="AX207" s="15">
        <v>63.949999999999996</v>
      </c>
      <c r="AY207" s="15">
        <v>69.650000000000006</v>
      </c>
      <c r="AZ207" s="15">
        <v>97.199999999999989</v>
      </c>
      <c r="BA207" s="15">
        <v>100.05</v>
      </c>
      <c r="BB207" s="15">
        <v>70.599999999999994</v>
      </c>
      <c r="BC207" s="16">
        <v>84.85</v>
      </c>
      <c r="BD207" s="14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6"/>
      <c r="BR207" s="17"/>
      <c r="BS207" s="13"/>
      <c r="BT207" s="17" t="s">
        <v>60</v>
      </c>
      <c r="BW207" s="83"/>
      <c r="BX207" s="113"/>
      <c r="BY207" s="89"/>
      <c r="BZ207" s="91"/>
      <c r="CA207" s="14">
        <v>76.765000000000001</v>
      </c>
      <c r="CB207" s="15">
        <v>77.754999999999995</v>
      </c>
      <c r="CC207" s="15">
        <v>79.239999999999995</v>
      </c>
      <c r="CD207" s="15">
        <v>68.844999999999999</v>
      </c>
      <c r="CE207" s="15">
        <v>76.27</v>
      </c>
      <c r="CF207" s="15">
        <v>100.52500000000001</v>
      </c>
      <c r="CG207" s="15">
        <v>83.694999999999993</v>
      </c>
      <c r="CH207" s="15">
        <v>78.745000000000005</v>
      </c>
      <c r="CI207" s="15">
        <v>78.745000000000005</v>
      </c>
      <c r="CJ207" s="15">
        <v>85.674999999999997</v>
      </c>
      <c r="CK207" s="15">
        <v>95.575000000000003</v>
      </c>
      <c r="CL207" s="15">
        <v>82.21</v>
      </c>
      <c r="CM207" s="15">
        <v>79.734999999999999</v>
      </c>
      <c r="CN207" s="16">
        <v>109.92999999999999</v>
      </c>
      <c r="CO207" s="14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6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66.37</v>
      </c>
      <c r="G208" s="15">
        <v>101.02</v>
      </c>
      <c r="H208" s="15">
        <v>90.13</v>
      </c>
      <c r="I208" s="15">
        <v>74.290000000000006</v>
      </c>
      <c r="J208" s="15">
        <v>72.31</v>
      </c>
      <c r="K208" s="15">
        <v>56.47</v>
      </c>
      <c r="L208" s="15">
        <v>62.41</v>
      </c>
      <c r="M208" s="15">
        <v>90.13</v>
      </c>
      <c r="N208" s="15">
        <v>61.42</v>
      </c>
      <c r="O208" s="15">
        <v>66.37</v>
      </c>
      <c r="P208" s="15">
        <v>101.02</v>
      </c>
      <c r="Q208" s="15">
        <v>102.01</v>
      </c>
      <c r="R208" s="15">
        <v>77.260000000000005</v>
      </c>
      <c r="S208" s="16">
        <v>64.39</v>
      </c>
      <c r="T208" s="1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6"/>
      <c r="AH208" s="17"/>
      <c r="AI208" s="13"/>
      <c r="AJ208" s="17" t="s">
        <v>60</v>
      </c>
      <c r="AL208" s="83"/>
      <c r="AM208" s="113"/>
      <c r="AN208" s="89"/>
      <c r="AO208" s="91"/>
      <c r="AP208" s="14">
        <v>120.94999999999999</v>
      </c>
      <c r="AQ208" s="15">
        <v>68.699999999999989</v>
      </c>
      <c r="AR208" s="15">
        <v>76.3</v>
      </c>
      <c r="AS208" s="15">
        <v>100.05</v>
      </c>
      <c r="AT208" s="15">
        <v>86.75</v>
      </c>
      <c r="AU208" s="15">
        <v>92.45</v>
      </c>
      <c r="AV208" s="15">
        <v>55.4</v>
      </c>
      <c r="AW208" s="15">
        <v>63</v>
      </c>
      <c r="AX208" s="15">
        <v>82</v>
      </c>
      <c r="AY208" s="15">
        <v>104.8</v>
      </c>
      <c r="AZ208" s="15">
        <v>74.399999999999991</v>
      </c>
      <c r="BA208" s="15">
        <v>87.7</v>
      </c>
      <c r="BB208" s="15">
        <v>77.25</v>
      </c>
      <c r="BC208" s="16">
        <v>120.94999999999999</v>
      </c>
      <c r="BD208" s="14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6"/>
      <c r="BR208" s="17"/>
      <c r="BS208" s="13"/>
      <c r="BT208" s="17" t="s">
        <v>60</v>
      </c>
      <c r="BW208" s="83"/>
      <c r="BX208" s="113"/>
      <c r="BY208" s="89"/>
      <c r="BZ208" s="91"/>
      <c r="CA208" s="14">
        <v>58.945</v>
      </c>
      <c r="CB208" s="15">
        <v>76.765000000000001</v>
      </c>
      <c r="CC208" s="15">
        <v>72.31</v>
      </c>
      <c r="CD208" s="15">
        <v>86.665000000000006</v>
      </c>
      <c r="CE208" s="15">
        <v>95.08</v>
      </c>
      <c r="CF208" s="15">
        <v>85.179999999999993</v>
      </c>
      <c r="CG208" s="15">
        <v>83.694999999999993</v>
      </c>
      <c r="CH208" s="15">
        <v>88.15</v>
      </c>
      <c r="CI208" s="15">
        <v>80.23</v>
      </c>
      <c r="CJ208" s="15">
        <v>75.28</v>
      </c>
      <c r="CK208" s="15">
        <v>88.15</v>
      </c>
      <c r="CL208" s="15">
        <v>95.575000000000003</v>
      </c>
      <c r="CM208" s="15">
        <v>77.754999999999995</v>
      </c>
      <c r="CN208" s="16">
        <v>94.09</v>
      </c>
      <c r="CO208" s="14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6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69.34</v>
      </c>
      <c r="G209" s="15">
        <v>99.039999999999992</v>
      </c>
      <c r="H209" s="15">
        <v>99.039999999999992</v>
      </c>
      <c r="I209" s="15">
        <v>73.3</v>
      </c>
      <c r="J209" s="15">
        <v>78.25</v>
      </c>
      <c r="K209" s="15">
        <v>89.14</v>
      </c>
      <c r="L209" s="15">
        <v>57.46</v>
      </c>
      <c r="M209" s="15">
        <v>83.2</v>
      </c>
      <c r="N209" s="15">
        <v>98.05</v>
      </c>
      <c r="O209" s="15">
        <v>101.02</v>
      </c>
      <c r="P209" s="15">
        <v>92.11</v>
      </c>
      <c r="Q209" s="15">
        <v>102.01</v>
      </c>
      <c r="R209" s="15">
        <v>80.23</v>
      </c>
      <c r="S209" s="16">
        <v>92.11</v>
      </c>
      <c r="T209" s="14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6"/>
      <c r="AH209" s="17"/>
      <c r="AI209" s="13"/>
      <c r="AJ209" s="17" t="s">
        <v>60</v>
      </c>
      <c r="AL209" s="83"/>
      <c r="AM209" s="113"/>
      <c r="AN209" s="89"/>
      <c r="AO209" s="91"/>
      <c r="AP209" s="14">
        <v>86.75</v>
      </c>
      <c r="AQ209" s="15">
        <v>71.55</v>
      </c>
      <c r="AR209" s="15">
        <v>109.55</v>
      </c>
      <c r="AS209" s="15">
        <v>64.900000000000006</v>
      </c>
      <c r="AT209" s="15">
        <v>83.899999999999991</v>
      </c>
      <c r="AU209" s="15">
        <v>111.44999999999999</v>
      </c>
      <c r="AV209" s="15">
        <v>69.650000000000006</v>
      </c>
      <c r="AW209" s="15">
        <v>103.85</v>
      </c>
      <c r="AX209" s="15">
        <v>73.45</v>
      </c>
      <c r="AY209" s="15">
        <v>90.55</v>
      </c>
      <c r="AZ209" s="15">
        <v>62.05</v>
      </c>
      <c r="BA209" s="15">
        <v>111.44999999999999</v>
      </c>
      <c r="BB209" s="15">
        <v>79.149999999999991</v>
      </c>
      <c r="BC209" s="16">
        <v>91.5</v>
      </c>
      <c r="BD209" s="14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6"/>
      <c r="BR209" s="17"/>
      <c r="BS209" s="13"/>
      <c r="BT209" s="17" t="s">
        <v>60</v>
      </c>
      <c r="BW209" s="83"/>
      <c r="BX209" s="113"/>
      <c r="BY209" s="89"/>
      <c r="BZ209" s="91"/>
      <c r="CA209" s="14">
        <v>63.894999999999996</v>
      </c>
      <c r="CB209" s="15">
        <v>94.584999999999994</v>
      </c>
      <c r="CC209" s="15">
        <v>86.17</v>
      </c>
      <c r="CD209" s="15">
        <v>96.564999999999998</v>
      </c>
      <c r="CE209" s="15">
        <v>78.745000000000005</v>
      </c>
      <c r="CF209" s="15">
        <v>85.674999999999997</v>
      </c>
      <c r="CG209" s="15">
        <v>105.47499999999999</v>
      </c>
      <c r="CH209" s="15">
        <v>69.34</v>
      </c>
      <c r="CI209" s="15">
        <v>81.715000000000003</v>
      </c>
      <c r="CJ209" s="15">
        <v>101.515</v>
      </c>
      <c r="CK209" s="15">
        <v>77.260000000000005</v>
      </c>
      <c r="CL209" s="15">
        <v>107.95</v>
      </c>
      <c r="CM209" s="15">
        <v>80.23</v>
      </c>
      <c r="CN209" s="16">
        <v>120.82</v>
      </c>
      <c r="CO209" s="14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6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62.41</v>
      </c>
      <c r="G210" s="15">
        <v>115.87</v>
      </c>
      <c r="H210" s="15">
        <v>97.06</v>
      </c>
      <c r="I210" s="15">
        <v>67.36</v>
      </c>
      <c r="J210" s="15">
        <v>107.95</v>
      </c>
      <c r="K210" s="15">
        <v>108.94</v>
      </c>
      <c r="L210" s="15">
        <v>76.27</v>
      </c>
      <c r="M210" s="15">
        <v>103.99</v>
      </c>
      <c r="N210" s="15">
        <v>70.33</v>
      </c>
      <c r="O210" s="15">
        <v>84.19</v>
      </c>
      <c r="P210" s="15">
        <v>112.9</v>
      </c>
      <c r="Q210" s="15">
        <v>95.08</v>
      </c>
      <c r="R210" s="15">
        <v>69.34</v>
      </c>
      <c r="S210" s="16">
        <v>79.239999999999995</v>
      </c>
      <c r="T210" s="1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6"/>
      <c r="AH210" s="17"/>
      <c r="AI210" s="13"/>
      <c r="AJ210" s="17" t="s">
        <v>60</v>
      </c>
      <c r="AL210" s="83"/>
      <c r="AM210" s="113"/>
      <c r="AN210" s="89"/>
      <c r="AO210" s="91"/>
      <c r="AP210" s="14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6"/>
      <c r="BD210" s="14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6"/>
      <c r="BR210" s="17"/>
      <c r="BS210" s="13"/>
      <c r="BT210" s="17" t="s">
        <v>60</v>
      </c>
      <c r="BW210" s="83"/>
      <c r="BX210" s="113"/>
      <c r="BY210" s="89"/>
      <c r="BZ210" s="91"/>
      <c r="CA210" s="14">
        <v>87.16</v>
      </c>
      <c r="CB210" s="15">
        <v>69.34</v>
      </c>
      <c r="CC210" s="15">
        <v>88.15</v>
      </c>
      <c r="CD210" s="15">
        <v>73.3</v>
      </c>
      <c r="CE210" s="15">
        <v>81.22</v>
      </c>
      <c r="CF210" s="15">
        <v>88.15</v>
      </c>
      <c r="CG210" s="15">
        <v>103.99</v>
      </c>
      <c r="CH210" s="15">
        <v>111.91</v>
      </c>
      <c r="CI210" s="15">
        <v>93.1</v>
      </c>
      <c r="CJ210" s="15">
        <v>122.8</v>
      </c>
      <c r="CK210" s="15">
        <v>80.23</v>
      </c>
      <c r="CL210" s="15">
        <v>103.99</v>
      </c>
      <c r="CM210" s="15">
        <v>124.78</v>
      </c>
      <c r="CN210" s="16">
        <v>120.82</v>
      </c>
      <c r="CO210" s="14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6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106.96</v>
      </c>
      <c r="G211" s="15">
        <v>119.83</v>
      </c>
      <c r="H211" s="15">
        <v>92.11</v>
      </c>
      <c r="I211" s="15">
        <v>102.01</v>
      </c>
      <c r="J211" s="15">
        <v>99.039999999999992</v>
      </c>
      <c r="K211" s="15">
        <v>102.01</v>
      </c>
      <c r="L211" s="15">
        <v>85.179999999999993</v>
      </c>
      <c r="M211" s="15">
        <v>68.349999999999994</v>
      </c>
      <c r="N211" s="15">
        <v>108.94</v>
      </c>
      <c r="O211" s="15">
        <v>69.34</v>
      </c>
      <c r="P211" s="15">
        <v>104.98</v>
      </c>
      <c r="Q211" s="15">
        <v>59.44</v>
      </c>
      <c r="R211" s="15">
        <v>118.84</v>
      </c>
      <c r="S211" s="16">
        <v>93.1</v>
      </c>
      <c r="T211" s="1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6"/>
      <c r="AH211" s="17"/>
      <c r="AI211" s="13"/>
      <c r="AJ211" s="17" t="s">
        <v>60</v>
      </c>
      <c r="AL211" s="83"/>
      <c r="AM211" s="113"/>
      <c r="AN211" s="89"/>
      <c r="AO211" s="91"/>
      <c r="AP211" s="14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6"/>
      <c r="BD211" s="14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6"/>
      <c r="BR211" s="17"/>
      <c r="BS211" s="13"/>
      <c r="BT211" s="17" t="s">
        <v>60</v>
      </c>
      <c r="BW211" s="83"/>
      <c r="BX211" s="113"/>
      <c r="BY211" s="89"/>
      <c r="BZ211" s="91"/>
      <c r="CA211" s="14">
        <v>105.97</v>
      </c>
      <c r="CB211" s="15">
        <v>63.4</v>
      </c>
      <c r="CC211" s="15">
        <v>118.84</v>
      </c>
      <c r="CD211" s="15">
        <v>62.41</v>
      </c>
      <c r="CE211" s="15">
        <v>74.290000000000006</v>
      </c>
      <c r="CF211" s="15">
        <v>98.05</v>
      </c>
      <c r="CG211" s="15">
        <v>75.28</v>
      </c>
      <c r="CH211" s="15">
        <v>73.3</v>
      </c>
      <c r="CI211" s="15">
        <v>113.89</v>
      </c>
      <c r="CJ211" s="15">
        <v>66.37</v>
      </c>
      <c r="CK211" s="15">
        <v>89.14</v>
      </c>
      <c r="CL211" s="15">
        <v>92.11</v>
      </c>
      <c r="CM211" s="15">
        <v>74.290000000000006</v>
      </c>
      <c r="CN211" s="16"/>
      <c r="CO211" s="14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6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75.28</v>
      </c>
      <c r="G212" s="15">
        <v>95.08</v>
      </c>
      <c r="H212" s="15">
        <v>95.08</v>
      </c>
      <c r="I212" s="15">
        <v>98.05</v>
      </c>
      <c r="J212" s="15">
        <v>84.19</v>
      </c>
      <c r="K212" s="15">
        <v>73.3</v>
      </c>
      <c r="L212" s="15">
        <v>67.36</v>
      </c>
      <c r="M212" s="15">
        <v>65.38</v>
      </c>
      <c r="N212" s="15">
        <v>115.87</v>
      </c>
      <c r="O212" s="15">
        <v>105.97</v>
      </c>
      <c r="P212" s="15">
        <v>119.83</v>
      </c>
      <c r="Q212" s="15">
        <v>81.22</v>
      </c>
      <c r="R212" s="15">
        <v>74.290000000000006</v>
      </c>
      <c r="S212" s="16">
        <v>81.22</v>
      </c>
      <c r="T212" s="1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6"/>
      <c r="AH212" s="17"/>
      <c r="AI212" s="13"/>
      <c r="AJ212" s="17" t="s">
        <v>60</v>
      </c>
      <c r="AL212" s="83"/>
      <c r="AM212" s="113"/>
      <c r="AN212" s="89"/>
      <c r="AO212" s="91"/>
      <c r="AP212" s="14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6"/>
      <c r="BD212" s="14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6"/>
      <c r="BR212" s="17"/>
      <c r="BS212" s="13"/>
      <c r="BT212" s="17" t="s">
        <v>60</v>
      </c>
      <c r="BW212" s="83"/>
      <c r="BX212" s="113"/>
      <c r="BY212" s="89"/>
      <c r="BZ212" s="91"/>
      <c r="CA212" s="14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6"/>
      <c r="CO212" s="14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6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/>
      <c r="G213" s="15"/>
      <c r="H213" s="15"/>
      <c r="I213" s="15"/>
      <c r="J213" s="15"/>
      <c r="K213" s="15"/>
      <c r="L213" s="15">
        <v>83.2</v>
      </c>
      <c r="M213" s="15">
        <v>77.260000000000005</v>
      </c>
      <c r="N213" s="15">
        <v>108.94</v>
      </c>
      <c r="O213" s="15">
        <v>91.12</v>
      </c>
      <c r="P213" s="15"/>
      <c r="Q213" s="15"/>
      <c r="R213" s="15"/>
      <c r="S213" s="16"/>
      <c r="T213" s="1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6"/>
      <c r="AH213" s="17"/>
      <c r="AI213" s="13"/>
      <c r="AJ213" s="17" t="s">
        <v>60</v>
      </c>
      <c r="AL213" s="83"/>
      <c r="AM213" s="113"/>
      <c r="AN213" s="89"/>
      <c r="AO213" s="91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4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6"/>
      <c r="BR213" s="17"/>
      <c r="BS213" s="13"/>
      <c r="BT213" s="17" t="s">
        <v>60</v>
      </c>
      <c r="BW213" s="83"/>
      <c r="BX213" s="113"/>
      <c r="BY213" s="89"/>
      <c r="BZ213" s="91"/>
      <c r="CA213" s="14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6"/>
      <c r="CO213" s="14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6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8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20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8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20"/>
      <c r="BR214" s="21"/>
      <c r="BS214" s="13"/>
      <c r="BT214" s="21" t="s">
        <v>60</v>
      </c>
      <c r="BW214" s="83"/>
      <c r="BX214" s="114"/>
      <c r="BY214" s="89"/>
      <c r="BZ214" s="92"/>
      <c r="CA214" s="18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20"/>
      <c r="CO214" s="18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20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52</v>
      </c>
      <c r="D215" s="89"/>
      <c r="E215" s="91"/>
      <c r="F215" s="9">
        <v>100.03</v>
      </c>
      <c r="G215" s="10">
        <v>65.38</v>
      </c>
      <c r="H215" s="10">
        <v>86.17</v>
      </c>
      <c r="I215" s="10">
        <v>61.42</v>
      </c>
      <c r="J215" s="10">
        <v>85.179999999999993</v>
      </c>
      <c r="K215" s="10">
        <v>79.239999999999995</v>
      </c>
      <c r="L215" s="10">
        <v>86.17</v>
      </c>
      <c r="M215" s="10">
        <v>99.039999999999992</v>
      </c>
      <c r="N215" s="10">
        <v>60.43</v>
      </c>
      <c r="O215" s="10">
        <v>62.41</v>
      </c>
      <c r="P215" s="10">
        <v>82.21</v>
      </c>
      <c r="Q215" s="10">
        <v>89.14</v>
      </c>
      <c r="R215" s="10">
        <v>67.36</v>
      </c>
      <c r="S215" s="11">
        <v>86.17</v>
      </c>
      <c r="T215" s="14">
        <f>F215*0.93</f>
        <v>93.027900000000002</v>
      </c>
      <c r="U215" s="15">
        <f t="shared" ref="U215:AG217" si="114">G215*0.93</f>
        <v>60.803399999999996</v>
      </c>
      <c r="V215" s="15">
        <f t="shared" si="114"/>
        <v>80.138100000000009</v>
      </c>
      <c r="W215" s="15">
        <f t="shared" si="114"/>
        <v>57.120600000000003</v>
      </c>
      <c r="X215" s="15">
        <f t="shared" si="114"/>
        <v>79.217399999999998</v>
      </c>
      <c r="Y215" s="15">
        <f t="shared" si="114"/>
        <v>73.693200000000004</v>
      </c>
      <c r="Z215" s="15">
        <f t="shared" si="114"/>
        <v>80.138100000000009</v>
      </c>
      <c r="AA215" s="15">
        <f t="shared" si="114"/>
        <v>92.107199999999992</v>
      </c>
      <c r="AB215" s="15">
        <f t="shared" si="114"/>
        <v>56.1999</v>
      </c>
      <c r="AC215" s="15">
        <f t="shared" si="114"/>
        <v>58.0413</v>
      </c>
      <c r="AD215" s="15">
        <f t="shared" si="114"/>
        <v>76.455299999999994</v>
      </c>
      <c r="AE215" s="15">
        <f t="shared" si="114"/>
        <v>82.900199999999998</v>
      </c>
      <c r="AF215" s="15">
        <f t="shared" si="114"/>
        <v>62.644800000000004</v>
      </c>
      <c r="AG215" s="16">
        <f t="shared" si="114"/>
        <v>80.138100000000009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 t="s">
        <v>53</v>
      </c>
      <c r="AP215" s="9">
        <v>69.650000000000006</v>
      </c>
      <c r="AQ215" s="10">
        <v>94.35</v>
      </c>
      <c r="AR215" s="10">
        <v>75.349999999999994</v>
      </c>
      <c r="AS215" s="10">
        <v>90.55</v>
      </c>
      <c r="AT215" s="10">
        <v>78.2</v>
      </c>
      <c r="AU215" s="10">
        <v>102.89999999999999</v>
      </c>
      <c r="AV215" s="10">
        <v>59.199999999999996</v>
      </c>
      <c r="AW215" s="10">
        <v>102.89999999999999</v>
      </c>
      <c r="AX215" s="10">
        <v>90.55</v>
      </c>
      <c r="AY215" s="10">
        <v>87.7</v>
      </c>
      <c r="AZ215" s="10">
        <v>89.6</v>
      </c>
      <c r="BA215" s="10">
        <v>78.2</v>
      </c>
      <c r="BB215" s="10">
        <v>79.149999999999991</v>
      </c>
      <c r="BC215" s="11">
        <v>84.85</v>
      </c>
      <c r="BD215" s="14">
        <f>AP215*0.92</f>
        <v>64.078000000000003</v>
      </c>
      <c r="BE215" s="15">
        <f t="shared" ref="BE215:BQ217" si="115">AQ215*0.92</f>
        <v>86.801999999999992</v>
      </c>
      <c r="BF215" s="15">
        <f t="shared" si="115"/>
        <v>69.322000000000003</v>
      </c>
      <c r="BG215" s="15">
        <f t="shared" si="115"/>
        <v>83.305999999999997</v>
      </c>
      <c r="BH215" s="15">
        <f t="shared" si="115"/>
        <v>71.944000000000003</v>
      </c>
      <c r="BI215" s="15">
        <f t="shared" si="115"/>
        <v>94.667999999999992</v>
      </c>
      <c r="BJ215" s="15">
        <f t="shared" si="115"/>
        <v>54.463999999999999</v>
      </c>
      <c r="BK215" s="15">
        <f t="shared" si="115"/>
        <v>94.667999999999992</v>
      </c>
      <c r="BL215" s="15">
        <f t="shared" si="115"/>
        <v>83.305999999999997</v>
      </c>
      <c r="BM215" s="15">
        <f t="shared" si="115"/>
        <v>80.684000000000012</v>
      </c>
      <c r="BN215" s="15">
        <f t="shared" si="115"/>
        <v>82.432000000000002</v>
      </c>
      <c r="BO215" s="15">
        <f t="shared" si="115"/>
        <v>71.944000000000003</v>
      </c>
      <c r="BP215" s="15">
        <f t="shared" si="115"/>
        <v>72.817999999999998</v>
      </c>
      <c r="BQ215" s="16">
        <f t="shared" si="115"/>
        <v>78.061999999999998</v>
      </c>
      <c r="BR215" s="12"/>
      <c r="BS215" s="13"/>
      <c r="BT215" s="12" t="s">
        <v>60</v>
      </c>
      <c r="BW215" s="83">
        <v>20</v>
      </c>
      <c r="BX215" s="112" t="s">
        <v>52</v>
      </c>
      <c r="BY215" s="89"/>
      <c r="BZ215" s="91" t="s">
        <v>54</v>
      </c>
      <c r="CA215" s="9">
        <v>72.804999999999993</v>
      </c>
      <c r="CB215" s="10">
        <v>102.01</v>
      </c>
      <c r="CC215" s="10">
        <v>76.27</v>
      </c>
      <c r="CD215" s="10">
        <v>75.775000000000006</v>
      </c>
      <c r="CE215" s="10">
        <v>85.179999999999993</v>
      </c>
      <c r="CF215" s="10">
        <v>80.724999999999994</v>
      </c>
      <c r="CG215" s="10">
        <v>81.22</v>
      </c>
      <c r="CH215" s="10">
        <v>76.765000000000001</v>
      </c>
      <c r="CI215" s="10">
        <v>82.21</v>
      </c>
      <c r="CJ215" s="10">
        <v>92.11</v>
      </c>
      <c r="CK215" s="10">
        <v>86.665000000000006</v>
      </c>
      <c r="CL215" s="10">
        <v>84.19</v>
      </c>
      <c r="CM215" s="10">
        <v>73.795000000000002</v>
      </c>
      <c r="CN215" s="11">
        <v>91.12</v>
      </c>
      <c r="CO215" s="14">
        <f>CA215*0.92</f>
        <v>66.980599999999995</v>
      </c>
      <c r="CP215" s="15">
        <f t="shared" ref="CP215:DB217" si="116">CB215*0.92</f>
        <v>93.84920000000001</v>
      </c>
      <c r="CQ215" s="15">
        <f t="shared" si="116"/>
        <v>70.168400000000005</v>
      </c>
      <c r="CR215" s="15">
        <f t="shared" si="116"/>
        <v>69.713000000000008</v>
      </c>
      <c r="CS215" s="15">
        <f t="shared" si="116"/>
        <v>78.365600000000001</v>
      </c>
      <c r="CT215" s="15">
        <f t="shared" si="116"/>
        <v>74.266999999999996</v>
      </c>
      <c r="CU215" s="15">
        <f t="shared" si="116"/>
        <v>74.722400000000007</v>
      </c>
      <c r="CV215" s="15">
        <f t="shared" si="116"/>
        <v>70.623800000000003</v>
      </c>
      <c r="CW215" s="15">
        <f t="shared" si="116"/>
        <v>75.633200000000002</v>
      </c>
      <c r="CX215" s="15">
        <f t="shared" si="116"/>
        <v>84.741200000000006</v>
      </c>
      <c r="CY215" s="15">
        <f t="shared" si="116"/>
        <v>79.731800000000007</v>
      </c>
      <c r="CZ215" s="15">
        <f t="shared" si="116"/>
        <v>77.454800000000006</v>
      </c>
      <c r="DA215" s="15">
        <f t="shared" si="116"/>
        <v>67.891400000000004</v>
      </c>
      <c r="DB215" s="16">
        <f t="shared" si="116"/>
        <v>83.830400000000012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62.41</v>
      </c>
      <c r="G216" s="15">
        <v>89.14</v>
      </c>
      <c r="H216" s="15">
        <v>65.38</v>
      </c>
      <c r="I216" s="15">
        <v>69.34</v>
      </c>
      <c r="J216" s="15">
        <v>70.33</v>
      </c>
      <c r="K216" s="15">
        <v>89.14</v>
      </c>
      <c r="L216" s="15">
        <v>74.290000000000006</v>
      </c>
      <c r="M216" s="15">
        <v>79.239999999999995</v>
      </c>
      <c r="N216" s="15">
        <v>93.1</v>
      </c>
      <c r="O216" s="15">
        <v>86.17</v>
      </c>
      <c r="P216" s="15">
        <v>76.27</v>
      </c>
      <c r="Q216" s="15">
        <v>104.98</v>
      </c>
      <c r="R216" s="15">
        <v>98.05</v>
      </c>
      <c r="S216" s="16">
        <v>54.49</v>
      </c>
      <c r="T216" s="14">
        <f t="shared" ref="T216:T217" si="117">F216*0.93</f>
        <v>58.0413</v>
      </c>
      <c r="U216" s="15">
        <f t="shared" si="114"/>
        <v>82.900199999999998</v>
      </c>
      <c r="V216" s="15">
        <f t="shared" si="114"/>
        <v>60.803399999999996</v>
      </c>
      <c r="W216" s="15">
        <f t="shared" si="114"/>
        <v>64.486200000000011</v>
      </c>
      <c r="X216" s="15">
        <f t="shared" si="114"/>
        <v>65.406900000000007</v>
      </c>
      <c r="Y216" s="15">
        <f t="shared" si="114"/>
        <v>82.900199999999998</v>
      </c>
      <c r="Z216" s="15">
        <f t="shared" si="114"/>
        <v>69.089700000000008</v>
      </c>
      <c r="AA216" s="15">
        <f t="shared" si="114"/>
        <v>73.693200000000004</v>
      </c>
      <c r="AB216" s="15">
        <f t="shared" si="114"/>
        <v>86.582999999999998</v>
      </c>
      <c r="AC216" s="15">
        <f t="shared" si="114"/>
        <v>80.138100000000009</v>
      </c>
      <c r="AD216" s="15">
        <f t="shared" si="114"/>
        <v>70.931100000000001</v>
      </c>
      <c r="AE216" s="15">
        <f t="shared" si="114"/>
        <v>97.631400000000014</v>
      </c>
      <c r="AF216" s="15">
        <f t="shared" si="114"/>
        <v>91.186499999999995</v>
      </c>
      <c r="AG216" s="16">
        <f t="shared" si="114"/>
        <v>50.675700000000006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67.75</v>
      </c>
      <c r="AQ216" s="15">
        <v>77.25</v>
      </c>
      <c r="AR216" s="15">
        <v>78.2</v>
      </c>
      <c r="AS216" s="15">
        <v>82.95</v>
      </c>
      <c r="AT216" s="15">
        <v>91.5</v>
      </c>
      <c r="AU216" s="15">
        <v>111.44999999999999</v>
      </c>
      <c r="AV216" s="15">
        <v>80.099999999999994</v>
      </c>
      <c r="AW216" s="15">
        <v>83.899999999999991</v>
      </c>
      <c r="AX216" s="15">
        <v>85.8</v>
      </c>
      <c r="AY216" s="15">
        <v>89.6</v>
      </c>
      <c r="AZ216" s="15">
        <v>89.6</v>
      </c>
      <c r="BA216" s="15">
        <v>99.1</v>
      </c>
      <c r="BB216" s="15">
        <v>80.099999999999994</v>
      </c>
      <c r="BC216" s="16">
        <v>70.599999999999994</v>
      </c>
      <c r="BD216" s="14">
        <f t="shared" ref="BD216:BD217" si="118">AP216*0.92</f>
        <v>62.330000000000005</v>
      </c>
      <c r="BE216" s="15">
        <f t="shared" si="115"/>
        <v>71.070000000000007</v>
      </c>
      <c r="BF216" s="15">
        <f t="shared" si="115"/>
        <v>71.944000000000003</v>
      </c>
      <c r="BG216" s="15">
        <f t="shared" si="115"/>
        <v>76.314000000000007</v>
      </c>
      <c r="BH216" s="15">
        <f t="shared" si="115"/>
        <v>84.18</v>
      </c>
      <c r="BI216" s="15">
        <f t="shared" si="115"/>
        <v>102.53399999999999</v>
      </c>
      <c r="BJ216" s="15">
        <f t="shared" si="115"/>
        <v>73.691999999999993</v>
      </c>
      <c r="BK216" s="15">
        <f t="shared" si="115"/>
        <v>77.188000000000002</v>
      </c>
      <c r="BL216" s="15">
        <f t="shared" si="115"/>
        <v>78.936000000000007</v>
      </c>
      <c r="BM216" s="15">
        <f t="shared" si="115"/>
        <v>82.432000000000002</v>
      </c>
      <c r="BN216" s="15">
        <f t="shared" si="115"/>
        <v>82.432000000000002</v>
      </c>
      <c r="BO216" s="15">
        <f t="shared" si="115"/>
        <v>91.171999999999997</v>
      </c>
      <c r="BP216" s="15">
        <f t="shared" si="115"/>
        <v>73.691999999999993</v>
      </c>
      <c r="BQ216" s="16">
        <f t="shared" si="115"/>
        <v>64.951999999999998</v>
      </c>
      <c r="BR216" s="17"/>
      <c r="BS216" s="13"/>
      <c r="BT216" s="17" t="s">
        <v>60</v>
      </c>
      <c r="BW216" s="83"/>
      <c r="BX216" s="113"/>
      <c r="BY216" s="89"/>
      <c r="BZ216" s="91"/>
      <c r="CA216" s="14">
        <v>77.754999999999995</v>
      </c>
      <c r="CB216" s="15">
        <v>82.21</v>
      </c>
      <c r="CC216" s="15">
        <v>90.13</v>
      </c>
      <c r="CD216" s="15">
        <v>88.644999999999996</v>
      </c>
      <c r="CE216" s="15">
        <v>65.38</v>
      </c>
      <c r="CF216" s="15">
        <v>83.694999999999993</v>
      </c>
      <c r="CG216" s="15">
        <v>72.31</v>
      </c>
      <c r="CH216" s="15">
        <v>76.765000000000001</v>
      </c>
      <c r="CI216" s="15">
        <v>81.715000000000003</v>
      </c>
      <c r="CJ216" s="15">
        <v>101.515</v>
      </c>
      <c r="CK216" s="15">
        <v>83.694999999999993</v>
      </c>
      <c r="CL216" s="15">
        <v>103</v>
      </c>
      <c r="CM216" s="15">
        <v>89.635000000000005</v>
      </c>
      <c r="CN216" s="16">
        <v>102.01</v>
      </c>
      <c r="CO216" s="14">
        <f t="shared" ref="CO216:CO217" si="119">CA216*0.92</f>
        <v>71.534599999999998</v>
      </c>
      <c r="CP216" s="15">
        <f t="shared" si="116"/>
        <v>75.633200000000002</v>
      </c>
      <c r="CQ216" s="15">
        <f t="shared" si="116"/>
        <v>82.919600000000003</v>
      </c>
      <c r="CR216" s="15">
        <f t="shared" si="116"/>
        <v>81.553399999999996</v>
      </c>
      <c r="CS216" s="15">
        <f t="shared" si="116"/>
        <v>60.1496</v>
      </c>
      <c r="CT216" s="15">
        <f t="shared" si="116"/>
        <v>76.999399999999994</v>
      </c>
      <c r="CU216" s="15">
        <f t="shared" si="116"/>
        <v>66.525199999999998</v>
      </c>
      <c r="CV216" s="15">
        <f t="shared" si="116"/>
        <v>70.623800000000003</v>
      </c>
      <c r="CW216" s="15">
        <f t="shared" si="116"/>
        <v>75.177800000000005</v>
      </c>
      <c r="CX216" s="15">
        <f t="shared" si="116"/>
        <v>93.393799999999999</v>
      </c>
      <c r="CY216" s="15">
        <f t="shared" si="116"/>
        <v>76.999399999999994</v>
      </c>
      <c r="CZ216" s="15">
        <f t="shared" si="116"/>
        <v>94.76</v>
      </c>
      <c r="DA216" s="15">
        <f t="shared" si="116"/>
        <v>82.464200000000005</v>
      </c>
      <c r="DB216" s="16">
        <f t="shared" si="116"/>
        <v>93.84920000000001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73.3</v>
      </c>
      <c r="G217" s="15">
        <v>75.28</v>
      </c>
      <c r="H217" s="15">
        <v>80.23</v>
      </c>
      <c r="I217" s="15">
        <v>61.42</v>
      </c>
      <c r="J217" s="15">
        <v>86.17</v>
      </c>
      <c r="K217" s="15">
        <v>63.4</v>
      </c>
      <c r="L217" s="15">
        <v>56.47</v>
      </c>
      <c r="M217" s="15">
        <v>96.07</v>
      </c>
      <c r="N217" s="15">
        <v>54.49</v>
      </c>
      <c r="O217" s="15">
        <v>96.07</v>
      </c>
      <c r="P217" s="15">
        <v>71.319999999999993</v>
      </c>
      <c r="Q217" s="15">
        <v>87.16</v>
      </c>
      <c r="R217" s="15">
        <v>84.19</v>
      </c>
      <c r="S217" s="16">
        <v>96.07</v>
      </c>
      <c r="T217" s="14">
        <f t="shared" si="117"/>
        <v>68.168999999999997</v>
      </c>
      <c r="U217" s="15">
        <f t="shared" si="114"/>
        <v>70.010400000000004</v>
      </c>
      <c r="V217" s="15">
        <f t="shared" si="114"/>
        <v>74.613900000000001</v>
      </c>
      <c r="W217" s="15">
        <f t="shared" si="114"/>
        <v>57.120600000000003</v>
      </c>
      <c r="X217" s="15">
        <f t="shared" si="114"/>
        <v>80.138100000000009</v>
      </c>
      <c r="Y217" s="15">
        <f t="shared" si="114"/>
        <v>58.962000000000003</v>
      </c>
      <c r="Z217" s="15">
        <f t="shared" si="114"/>
        <v>52.517099999999999</v>
      </c>
      <c r="AA217" s="15">
        <f t="shared" si="114"/>
        <v>89.345100000000002</v>
      </c>
      <c r="AB217" s="15">
        <f t="shared" si="114"/>
        <v>50.675700000000006</v>
      </c>
      <c r="AC217" s="15">
        <f t="shared" si="114"/>
        <v>89.345100000000002</v>
      </c>
      <c r="AD217" s="15">
        <f t="shared" si="114"/>
        <v>66.327600000000004</v>
      </c>
      <c r="AE217" s="15">
        <f t="shared" si="114"/>
        <v>81.058800000000005</v>
      </c>
      <c r="AF217" s="15">
        <f t="shared" si="114"/>
        <v>78.296700000000001</v>
      </c>
      <c r="AG217" s="16">
        <f t="shared" si="114"/>
        <v>89.345100000000002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81.05</v>
      </c>
      <c r="AQ217" s="15">
        <v>62.05</v>
      </c>
      <c r="AR217" s="15">
        <v>77.25</v>
      </c>
      <c r="AS217" s="15">
        <v>82.95</v>
      </c>
      <c r="AT217" s="15">
        <v>73.45</v>
      </c>
      <c r="AU217" s="15">
        <v>102.89999999999999</v>
      </c>
      <c r="AV217" s="15">
        <v>69.650000000000006</v>
      </c>
      <c r="AW217" s="15">
        <v>68.699999999999989</v>
      </c>
      <c r="AX217" s="15">
        <v>74.399999999999991</v>
      </c>
      <c r="AY217" s="15">
        <v>78.2</v>
      </c>
      <c r="AZ217" s="15">
        <v>84.85</v>
      </c>
      <c r="BA217" s="15">
        <v>91.5</v>
      </c>
      <c r="BB217" s="15">
        <v>54.449999999999996</v>
      </c>
      <c r="BC217" s="16">
        <v>56.349999999999994</v>
      </c>
      <c r="BD217" s="14">
        <f t="shared" si="118"/>
        <v>74.566000000000003</v>
      </c>
      <c r="BE217" s="15">
        <f t="shared" si="115"/>
        <v>57.085999999999999</v>
      </c>
      <c r="BF217" s="15">
        <f t="shared" si="115"/>
        <v>71.070000000000007</v>
      </c>
      <c r="BG217" s="15">
        <f t="shared" si="115"/>
        <v>76.314000000000007</v>
      </c>
      <c r="BH217" s="15">
        <f t="shared" si="115"/>
        <v>67.574000000000012</v>
      </c>
      <c r="BI217" s="15">
        <f t="shared" si="115"/>
        <v>94.667999999999992</v>
      </c>
      <c r="BJ217" s="15">
        <f t="shared" si="115"/>
        <v>64.078000000000003</v>
      </c>
      <c r="BK217" s="15">
        <f t="shared" si="115"/>
        <v>63.203999999999994</v>
      </c>
      <c r="BL217" s="15">
        <f t="shared" si="115"/>
        <v>68.447999999999993</v>
      </c>
      <c r="BM217" s="15">
        <f t="shared" si="115"/>
        <v>71.944000000000003</v>
      </c>
      <c r="BN217" s="15">
        <f t="shared" si="115"/>
        <v>78.061999999999998</v>
      </c>
      <c r="BO217" s="15">
        <f t="shared" si="115"/>
        <v>84.18</v>
      </c>
      <c r="BP217" s="15">
        <f t="shared" si="115"/>
        <v>50.094000000000001</v>
      </c>
      <c r="BQ217" s="16">
        <f t="shared" si="115"/>
        <v>51.841999999999999</v>
      </c>
      <c r="BR217" s="17"/>
      <c r="BS217" s="13"/>
      <c r="BT217" s="17" t="s">
        <v>60</v>
      </c>
      <c r="BW217" s="83"/>
      <c r="BX217" s="113"/>
      <c r="BY217" s="89"/>
      <c r="BZ217" s="91"/>
      <c r="CA217" s="14">
        <v>63.4</v>
      </c>
      <c r="CB217" s="15">
        <v>82.704999999999998</v>
      </c>
      <c r="CC217" s="15">
        <v>64.884999999999991</v>
      </c>
      <c r="CD217" s="15">
        <v>87.655000000000001</v>
      </c>
      <c r="CE217" s="15">
        <v>77.754999999999995</v>
      </c>
      <c r="CF217" s="15">
        <v>68.844999999999999</v>
      </c>
      <c r="CG217" s="15">
        <v>79.239999999999995</v>
      </c>
      <c r="CH217" s="15">
        <v>72.804999999999993</v>
      </c>
      <c r="CI217" s="15">
        <v>80.23</v>
      </c>
      <c r="CJ217" s="15">
        <v>84.19</v>
      </c>
      <c r="CK217" s="15">
        <v>78.745000000000005</v>
      </c>
      <c r="CL217" s="15">
        <v>90.13</v>
      </c>
      <c r="CM217" s="15">
        <v>69.34</v>
      </c>
      <c r="CN217" s="16">
        <v>103</v>
      </c>
      <c r="CO217" s="14">
        <f t="shared" si="119"/>
        <v>58.328000000000003</v>
      </c>
      <c r="CP217" s="15">
        <f t="shared" si="116"/>
        <v>76.0886</v>
      </c>
      <c r="CQ217" s="15">
        <f t="shared" si="116"/>
        <v>59.694199999999995</v>
      </c>
      <c r="CR217" s="15">
        <f t="shared" si="116"/>
        <v>80.642600000000002</v>
      </c>
      <c r="CS217" s="15">
        <f t="shared" si="116"/>
        <v>71.534599999999998</v>
      </c>
      <c r="CT217" s="15">
        <f t="shared" si="116"/>
        <v>63.337400000000002</v>
      </c>
      <c r="CU217" s="15">
        <f t="shared" si="116"/>
        <v>72.900800000000004</v>
      </c>
      <c r="CV217" s="15">
        <f t="shared" si="116"/>
        <v>66.980599999999995</v>
      </c>
      <c r="CW217" s="15">
        <f t="shared" si="116"/>
        <v>73.811600000000013</v>
      </c>
      <c r="CX217" s="15">
        <f t="shared" si="116"/>
        <v>77.454800000000006</v>
      </c>
      <c r="CY217" s="15">
        <f t="shared" si="116"/>
        <v>72.445400000000006</v>
      </c>
      <c r="CZ217" s="15">
        <f t="shared" si="116"/>
        <v>82.919600000000003</v>
      </c>
      <c r="DA217" s="15">
        <f t="shared" si="116"/>
        <v>63.792800000000007</v>
      </c>
      <c r="DB217" s="16">
        <f t="shared" si="116"/>
        <v>94.76</v>
      </c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86.17</v>
      </c>
      <c r="G218" s="15">
        <v>82.21</v>
      </c>
      <c r="H218" s="15">
        <v>88.15</v>
      </c>
      <c r="I218" s="15">
        <v>95.08</v>
      </c>
      <c r="J218" s="15">
        <v>73.3</v>
      </c>
      <c r="K218" s="15">
        <v>91.12</v>
      </c>
      <c r="L218" s="15">
        <v>86.17</v>
      </c>
      <c r="M218" s="15">
        <v>59.44</v>
      </c>
      <c r="N218" s="15">
        <v>70.33</v>
      </c>
      <c r="O218" s="15">
        <v>74.290000000000006</v>
      </c>
      <c r="P218" s="15">
        <v>53.5</v>
      </c>
      <c r="Q218" s="15">
        <v>84.19</v>
      </c>
      <c r="R218" s="15">
        <v>58.45</v>
      </c>
      <c r="S218" s="16">
        <v>69.34</v>
      </c>
      <c r="T218" s="14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6"/>
      <c r="AH218" s="17"/>
      <c r="AI218" s="13"/>
      <c r="AJ218" s="17" t="s">
        <v>60</v>
      </c>
      <c r="AL218" s="83"/>
      <c r="AM218" s="113"/>
      <c r="AN218" s="89"/>
      <c r="AO218" s="91"/>
      <c r="AP218" s="14">
        <v>63.949999999999996</v>
      </c>
      <c r="AQ218" s="15">
        <v>62.05</v>
      </c>
      <c r="AR218" s="15">
        <v>81.05</v>
      </c>
      <c r="AS218" s="15">
        <v>80.099999999999994</v>
      </c>
      <c r="AT218" s="15">
        <v>73.45</v>
      </c>
      <c r="AU218" s="15">
        <v>107.64999999999999</v>
      </c>
      <c r="AV218" s="15">
        <v>55.4</v>
      </c>
      <c r="AW218" s="15">
        <v>72.5</v>
      </c>
      <c r="AX218" s="15">
        <v>75.349999999999994</v>
      </c>
      <c r="AY218" s="15">
        <v>70.599999999999994</v>
      </c>
      <c r="AZ218" s="15">
        <v>72.5</v>
      </c>
      <c r="BA218" s="15">
        <v>97.199999999999989</v>
      </c>
      <c r="BB218" s="15">
        <v>55.4</v>
      </c>
      <c r="BC218" s="16">
        <v>68.699999999999989</v>
      </c>
      <c r="BD218" s="14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6"/>
      <c r="BR218" s="17"/>
      <c r="BS218" s="13"/>
      <c r="BT218" s="17" t="s">
        <v>60</v>
      </c>
      <c r="BW218" s="83"/>
      <c r="BX218" s="113"/>
      <c r="BY218" s="89"/>
      <c r="BZ218" s="91"/>
      <c r="CA218" s="14">
        <v>70.825000000000003</v>
      </c>
      <c r="CB218" s="15">
        <v>66.37</v>
      </c>
      <c r="CC218" s="15">
        <v>73.3</v>
      </c>
      <c r="CD218" s="15">
        <v>72.804999999999993</v>
      </c>
      <c r="CE218" s="15">
        <v>75.28</v>
      </c>
      <c r="CF218" s="15">
        <v>72.31</v>
      </c>
      <c r="CG218" s="15">
        <v>85.179999999999993</v>
      </c>
      <c r="CH218" s="15">
        <v>88.15</v>
      </c>
      <c r="CI218" s="15">
        <v>73.795000000000002</v>
      </c>
      <c r="CJ218" s="15">
        <v>100.52500000000001</v>
      </c>
      <c r="CK218" s="15">
        <v>63.4</v>
      </c>
      <c r="CL218" s="15">
        <v>91.614999999999995</v>
      </c>
      <c r="CM218" s="15">
        <v>56.964999999999996</v>
      </c>
      <c r="CN218" s="16">
        <v>66.37</v>
      </c>
      <c r="CO218" s="14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6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74.290000000000006</v>
      </c>
      <c r="G219" s="15">
        <v>99.039999999999992</v>
      </c>
      <c r="H219" s="15">
        <v>74.290000000000006</v>
      </c>
      <c r="I219" s="15">
        <v>80.23</v>
      </c>
      <c r="J219" s="15">
        <v>59.44</v>
      </c>
      <c r="K219" s="15">
        <v>99.039999999999992</v>
      </c>
      <c r="L219" s="15">
        <v>81.22</v>
      </c>
      <c r="M219" s="15">
        <v>80.23</v>
      </c>
      <c r="N219" s="15">
        <v>86.17</v>
      </c>
      <c r="O219" s="15">
        <v>103</v>
      </c>
      <c r="P219" s="15">
        <v>102.01</v>
      </c>
      <c r="Q219" s="15">
        <v>77.260000000000005</v>
      </c>
      <c r="R219" s="15">
        <v>101.02</v>
      </c>
      <c r="S219" s="16">
        <v>86.17</v>
      </c>
      <c r="T219" s="1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6"/>
      <c r="AH219" s="17"/>
      <c r="AI219" s="13"/>
      <c r="AJ219" s="17" t="s">
        <v>60</v>
      </c>
      <c r="AL219" s="83"/>
      <c r="AM219" s="113"/>
      <c r="AN219" s="89"/>
      <c r="AO219" s="91"/>
      <c r="AP219" s="14">
        <v>91.5</v>
      </c>
      <c r="AQ219" s="15">
        <v>91.5</v>
      </c>
      <c r="AR219" s="15">
        <v>90.55</v>
      </c>
      <c r="AS219" s="15">
        <v>60.15</v>
      </c>
      <c r="AT219" s="15">
        <v>83.899999999999991</v>
      </c>
      <c r="AU219" s="15">
        <v>106.69999999999999</v>
      </c>
      <c r="AV219" s="15">
        <v>67.75</v>
      </c>
      <c r="AW219" s="15">
        <v>77.25</v>
      </c>
      <c r="AX219" s="15">
        <v>93.399999999999991</v>
      </c>
      <c r="AY219" s="15">
        <v>93.399999999999991</v>
      </c>
      <c r="AZ219" s="15">
        <v>91.5</v>
      </c>
      <c r="BA219" s="15">
        <v>92.45</v>
      </c>
      <c r="BB219" s="15">
        <v>91.5</v>
      </c>
      <c r="BC219" s="16">
        <v>65.849999999999994</v>
      </c>
      <c r="BD219" s="14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6"/>
      <c r="BR219" s="17"/>
      <c r="BS219" s="13"/>
      <c r="BT219" s="17" t="s">
        <v>60</v>
      </c>
      <c r="BW219" s="83"/>
      <c r="BX219" s="113"/>
      <c r="BY219" s="89"/>
      <c r="BZ219" s="91"/>
      <c r="CA219" s="14">
        <v>74.784999999999997</v>
      </c>
      <c r="CB219" s="15">
        <v>79.239999999999995</v>
      </c>
      <c r="CC219" s="15">
        <v>90.625</v>
      </c>
      <c r="CD219" s="15">
        <v>99.039999999999992</v>
      </c>
      <c r="CE219" s="15">
        <v>83.694999999999993</v>
      </c>
      <c r="CF219" s="15">
        <v>96.07</v>
      </c>
      <c r="CG219" s="15">
        <v>83.2</v>
      </c>
      <c r="CH219" s="15">
        <v>70.33</v>
      </c>
      <c r="CI219" s="15">
        <v>72.31</v>
      </c>
      <c r="CJ219" s="15">
        <v>103.99</v>
      </c>
      <c r="CK219" s="15">
        <v>97.554999999999993</v>
      </c>
      <c r="CL219" s="15">
        <v>85.674999999999997</v>
      </c>
      <c r="CM219" s="15">
        <v>97.06</v>
      </c>
      <c r="CN219" s="16">
        <v>76.27</v>
      </c>
      <c r="CO219" s="14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6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96.07</v>
      </c>
      <c r="G220" s="15">
        <v>99.039999999999992</v>
      </c>
      <c r="H220" s="15">
        <v>56.47</v>
      </c>
      <c r="I220" s="15">
        <v>78.25</v>
      </c>
      <c r="J220" s="15">
        <v>96.07</v>
      </c>
      <c r="K220" s="15">
        <v>68.349999999999994</v>
      </c>
      <c r="L220" s="15">
        <v>60.43</v>
      </c>
      <c r="M220" s="15">
        <v>99.039999999999992</v>
      </c>
      <c r="N220" s="15">
        <v>58.45</v>
      </c>
      <c r="O220" s="15">
        <v>70.33</v>
      </c>
      <c r="P220" s="15">
        <v>70.33</v>
      </c>
      <c r="Q220" s="15">
        <v>66.37</v>
      </c>
      <c r="R220" s="15">
        <v>78.25</v>
      </c>
      <c r="S220" s="16">
        <v>73.3</v>
      </c>
      <c r="T220" s="1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6"/>
      <c r="AH220" s="17"/>
      <c r="AI220" s="13"/>
      <c r="AJ220" s="17" t="s">
        <v>60</v>
      </c>
      <c r="AL220" s="83"/>
      <c r="AM220" s="113"/>
      <c r="AN220" s="89"/>
      <c r="AO220" s="91"/>
      <c r="AP220" s="14">
        <v>54.449999999999996</v>
      </c>
      <c r="AQ220" s="15">
        <v>77.25</v>
      </c>
      <c r="AR220" s="15">
        <v>96.25</v>
      </c>
      <c r="AS220" s="15">
        <v>66.8</v>
      </c>
      <c r="AT220" s="15">
        <v>67.75</v>
      </c>
      <c r="AU220" s="15">
        <v>112.39999999999999</v>
      </c>
      <c r="AV220" s="15">
        <v>96.25</v>
      </c>
      <c r="AW220" s="15">
        <v>73.45</v>
      </c>
      <c r="AX220" s="15">
        <v>100.05</v>
      </c>
      <c r="AY220" s="15">
        <v>82.95</v>
      </c>
      <c r="AZ220" s="15">
        <v>59.199999999999996</v>
      </c>
      <c r="BA220" s="15">
        <v>91.5</v>
      </c>
      <c r="BB220" s="15"/>
      <c r="BC220" s="16"/>
      <c r="BD220" s="14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6"/>
      <c r="BR220" s="17"/>
      <c r="BS220" s="13"/>
      <c r="BT220" s="17" t="s">
        <v>60</v>
      </c>
      <c r="BW220" s="83"/>
      <c r="BX220" s="113"/>
      <c r="BY220" s="89"/>
      <c r="BZ220" s="91"/>
      <c r="CA220" s="14">
        <v>79.239999999999995</v>
      </c>
      <c r="CB220" s="15">
        <v>86.665000000000006</v>
      </c>
      <c r="CC220" s="15">
        <v>80.23</v>
      </c>
      <c r="CD220" s="15">
        <v>77.260000000000005</v>
      </c>
      <c r="CE220" s="15">
        <v>75.28</v>
      </c>
      <c r="CF220" s="15">
        <v>88.644999999999996</v>
      </c>
      <c r="CG220" s="15">
        <v>77.260000000000005</v>
      </c>
      <c r="CH220" s="15">
        <v>72.804999999999993</v>
      </c>
      <c r="CI220" s="15">
        <v>82.21</v>
      </c>
      <c r="CJ220" s="15">
        <v>91.614999999999995</v>
      </c>
      <c r="CK220" s="15">
        <v>64.884999999999991</v>
      </c>
      <c r="CL220" s="15">
        <v>79.734999999999999</v>
      </c>
      <c r="CM220" s="15">
        <v>78.25</v>
      </c>
      <c r="CN220" s="16">
        <v>78.25</v>
      </c>
      <c r="CO220" s="14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6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92.11</v>
      </c>
      <c r="G221" s="15">
        <v>98.05</v>
      </c>
      <c r="H221" s="15">
        <v>87.16</v>
      </c>
      <c r="I221" s="15">
        <v>72.31</v>
      </c>
      <c r="J221" s="15">
        <v>63.4</v>
      </c>
      <c r="K221" s="15">
        <v>95.08</v>
      </c>
      <c r="L221" s="15">
        <v>99.039999999999992</v>
      </c>
      <c r="M221" s="15">
        <v>66.37</v>
      </c>
      <c r="N221" s="15">
        <v>73.3</v>
      </c>
      <c r="O221" s="15">
        <v>64.39</v>
      </c>
      <c r="P221" s="15">
        <v>82.21</v>
      </c>
      <c r="Q221" s="15">
        <v>63.4</v>
      </c>
      <c r="R221" s="15">
        <v>87.16</v>
      </c>
      <c r="S221" s="16">
        <v>72.31</v>
      </c>
      <c r="T221" s="14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6"/>
      <c r="AH221" s="17"/>
      <c r="AI221" s="13"/>
      <c r="AJ221" s="17" t="s">
        <v>60</v>
      </c>
      <c r="AL221" s="83"/>
      <c r="AM221" s="113"/>
      <c r="AN221" s="89"/>
      <c r="AO221" s="91"/>
      <c r="AP221" s="14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6"/>
      <c r="BD221" s="14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6"/>
      <c r="BR221" s="17"/>
      <c r="BS221" s="13"/>
      <c r="BT221" s="17" t="s">
        <v>60</v>
      </c>
      <c r="BW221" s="83"/>
      <c r="BX221" s="113"/>
      <c r="BY221" s="89"/>
      <c r="BZ221" s="91"/>
      <c r="CA221" s="14">
        <v>98.05</v>
      </c>
      <c r="CB221" s="15">
        <v>93.1</v>
      </c>
      <c r="CC221" s="15">
        <v>77.260000000000005</v>
      </c>
      <c r="CD221" s="15">
        <v>91.12</v>
      </c>
      <c r="CE221" s="15">
        <v>83.2</v>
      </c>
      <c r="CF221" s="15">
        <v>79.239999999999995</v>
      </c>
      <c r="CG221" s="15">
        <v>68.349999999999994</v>
      </c>
      <c r="CH221" s="15">
        <v>103.99</v>
      </c>
      <c r="CI221" s="15">
        <v>75.28</v>
      </c>
      <c r="CJ221" s="15">
        <v>112.9</v>
      </c>
      <c r="CK221" s="15">
        <v>87.16</v>
      </c>
      <c r="CL221" s="15">
        <v>71.319999999999993</v>
      </c>
      <c r="CM221" s="15">
        <v>111.91</v>
      </c>
      <c r="CN221" s="16">
        <v>91.12</v>
      </c>
      <c r="CO221" s="14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6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74.290000000000006</v>
      </c>
      <c r="G222" s="15">
        <v>91.12</v>
      </c>
      <c r="H222" s="15">
        <v>63.4</v>
      </c>
      <c r="I222" s="15">
        <v>52.51</v>
      </c>
      <c r="J222" s="15">
        <v>96.07</v>
      </c>
      <c r="K222" s="15">
        <v>111.91</v>
      </c>
      <c r="L222" s="15">
        <v>54.49</v>
      </c>
      <c r="M222" s="15">
        <v>72.31</v>
      </c>
      <c r="N222" s="15">
        <v>59.44</v>
      </c>
      <c r="O222" s="15">
        <v>85.179999999999993</v>
      </c>
      <c r="P222" s="15">
        <v>60.43</v>
      </c>
      <c r="Q222" s="15">
        <v>61.42</v>
      </c>
      <c r="R222" s="15">
        <v>93.1</v>
      </c>
      <c r="S222" s="16">
        <v>90.13</v>
      </c>
      <c r="T222" s="14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6"/>
      <c r="AH222" s="17"/>
      <c r="AI222" s="13"/>
      <c r="AJ222" s="17" t="s">
        <v>60</v>
      </c>
      <c r="AL222" s="83"/>
      <c r="AM222" s="113"/>
      <c r="AN222" s="89"/>
      <c r="AO222" s="91"/>
      <c r="AP222" s="14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6"/>
      <c r="BD222" s="14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6"/>
      <c r="BR222" s="17"/>
      <c r="BS222" s="13"/>
      <c r="BT222" s="17" t="s">
        <v>60</v>
      </c>
      <c r="BW222" s="83"/>
      <c r="BX222" s="113"/>
      <c r="BY222" s="89"/>
      <c r="BZ222" s="91"/>
      <c r="CA222" s="14">
        <v>109.92999999999999</v>
      </c>
      <c r="CB222" s="15">
        <v>97.06</v>
      </c>
      <c r="CC222" s="15">
        <v>77.260000000000005</v>
      </c>
      <c r="CD222" s="15">
        <v>68.349999999999994</v>
      </c>
      <c r="CE222" s="15">
        <v>78.25</v>
      </c>
      <c r="CF222" s="15">
        <v>111.91</v>
      </c>
      <c r="CG222" s="15">
        <v>99.039999999999992</v>
      </c>
      <c r="CH222" s="15">
        <v>105.97</v>
      </c>
      <c r="CI222" s="15"/>
      <c r="CJ222" s="15"/>
      <c r="CK222" s="15"/>
      <c r="CL222" s="15"/>
      <c r="CM222" s="15"/>
      <c r="CN222" s="16"/>
      <c r="CO222" s="14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6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90.13</v>
      </c>
      <c r="G223" s="15">
        <v>86.17</v>
      </c>
      <c r="H223" s="15">
        <v>92.11</v>
      </c>
      <c r="I223" s="15">
        <v>70.33</v>
      </c>
      <c r="J223" s="15">
        <v>95.08</v>
      </c>
      <c r="K223" s="15">
        <v>74.290000000000006</v>
      </c>
      <c r="L223" s="15">
        <v>86.17</v>
      </c>
      <c r="M223" s="15">
        <v>100.03</v>
      </c>
      <c r="N223" s="15">
        <v>82.21</v>
      </c>
      <c r="O223" s="15">
        <v>92.11</v>
      </c>
      <c r="P223" s="15">
        <v>83.2</v>
      </c>
      <c r="Q223" s="15">
        <v>54.49</v>
      </c>
      <c r="R223" s="15">
        <v>94.09</v>
      </c>
      <c r="S223" s="16">
        <v>83.2</v>
      </c>
      <c r="T223" s="1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6"/>
      <c r="AH223" s="17"/>
      <c r="AI223" s="13"/>
      <c r="AJ223" s="17" t="s">
        <v>60</v>
      </c>
      <c r="AL223" s="83"/>
      <c r="AM223" s="113"/>
      <c r="AN223" s="89"/>
      <c r="AO223" s="91"/>
      <c r="AP223" s="14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6"/>
      <c r="BD223" s="14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6"/>
      <c r="BR223" s="17"/>
      <c r="BS223" s="13"/>
      <c r="BT223" s="17" t="s">
        <v>60</v>
      </c>
      <c r="BW223" s="83"/>
      <c r="BX223" s="113"/>
      <c r="BY223" s="89"/>
      <c r="BZ223" s="91"/>
      <c r="CA223" s="14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6"/>
      <c r="CO223" s="14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6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>
        <v>101.02</v>
      </c>
      <c r="G224" s="15">
        <v>86.17</v>
      </c>
      <c r="H224" s="15">
        <v>78.25</v>
      </c>
      <c r="I224" s="15">
        <v>75.28</v>
      </c>
      <c r="J224" s="15"/>
      <c r="K224" s="15"/>
      <c r="L224" s="15">
        <v>65.38</v>
      </c>
      <c r="M224" s="15">
        <v>91.12</v>
      </c>
      <c r="N224" s="15">
        <v>94.09</v>
      </c>
      <c r="O224" s="15">
        <v>73.3</v>
      </c>
      <c r="P224" s="15"/>
      <c r="Q224" s="15"/>
      <c r="R224" s="15"/>
      <c r="S224" s="16"/>
      <c r="T224" s="1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6"/>
      <c r="AH224" s="17"/>
      <c r="AI224" s="13"/>
      <c r="AJ224" s="17" t="s">
        <v>60</v>
      </c>
      <c r="AL224" s="83"/>
      <c r="AM224" s="113"/>
      <c r="AN224" s="89"/>
      <c r="AO224" s="91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4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6"/>
      <c r="BR224" s="17"/>
      <c r="BS224" s="13"/>
      <c r="BT224" s="17" t="s">
        <v>60</v>
      </c>
      <c r="BW224" s="83"/>
      <c r="BX224" s="113"/>
      <c r="BY224" s="89"/>
      <c r="BZ224" s="91"/>
      <c r="CA224" s="14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6"/>
      <c r="CO224" s="14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6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8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20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8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20"/>
      <c r="BR225" s="21"/>
      <c r="BS225" s="13"/>
      <c r="BT225" s="21" t="s">
        <v>60</v>
      </c>
      <c r="BW225" s="83"/>
      <c r="BX225" s="114"/>
      <c r="BY225" s="90"/>
      <c r="BZ225" s="92"/>
      <c r="CA225" s="18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20"/>
      <c r="CO225" s="18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20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/>
      <c r="F226" s="9">
        <v>57.46</v>
      </c>
      <c r="G226" s="10">
        <v>74.290000000000006</v>
      </c>
      <c r="H226" s="10">
        <v>72.31</v>
      </c>
      <c r="I226" s="10">
        <v>59.44</v>
      </c>
      <c r="J226" s="10">
        <v>57.46</v>
      </c>
      <c r="K226" s="10">
        <v>67.36</v>
      </c>
      <c r="L226" s="10">
        <v>51.519999999999996</v>
      </c>
      <c r="M226" s="10">
        <v>94.09</v>
      </c>
      <c r="N226" s="10">
        <v>92.11</v>
      </c>
      <c r="O226" s="10">
        <v>57.46</v>
      </c>
      <c r="P226" s="10">
        <v>41.62</v>
      </c>
      <c r="Q226" s="10">
        <v>101.02</v>
      </c>
      <c r="R226" s="10">
        <v>47.56</v>
      </c>
      <c r="S226" s="11">
        <v>91.12</v>
      </c>
      <c r="T226" s="14">
        <f>F226*0.93</f>
        <v>53.437800000000003</v>
      </c>
      <c r="U226" s="15">
        <f t="shared" ref="U226:AG228" si="120">G226*0.93</f>
        <v>69.089700000000008</v>
      </c>
      <c r="V226" s="15">
        <f t="shared" si="120"/>
        <v>67.2483</v>
      </c>
      <c r="W226" s="15">
        <f t="shared" si="120"/>
        <v>55.279200000000003</v>
      </c>
      <c r="X226" s="15">
        <f t="shared" si="120"/>
        <v>53.437800000000003</v>
      </c>
      <c r="Y226" s="15">
        <f t="shared" si="120"/>
        <v>62.644800000000004</v>
      </c>
      <c r="Z226" s="15">
        <f t="shared" si="120"/>
        <v>47.913599999999995</v>
      </c>
      <c r="AA226" s="15">
        <f t="shared" si="120"/>
        <v>87.503700000000009</v>
      </c>
      <c r="AB226" s="15">
        <f t="shared" si="120"/>
        <v>85.662300000000002</v>
      </c>
      <c r="AC226" s="15">
        <f t="shared" si="120"/>
        <v>53.437800000000003</v>
      </c>
      <c r="AD226" s="15">
        <f t="shared" si="120"/>
        <v>38.706600000000002</v>
      </c>
      <c r="AE226" s="15">
        <f t="shared" si="120"/>
        <v>93.948599999999999</v>
      </c>
      <c r="AF226" s="15">
        <f t="shared" si="120"/>
        <v>44.230800000000002</v>
      </c>
      <c r="AG226" s="16">
        <f t="shared" si="120"/>
        <v>84.741600000000005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 t="s">
        <v>56</v>
      </c>
      <c r="AP226" s="9">
        <v>95.3</v>
      </c>
      <c r="AQ226" s="10">
        <v>69.650000000000006</v>
      </c>
      <c r="AR226" s="10">
        <v>64.900000000000006</v>
      </c>
      <c r="AS226" s="10">
        <v>75.349999999999994</v>
      </c>
      <c r="AT226" s="10">
        <v>64.900000000000006</v>
      </c>
      <c r="AU226" s="10">
        <v>78.2</v>
      </c>
      <c r="AV226" s="10">
        <v>71.55</v>
      </c>
      <c r="AW226" s="10">
        <v>47.8</v>
      </c>
      <c r="AX226" s="10">
        <v>41.15</v>
      </c>
      <c r="AY226" s="10">
        <v>60.15</v>
      </c>
      <c r="AZ226" s="10">
        <v>63</v>
      </c>
      <c r="BA226" s="10">
        <v>86.75</v>
      </c>
      <c r="BB226" s="10">
        <v>47.8</v>
      </c>
      <c r="BC226" s="11">
        <v>77.25</v>
      </c>
      <c r="BD226" s="14">
        <f>AP226*0.92</f>
        <v>87.676000000000002</v>
      </c>
      <c r="BE226" s="15">
        <f t="shared" ref="BE226:BQ228" si="121">AQ226*0.92</f>
        <v>64.078000000000003</v>
      </c>
      <c r="BF226" s="15">
        <f t="shared" si="121"/>
        <v>59.708000000000006</v>
      </c>
      <c r="BG226" s="15">
        <f t="shared" si="121"/>
        <v>69.322000000000003</v>
      </c>
      <c r="BH226" s="15">
        <f t="shared" si="121"/>
        <v>59.708000000000006</v>
      </c>
      <c r="BI226" s="15">
        <f t="shared" si="121"/>
        <v>71.944000000000003</v>
      </c>
      <c r="BJ226" s="15">
        <f t="shared" si="121"/>
        <v>65.825999999999993</v>
      </c>
      <c r="BK226" s="15">
        <f t="shared" si="121"/>
        <v>43.975999999999999</v>
      </c>
      <c r="BL226" s="15">
        <f t="shared" si="121"/>
        <v>37.857999999999997</v>
      </c>
      <c r="BM226" s="15">
        <f t="shared" si="121"/>
        <v>55.338000000000001</v>
      </c>
      <c r="BN226" s="15">
        <f t="shared" si="121"/>
        <v>57.96</v>
      </c>
      <c r="BO226" s="15">
        <f t="shared" si="121"/>
        <v>79.81</v>
      </c>
      <c r="BP226" s="15">
        <f t="shared" si="121"/>
        <v>43.975999999999999</v>
      </c>
      <c r="BQ226" s="16">
        <f t="shared" si="121"/>
        <v>71.070000000000007</v>
      </c>
      <c r="BR226" s="12"/>
      <c r="BS226" s="13"/>
      <c r="BT226" s="12" t="s">
        <v>60</v>
      </c>
      <c r="BW226" s="83">
        <v>21</v>
      </c>
      <c r="BX226" s="112" t="s">
        <v>55</v>
      </c>
      <c r="BY226" s="88"/>
      <c r="BZ226" s="91" t="s">
        <v>57</v>
      </c>
      <c r="CA226" s="9">
        <v>61.914999999999999</v>
      </c>
      <c r="CB226" s="10">
        <v>70.825000000000003</v>
      </c>
      <c r="CC226" s="10">
        <v>66.37</v>
      </c>
      <c r="CD226" s="10">
        <v>58.945</v>
      </c>
      <c r="CE226" s="10">
        <v>77.260000000000005</v>
      </c>
      <c r="CF226" s="10">
        <v>72.31</v>
      </c>
      <c r="CG226" s="10">
        <v>68.844999999999999</v>
      </c>
      <c r="CH226" s="10">
        <v>67.85499999999999</v>
      </c>
      <c r="CI226" s="10">
        <v>61.42</v>
      </c>
      <c r="CJ226" s="10">
        <v>73.3</v>
      </c>
      <c r="CK226" s="10">
        <v>52.51</v>
      </c>
      <c r="CL226" s="10">
        <v>94.584999999999994</v>
      </c>
      <c r="CM226" s="10">
        <v>47.56</v>
      </c>
      <c r="CN226" s="11">
        <v>84.685000000000002</v>
      </c>
      <c r="CO226" s="14">
        <f>CA226*0.92</f>
        <v>56.961800000000004</v>
      </c>
      <c r="CP226" s="15">
        <f t="shared" ref="CP226:DB228" si="122">CB226*0.92</f>
        <v>65.159000000000006</v>
      </c>
      <c r="CQ226" s="15">
        <f t="shared" si="122"/>
        <v>61.060400000000008</v>
      </c>
      <c r="CR226" s="15">
        <f t="shared" si="122"/>
        <v>54.229400000000005</v>
      </c>
      <c r="CS226" s="15">
        <f t="shared" si="122"/>
        <v>71.079200000000014</v>
      </c>
      <c r="CT226" s="15">
        <f t="shared" si="122"/>
        <v>66.525199999999998</v>
      </c>
      <c r="CU226" s="15">
        <f t="shared" si="122"/>
        <v>63.337400000000002</v>
      </c>
      <c r="CV226" s="15">
        <f t="shared" si="122"/>
        <v>62.426599999999993</v>
      </c>
      <c r="CW226" s="15">
        <f t="shared" si="122"/>
        <v>56.506400000000006</v>
      </c>
      <c r="CX226" s="15">
        <f t="shared" si="122"/>
        <v>67.436000000000007</v>
      </c>
      <c r="CY226" s="15">
        <f t="shared" si="122"/>
        <v>48.309199999999997</v>
      </c>
      <c r="CZ226" s="15">
        <f t="shared" si="122"/>
        <v>87.018199999999993</v>
      </c>
      <c r="DA226" s="15">
        <f t="shared" si="122"/>
        <v>43.755200000000002</v>
      </c>
      <c r="DB226" s="16">
        <f t="shared" si="122"/>
        <v>77.910200000000003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100.03</v>
      </c>
      <c r="G227" s="15">
        <v>56.47</v>
      </c>
      <c r="H227" s="15">
        <v>88.15</v>
      </c>
      <c r="I227" s="15">
        <v>42.61</v>
      </c>
      <c r="J227" s="15">
        <v>92.11</v>
      </c>
      <c r="K227" s="15">
        <v>45.58</v>
      </c>
      <c r="L227" s="15">
        <v>43.6</v>
      </c>
      <c r="M227" s="15">
        <v>76.27</v>
      </c>
      <c r="N227" s="15">
        <v>69.34</v>
      </c>
      <c r="O227" s="15">
        <v>61.42</v>
      </c>
      <c r="P227" s="15">
        <v>71.319999999999993</v>
      </c>
      <c r="Q227" s="15">
        <v>44.589999999999996</v>
      </c>
      <c r="R227" s="15">
        <v>86.17</v>
      </c>
      <c r="S227" s="16">
        <v>47.56</v>
      </c>
      <c r="T227" s="14">
        <f t="shared" ref="T227:T228" si="123">F227*0.93</f>
        <v>93.027900000000002</v>
      </c>
      <c r="U227" s="15">
        <f t="shared" si="120"/>
        <v>52.517099999999999</v>
      </c>
      <c r="V227" s="15">
        <f t="shared" si="120"/>
        <v>81.979500000000016</v>
      </c>
      <c r="W227" s="15">
        <f t="shared" si="120"/>
        <v>39.627299999999998</v>
      </c>
      <c r="X227" s="15">
        <f t="shared" si="120"/>
        <v>85.662300000000002</v>
      </c>
      <c r="Y227" s="15">
        <f t="shared" si="120"/>
        <v>42.389400000000002</v>
      </c>
      <c r="Z227" s="15">
        <f t="shared" si="120"/>
        <v>40.548000000000002</v>
      </c>
      <c r="AA227" s="15">
        <f t="shared" si="120"/>
        <v>70.931100000000001</v>
      </c>
      <c r="AB227" s="15">
        <f t="shared" si="120"/>
        <v>64.486200000000011</v>
      </c>
      <c r="AC227" s="15">
        <f t="shared" si="120"/>
        <v>57.120600000000003</v>
      </c>
      <c r="AD227" s="15">
        <f t="shared" si="120"/>
        <v>66.327600000000004</v>
      </c>
      <c r="AE227" s="15">
        <f t="shared" si="120"/>
        <v>41.468699999999998</v>
      </c>
      <c r="AF227" s="15">
        <f t="shared" si="120"/>
        <v>80.138100000000009</v>
      </c>
      <c r="AG227" s="16">
        <f t="shared" si="120"/>
        <v>44.230800000000002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50.65</v>
      </c>
      <c r="AQ227" s="15">
        <v>57.3</v>
      </c>
      <c r="AR227" s="15">
        <v>96.25</v>
      </c>
      <c r="AS227" s="15">
        <v>76.3</v>
      </c>
      <c r="AT227" s="15">
        <v>68.699999999999989</v>
      </c>
      <c r="AU227" s="15">
        <v>91.5</v>
      </c>
      <c r="AV227" s="15">
        <v>90.55</v>
      </c>
      <c r="AW227" s="15">
        <v>79.149999999999991</v>
      </c>
      <c r="AX227" s="15">
        <v>91.5</v>
      </c>
      <c r="AY227" s="15">
        <v>45.9</v>
      </c>
      <c r="AZ227" s="15">
        <v>98.149999999999991</v>
      </c>
      <c r="BA227" s="15">
        <v>90.55</v>
      </c>
      <c r="BB227" s="15">
        <v>80.099999999999994</v>
      </c>
      <c r="BC227" s="16">
        <v>98.149999999999991</v>
      </c>
      <c r="BD227" s="14">
        <f t="shared" ref="BD227:BD228" si="124">AP227*0.92</f>
        <v>46.597999999999999</v>
      </c>
      <c r="BE227" s="15">
        <f t="shared" si="121"/>
        <v>52.716000000000001</v>
      </c>
      <c r="BF227" s="15">
        <f t="shared" si="121"/>
        <v>88.55</v>
      </c>
      <c r="BG227" s="15">
        <f t="shared" si="121"/>
        <v>70.195999999999998</v>
      </c>
      <c r="BH227" s="15">
        <f t="shared" si="121"/>
        <v>63.203999999999994</v>
      </c>
      <c r="BI227" s="15">
        <f t="shared" si="121"/>
        <v>84.18</v>
      </c>
      <c r="BJ227" s="15">
        <f t="shared" si="121"/>
        <v>83.305999999999997</v>
      </c>
      <c r="BK227" s="15">
        <f t="shared" si="121"/>
        <v>72.817999999999998</v>
      </c>
      <c r="BL227" s="15">
        <f t="shared" si="121"/>
        <v>84.18</v>
      </c>
      <c r="BM227" s="15">
        <f t="shared" si="121"/>
        <v>42.228000000000002</v>
      </c>
      <c r="BN227" s="15">
        <f t="shared" si="121"/>
        <v>90.298000000000002</v>
      </c>
      <c r="BO227" s="15">
        <f t="shared" si="121"/>
        <v>83.305999999999997</v>
      </c>
      <c r="BP227" s="15">
        <f t="shared" si="121"/>
        <v>73.691999999999993</v>
      </c>
      <c r="BQ227" s="16">
        <f t="shared" si="121"/>
        <v>90.298000000000002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67.85499999999999</v>
      </c>
      <c r="CB227" s="15">
        <v>78.25</v>
      </c>
      <c r="CC227" s="15">
        <v>81.22</v>
      </c>
      <c r="CD227" s="15">
        <v>53.5</v>
      </c>
      <c r="CE227" s="15">
        <v>75.28</v>
      </c>
      <c r="CF227" s="15">
        <v>56.964999999999996</v>
      </c>
      <c r="CG227" s="15">
        <v>93.1</v>
      </c>
      <c r="CH227" s="15">
        <v>59.935000000000002</v>
      </c>
      <c r="CI227" s="15">
        <v>80.724999999999994</v>
      </c>
      <c r="CJ227" s="15">
        <v>69.34</v>
      </c>
      <c r="CK227" s="15">
        <v>85.674999999999997</v>
      </c>
      <c r="CL227" s="15">
        <v>68.349999999999994</v>
      </c>
      <c r="CM227" s="15">
        <v>83.694999999999993</v>
      </c>
      <c r="CN227" s="16">
        <v>73.795000000000002</v>
      </c>
      <c r="CO227" s="14">
        <f t="shared" ref="CO227:CO228" si="125">CA227*0.92</f>
        <v>62.426599999999993</v>
      </c>
      <c r="CP227" s="15">
        <f t="shared" si="122"/>
        <v>71.990000000000009</v>
      </c>
      <c r="CQ227" s="15">
        <f t="shared" si="122"/>
        <v>74.722400000000007</v>
      </c>
      <c r="CR227" s="15">
        <f t="shared" si="122"/>
        <v>49.22</v>
      </c>
      <c r="CS227" s="15">
        <f t="shared" si="122"/>
        <v>69.257600000000011</v>
      </c>
      <c r="CT227" s="15">
        <f t="shared" si="122"/>
        <v>52.407800000000002</v>
      </c>
      <c r="CU227" s="15">
        <f t="shared" si="122"/>
        <v>85.652000000000001</v>
      </c>
      <c r="CV227" s="15">
        <f t="shared" si="122"/>
        <v>55.140200000000007</v>
      </c>
      <c r="CW227" s="15">
        <f t="shared" si="122"/>
        <v>74.266999999999996</v>
      </c>
      <c r="CX227" s="15">
        <f t="shared" si="122"/>
        <v>63.792800000000007</v>
      </c>
      <c r="CY227" s="15">
        <f t="shared" si="122"/>
        <v>78.820999999999998</v>
      </c>
      <c r="CZ227" s="15">
        <f t="shared" si="122"/>
        <v>62.881999999999998</v>
      </c>
      <c r="DA227" s="15">
        <f t="shared" si="122"/>
        <v>76.999399999999994</v>
      </c>
      <c r="DB227" s="16">
        <f t="shared" si="122"/>
        <v>67.891400000000004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84.19</v>
      </c>
      <c r="G228" s="15">
        <v>86.17</v>
      </c>
      <c r="H228" s="15">
        <v>55.48</v>
      </c>
      <c r="I228" s="15">
        <v>50.53</v>
      </c>
      <c r="J228" s="15">
        <v>90.13</v>
      </c>
      <c r="K228" s="15">
        <v>54.49</v>
      </c>
      <c r="L228" s="15">
        <v>55.48</v>
      </c>
      <c r="M228" s="15">
        <v>73.3</v>
      </c>
      <c r="N228" s="15">
        <v>43.6</v>
      </c>
      <c r="O228" s="15">
        <v>46.57</v>
      </c>
      <c r="P228" s="15">
        <v>73.3</v>
      </c>
      <c r="Q228" s="15">
        <v>48.55</v>
      </c>
      <c r="R228" s="15">
        <v>45.58</v>
      </c>
      <c r="S228" s="16">
        <v>73.3</v>
      </c>
      <c r="T228" s="14">
        <f t="shared" si="123"/>
        <v>78.296700000000001</v>
      </c>
      <c r="U228" s="15">
        <f t="shared" si="120"/>
        <v>80.138100000000009</v>
      </c>
      <c r="V228" s="15">
        <f t="shared" si="120"/>
        <v>51.596400000000003</v>
      </c>
      <c r="W228" s="15">
        <f t="shared" si="120"/>
        <v>46.992900000000006</v>
      </c>
      <c r="X228" s="15">
        <f t="shared" si="120"/>
        <v>83.820899999999995</v>
      </c>
      <c r="Y228" s="15">
        <f t="shared" si="120"/>
        <v>50.675700000000006</v>
      </c>
      <c r="Z228" s="15">
        <f t="shared" si="120"/>
        <v>51.596400000000003</v>
      </c>
      <c r="AA228" s="15">
        <f t="shared" si="120"/>
        <v>68.168999999999997</v>
      </c>
      <c r="AB228" s="15">
        <f t="shared" si="120"/>
        <v>40.548000000000002</v>
      </c>
      <c r="AC228" s="15">
        <f t="shared" si="120"/>
        <v>43.310100000000006</v>
      </c>
      <c r="AD228" s="15">
        <f t="shared" si="120"/>
        <v>68.168999999999997</v>
      </c>
      <c r="AE228" s="15">
        <f t="shared" si="120"/>
        <v>45.151499999999999</v>
      </c>
      <c r="AF228" s="15">
        <f t="shared" si="120"/>
        <v>42.389400000000002</v>
      </c>
      <c r="AG228" s="16">
        <f t="shared" si="120"/>
        <v>68.168999999999997</v>
      </c>
      <c r="AH228" s="17"/>
      <c r="AI228" s="13"/>
      <c r="AJ228" s="17" t="s">
        <v>60</v>
      </c>
      <c r="AL228" s="83"/>
      <c r="AM228" s="113"/>
      <c r="AN228" s="89"/>
      <c r="AO228" s="91"/>
      <c r="AP228" s="14">
        <v>89.6</v>
      </c>
      <c r="AQ228" s="15">
        <v>96.25</v>
      </c>
      <c r="AR228" s="15">
        <v>81.05</v>
      </c>
      <c r="AS228" s="15">
        <v>71.55</v>
      </c>
      <c r="AT228" s="15">
        <v>59.199999999999996</v>
      </c>
      <c r="AU228" s="15">
        <v>95.3</v>
      </c>
      <c r="AV228" s="15">
        <v>80.099999999999994</v>
      </c>
      <c r="AW228" s="15">
        <v>78.2</v>
      </c>
      <c r="AX228" s="15">
        <v>83.899999999999991</v>
      </c>
      <c r="AY228" s="15">
        <v>80.099999999999994</v>
      </c>
      <c r="AZ228" s="15">
        <v>45.9</v>
      </c>
      <c r="BA228" s="15">
        <v>44</v>
      </c>
      <c r="BB228" s="15">
        <v>49.699999999999996</v>
      </c>
      <c r="BC228" s="16">
        <v>65.849999999999994</v>
      </c>
      <c r="BD228" s="14">
        <f t="shared" si="124"/>
        <v>82.432000000000002</v>
      </c>
      <c r="BE228" s="15">
        <f t="shared" si="121"/>
        <v>88.55</v>
      </c>
      <c r="BF228" s="15">
        <f t="shared" si="121"/>
        <v>74.566000000000003</v>
      </c>
      <c r="BG228" s="15">
        <f t="shared" si="121"/>
        <v>65.825999999999993</v>
      </c>
      <c r="BH228" s="15">
        <f t="shared" si="121"/>
        <v>54.463999999999999</v>
      </c>
      <c r="BI228" s="15">
        <f t="shared" si="121"/>
        <v>87.676000000000002</v>
      </c>
      <c r="BJ228" s="15">
        <f t="shared" si="121"/>
        <v>73.691999999999993</v>
      </c>
      <c r="BK228" s="15">
        <f t="shared" si="121"/>
        <v>71.944000000000003</v>
      </c>
      <c r="BL228" s="15">
        <f t="shared" si="121"/>
        <v>77.188000000000002</v>
      </c>
      <c r="BM228" s="15">
        <f t="shared" si="121"/>
        <v>73.691999999999993</v>
      </c>
      <c r="BN228" s="15">
        <f t="shared" si="121"/>
        <v>42.228000000000002</v>
      </c>
      <c r="BO228" s="15">
        <f t="shared" si="121"/>
        <v>40.480000000000004</v>
      </c>
      <c r="BP228" s="15">
        <f t="shared" si="121"/>
        <v>45.723999999999997</v>
      </c>
      <c r="BQ228" s="16">
        <f t="shared" si="121"/>
        <v>60.582000000000001</v>
      </c>
      <c r="BR228" s="17"/>
      <c r="BS228" s="13"/>
      <c r="BT228" s="17" t="s">
        <v>60</v>
      </c>
      <c r="BW228" s="83"/>
      <c r="BX228" s="113"/>
      <c r="BY228" s="89"/>
      <c r="BZ228" s="91"/>
      <c r="CA228" s="14">
        <v>68.349999999999994</v>
      </c>
      <c r="CB228" s="15">
        <v>76.27</v>
      </c>
      <c r="CC228" s="15">
        <v>64.39</v>
      </c>
      <c r="CD228" s="15">
        <v>63.894999999999996</v>
      </c>
      <c r="CE228" s="15">
        <v>87.655000000000001</v>
      </c>
      <c r="CF228" s="15">
        <v>92.11</v>
      </c>
      <c r="CG228" s="15">
        <v>68.844999999999999</v>
      </c>
      <c r="CH228" s="15">
        <v>61.42</v>
      </c>
      <c r="CI228" s="15">
        <v>74.784999999999997</v>
      </c>
      <c r="CJ228" s="15">
        <v>75.775000000000006</v>
      </c>
      <c r="CK228" s="15">
        <v>59.44</v>
      </c>
      <c r="CL228" s="15">
        <v>46.075000000000003</v>
      </c>
      <c r="CM228" s="15">
        <v>47.56</v>
      </c>
      <c r="CN228" s="16">
        <v>69.834999999999994</v>
      </c>
      <c r="CO228" s="14">
        <f t="shared" si="125"/>
        <v>62.881999999999998</v>
      </c>
      <c r="CP228" s="15">
        <f t="shared" si="122"/>
        <v>70.168400000000005</v>
      </c>
      <c r="CQ228" s="15">
        <f t="shared" si="122"/>
        <v>59.238800000000005</v>
      </c>
      <c r="CR228" s="15">
        <f t="shared" si="122"/>
        <v>58.7834</v>
      </c>
      <c r="CS228" s="15">
        <f t="shared" si="122"/>
        <v>80.642600000000002</v>
      </c>
      <c r="CT228" s="15">
        <f t="shared" si="122"/>
        <v>84.741200000000006</v>
      </c>
      <c r="CU228" s="15">
        <f t="shared" si="122"/>
        <v>63.337400000000002</v>
      </c>
      <c r="CV228" s="15">
        <f t="shared" si="122"/>
        <v>56.506400000000006</v>
      </c>
      <c r="CW228" s="15">
        <f t="shared" si="122"/>
        <v>68.802199999999999</v>
      </c>
      <c r="CX228" s="15">
        <f t="shared" si="122"/>
        <v>69.713000000000008</v>
      </c>
      <c r="CY228" s="15">
        <f t="shared" si="122"/>
        <v>54.684800000000003</v>
      </c>
      <c r="CZ228" s="15">
        <f t="shared" si="122"/>
        <v>42.389000000000003</v>
      </c>
      <c r="DA228" s="15">
        <f t="shared" si="122"/>
        <v>43.755200000000002</v>
      </c>
      <c r="DB228" s="16">
        <f t="shared" si="122"/>
        <v>64.248199999999997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65.38</v>
      </c>
      <c r="G229" s="15">
        <v>40.630000000000003</v>
      </c>
      <c r="H229" s="15">
        <v>76.27</v>
      </c>
      <c r="I229" s="15">
        <v>66.37</v>
      </c>
      <c r="J229" s="15">
        <v>55.48</v>
      </c>
      <c r="K229" s="15">
        <v>47.56</v>
      </c>
      <c r="L229" s="15">
        <v>87.16</v>
      </c>
      <c r="M229" s="15">
        <v>58.45</v>
      </c>
      <c r="N229" s="15">
        <v>99.039999999999992</v>
      </c>
      <c r="O229" s="15">
        <v>64.39</v>
      </c>
      <c r="P229" s="15">
        <v>65.38</v>
      </c>
      <c r="Q229" s="15">
        <v>52.51</v>
      </c>
      <c r="R229" s="15">
        <v>97.06</v>
      </c>
      <c r="S229" s="16">
        <v>98.05</v>
      </c>
      <c r="T229" s="1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6"/>
      <c r="AH229" s="17"/>
      <c r="AI229" s="13"/>
      <c r="AJ229" s="17" t="s">
        <v>60</v>
      </c>
      <c r="AL229" s="83"/>
      <c r="AM229" s="113"/>
      <c r="AN229" s="89"/>
      <c r="AO229" s="91"/>
      <c r="AP229" s="14">
        <v>62.05</v>
      </c>
      <c r="AQ229" s="15">
        <v>58.25</v>
      </c>
      <c r="AR229" s="15">
        <v>61.099999999999994</v>
      </c>
      <c r="AS229" s="15">
        <v>54.449999999999996</v>
      </c>
      <c r="AT229" s="15">
        <v>81.05</v>
      </c>
      <c r="AU229" s="15">
        <v>69.650000000000006</v>
      </c>
      <c r="AV229" s="15">
        <v>47.8</v>
      </c>
      <c r="AW229" s="15">
        <v>84.85</v>
      </c>
      <c r="AX229" s="15">
        <v>55.4</v>
      </c>
      <c r="AY229" s="15">
        <v>50.65</v>
      </c>
      <c r="AZ229" s="15">
        <v>88.649999999999991</v>
      </c>
      <c r="BA229" s="15">
        <v>50.65</v>
      </c>
      <c r="BB229" s="15">
        <v>80.099999999999994</v>
      </c>
      <c r="BC229" s="16">
        <v>93.399999999999991</v>
      </c>
      <c r="BD229" s="14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6"/>
      <c r="BR229" s="17"/>
      <c r="BS229" s="13"/>
      <c r="BT229" s="17" t="s">
        <v>60</v>
      </c>
      <c r="BW229" s="83"/>
      <c r="BX229" s="113"/>
      <c r="BY229" s="89"/>
      <c r="BZ229" s="91"/>
      <c r="CA229" s="14">
        <v>67.36</v>
      </c>
      <c r="CB229" s="15">
        <v>72.31</v>
      </c>
      <c r="CC229" s="15">
        <v>77.260000000000005</v>
      </c>
      <c r="CD229" s="15">
        <v>57.46</v>
      </c>
      <c r="CE229" s="15">
        <v>63.894999999999996</v>
      </c>
      <c r="CF229" s="15">
        <v>49.54</v>
      </c>
      <c r="CG229" s="15">
        <v>68.844999999999999</v>
      </c>
      <c r="CH229" s="15">
        <v>60.43</v>
      </c>
      <c r="CI229" s="15">
        <v>68.844999999999999</v>
      </c>
      <c r="CJ229" s="15">
        <v>58.945</v>
      </c>
      <c r="CK229" s="15">
        <v>77.754999999999995</v>
      </c>
      <c r="CL229" s="15">
        <v>51.519999999999996</v>
      </c>
      <c r="CM229" s="15">
        <v>89.14</v>
      </c>
      <c r="CN229" s="16">
        <v>96.564999999999998</v>
      </c>
      <c r="CO229" s="14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6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89.14</v>
      </c>
      <c r="G230" s="15">
        <v>73.3</v>
      </c>
      <c r="H230" s="15">
        <v>86.17</v>
      </c>
      <c r="I230" s="15">
        <v>45.58</v>
      </c>
      <c r="J230" s="15">
        <v>94.09</v>
      </c>
      <c r="K230" s="15">
        <v>85.179999999999993</v>
      </c>
      <c r="L230" s="15">
        <v>69.34</v>
      </c>
      <c r="M230" s="15">
        <v>53.5</v>
      </c>
      <c r="N230" s="15">
        <v>52.51</v>
      </c>
      <c r="O230" s="15">
        <v>82.21</v>
      </c>
      <c r="P230" s="15">
        <v>95.08</v>
      </c>
      <c r="Q230" s="15">
        <v>84.19</v>
      </c>
      <c r="R230" s="15">
        <v>71.319999999999993</v>
      </c>
      <c r="S230" s="16">
        <v>98.05</v>
      </c>
      <c r="T230" s="14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6"/>
      <c r="AH230" s="17"/>
      <c r="AI230" s="13"/>
      <c r="AJ230" s="17" t="s">
        <v>60</v>
      </c>
      <c r="AL230" s="83"/>
      <c r="AM230" s="113"/>
      <c r="AN230" s="89"/>
      <c r="AO230" s="91"/>
      <c r="AP230" s="14">
        <v>87.7</v>
      </c>
      <c r="AQ230" s="15">
        <v>56.349999999999994</v>
      </c>
      <c r="AR230" s="15">
        <v>51.599999999999994</v>
      </c>
      <c r="AS230" s="15">
        <v>59.199999999999996</v>
      </c>
      <c r="AT230" s="15">
        <v>47.8</v>
      </c>
      <c r="AU230" s="15">
        <v>93.399999999999991</v>
      </c>
      <c r="AV230" s="15">
        <v>89.6</v>
      </c>
      <c r="AW230" s="15">
        <v>55.4</v>
      </c>
      <c r="AX230" s="15">
        <v>66.8</v>
      </c>
      <c r="AY230" s="15">
        <v>65.849999999999994</v>
      </c>
      <c r="AZ230" s="15">
        <v>93.399999999999991</v>
      </c>
      <c r="BA230" s="15">
        <v>55.4</v>
      </c>
      <c r="BB230" s="15">
        <v>63</v>
      </c>
      <c r="BC230" s="16">
        <v>93.399999999999991</v>
      </c>
      <c r="BD230" s="14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6"/>
      <c r="BR230" s="17"/>
      <c r="BS230" s="13"/>
      <c r="BT230" s="17" t="s">
        <v>60</v>
      </c>
      <c r="BW230" s="83"/>
      <c r="BX230" s="113"/>
      <c r="BY230" s="89"/>
      <c r="BZ230" s="91"/>
      <c r="CA230" s="14">
        <v>80.23</v>
      </c>
      <c r="CB230" s="15">
        <v>54.49</v>
      </c>
      <c r="CC230" s="15">
        <v>59.935000000000002</v>
      </c>
      <c r="CD230" s="15">
        <v>74.290000000000006</v>
      </c>
      <c r="CE230" s="15">
        <v>89.14</v>
      </c>
      <c r="CF230" s="15">
        <v>64.884999999999991</v>
      </c>
      <c r="CG230" s="15">
        <v>68.844999999999999</v>
      </c>
      <c r="CH230" s="15">
        <v>52.51</v>
      </c>
      <c r="CI230" s="15">
        <v>70.825000000000003</v>
      </c>
      <c r="CJ230" s="15">
        <v>90.13</v>
      </c>
      <c r="CK230" s="15">
        <v>95.08</v>
      </c>
      <c r="CL230" s="15">
        <v>69.834999999999994</v>
      </c>
      <c r="CM230" s="15">
        <v>67.36</v>
      </c>
      <c r="CN230" s="16">
        <v>96.564999999999998</v>
      </c>
      <c r="CO230" s="14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6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99.039999999999992</v>
      </c>
      <c r="G231" s="15">
        <v>42.61</v>
      </c>
      <c r="H231" s="15">
        <v>44.589999999999996</v>
      </c>
      <c r="I231" s="15">
        <v>81.22</v>
      </c>
      <c r="J231" s="15">
        <v>63.4</v>
      </c>
      <c r="K231" s="15">
        <v>54.49</v>
      </c>
      <c r="L231" s="15">
        <v>76.27</v>
      </c>
      <c r="M231" s="15">
        <v>44.589999999999996</v>
      </c>
      <c r="N231" s="15">
        <v>82.21</v>
      </c>
      <c r="O231" s="15">
        <v>47.56</v>
      </c>
      <c r="P231" s="15">
        <v>84.19</v>
      </c>
      <c r="Q231" s="15">
        <v>47.56</v>
      </c>
      <c r="R231" s="15">
        <v>82.21</v>
      </c>
      <c r="S231" s="16">
        <v>82.21</v>
      </c>
      <c r="T231" s="1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6"/>
      <c r="AH231" s="17"/>
      <c r="AI231" s="13"/>
      <c r="AJ231" s="17" t="s">
        <v>60</v>
      </c>
      <c r="AL231" s="83"/>
      <c r="AM231" s="113"/>
      <c r="AN231" s="89"/>
      <c r="AO231" s="91"/>
      <c r="AP231" s="14">
        <v>61.099999999999994</v>
      </c>
      <c r="AQ231" s="15">
        <v>62.05</v>
      </c>
      <c r="AR231" s="15">
        <v>60.15</v>
      </c>
      <c r="AS231" s="15">
        <v>74.399999999999991</v>
      </c>
      <c r="AT231" s="15">
        <v>77.25</v>
      </c>
      <c r="AU231" s="15">
        <v>98.149999999999991</v>
      </c>
      <c r="AV231" s="15">
        <v>67.75</v>
      </c>
      <c r="AW231" s="15">
        <v>46.85</v>
      </c>
      <c r="AX231" s="15">
        <v>96.25</v>
      </c>
      <c r="AY231" s="15">
        <v>44</v>
      </c>
      <c r="AZ231" s="15">
        <v>44</v>
      </c>
      <c r="BA231" s="15">
        <v>97.199999999999989</v>
      </c>
      <c r="BB231" s="15">
        <v>80.099999999999994</v>
      </c>
      <c r="BC231" s="16">
        <v>48.75</v>
      </c>
      <c r="BD231" s="14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6"/>
      <c r="BR231" s="17"/>
      <c r="BS231" s="13"/>
      <c r="BT231" s="17" t="s">
        <v>60</v>
      </c>
      <c r="BW231" s="83"/>
      <c r="BX231" s="113"/>
      <c r="BY231" s="89"/>
      <c r="BZ231" s="91"/>
      <c r="CA231" s="14">
        <v>72.31</v>
      </c>
      <c r="CB231" s="15">
        <v>45.58</v>
      </c>
      <c r="CC231" s="15">
        <v>90.13</v>
      </c>
      <c r="CD231" s="15">
        <v>45.58</v>
      </c>
      <c r="CE231" s="15">
        <v>80.23</v>
      </c>
      <c r="CF231" s="15">
        <v>52.51</v>
      </c>
      <c r="CG231" s="15">
        <v>52.51</v>
      </c>
      <c r="CH231" s="15">
        <v>78.25</v>
      </c>
      <c r="CI231" s="15">
        <v>70.825000000000003</v>
      </c>
      <c r="CJ231" s="15">
        <v>77.260000000000005</v>
      </c>
      <c r="CK231" s="15">
        <v>63.894999999999996</v>
      </c>
      <c r="CL231" s="15">
        <v>73.3</v>
      </c>
      <c r="CM231" s="15">
        <v>81.715000000000003</v>
      </c>
      <c r="CN231" s="16">
        <v>65.38</v>
      </c>
      <c r="CO231" s="14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6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51.519999999999996</v>
      </c>
      <c r="G232" s="15">
        <v>77.260000000000005</v>
      </c>
      <c r="H232" s="15">
        <v>44.589999999999996</v>
      </c>
      <c r="I232" s="15">
        <v>43.6</v>
      </c>
      <c r="J232" s="15">
        <v>75.28</v>
      </c>
      <c r="K232" s="15">
        <v>85.179999999999993</v>
      </c>
      <c r="L232" s="15">
        <v>95.08</v>
      </c>
      <c r="M232" s="15">
        <v>83.2</v>
      </c>
      <c r="N232" s="15">
        <v>47.56</v>
      </c>
      <c r="O232" s="15">
        <v>51.519999999999996</v>
      </c>
      <c r="P232" s="15">
        <v>59.44</v>
      </c>
      <c r="Q232" s="15">
        <v>44.589999999999996</v>
      </c>
      <c r="R232" s="15">
        <v>97.06</v>
      </c>
      <c r="S232" s="16">
        <v>62.41</v>
      </c>
      <c r="T232" s="1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6"/>
      <c r="AH232" s="17"/>
      <c r="AI232" s="13"/>
      <c r="AJ232" s="17" t="s">
        <v>60</v>
      </c>
      <c r="AL232" s="83"/>
      <c r="AM232" s="113"/>
      <c r="AN232" s="89"/>
      <c r="AO232" s="91"/>
      <c r="AP232" s="14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6"/>
      <c r="BD232" s="14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6"/>
      <c r="BR232" s="17"/>
      <c r="BS232" s="13"/>
      <c r="BT232" s="17" t="s">
        <v>60</v>
      </c>
      <c r="BW232" s="83"/>
      <c r="BX232" s="113"/>
      <c r="BY232" s="89"/>
      <c r="BZ232" s="91"/>
      <c r="CA232" s="14">
        <v>67.85499999999999</v>
      </c>
      <c r="CB232" s="15">
        <v>68.844999999999999</v>
      </c>
      <c r="CC232" s="15">
        <v>52.015000000000001</v>
      </c>
      <c r="CD232" s="15">
        <v>51.519999999999996</v>
      </c>
      <c r="CE232" s="15">
        <v>51.519999999999996</v>
      </c>
      <c r="CF232" s="15">
        <v>77.260000000000005</v>
      </c>
      <c r="CG232" s="15">
        <v>44.589999999999996</v>
      </c>
      <c r="CH232" s="15">
        <v>43.6</v>
      </c>
      <c r="CI232" s="15">
        <v>75.28</v>
      </c>
      <c r="CJ232" s="15">
        <v>85.179999999999993</v>
      </c>
      <c r="CK232" s="15">
        <v>59.44</v>
      </c>
      <c r="CL232" s="15">
        <v>44.589999999999996</v>
      </c>
      <c r="CM232" s="15">
        <v>97.06</v>
      </c>
      <c r="CN232" s="16">
        <v>62.41</v>
      </c>
      <c r="CO232" s="14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6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62.41</v>
      </c>
      <c r="G233" s="15">
        <v>100.03</v>
      </c>
      <c r="H233" s="15">
        <v>82.21</v>
      </c>
      <c r="I233" s="15">
        <v>71.319999999999993</v>
      </c>
      <c r="J233" s="15">
        <v>99.039999999999992</v>
      </c>
      <c r="K233" s="15">
        <v>54.49</v>
      </c>
      <c r="L233" s="15">
        <v>87.16</v>
      </c>
      <c r="M233" s="15">
        <v>69.34</v>
      </c>
      <c r="N233" s="15">
        <v>81.22</v>
      </c>
      <c r="O233" s="15">
        <v>97.06</v>
      </c>
      <c r="P233" s="15">
        <v>96.07</v>
      </c>
      <c r="Q233" s="15">
        <v>86.17</v>
      </c>
      <c r="R233" s="15">
        <v>72.31</v>
      </c>
      <c r="S233" s="16">
        <v>42.61</v>
      </c>
      <c r="T233" s="1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6"/>
      <c r="AH233" s="17"/>
      <c r="AI233" s="13"/>
      <c r="AJ233" s="17" t="s">
        <v>60</v>
      </c>
      <c r="AL233" s="83"/>
      <c r="AM233" s="113"/>
      <c r="AN233" s="89"/>
      <c r="AO233" s="91"/>
      <c r="AP233" s="14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6"/>
      <c r="BD233" s="14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6"/>
      <c r="BR233" s="17"/>
      <c r="BS233" s="13"/>
      <c r="BT233" s="17" t="s">
        <v>60</v>
      </c>
      <c r="BW233" s="83"/>
      <c r="BX233" s="113"/>
      <c r="BY233" s="89"/>
      <c r="BZ233" s="91"/>
      <c r="CA233" s="14">
        <v>61.42</v>
      </c>
      <c r="CB233" s="15">
        <v>44.589999999999996</v>
      </c>
      <c r="CC233" s="15">
        <v>75.28</v>
      </c>
      <c r="CD233" s="15">
        <v>44.589999999999996</v>
      </c>
      <c r="CE233" s="15">
        <v>77.260000000000005</v>
      </c>
      <c r="CF233" s="15">
        <v>50.53</v>
      </c>
      <c r="CG233" s="15">
        <v>41.62</v>
      </c>
      <c r="CH233" s="15">
        <v>86.17</v>
      </c>
      <c r="CI233" s="15">
        <v>54.49</v>
      </c>
      <c r="CJ233" s="15">
        <v>62.41</v>
      </c>
      <c r="CK233" s="15">
        <v>63.4</v>
      </c>
      <c r="CL233" s="15">
        <v>42.61</v>
      </c>
      <c r="CM233" s="15">
        <v>63.4</v>
      </c>
      <c r="CN233" s="16">
        <v>83.2</v>
      </c>
      <c r="CO233" s="14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6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87.16</v>
      </c>
      <c r="G234" s="15">
        <v>44.589999999999996</v>
      </c>
      <c r="H234" s="15">
        <v>72.31</v>
      </c>
      <c r="I234" s="15">
        <v>71.319999999999993</v>
      </c>
      <c r="J234" s="15">
        <v>93.1</v>
      </c>
      <c r="K234" s="15">
        <v>51.519999999999996</v>
      </c>
      <c r="L234" s="15">
        <v>86.17</v>
      </c>
      <c r="M234" s="15">
        <v>50.53</v>
      </c>
      <c r="N234" s="15">
        <v>75.28</v>
      </c>
      <c r="O234" s="15">
        <v>75.28</v>
      </c>
      <c r="P234" s="15">
        <v>75.28</v>
      </c>
      <c r="Q234" s="15">
        <v>66.37</v>
      </c>
      <c r="R234" s="15">
        <v>65.38</v>
      </c>
      <c r="S234" s="16">
        <v>96.07</v>
      </c>
      <c r="T234" s="1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6"/>
      <c r="AH234" s="17"/>
      <c r="AI234" s="13"/>
      <c r="AJ234" s="17" t="s">
        <v>60</v>
      </c>
      <c r="AL234" s="83"/>
      <c r="AM234" s="113"/>
      <c r="AN234" s="89"/>
      <c r="AO234" s="91"/>
      <c r="AP234" s="14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6"/>
      <c r="BD234" s="14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6"/>
      <c r="BR234" s="17"/>
      <c r="BS234" s="13"/>
      <c r="BT234" s="17" t="s">
        <v>60</v>
      </c>
      <c r="BW234" s="83"/>
      <c r="BX234" s="113"/>
      <c r="BY234" s="89"/>
      <c r="BZ234" s="91"/>
      <c r="CA234" s="14">
        <v>71.319999999999993</v>
      </c>
      <c r="CB234" s="15">
        <v>76.27</v>
      </c>
      <c r="CC234" s="15">
        <v>97.06</v>
      </c>
      <c r="CD234" s="15">
        <v>94.09</v>
      </c>
      <c r="CE234" s="15">
        <v>85.179999999999993</v>
      </c>
      <c r="CF234" s="15"/>
      <c r="CG234" s="15"/>
      <c r="CH234" s="15"/>
      <c r="CI234" s="15"/>
      <c r="CJ234" s="15"/>
      <c r="CK234" s="15"/>
      <c r="CL234" s="15"/>
      <c r="CM234" s="15"/>
      <c r="CN234" s="16"/>
      <c r="CO234" s="14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6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>
        <v>77.260000000000005</v>
      </c>
      <c r="G235" s="15">
        <v>84.19</v>
      </c>
      <c r="H235" s="15">
        <v>77.260000000000005</v>
      </c>
      <c r="I235" s="15">
        <v>47.56</v>
      </c>
      <c r="J235" s="15">
        <v>73.3</v>
      </c>
      <c r="K235" s="15">
        <v>68.349999999999994</v>
      </c>
      <c r="L235" s="15">
        <v>100.03</v>
      </c>
      <c r="M235" s="15">
        <v>91.12</v>
      </c>
      <c r="N235" s="15">
        <v>43.6</v>
      </c>
      <c r="O235" s="15">
        <v>101.02</v>
      </c>
      <c r="P235" s="15">
        <v>54.49</v>
      </c>
      <c r="Q235" s="15">
        <v>56.47</v>
      </c>
      <c r="R235" s="15"/>
      <c r="S235" s="16"/>
      <c r="T235" s="14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6"/>
      <c r="AH235" s="17"/>
      <c r="AI235" s="13"/>
      <c r="AJ235" s="17" t="s">
        <v>60</v>
      </c>
      <c r="AL235" s="83"/>
      <c r="AM235" s="113"/>
      <c r="AN235" s="89"/>
      <c r="AO235" s="91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4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6"/>
      <c r="BR235" s="17"/>
      <c r="BS235" s="13"/>
      <c r="BT235" s="17" t="s">
        <v>60</v>
      </c>
      <c r="BW235" s="83"/>
      <c r="BX235" s="113"/>
      <c r="BY235" s="89"/>
      <c r="BZ235" s="91"/>
      <c r="CA235" s="14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6"/>
      <c r="CO235" s="14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6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20"/>
      <c r="T236" s="18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20"/>
      <c r="AH236" s="21"/>
      <c r="AI236" s="13"/>
      <c r="AJ236" s="21" t="s">
        <v>60</v>
      </c>
      <c r="AL236" s="84"/>
      <c r="AM236" s="114"/>
      <c r="AN236" s="89"/>
      <c r="AO236" s="92"/>
      <c r="AP236" s="18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8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20"/>
      <c r="BR236" s="21"/>
      <c r="BS236" s="13"/>
      <c r="BT236" s="21" t="s">
        <v>60</v>
      </c>
      <c r="BW236" s="84"/>
      <c r="BX236" s="114"/>
      <c r="BY236" s="89"/>
      <c r="BZ236" s="92"/>
      <c r="CA236" s="18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20"/>
      <c r="CO236" s="18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20"/>
      <c r="DC236" s="21"/>
      <c r="DD236" s="13"/>
      <c r="DE236" s="21" t="s">
        <v>60</v>
      </c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38"/>
  <sheetViews>
    <sheetView topLeftCell="BI1" zoomScale="59" zoomScaleNormal="59" workbookViewId="0">
      <selection activeCell="BW5" sqref="BW5:DE5"/>
    </sheetView>
  </sheetViews>
  <sheetFormatPr defaultColWidth="9.140625" defaultRowHeight="15" x14ac:dyDescent="0.25"/>
  <cols>
    <col min="2" max="2" width="11.42578125" style="1" customWidth="1"/>
    <col min="3" max="3" width="13.42578125" style="1" customWidth="1"/>
    <col min="4" max="4" width="12" style="1" hidden="1" customWidth="1"/>
    <col min="5" max="5" width="12.42578125" style="1" customWidth="1"/>
    <col min="6" max="6" width="9" customWidth="1"/>
    <col min="7" max="13" width="5.7109375" customWidth="1"/>
    <col min="14" max="14" width="5.28515625" customWidth="1"/>
    <col min="15" max="15" width="5.7109375" hidden="1" customWidth="1"/>
    <col min="16" max="24" width="5.7109375" customWidth="1"/>
    <col min="25" max="25" width="7.42578125" customWidth="1"/>
    <col min="26" max="28" width="5.7109375" customWidth="1"/>
    <col min="29" max="29" width="6.85546875" customWidth="1"/>
    <col min="30" max="33" width="5.7109375" customWidth="1"/>
    <col min="34" max="34" width="10.28515625" customWidth="1"/>
    <col min="35" max="35" width="10.140625" hidden="1" customWidth="1"/>
    <col min="36" max="36" width="12.140625" customWidth="1"/>
    <col min="37" max="37" width="11.7109375" customWidth="1"/>
    <col min="38" max="38" width="11.42578125" style="1" customWidth="1"/>
    <col min="39" max="39" width="13.42578125" style="1" customWidth="1"/>
    <col min="40" max="40" width="12" style="1" hidden="1" customWidth="1"/>
    <col min="41" max="41" width="12.42578125" style="1" customWidth="1"/>
    <col min="42" max="42" width="9" customWidth="1"/>
    <col min="43" max="49" width="5.7109375" customWidth="1"/>
    <col min="50" max="50" width="5.28515625" customWidth="1"/>
    <col min="51" max="51" width="5.7109375" hidden="1" customWidth="1"/>
    <col min="52" max="60" width="5.7109375" customWidth="1"/>
    <col min="61" max="61" width="7.42578125" customWidth="1"/>
    <col min="62" max="64" width="5.7109375" customWidth="1"/>
    <col min="65" max="65" width="6.85546875" customWidth="1"/>
    <col min="66" max="69" width="5.7109375" customWidth="1"/>
    <col min="70" max="70" width="10.28515625" customWidth="1"/>
    <col min="71" max="71" width="10.140625" hidden="1" customWidth="1"/>
    <col min="72" max="72" width="12.140625" customWidth="1"/>
    <col min="75" max="75" width="11.42578125" style="1" customWidth="1"/>
    <col min="76" max="76" width="13.42578125" style="1" customWidth="1"/>
    <col min="77" max="77" width="12" style="1" hidden="1" customWidth="1"/>
    <col min="78" max="78" width="12.42578125" style="1" customWidth="1"/>
    <col min="79" max="79" width="9" customWidth="1"/>
    <col min="80" max="86" width="5.7109375" customWidth="1"/>
    <col min="87" max="87" width="5.28515625" customWidth="1"/>
    <col min="88" max="88" width="5.7109375" hidden="1" customWidth="1"/>
    <col min="89" max="97" width="5.7109375" customWidth="1"/>
    <col min="98" max="98" width="7.42578125" customWidth="1"/>
    <col min="99" max="101" width="5.7109375" customWidth="1"/>
    <col min="102" max="102" width="6.85546875" customWidth="1"/>
    <col min="103" max="106" width="5.7109375" customWidth="1"/>
    <col min="107" max="107" width="10.28515625" customWidth="1"/>
    <col min="108" max="108" width="10.140625" hidden="1" customWidth="1"/>
    <col min="109" max="109" width="12.140625" customWidth="1"/>
  </cols>
  <sheetData>
    <row r="1" spans="1:109" ht="15.75" thickBot="1" x14ac:dyDescent="0.3"/>
    <row r="2" spans="1:109" ht="24" thickBot="1" x14ac:dyDescent="0.4">
      <c r="B2" s="115" t="s">
        <v>140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7"/>
      <c r="AL2" s="73" t="s">
        <v>140</v>
      </c>
      <c r="AM2" s="74"/>
      <c r="AN2" s="74"/>
      <c r="AO2" s="74"/>
      <c r="AP2" s="74"/>
      <c r="AQ2" s="74"/>
      <c r="AR2" s="74"/>
      <c r="AS2" s="74"/>
      <c r="AT2" s="74"/>
      <c r="AU2" s="74"/>
      <c r="AV2" s="74"/>
      <c r="AW2" s="74"/>
      <c r="AX2" s="74"/>
      <c r="AY2" s="74"/>
      <c r="AZ2" s="74"/>
      <c r="BA2" s="74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5"/>
      <c r="BW2" s="73" t="s">
        <v>140</v>
      </c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5"/>
    </row>
    <row r="3" spans="1:109" ht="21.75" thickBot="1" x14ac:dyDescent="0.4">
      <c r="A3" s="65"/>
      <c r="B3" s="118" t="s">
        <v>163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20"/>
      <c r="AL3" s="118" t="s">
        <v>164</v>
      </c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20"/>
      <c r="BW3" s="118" t="s">
        <v>165</v>
      </c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20"/>
    </row>
    <row r="4" spans="1:109" ht="21.75" thickBot="1" x14ac:dyDescent="0.4">
      <c r="A4" s="65"/>
      <c r="B4" s="70"/>
      <c r="C4" s="71"/>
      <c r="D4" s="71"/>
      <c r="E4" s="71"/>
      <c r="F4" s="70" t="s">
        <v>6</v>
      </c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2"/>
      <c r="AH4" s="70" t="s">
        <v>5</v>
      </c>
      <c r="AI4" s="71"/>
      <c r="AJ4" s="72"/>
      <c r="AL4" s="70"/>
      <c r="AM4" s="71"/>
      <c r="AN4" s="71"/>
      <c r="AO4" s="71"/>
      <c r="AP4" s="70" t="s">
        <v>6</v>
      </c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2"/>
      <c r="BR4" s="70" t="s">
        <v>5</v>
      </c>
      <c r="BS4" s="71"/>
      <c r="BT4" s="72"/>
      <c r="BW4" s="70"/>
      <c r="BX4" s="71"/>
      <c r="BY4" s="71"/>
      <c r="BZ4" s="71"/>
      <c r="CA4" s="70" t="s">
        <v>7</v>
      </c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2"/>
      <c r="DC4" s="70" t="s">
        <v>5</v>
      </c>
      <c r="DD4" s="71"/>
      <c r="DE4" s="72"/>
    </row>
    <row r="5" spans="1:109" ht="15.75" thickBot="1" x14ac:dyDescent="0.3">
      <c r="A5" s="65"/>
      <c r="B5" s="2" t="s">
        <v>90</v>
      </c>
      <c r="C5" s="3" t="s">
        <v>8</v>
      </c>
      <c r="D5" s="3" t="s">
        <v>9</v>
      </c>
      <c r="E5" s="4" t="s">
        <v>9</v>
      </c>
      <c r="F5" s="79" t="s">
        <v>91</v>
      </c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1"/>
      <c r="T5" s="79" t="s">
        <v>92</v>
      </c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1"/>
      <c r="AH5" s="5" t="s">
        <v>93</v>
      </c>
      <c r="AI5" s="6" t="s">
        <v>10</v>
      </c>
      <c r="AJ5" s="7" t="s">
        <v>94</v>
      </c>
      <c r="AK5" s="8"/>
      <c r="AL5" s="2" t="s">
        <v>90</v>
      </c>
      <c r="AM5" s="3" t="s">
        <v>8</v>
      </c>
      <c r="AN5" s="3" t="s">
        <v>9</v>
      </c>
      <c r="AO5" s="4" t="s">
        <v>9</v>
      </c>
      <c r="AP5" s="79" t="s">
        <v>91</v>
      </c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1"/>
      <c r="BD5" s="79" t="s">
        <v>92</v>
      </c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1"/>
      <c r="BR5" s="5" t="s">
        <v>93</v>
      </c>
      <c r="BS5" s="6" t="s">
        <v>10</v>
      </c>
      <c r="BT5" s="7" t="s">
        <v>94</v>
      </c>
      <c r="BW5" s="2" t="s">
        <v>90</v>
      </c>
      <c r="BX5" s="3" t="s">
        <v>8</v>
      </c>
      <c r="BY5" s="3" t="s">
        <v>9</v>
      </c>
      <c r="BZ5" s="4" t="s">
        <v>9</v>
      </c>
      <c r="CA5" s="79" t="s">
        <v>91</v>
      </c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1"/>
      <c r="CO5" s="79" t="s">
        <v>92</v>
      </c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1"/>
      <c r="DC5" s="5" t="s">
        <v>93</v>
      </c>
      <c r="DD5" s="6" t="s">
        <v>10</v>
      </c>
      <c r="DE5" s="7" t="s">
        <v>94</v>
      </c>
    </row>
    <row r="6" spans="1:109" x14ac:dyDescent="0.25">
      <c r="A6" s="66"/>
      <c r="B6" s="82">
        <v>1</v>
      </c>
      <c r="C6" s="85" t="s">
        <v>11</v>
      </c>
      <c r="D6" s="88"/>
      <c r="E6" s="91"/>
      <c r="F6" s="9">
        <v>49</v>
      </c>
      <c r="G6" s="10">
        <v>79</v>
      </c>
      <c r="H6" s="10">
        <v>37</v>
      </c>
      <c r="I6" s="10">
        <v>68</v>
      </c>
      <c r="J6" s="10">
        <v>49</v>
      </c>
      <c r="K6" s="10">
        <v>52</v>
      </c>
      <c r="L6" s="10">
        <v>71</v>
      </c>
      <c r="M6" s="10">
        <v>47</v>
      </c>
      <c r="N6" s="10">
        <v>60</v>
      </c>
      <c r="O6" s="10">
        <v>53</v>
      </c>
      <c r="P6" s="10">
        <v>64</v>
      </c>
      <c r="Q6" s="10">
        <v>40</v>
      </c>
      <c r="R6" s="10">
        <v>56</v>
      </c>
      <c r="S6" s="56">
        <v>51</v>
      </c>
      <c r="T6" s="46">
        <v>37</v>
      </c>
      <c r="U6" s="47">
        <v>49</v>
      </c>
      <c r="V6" s="47">
        <v>59</v>
      </c>
      <c r="W6" s="47">
        <v>37</v>
      </c>
      <c r="X6" s="47">
        <v>35</v>
      </c>
      <c r="Y6" s="47">
        <v>39</v>
      </c>
      <c r="Z6" s="47">
        <v>39</v>
      </c>
      <c r="AA6" s="47">
        <v>29</v>
      </c>
      <c r="AB6" s="47">
        <v>42</v>
      </c>
      <c r="AC6" s="47">
        <v>25</v>
      </c>
      <c r="AD6" s="47">
        <v>49</v>
      </c>
      <c r="AE6" s="47">
        <v>59</v>
      </c>
      <c r="AF6" s="47">
        <v>57</v>
      </c>
      <c r="AG6" s="48">
        <v>50</v>
      </c>
      <c r="AH6" s="59"/>
      <c r="AI6" s="13"/>
      <c r="AJ6" s="12" t="s">
        <v>60</v>
      </c>
      <c r="AL6" s="82">
        <v>1</v>
      </c>
      <c r="AM6" s="85" t="s">
        <v>11</v>
      </c>
      <c r="AN6" s="88"/>
      <c r="AO6" s="91"/>
      <c r="AP6" s="9">
        <v>64</v>
      </c>
      <c r="AQ6" s="10">
        <v>45</v>
      </c>
      <c r="AR6" s="10">
        <v>57</v>
      </c>
      <c r="AS6" s="10">
        <v>52</v>
      </c>
      <c r="AT6" s="10">
        <v>50</v>
      </c>
      <c r="AU6" s="10">
        <v>47</v>
      </c>
      <c r="AV6" s="10">
        <v>43</v>
      </c>
      <c r="AW6" s="10">
        <v>36</v>
      </c>
      <c r="AX6" s="10">
        <v>53</v>
      </c>
      <c r="AY6" s="10">
        <v>46</v>
      </c>
      <c r="AZ6" s="10">
        <v>57</v>
      </c>
      <c r="BA6" s="10">
        <v>49</v>
      </c>
      <c r="BB6" s="10">
        <v>31</v>
      </c>
      <c r="BC6" s="11">
        <v>41</v>
      </c>
      <c r="BD6" s="46">
        <v>54</v>
      </c>
      <c r="BE6" s="47">
        <v>64</v>
      </c>
      <c r="BF6" s="47">
        <v>46</v>
      </c>
      <c r="BG6" s="47">
        <v>46</v>
      </c>
      <c r="BH6" s="47">
        <v>51</v>
      </c>
      <c r="BI6" s="47">
        <v>48</v>
      </c>
      <c r="BJ6" s="47">
        <v>29</v>
      </c>
      <c r="BK6" s="47">
        <v>41</v>
      </c>
      <c r="BL6" s="47">
        <v>53</v>
      </c>
      <c r="BM6" s="47">
        <v>27</v>
      </c>
      <c r="BN6" s="47">
        <v>67</v>
      </c>
      <c r="BO6" s="47">
        <v>62</v>
      </c>
      <c r="BP6" s="47">
        <v>60</v>
      </c>
      <c r="BQ6" s="48">
        <v>56</v>
      </c>
      <c r="BR6" s="12"/>
      <c r="BS6" s="13"/>
      <c r="BT6" s="12" t="s">
        <v>60</v>
      </c>
      <c r="BW6" s="82">
        <v>1</v>
      </c>
      <c r="BX6" s="85" t="s">
        <v>11</v>
      </c>
      <c r="BY6" s="88"/>
      <c r="BZ6" s="91"/>
      <c r="CA6" s="9">
        <v>45</v>
      </c>
      <c r="CB6" s="10">
        <v>56</v>
      </c>
      <c r="CC6" s="10">
        <v>71</v>
      </c>
      <c r="CD6" s="10">
        <v>45</v>
      </c>
      <c r="CE6" s="10">
        <v>53</v>
      </c>
      <c r="CF6" s="10">
        <v>62</v>
      </c>
      <c r="CG6" s="10">
        <v>36</v>
      </c>
      <c r="CH6" s="10">
        <v>43</v>
      </c>
      <c r="CI6" s="10">
        <v>51</v>
      </c>
      <c r="CJ6" s="10">
        <v>-9</v>
      </c>
      <c r="CK6" s="10">
        <v>29</v>
      </c>
      <c r="CL6" s="10">
        <v>36</v>
      </c>
      <c r="CM6" s="10">
        <v>42</v>
      </c>
      <c r="CN6" s="11">
        <v>47</v>
      </c>
      <c r="CO6" s="46">
        <v>33</v>
      </c>
      <c r="CP6" s="47">
        <v>45</v>
      </c>
      <c r="CQ6" s="47">
        <v>55</v>
      </c>
      <c r="CR6" s="47">
        <v>33</v>
      </c>
      <c r="CS6" s="47">
        <v>31</v>
      </c>
      <c r="CT6" s="47">
        <v>35</v>
      </c>
      <c r="CU6" s="47">
        <v>34</v>
      </c>
      <c r="CV6" s="47">
        <v>24</v>
      </c>
      <c r="CW6" s="47">
        <v>37</v>
      </c>
      <c r="CX6" s="47">
        <v>20</v>
      </c>
      <c r="CY6" s="47">
        <v>34</v>
      </c>
      <c r="CZ6" s="47">
        <v>24</v>
      </c>
      <c r="DA6" s="47">
        <v>37</v>
      </c>
      <c r="DB6" s="48">
        <v>20</v>
      </c>
      <c r="DC6" s="12"/>
      <c r="DD6" s="13"/>
      <c r="DE6" s="12" t="s">
        <v>60</v>
      </c>
    </row>
    <row r="7" spans="1:109" x14ac:dyDescent="0.25">
      <c r="A7" s="66"/>
      <c r="B7" s="83"/>
      <c r="C7" s="86"/>
      <c r="D7" s="89"/>
      <c r="E7" s="91"/>
      <c r="F7" s="14">
        <v>61</v>
      </c>
      <c r="G7" s="15">
        <v>65</v>
      </c>
      <c r="H7" s="15">
        <v>50</v>
      </c>
      <c r="I7" s="15">
        <v>38</v>
      </c>
      <c r="J7" s="15">
        <v>49</v>
      </c>
      <c r="K7" s="15">
        <v>38</v>
      </c>
      <c r="L7" s="15">
        <v>44</v>
      </c>
      <c r="M7" s="15">
        <v>52</v>
      </c>
      <c r="N7" s="15">
        <v>34</v>
      </c>
      <c r="O7" s="15">
        <v>51</v>
      </c>
      <c r="P7" s="15">
        <v>42</v>
      </c>
      <c r="Q7" s="15">
        <v>55</v>
      </c>
      <c r="R7" s="15">
        <v>47</v>
      </c>
      <c r="S7" s="57">
        <v>32</v>
      </c>
      <c r="T7" s="14">
        <v>43</v>
      </c>
      <c r="U7" s="15">
        <v>39</v>
      </c>
      <c r="V7" s="15">
        <v>47</v>
      </c>
      <c r="W7" s="15">
        <v>42</v>
      </c>
      <c r="X7" s="15">
        <v>22</v>
      </c>
      <c r="Y7" s="15">
        <v>29</v>
      </c>
      <c r="Z7" s="15">
        <v>27</v>
      </c>
      <c r="AA7" s="15">
        <v>48</v>
      </c>
      <c r="AB7" s="15">
        <v>45</v>
      </c>
      <c r="AC7" s="15">
        <v>57</v>
      </c>
      <c r="AD7" s="15">
        <v>57</v>
      </c>
      <c r="AE7" s="15">
        <v>56</v>
      </c>
      <c r="AF7" s="15">
        <v>55</v>
      </c>
      <c r="AG7" s="16">
        <v>59</v>
      </c>
      <c r="AH7" s="60"/>
      <c r="AI7" s="13"/>
      <c r="AJ7" s="17" t="s">
        <v>60</v>
      </c>
      <c r="AL7" s="83"/>
      <c r="AM7" s="86"/>
      <c r="AN7" s="89"/>
      <c r="AO7" s="91"/>
      <c r="AP7" s="14">
        <v>50</v>
      </c>
      <c r="AQ7" s="15">
        <v>60</v>
      </c>
      <c r="AR7" s="15">
        <v>41</v>
      </c>
      <c r="AS7" s="15">
        <v>36</v>
      </c>
      <c r="AT7" s="15">
        <v>20</v>
      </c>
      <c r="AU7" s="15">
        <v>53</v>
      </c>
      <c r="AV7" s="15">
        <v>44</v>
      </c>
      <c r="AW7" s="15">
        <v>50</v>
      </c>
      <c r="AX7" s="15">
        <v>45</v>
      </c>
      <c r="AY7" s="15">
        <v>39</v>
      </c>
      <c r="AZ7" s="15">
        <v>22</v>
      </c>
      <c r="BA7" s="15">
        <v>48</v>
      </c>
      <c r="BB7" s="15">
        <v>54</v>
      </c>
      <c r="BC7" s="16">
        <v>39</v>
      </c>
      <c r="BD7" s="14">
        <v>59</v>
      </c>
      <c r="BE7" s="15">
        <v>38</v>
      </c>
      <c r="BF7" s="15">
        <v>59</v>
      </c>
      <c r="BG7" s="15">
        <v>38</v>
      </c>
      <c r="BH7" s="15">
        <v>59</v>
      </c>
      <c r="BI7" s="15">
        <v>46</v>
      </c>
      <c r="BJ7" s="15">
        <v>30</v>
      </c>
      <c r="BK7" s="15">
        <v>51</v>
      </c>
      <c r="BL7" s="15">
        <v>40</v>
      </c>
      <c r="BM7" s="15">
        <v>70</v>
      </c>
      <c r="BN7" s="15">
        <v>60</v>
      </c>
      <c r="BO7" s="15">
        <v>62</v>
      </c>
      <c r="BP7" s="15">
        <v>50</v>
      </c>
      <c r="BQ7" s="16">
        <v>54</v>
      </c>
      <c r="BR7" s="17"/>
      <c r="BS7" s="13"/>
      <c r="BT7" s="17" t="s">
        <v>60</v>
      </c>
      <c r="BW7" s="83"/>
      <c r="BX7" s="86"/>
      <c r="BY7" s="89"/>
      <c r="BZ7" s="91"/>
      <c r="CA7" s="14">
        <v>42</v>
      </c>
      <c r="CB7" s="15">
        <v>29</v>
      </c>
      <c r="CC7" s="15">
        <v>39</v>
      </c>
      <c r="CD7" s="15">
        <v>47</v>
      </c>
      <c r="CE7" s="15">
        <v>33</v>
      </c>
      <c r="CF7" s="15">
        <v>36</v>
      </c>
      <c r="CG7" s="15">
        <v>65</v>
      </c>
      <c r="CH7" s="15">
        <v>72</v>
      </c>
      <c r="CI7" s="15">
        <v>52</v>
      </c>
      <c r="CJ7" s="15">
        <v>-9</v>
      </c>
      <c r="CK7" s="15">
        <v>65</v>
      </c>
      <c r="CL7" s="15">
        <v>67</v>
      </c>
      <c r="CM7" s="15">
        <v>53</v>
      </c>
      <c r="CN7" s="16">
        <v>42</v>
      </c>
      <c r="CO7" s="14">
        <v>39</v>
      </c>
      <c r="CP7" s="15">
        <v>35</v>
      </c>
      <c r="CQ7" s="15">
        <v>43</v>
      </c>
      <c r="CR7" s="15">
        <v>38</v>
      </c>
      <c r="CS7" s="15">
        <v>20</v>
      </c>
      <c r="CT7" s="15">
        <v>25</v>
      </c>
      <c r="CU7" s="15">
        <v>22</v>
      </c>
      <c r="CV7" s="15">
        <v>43</v>
      </c>
      <c r="CW7" s="15">
        <v>49</v>
      </c>
      <c r="CX7" s="15">
        <v>49</v>
      </c>
      <c r="CY7" s="15">
        <v>36</v>
      </c>
      <c r="CZ7" s="15">
        <v>34</v>
      </c>
      <c r="DA7" s="15">
        <v>24</v>
      </c>
      <c r="DB7" s="16">
        <v>49</v>
      </c>
      <c r="DC7" s="17"/>
      <c r="DD7" s="13"/>
      <c r="DE7" s="17" t="s">
        <v>60</v>
      </c>
    </row>
    <row r="8" spans="1:109" x14ac:dyDescent="0.25">
      <c r="A8" s="66"/>
      <c r="B8" s="83"/>
      <c r="C8" s="86"/>
      <c r="D8" s="89"/>
      <c r="E8" s="91"/>
      <c r="F8" s="14">
        <v>48</v>
      </c>
      <c r="G8" s="15">
        <v>37</v>
      </c>
      <c r="H8" s="15">
        <v>54</v>
      </c>
      <c r="I8" s="15">
        <v>38</v>
      </c>
      <c r="J8" s="15">
        <v>58</v>
      </c>
      <c r="K8" s="15">
        <v>32</v>
      </c>
      <c r="L8" s="15">
        <v>46</v>
      </c>
      <c r="M8" s="15">
        <v>43</v>
      </c>
      <c r="N8" s="15">
        <v>56</v>
      </c>
      <c r="O8" s="15">
        <v>32</v>
      </c>
      <c r="P8" s="15">
        <v>51</v>
      </c>
      <c r="Q8" s="15">
        <v>39</v>
      </c>
      <c r="R8" s="15">
        <v>51</v>
      </c>
      <c r="S8" s="57">
        <v>56</v>
      </c>
      <c r="T8" s="14">
        <v>56</v>
      </c>
      <c r="U8" s="15">
        <v>34</v>
      </c>
      <c r="V8" s="15">
        <v>39</v>
      </c>
      <c r="W8" s="15">
        <v>48</v>
      </c>
      <c r="X8" s="15">
        <v>52</v>
      </c>
      <c r="Y8" s="15">
        <v>45</v>
      </c>
      <c r="Z8" s="15">
        <v>42</v>
      </c>
      <c r="AA8" s="15">
        <v>56</v>
      </c>
      <c r="AB8" s="15">
        <v>56</v>
      </c>
      <c r="AC8" s="15">
        <v>56</v>
      </c>
      <c r="AD8" s="15">
        <v>56</v>
      </c>
      <c r="AE8" s="15">
        <v>56</v>
      </c>
      <c r="AF8" s="15"/>
      <c r="AG8" s="16"/>
      <c r="AH8" s="60"/>
      <c r="AI8" s="13"/>
      <c r="AJ8" s="17" t="s">
        <v>60</v>
      </c>
      <c r="AL8" s="83"/>
      <c r="AM8" s="86"/>
      <c r="AN8" s="89"/>
      <c r="AO8" s="91"/>
      <c r="AP8" s="14">
        <v>67</v>
      </c>
      <c r="AQ8" s="15">
        <v>59</v>
      </c>
      <c r="AR8" s="15">
        <v>78</v>
      </c>
      <c r="AS8" s="15">
        <v>66</v>
      </c>
      <c r="AT8" s="15">
        <v>44</v>
      </c>
      <c r="AU8" s="15">
        <v>42</v>
      </c>
      <c r="AV8" s="15">
        <v>57</v>
      </c>
      <c r="AW8" s="15">
        <v>37</v>
      </c>
      <c r="AX8" s="15">
        <v>41</v>
      </c>
      <c r="AY8" s="15">
        <v>61</v>
      </c>
      <c r="AZ8" s="15">
        <v>62</v>
      </c>
      <c r="BA8" s="15">
        <v>72</v>
      </c>
      <c r="BB8" s="15">
        <v>29</v>
      </c>
      <c r="BC8" s="16">
        <v>39</v>
      </c>
      <c r="BD8" s="14">
        <v>52</v>
      </c>
      <c r="BE8" s="15">
        <v>35</v>
      </c>
      <c r="BF8" s="15">
        <v>37</v>
      </c>
      <c r="BG8" s="15">
        <v>42</v>
      </c>
      <c r="BH8" s="15">
        <v>50</v>
      </c>
      <c r="BI8" s="15">
        <v>33</v>
      </c>
      <c r="BJ8" s="15">
        <v>71</v>
      </c>
      <c r="BK8" s="15">
        <v>29</v>
      </c>
      <c r="BL8" s="15">
        <v>36</v>
      </c>
      <c r="BM8" s="15">
        <v>47</v>
      </c>
      <c r="BN8" s="15"/>
      <c r="BO8" s="15"/>
      <c r="BP8" s="15"/>
      <c r="BQ8" s="16"/>
      <c r="BR8" s="17"/>
      <c r="BS8" s="13"/>
      <c r="BT8" s="17" t="s">
        <v>60</v>
      </c>
      <c r="BW8" s="83"/>
      <c r="BX8" s="86"/>
      <c r="BY8" s="89"/>
      <c r="BZ8" s="91"/>
      <c r="CA8" s="14">
        <v>28</v>
      </c>
      <c r="CB8" s="15">
        <v>23</v>
      </c>
      <c r="CC8" s="15">
        <v>55</v>
      </c>
      <c r="CD8" s="15">
        <v>48</v>
      </c>
      <c r="CE8" s="15">
        <v>70</v>
      </c>
      <c r="CF8" s="15">
        <v>69</v>
      </c>
      <c r="CG8" s="15">
        <v>36</v>
      </c>
      <c r="CH8" s="15">
        <v>49</v>
      </c>
      <c r="CI8" s="15">
        <v>26</v>
      </c>
      <c r="CJ8" s="15">
        <v>-9</v>
      </c>
      <c r="CK8" s="15">
        <v>36</v>
      </c>
      <c r="CL8" s="15">
        <v>47</v>
      </c>
      <c r="CM8" s="15">
        <v>29</v>
      </c>
      <c r="CN8" s="16">
        <v>40</v>
      </c>
      <c r="CO8" s="14">
        <v>52</v>
      </c>
      <c r="CP8" s="15">
        <v>30</v>
      </c>
      <c r="CQ8" s="15">
        <v>35</v>
      </c>
      <c r="CR8" s="15">
        <v>44</v>
      </c>
      <c r="CS8" s="15">
        <v>48</v>
      </c>
      <c r="CT8" s="15">
        <v>41</v>
      </c>
      <c r="CU8" s="15">
        <v>35</v>
      </c>
      <c r="CV8" s="15">
        <v>49</v>
      </c>
      <c r="CW8" s="15">
        <v>49</v>
      </c>
      <c r="CX8" s="15">
        <v>49</v>
      </c>
      <c r="CY8" s="15">
        <v>49</v>
      </c>
      <c r="CZ8" s="15"/>
      <c r="DA8" s="15"/>
      <c r="DB8" s="16"/>
      <c r="DC8" s="17"/>
      <c r="DD8" s="13"/>
      <c r="DE8" s="17" t="s">
        <v>60</v>
      </c>
    </row>
    <row r="9" spans="1:109" x14ac:dyDescent="0.25">
      <c r="A9" s="66"/>
      <c r="B9" s="83"/>
      <c r="C9" s="86"/>
      <c r="D9" s="89"/>
      <c r="E9" s="91"/>
      <c r="F9" s="14">
        <v>55</v>
      </c>
      <c r="G9" s="15">
        <v>48</v>
      </c>
      <c r="H9" s="15">
        <v>52</v>
      </c>
      <c r="I9" s="15">
        <v>45</v>
      </c>
      <c r="J9" s="15">
        <v>53</v>
      </c>
      <c r="K9" s="15">
        <v>36</v>
      </c>
      <c r="L9" s="15">
        <v>62</v>
      </c>
      <c r="M9" s="15">
        <v>55</v>
      </c>
      <c r="N9" s="15">
        <v>41</v>
      </c>
      <c r="O9" s="15">
        <v>50</v>
      </c>
      <c r="P9" s="15">
        <v>40</v>
      </c>
      <c r="Q9" s="15">
        <v>48</v>
      </c>
      <c r="R9" s="15">
        <v>50</v>
      </c>
      <c r="S9" s="57">
        <v>40</v>
      </c>
      <c r="T9" s="14">
        <v>39</v>
      </c>
      <c r="U9" s="15">
        <v>53</v>
      </c>
      <c r="V9" s="15">
        <v>53</v>
      </c>
      <c r="W9" s="15">
        <v>53</v>
      </c>
      <c r="X9" s="15">
        <v>53</v>
      </c>
      <c r="Y9" s="15">
        <v>53</v>
      </c>
      <c r="Z9" s="45"/>
      <c r="AA9" s="45"/>
      <c r="AB9" s="45"/>
      <c r="AC9" s="45"/>
      <c r="AD9" s="45"/>
      <c r="AE9" s="45"/>
      <c r="AF9" s="15"/>
      <c r="AG9" s="16"/>
      <c r="AH9" s="60"/>
      <c r="AI9" s="13"/>
      <c r="AJ9" s="17" t="s">
        <v>60</v>
      </c>
      <c r="AL9" s="83"/>
      <c r="AM9" s="86"/>
      <c r="AN9" s="89"/>
      <c r="AO9" s="91"/>
      <c r="AP9" s="14">
        <v>70</v>
      </c>
      <c r="AQ9" s="15">
        <v>60</v>
      </c>
      <c r="AR9" s="15">
        <v>21</v>
      </c>
      <c r="AS9" s="15">
        <v>65</v>
      </c>
      <c r="AT9" s="15">
        <v>51</v>
      </c>
      <c r="AU9" s="15">
        <v>50</v>
      </c>
      <c r="AV9" s="15">
        <v>33</v>
      </c>
      <c r="AW9" s="15">
        <v>59</v>
      </c>
      <c r="AX9" s="15">
        <v>60</v>
      </c>
      <c r="AY9" s="15">
        <v>56</v>
      </c>
      <c r="AZ9" s="15">
        <v>47</v>
      </c>
      <c r="BA9" s="15">
        <v>68</v>
      </c>
      <c r="BB9" s="15">
        <v>34</v>
      </c>
      <c r="BC9" s="16">
        <v>56</v>
      </c>
      <c r="BD9" s="14"/>
      <c r="BE9" s="15"/>
      <c r="BF9" s="15"/>
      <c r="BG9" s="15"/>
      <c r="BH9" s="15"/>
      <c r="BI9" s="15"/>
      <c r="BJ9" s="45"/>
      <c r="BK9" s="45"/>
      <c r="BL9" s="45"/>
      <c r="BM9" s="45"/>
      <c r="BN9" s="45"/>
      <c r="BO9" s="45"/>
      <c r="BP9" s="15"/>
      <c r="BQ9" s="16"/>
      <c r="BR9" s="17"/>
      <c r="BS9" s="13"/>
      <c r="BT9" s="17" t="s">
        <v>60</v>
      </c>
      <c r="BW9" s="83"/>
      <c r="BX9" s="86"/>
      <c r="BY9" s="89"/>
      <c r="BZ9" s="91"/>
      <c r="CA9" s="14">
        <v>66</v>
      </c>
      <c r="CB9" s="15">
        <v>62</v>
      </c>
      <c r="CC9" s="15">
        <v>56</v>
      </c>
      <c r="CD9" s="15">
        <v>57</v>
      </c>
      <c r="CE9" s="15">
        <v>76</v>
      </c>
      <c r="CF9" s="15">
        <v>42</v>
      </c>
      <c r="CG9" s="15">
        <v>75</v>
      </c>
      <c r="CH9" s="15">
        <v>78</v>
      </c>
      <c r="CI9" s="15">
        <v>53</v>
      </c>
      <c r="CJ9" s="15">
        <v>-9</v>
      </c>
      <c r="CK9" s="15">
        <v>27</v>
      </c>
      <c r="CL9" s="15">
        <v>36</v>
      </c>
      <c r="CM9" s="15">
        <v>34</v>
      </c>
      <c r="CN9" s="16">
        <v>73</v>
      </c>
      <c r="CO9" s="14"/>
      <c r="CP9" s="15"/>
      <c r="CQ9" s="15"/>
      <c r="CR9" s="15"/>
      <c r="CS9" s="15"/>
      <c r="CT9" s="15"/>
      <c r="CU9" s="63"/>
      <c r="CV9" s="63"/>
      <c r="CW9" s="63"/>
      <c r="CX9" s="63"/>
      <c r="CY9" s="63"/>
      <c r="CZ9" s="63"/>
      <c r="DA9" s="15"/>
      <c r="DB9" s="16"/>
      <c r="DC9" s="17"/>
      <c r="DD9" s="13"/>
      <c r="DE9" s="17" t="s">
        <v>60</v>
      </c>
    </row>
    <row r="10" spans="1:109" x14ac:dyDescent="0.25">
      <c r="A10" s="66"/>
      <c r="B10" s="83"/>
      <c r="C10" s="86"/>
      <c r="D10" s="89"/>
      <c r="E10" s="91"/>
      <c r="F10" s="14">
        <v>46</v>
      </c>
      <c r="G10" s="15">
        <v>47</v>
      </c>
      <c r="H10" s="15">
        <v>36</v>
      </c>
      <c r="I10" s="15">
        <v>27</v>
      </c>
      <c r="J10" s="15">
        <v>58</v>
      </c>
      <c r="K10" s="15">
        <v>55</v>
      </c>
      <c r="L10" s="15">
        <v>58</v>
      </c>
      <c r="M10" s="15">
        <v>48</v>
      </c>
      <c r="N10" s="15">
        <v>52</v>
      </c>
      <c r="O10" s="15">
        <v>48</v>
      </c>
      <c r="P10" s="15">
        <v>47</v>
      </c>
      <c r="Q10" s="15">
        <v>54</v>
      </c>
      <c r="R10" s="15">
        <v>52</v>
      </c>
      <c r="S10" s="57">
        <v>47</v>
      </c>
      <c r="T10" s="62"/>
      <c r="U10" s="45"/>
      <c r="V10" s="45"/>
      <c r="W10" s="45"/>
      <c r="X10" s="45"/>
      <c r="Y10" s="45"/>
      <c r="Z10" s="15"/>
      <c r="AA10" s="15"/>
      <c r="AB10" s="15"/>
      <c r="AC10" s="15"/>
      <c r="AD10" s="15"/>
      <c r="AE10" s="15"/>
      <c r="AF10" s="15"/>
      <c r="AG10" s="16"/>
      <c r="AH10" s="60"/>
      <c r="AI10" s="13"/>
      <c r="AJ10" s="17" t="s">
        <v>60</v>
      </c>
      <c r="AL10" s="83"/>
      <c r="AM10" s="86"/>
      <c r="AN10" s="89"/>
      <c r="AO10" s="91"/>
      <c r="AP10" s="14">
        <v>79</v>
      </c>
      <c r="AQ10" s="15">
        <v>48</v>
      </c>
      <c r="AR10" s="15">
        <v>35</v>
      </c>
      <c r="AS10" s="15">
        <v>61</v>
      </c>
      <c r="AT10" s="15">
        <v>35</v>
      </c>
      <c r="AU10" s="15">
        <v>61</v>
      </c>
      <c r="AV10" s="15">
        <v>51</v>
      </c>
      <c r="AW10" s="15">
        <v>54</v>
      </c>
      <c r="AX10" s="15">
        <v>37</v>
      </c>
      <c r="AY10" s="15">
        <v>44</v>
      </c>
      <c r="AZ10" s="15">
        <v>24</v>
      </c>
      <c r="BA10" s="15">
        <v>66</v>
      </c>
      <c r="BB10" s="15">
        <v>31</v>
      </c>
      <c r="BC10" s="16">
        <v>54</v>
      </c>
      <c r="BD10" s="62"/>
      <c r="BE10" s="45"/>
      <c r="BF10" s="45"/>
      <c r="BG10" s="45"/>
      <c r="BH10" s="45"/>
      <c r="BI10" s="45"/>
      <c r="BJ10" s="15"/>
      <c r="BK10" s="15"/>
      <c r="BL10" s="15"/>
      <c r="BM10" s="15"/>
      <c r="BN10" s="15"/>
      <c r="BO10" s="15"/>
      <c r="BP10" s="15"/>
      <c r="BQ10" s="16"/>
      <c r="BR10" s="17"/>
      <c r="BS10" s="13"/>
      <c r="BT10" s="17" t="s">
        <v>60</v>
      </c>
      <c r="BW10" s="83"/>
      <c r="BX10" s="86"/>
      <c r="BY10" s="89"/>
      <c r="BZ10" s="91"/>
      <c r="CA10" s="14">
        <v>38</v>
      </c>
      <c r="CB10" s="15">
        <v>47</v>
      </c>
      <c r="CC10" s="15">
        <v>63</v>
      </c>
      <c r="CD10" s="15">
        <v>72</v>
      </c>
      <c r="CE10" s="15">
        <v>71</v>
      </c>
      <c r="CF10" s="15">
        <v>38</v>
      </c>
      <c r="CG10" s="15">
        <v>49</v>
      </c>
      <c r="CH10" s="15">
        <v>45</v>
      </c>
      <c r="CI10" s="15">
        <v>53</v>
      </c>
      <c r="CJ10" s="15">
        <v>-9</v>
      </c>
      <c r="CK10" s="15">
        <v>72</v>
      </c>
      <c r="CL10" s="15">
        <v>76</v>
      </c>
      <c r="CM10" s="15">
        <v>44</v>
      </c>
      <c r="CN10" s="16">
        <v>62</v>
      </c>
      <c r="CO10" s="64"/>
      <c r="CP10" s="63"/>
      <c r="CQ10" s="63"/>
      <c r="CR10" s="63"/>
      <c r="CS10" s="63"/>
      <c r="CT10" s="63"/>
      <c r="CU10" s="15"/>
      <c r="CV10" s="15"/>
      <c r="CW10" s="15"/>
      <c r="CX10" s="15"/>
      <c r="CY10" s="15"/>
      <c r="CZ10" s="15"/>
      <c r="DA10" s="15"/>
      <c r="DB10" s="16"/>
      <c r="DC10" s="17"/>
      <c r="DD10" s="13"/>
      <c r="DE10" s="17" t="s">
        <v>60</v>
      </c>
    </row>
    <row r="11" spans="1:109" x14ac:dyDescent="0.25">
      <c r="A11" s="66"/>
      <c r="B11" s="83"/>
      <c r="C11" s="86"/>
      <c r="D11" s="89"/>
      <c r="E11" s="91"/>
      <c r="F11" s="14">
        <v>53</v>
      </c>
      <c r="G11" s="15">
        <v>49</v>
      </c>
      <c r="H11" s="15">
        <v>50</v>
      </c>
      <c r="I11" s="15">
        <v>60</v>
      </c>
      <c r="J11" s="15">
        <v>62</v>
      </c>
      <c r="K11" s="15">
        <v>39</v>
      </c>
      <c r="L11" s="15">
        <v>41</v>
      </c>
      <c r="M11" s="15">
        <v>44</v>
      </c>
      <c r="N11" s="15">
        <v>38</v>
      </c>
      <c r="O11" s="15">
        <v>62</v>
      </c>
      <c r="P11" s="15">
        <v>44</v>
      </c>
      <c r="Q11" s="15">
        <v>53</v>
      </c>
      <c r="R11" s="15">
        <v>51</v>
      </c>
      <c r="S11" s="57">
        <v>45</v>
      </c>
      <c r="T11" s="62"/>
      <c r="U11" s="45"/>
      <c r="V11" s="45"/>
      <c r="W11" s="45"/>
      <c r="X11" s="45"/>
      <c r="Y11" s="45"/>
      <c r="Z11" s="15"/>
      <c r="AA11" s="15"/>
      <c r="AB11" s="15"/>
      <c r="AC11" s="15"/>
      <c r="AD11" s="15"/>
      <c r="AE11" s="15"/>
      <c r="AF11" s="15"/>
      <c r="AG11" s="16"/>
      <c r="AH11" s="60"/>
      <c r="AI11" s="13"/>
      <c r="AJ11" s="17" t="s">
        <v>60</v>
      </c>
      <c r="AL11" s="83"/>
      <c r="AM11" s="86"/>
      <c r="AN11" s="89"/>
      <c r="AO11" s="91"/>
      <c r="AP11" s="14">
        <v>71</v>
      </c>
      <c r="AQ11" s="15">
        <v>76</v>
      </c>
      <c r="AR11" s="15">
        <v>51</v>
      </c>
      <c r="AS11" s="15">
        <v>59</v>
      </c>
      <c r="AT11" s="15">
        <v>48</v>
      </c>
      <c r="AU11" s="15">
        <v>56</v>
      </c>
      <c r="AV11" s="15">
        <v>64</v>
      </c>
      <c r="AW11" s="15">
        <v>43</v>
      </c>
      <c r="AX11" s="15">
        <v>64</v>
      </c>
      <c r="AY11" s="15">
        <v>58</v>
      </c>
      <c r="AZ11" s="15">
        <v>39</v>
      </c>
      <c r="BA11" s="15">
        <v>78</v>
      </c>
      <c r="BB11" s="15">
        <v>44</v>
      </c>
      <c r="BC11" s="16">
        <v>61</v>
      </c>
      <c r="BD11" s="62"/>
      <c r="BE11" s="45"/>
      <c r="BF11" s="45"/>
      <c r="BG11" s="45"/>
      <c r="BH11" s="45"/>
      <c r="BI11" s="45"/>
      <c r="BJ11" s="15"/>
      <c r="BK11" s="15"/>
      <c r="BL11" s="15"/>
      <c r="BM11" s="15"/>
      <c r="BN11" s="15"/>
      <c r="BO11" s="15"/>
      <c r="BP11" s="15"/>
      <c r="BQ11" s="16"/>
      <c r="BR11" s="17"/>
      <c r="BS11" s="13"/>
      <c r="BT11" s="17" t="s">
        <v>60</v>
      </c>
      <c r="BW11" s="83"/>
      <c r="BX11" s="86"/>
      <c r="BY11" s="89"/>
      <c r="BZ11" s="91"/>
      <c r="CA11" s="14">
        <v>29</v>
      </c>
      <c r="CB11" s="15">
        <v>36</v>
      </c>
      <c r="CC11" s="15">
        <v>42</v>
      </c>
      <c r="CD11" s="15">
        <v>30</v>
      </c>
      <c r="CE11" s="15">
        <v>73</v>
      </c>
      <c r="CF11" s="15">
        <v>54</v>
      </c>
      <c r="CG11" s="15">
        <v>63</v>
      </c>
      <c r="CH11" s="15">
        <v>64</v>
      </c>
      <c r="CI11" s="15">
        <v>58</v>
      </c>
      <c r="CJ11" s="15">
        <v>-9</v>
      </c>
      <c r="CK11" s="15">
        <v>39</v>
      </c>
      <c r="CL11" s="15">
        <v>77</v>
      </c>
      <c r="CM11" s="15">
        <v>29</v>
      </c>
      <c r="CN11" s="16">
        <v>42</v>
      </c>
      <c r="CO11" s="64"/>
      <c r="CP11" s="63"/>
      <c r="CQ11" s="63"/>
      <c r="CR11" s="63"/>
      <c r="CS11" s="63"/>
      <c r="CT11" s="63"/>
      <c r="CU11" s="15"/>
      <c r="CV11" s="15"/>
      <c r="CW11" s="15"/>
      <c r="CX11" s="15"/>
      <c r="CY11" s="15"/>
      <c r="CZ11" s="15"/>
      <c r="DA11" s="15"/>
      <c r="DB11" s="16"/>
      <c r="DC11" s="17"/>
      <c r="DD11" s="13"/>
      <c r="DE11" s="17" t="s">
        <v>60</v>
      </c>
    </row>
    <row r="12" spans="1:109" x14ac:dyDescent="0.25">
      <c r="A12" s="66"/>
      <c r="B12" s="83"/>
      <c r="C12" s="86"/>
      <c r="D12" s="89"/>
      <c r="E12" s="91"/>
      <c r="F12" s="14">
        <v>33</v>
      </c>
      <c r="G12" s="15">
        <v>35</v>
      </c>
      <c r="H12" s="15">
        <v>54</v>
      </c>
      <c r="I12" s="15">
        <v>52</v>
      </c>
      <c r="J12" s="15">
        <v>66</v>
      </c>
      <c r="K12" s="15">
        <v>47</v>
      </c>
      <c r="L12" s="15">
        <v>35</v>
      </c>
      <c r="M12" s="15">
        <v>43</v>
      </c>
      <c r="N12" s="15">
        <v>38</v>
      </c>
      <c r="O12" s="15">
        <v>64</v>
      </c>
      <c r="P12" s="15">
        <v>47</v>
      </c>
      <c r="Q12" s="15">
        <v>32</v>
      </c>
      <c r="R12" s="15">
        <v>60</v>
      </c>
      <c r="S12" s="57">
        <v>48</v>
      </c>
      <c r="T12" s="14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6"/>
      <c r="AH12" s="60"/>
      <c r="AI12" s="13"/>
      <c r="AJ12" s="17" t="s">
        <v>60</v>
      </c>
      <c r="AL12" s="83"/>
      <c r="AM12" s="86"/>
      <c r="AN12" s="89"/>
      <c r="AO12" s="91"/>
      <c r="AP12" s="14">
        <v>62</v>
      </c>
      <c r="AQ12" s="15">
        <v>37</v>
      </c>
      <c r="AR12" s="15">
        <v>52</v>
      </c>
      <c r="AS12" s="15">
        <v>31</v>
      </c>
      <c r="AT12" s="15">
        <v>54</v>
      </c>
      <c r="AU12" s="15">
        <v>39</v>
      </c>
      <c r="AV12" s="15">
        <v>29</v>
      </c>
      <c r="AW12" s="15">
        <v>44</v>
      </c>
      <c r="AX12" s="15">
        <v>59</v>
      </c>
      <c r="AY12" s="15">
        <v>37</v>
      </c>
      <c r="AZ12" s="15">
        <v>63</v>
      </c>
      <c r="BA12" s="15">
        <v>68</v>
      </c>
      <c r="BB12" s="15">
        <v>37</v>
      </c>
      <c r="BC12" s="16">
        <v>45</v>
      </c>
      <c r="BD12" s="14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6"/>
      <c r="BR12" s="17"/>
      <c r="BS12" s="13"/>
      <c r="BT12" s="17" t="s">
        <v>60</v>
      </c>
      <c r="BW12" s="83"/>
      <c r="BX12" s="86"/>
      <c r="BY12" s="89"/>
      <c r="BZ12" s="91"/>
      <c r="CA12" s="14">
        <v>56</v>
      </c>
      <c r="CB12" s="15">
        <v>30</v>
      </c>
      <c r="CC12" s="15">
        <v>54</v>
      </c>
      <c r="CD12" s="15">
        <v>36</v>
      </c>
      <c r="CE12" s="15">
        <v>40</v>
      </c>
      <c r="CF12" s="15">
        <v>47</v>
      </c>
      <c r="CG12" s="15">
        <v>62</v>
      </c>
      <c r="CH12" s="15">
        <v>34</v>
      </c>
      <c r="CI12" s="15">
        <v>48</v>
      </c>
      <c r="CJ12" s="15">
        <v>-9</v>
      </c>
      <c r="CK12" s="15">
        <v>72</v>
      </c>
      <c r="CL12" s="15">
        <v>27</v>
      </c>
      <c r="CM12" s="15">
        <v>36</v>
      </c>
      <c r="CN12" s="16">
        <v>12</v>
      </c>
      <c r="CO12" s="14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6"/>
      <c r="DC12" s="17"/>
      <c r="DD12" s="13"/>
      <c r="DE12" s="17" t="s">
        <v>60</v>
      </c>
    </row>
    <row r="13" spans="1:109" x14ac:dyDescent="0.25">
      <c r="A13" s="66"/>
      <c r="B13" s="83"/>
      <c r="C13" s="86"/>
      <c r="D13" s="89"/>
      <c r="E13" s="91"/>
      <c r="F13" s="14">
        <v>49</v>
      </c>
      <c r="G13" s="15">
        <v>42</v>
      </c>
      <c r="H13" s="15">
        <v>51</v>
      </c>
      <c r="I13" s="15">
        <v>67</v>
      </c>
      <c r="J13" s="15">
        <v>44</v>
      </c>
      <c r="K13" s="15">
        <v>40</v>
      </c>
      <c r="L13" s="15">
        <v>42</v>
      </c>
      <c r="M13" s="15">
        <v>55</v>
      </c>
      <c r="N13" s="15">
        <v>60</v>
      </c>
      <c r="O13" s="15">
        <v>62</v>
      </c>
      <c r="P13" s="15">
        <v>32</v>
      </c>
      <c r="Q13" s="15">
        <v>49</v>
      </c>
      <c r="R13" s="15">
        <v>52</v>
      </c>
      <c r="S13" s="57">
        <v>38</v>
      </c>
      <c r="T13" s="14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6"/>
      <c r="AH13" s="60"/>
      <c r="AI13" s="13"/>
      <c r="AJ13" s="17" t="s">
        <v>60</v>
      </c>
      <c r="AL13" s="83"/>
      <c r="AM13" s="86"/>
      <c r="AN13" s="89"/>
      <c r="AO13" s="91"/>
      <c r="AP13" s="14">
        <v>61</v>
      </c>
      <c r="AQ13" s="15">
        <v>49</v>
      </c>
      <c r="AR13" s="15">
        <v>59</v>
      </c>
      <c r="AS13" s="15">
        <v>71</v>
      </c>
      <c r="AT13" s="15">
        <v>60</v>
      </c>
      <c r="AU13" s="15">
        <v>50</v>
      </c>
      <c r="AV13" s="15">
        <v>54</v>
      </c>
      <c r="AW13" s="15">
        <v>57</v>
      </c>
      <c r="AX13" s="15">
        <v>46</v>
      </c>
      <c r="AY13" s="15">
        <v>27</v>
      </c>
      <c r="AZ13" s="15">
        <v>49</v>
      </c>
      <c r="BA13" s="15">
        <v>71</v>
      </c>
      <c r="BB13" s="15">
        <v>38</v>
      </c>
      <c r="BC13" s="16">
        <v>62</v>
      </c>
      <c r="BD13" s="14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6"/>
      <c r="BR13" s="17"/>
      <c r="BS13" s="13"/>
      <c r="BT13" s="17" t="s">
        <v>60</v>
      </c>
      <c r="BW13" s="83"/>
      <c r="BX13" s="86"/>
      <c r="BY13" s="89"/>
      <c r="BZ13" s="91"/>
      <c r="CA13" s="14">
        <v>37</v>
      </c>
      <c r="CB13" s="15">
        <v>51</v>
      </c>
      <c r="CC13" s="15">
        <v>54</v>
      </c>
      <c r="CD13" s="15">
        <v>73</v>
      </c>
      <c r="CE13" s="15">
        <v>65</v>
      </c>
      <c r="CF13" s="15">
        <v>70</v>
      </c>
      <c r="CG13" s="15">
        <v>72</v>
      </c>
      <c r="CH13" s="15">
        <v>55</v>
      </c>
      <c r="CI13" s="15">
        <v>36</v>
      </c>
      <c r="CJ13" s="15">
        <v>-9</v>
      </c>
      <c r="CK13" s="15">
        <v>42</v>
      </c>
      <c r="CL13" s="15">
        <v>43</v>
      </c>
      <c r="CM13" s="15">
        <v>72</v>
      </c>
      <c r="CN13" s="16">
        <v>66</v>
      </c>
      <c r="CO13" s="14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6"/>
      <c r="DC13" s="17"/>
      <c r="DD13" s="13"/>
      <c r="DE13" s="17" t="s">
        <v>60</v>
      </c>
    </row>
    <row r="14" spans="1:109" x14ac:dyDescent="0.25">
      <c r="A14" s="66"/>
      <c r="B14" s="83"/>
      <c r="C14" s="86"/>
      <c r="D14" s="89"/>
      <c r="E14" s="91"/>
      <c r="F14" s="14">
        <v>59</v>
      </c>
      <c r="G14" s="15">
        <v>49</v>
      </c>
      <c r="H14" s="15">
        <v>61</v>
      </c>
      <c r="I14" s="15">
        <v>56</v>
      </c>
      <c r="J14" s="15">
        <v>57</v>
      </c>
      <c r="K14" s="15">
        <v>65</v>
      </c>
      <c r="L14" s="15">
        <v>46</v>
      </c>
      <c r="M14" s="15">
        <v>58</v>
      </c>
      <c r="N14" s="15">
        <v>50</v>
      </c>
      <c r="O14" s="15">
        <v>63</v>
      </c>
      <c r="P14" s="15">
        <v>52</v>
      </c>
      <c r="Q14" s="15"/>
      <c r="R14" s="15"/>
      <c r="S14" s="57"/>
      <c r="T14" s="14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6"/>
      <c r="AH14" s="60"/>
      <c r="AI14" s="13"/>
      <c r="AJ14" s="17" t="s">
        <v>60</v>
      </c>
      <c r="AL14" s="83"/>
      <c r="AM14" s="86"/>
      <c r="AN14" s="89"/>
      <c r="AO14" s="91"/>
      <c r="AP14" s="14">
        <v>60</v>
      </c>
      <c r="AQ14" s="15">
        <v>70</v>
      </c>
      <c r="AR14" s="15">
        <v>65</v>
      </c>
      <c r="AS14" s="15">
        <v>70</v>
      </c>
      <c r="AT14" s="15">
        <v>81</v>
      </c>
      <c r="AU14" s="15">
        <v>39</v>
      </c>
      <c r="AV14" s="15">
        <v>66</v>
      </c>
      <c r="AW14" s="15">
        <v>54</v>
      </c>
      <c r="AX14" s="15">
        <v>74</v>
      </c>
      <c r="AY14" s="15">
        <v>72</v>
      </c>
      <c r="AZ14" s="15"/>
      <c r="BA14" s="15"/>
      <c r="BB14" s="15"/>
      <c r="BC14" s="16"/>
      <c r="BD14" s="14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6"/>
      <c r="BR14" s="17"/>
      <c r="BS14" s="13"/>
      <c r="BT14" s="17" t="s">
        <v>60</v>
      </c>
      <c r="BW14" s="83"/>
      <c r="BX14" s="86"/>
      <c r="BY14" s="89"/>
      <c r="BZ14" s="91"/>
      <c r="CA14" s="14">
        <v>39</v>
      </c>
      <c r="CB14" s="15">
        <v>41</v>
      </c>
      <c r="CC14" s="15">
        <v>42</v>
      </c>
      <c r="CD14" s="15">
        <v>44</v>
      </c>
      <c r="CE14" s="15">
        <v>46</v>
      </c>
      <c r="CF14" s="15">
        <v>48</v>
      </c>
      <c r="CG14" s="15">
        <v>50</v>
      </c>
      <c r="CH14" s="15">
        <v>52</v>
      </c>
      <c r="CI14" s="15">
        <v>54</v>
      </c>
      <c r="CJ14" s="15">
        <v>56</v>
      </c>
      <c r="CK14" s="15">
        <v>58</v>
      </c>
      <c r="CL14" s="15">
        <v>60</v>
      </c>
      <c r="CM14" s="15">
        <v>62</v>
      </c>
      <c r="CN14" s="16">
        <v>64</v>
      </c>
      <c r="CO14" s="14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6"/>
      <c r="DC14" s="17"/>
      <c r="DD14" s="13"/>
      <c r="DE14" s="17" t="s">
        <v>60</v>
      </c>
    </row>
    <row r="15" spans="1:109" x14ac:dyDescent="0.25">
      <c r="A15" s="66"/>
      <c r="B15" s="83"/>
      <c r="C15" s="86"/>
      <c r="D15" s="89"/>
      <c r="E15" s="91"/>
      <c r="F15" s="14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57"/>
      <c r="T15" s="14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6"/>
      <c r="AH15" s="60"/>
      <c r="AI15" s="13"/>
      <c r="AJ15" s="17" t="s">
        <v>60</v>
      </c>
      <c r="AL15" s="83"/>
      <c r="AM15" s="86"/>
      <c r="AN15" s="89"/>
      <c r="AO15" s="91"/>
      <c r="AP15" s="14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6"/>
      <c r="BD15" s="14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6"/>
      <c r="BR15" s="17"/>
      <c r="BS15" s="13"/>
      <c r="BT15" s="17" t="s">
        <v>60</v>
      </c>
      <c r="BW15" s="83"/>
      <c r="BX15" s="86"/>
      <c r="BY15" s="89"/>
      <c r="BZ15" s="91"/>
      <c r="CA15" s="14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6"/>
      <c r="CO15" s="14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6"/>
      <c r="DC15" s="17"/>
      <c r="DD15" s="13"/>
      <c r="DE15" s="17" t="s">
        <v>60</v>
      </c>
    </row>
    <row r="16" spans="1:109" ht="15.75" thickBot="1" x14ac:dyDescent="0.3">
      <c r="A16" s="66"/>
      <c r="B16" s="83"/>
      <c r="C16" s="87"/>
      <c r="D16" s="89"/>
      <c r="E16" s="92"/>
      <c r="F16" s="18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58"/>
      <c r="T16" s="18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20"/>
      <c r="AH16" s="61"/>
      <c r="AI16" s="13"/>
      <c r="AJ16" s="21" t="s">
        <v>60</v>
      </c>
      <c r="AL16" s="83"/>
      <c r="AM16" s="87"/>
      <c r="AN16" s="89"/>
      <c r="AO16" s="92"/>
      <c r="AP16" s="18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20"/>
      <c r="BD16" s="18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20"/>
      <c r="BR16" s="21"/>
      <c r="BS16" s="13"/>
      <c r="BT16" s="21" t="s">
        <v>60</v>
      </c>
      <c r="BW16" s="83"/>
      <c r="BX16" s="87"/>
      <c r="BY16" s="89"/>
      <c r="BZ16" s="92"/>
      <c r="CA16" s="18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20"/>
      <c r="CO16" s="18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20"/>
      <c r="DC16" s="21"/>
      <c r="DD16" s="13"/>
      <c r="DE16" s="21" t="s">
        <v>60</v>
      </c>
    </row>
    <row r="17" spans="1:109" x14ac:dyDescent="0.25">
      <c r="A17" s="66"/>
      <c r="B17" s="83">
        <v>2</v>
      </c>
      <c r="C17" s="85" t="s">
        <v>13</v>
      </c>
      <c r="D17" s="89"/>
      <c r="E17" s="93"/>
      <c r="F17" s="9">
        <v>76</v>
      </c>
      <c r="G17" s="10">
        <v>58</v>
      </c>
      <c r="H17" s="10">
        <v>37</v>
      </c>
      <c r="I17" s="10">
        <v>39</v>
      </c>
      <c r="J17" s="10">
        <v>44</v>
      </c>
      <c r="K17" s="10">
        <v>74</v>
      </c>
      <c r="L17" s="10">
        <v>44</v>
      </c>
      <c r="M17" s="10">
        <v>76</v>
      </c>
      <c r="N17" s="10">
        <v>78</v>
      </c>
      <c r="O17" s="10">
        <v>79</v>
      </c>
      <c r="P17" s="10">
        <v>71</v>
      </c>
      <c r="Q17" s="10">
        <v>61</v>
      </c>
      <c r="R17" s="10">
        <v>72</v>
      </c>
      <c r="S17" s="11">
        <v>77</v>
      </c>
      <c r="T17" s="46">
        <v>37</v>
      </c>
      <c r="U17" s="47">
        <v>49</v>
      </c>
      <c r="V17" s="47">
        <v>59</v>
      </c>
      <c r="W17" s="47">
        <v>37</v>
      </c>
      <c r="X17" s="47">
        <v>35</v>
      </c>
      <c r="Y17" s="47">
        <v>39</v>
      </c>
      <c r="Z17" s="47">
        <v>39</v>
      </c>
      <c r="AA17" s="47">
        <v>29</v>
      </c>
      <c r="AB17" s="47">
        <v>42</v>
      </c>
      <c r="AC17" s="47">
        <v>25</v>
      </c>
      <c r="AD17" s="47">
        <v>49</v>
      </c>
      <c r="AE17" s="47">
        <v>59</v>
      </c>
      <c r="AF17" s="47">
        <v>57</v>
      </c>
      <c r="AG17" s="48">
        <v>50</v>
      </c>
      <c r="AH17" s="12"/>
      <c r="AI17" s="13"/>
      <c r="AJ17" s="12" t="s">
        <v>60</v>
      </c>
      <c r="AL17" s="83">
        <v>2</v>
      </c>
      <c r="AM17" s="85" t="s">
        <v>13</v>
      </c>
      <c r="AN17" s="89"/>
      <c r="AO17" s="93"/>
      <c r="AP17" s="9">
        <v>76</v>
      </c>
      <c r="AQ17" s="10">
        <v>81</v>
      </c>
      <c r="AR17" s="10">
        <v>59</v>
      </c>
      <c r="AS17" s="10">
        <v>91</v>
      </c>
      <c r="AT17" s="10">
        <v>87</v>
      </c>
      <c r="AU17" s="10">
        <v>45</v>
      </c>
      <c r="AV17" s="10">
        <v>44</v>
      </c>
      <c r="AW17" s="10">
        <v>84</v>
      </c>
      <c r="AX17" s="10">
        <v>54</v>
      </c>
      <c r="AY17" s="10">
        <v>74</v>
      </c>
      <c r="AZ17" s="10">
        <v>66</v>
      </c>
      <c r="BA17" s="10">
        <v>62</v>
      </c>
      <c r="BB17" s="10">
        <v>55</v>
      </c>
      <c r="BC17" s="11">
        <v>47</v>
      </c>
      <c r="BD17" s="46">
        <v>57</v>
      </c>
      <c r="BE17" s="47">
        <v>67</v>
      </c>
      <c r="BF17" s="47">
        <v>49</v>
      </c>
      <c r="BG17" s="47">
        <v>49</v>
      </c>
      <c r="BH17" s="47">
        <v>54</v>
      </c>
      <c r="BI17" s="47">
        <v>51</v>
      </c>
      <c r="BJ17" s="47">
        <v>31</v>
      </c>
      <c r="BK17" s="47">
        <v>43</v>
      </c>
      <c r="BL17" s="47">
        <v>55</v>
      </c>
      <c r="BM17" s="47">
        <v>29</v>
      </c>
      <c r="BN17" s="47">
        <v>72</v>
      </c>
      <c r="BO17" s="47">
        <v>62</v>
      </c>
      <c r="BP17" s="47">
        <v>65</v>
      </c>
      <c r="BQ17" s="48">
        <v>67</v>
      </c>
      <c r="BR17" s="12"/>
      <c r="BS17" s="13"/>
      <c r="BT17" s="12" t="s">
        <v>60</v>
      </c>
      <c r="BW17" s="83">
        <v>2</v>
      </c>
      <c r="BX17" s="85" t="s">
        <v>13</v>
      </c>
      <c r="BY17" s="89"/>
      <c r="BZ17" s="93"/>
      <c r="CA17" s="9">
        <v>63</v>
      </c>
      <c r="CB17" s="10">
        <v>69</v>
      </c>
      <c r="CC17" s="10">
        <v>59</v>
      </c>
      <c r="CD17" s="10">
        <v>64</v>
      </c>
      <c r="CE17" s="10">
        <v>66</v>
      </c>
      <c r="CF17" s="10">
        <v>61</v>
      </c>
      <c r="CG17" s="10">
        <v>58</v>
      </c>
      <c r="CH17" s="10">
        <v>58</v>
      </c>
      <c r="CI17" s="10">
        <v>52</v>
      </c>
      <c r="CJ17" s="10">
        <v>-3</v>
      </c>
      <c r="CK17" s="10">
        <v>54</v>
      </c>
      <c r="CL17" s="10">
        <v>39</v>
      </c>
      <c r="CM17" s="10">
        <v>41</v>
      </c>
      <c r="CN17" s="11">
        <v>56</v>
      </c>
      <c r="CO17" s="46">
        <v>41</v>
      </c>
      <c r="CP17" s="47">
        <v>43</v>
      </c>
      <c r="CQ17" s="47">
        <v>50</v>
      </c>
      <c r="CR17" s="47">
        <v>37</v>
      </c>
      <c r="CS17" s="47">
        <v>68</v>
      </c>
      <c r="CT17" s="47">
        <v>67</v>
      </c>
      <c r="CU17" s="47">
        <v>42</v>
      </c>
      <c r="CV17" s="47">
        <v>27</v>
      </c>
      <c r="CW17" s="47">
        <v>48</v>
      </c>
      <c r="CX17" s="47">
        <v>32</v>
      </c>
      <c r="CY17" s="47">
        <v>57</v>
      </c>
      <c r="CZ17" s="47">
        <v>50</v>
      </c>
      <c r="DA17" s="47">
        <v>63</v>
      </c>
      <c r="DB17" s="48">
        <v>59</v>
      </c>
      <c r="DC17" s="12"/>
      <c r="DD17" s="13"/>
      <c r="DE17" s="12" t="s">
        <v>60</v>
      </c>
    </row>
    <row r="18" spans="1:109" x14ac:dyDescent="0.25">
      <c r="A18" s="66"/>
      <c r="B18" s="83"/>
      <c r="C18" s="86"/>
      <c r="D18" s="89"/>
      <c r="E18" s="91"/>
      <c r="F18" s="14">
        <v>14</v>
      </c>
      <c r="G18" s="15">
        <v>60</v>
      </c>
      <c r="H18" s="15">
        <v>25</v>
      </c>
      <c r="I18" s="15">
        <v>83</v>
      </c>
      <c r="J18" s="15">
        <v>78</v>
      </c>
      <c r="K18" s="15">
        <v>63</v>
      </c>
      <c r="L18" s="15">
        <v>64</v>
      </c>
      <c r="M18" s="15">
        <v>69</v>
      </c>
      <c r="N18" s="15">
        <v>34</v>
      </c>
      <c r="O18" s="15">
        <v>66</v>
      </c>
      <c r="P18" s="15">
        <v>73</v>
      </c>
      <c r="Q18" s="15">
        <v>59</v>
      </c>
      <c r="R18" s="15">
        <v>14</v>
      </c>
      <c r="S18" s="16">
        <v>55</v>
      </c>
      <c r="T18" s="14">
        <v>43</v>
      </c>
      <c r="U18" s="15">
        <v>39</v>
      </c>
      <c r="V18" s="15">
        <v>47</v>
      </c>
      <c r="W18" s="15">
        <v>42</v>
      </c>
      <c r="X18" s="15">
        <v>22</v>
      </c>
      <c r="Y18" s="15">
        <v>29</v>
      </c>
      <c r="Z18" s="15">
        <v>27</v>
      </c>
      <c r="AA18" s="15">
        <v>48</v>
      </c>
      <c r="AB18" s="15">
        <v>56</v>
      </c>
      <c r="AC18" s="15">
        <v>56</v>
      </c>
      <c r="AD18" s="15">
        <v>56</v>
      </c>
      <c r="AE18" s="15">
        <v>56</v>
      </c>
      <c r="AF18" s="15">
        <v>56</v>
      </c>
      <c r="AG18" s="16">
        <v>42</v>
      </c>
      <c r="AH18" s="17"/>
      <c r="AI18" s="13"/>
      <c r="AJ18" s="17" t="s">
        <v>60</v>
      </c>
      <c r="AL18" s="83"/>
      <c r="AM18" s="86"/>
      <c r="AN18" s="89"/>
      <c r="AO18" s="91"/>
      <c r="AP18" s="14">
        <v>85</v>
      </c>
      <c r="AQ18" s="15">
        <v>60</v>
      </c>
      <c r="AR18" s="15">
        <v>39</v>
      </c>
      <c r="AS18" s="15">
        <v>60</v>
      </c>
      <c r="AT18" s="15">
        <v>60</v>
      </c>
      <c r="AU18" s="15">
        <v>46</v>
      </c>
      <c r="AV18" s="15">
        <v>38</v>
      </c>
      <c r="AW18" s="15">
        <v>57</v>
      </c>
      <c r="AX18" s="15">
        <v>76</v>
      </c>
      <c r="AY18" s="15">
        <v>52</v>
      </c>
      <c r="AZ18" s="15">
        <v>72</v>
      </c>
      <c r="BA18" s="15">
        <v>37</v>
      </c>
      <c r="BB18" s="15">
        <v>38</v>
      </c>
      <c r="BC18" s="16">
        <v>53</v>
      </c>
      <c r="BD18" s="14">
        <v>62</v>
      </c>
      <c r="BE18" s="15">
        <v>41</v>
      </c>
      <c r="BF18" s="15">
        <v>62</v>
      </c>
      <c r="BG18" s="15">
        <v>41</v>
      </c>
      <c r="BH18" s="15">
        <v>62</v>
      </c>
      <c r="BI18" s="15">
        <v>49</v>
      </c>
      <c r="BJ18" s="15">
        <v>32</v>
      </c>
      <c r="BK18" s="15">
        <v>53</v>
      </c>
      <c r="BL18" s="15">
        <v>42</v>
      </c>
      <c r="BM18" s="15">
        <v>72</v>
      </c>
      <c r="BN18" s="15">
        <v>67</v>
      </c>
      <c r="BO18" s="15">
        <v>68</v>
      </c>
      <c r="BP18" s="15">
        <v>77</v>
      </c>
      <c r="BQ18" s="16">
        <v>57</v>
      </c>
      <c r="BR18" s="17"/>
      <c r="BS18" s="13"/>
      <c r="BT18" s="17" t="s">
        <v>60</v>
      </c>
      <c r="BW18" s="83"/>
      <c r="BX18" s="86"/>
      <c r="BY18" s="89"/>
      <c r="BZ18" s="91"/>
      <c r="CA18" s="14">
        <v>38</v>
      </c>
      <c r="CB18" s="15">
        <v>52</v>
      </c>
      <c r="CC18" s="15">
        <v>37</v>
      </c>
      <c r="CD18" s="15">
        <v>42</v>
      </c>
      <c r="CE18" s="15">
        <v>39</v>
      </c>
      <c r="CF18" s="15">
        <v>41</v>
      </c>
      <c r="CG18" s="15">
        <v>55</v>
      </c>
      <c r="CH18" s="15">
        <v>44</v>
      </c>
      <c r="CI18" s="15">
        <v>44</v>
      </c>
      <c r="CJ18" s="15">
        <v>-3</v>
      </c>
      <c r="CK18" s="15">
        <v>46</v>
      </c>
      <c r="CL18" s="15">
        <v>58</v>
      </c>
      <c r="CM18" s="15">
        <v>56</v>
      </c>
      <c r="CN18" s="16">
        <v>57</v>
      </c>
      <c r="CO18" s="14">
        <v>47</v>
      </c>
      <c r="CP18" s="15">
        <v>44</v>
      </c>
      <c r="CQ18" s="15">
        <v>44</v>
      </c>
      <c r="CR18" s="15">
        <v>60</v>
      </c>
      <c r="CS18" s="15">
        <v>59</v>
      </c>
      <c r="CT18" s="15">
        <v>54</v>
      </c>
      <c r="CU18" s="15">
        <v>23</v>
      </c>
      <c r="CV18" s="15">
        <v>37</v>
      </c>
      <c r="CW18" s="15">
        <v>48</v>
      </c>
      <c r="CX18" s="15">
        <v>32</v>
      </c>
      <c r="CY18" s="15">
        <v>50</v>
      </c>
      <c r="CZ18" s="15">
        <v>67</v>
      </c>
      <c r="DA18" s="15">
        <v>72</v>
      </c>
      <c r="DB18" s="16">
        <v>57</v>
      </c>
      <c r="DC18" s="17"/>
      <c r="DD18" s="13"/>
      <c r="DE18" s="17" t="s">
        <v>60</v>
      </c>
    </row>
    <row r="19" spans="1:109" x14ac:dyDescent="0.25">
      <c r="A19" s="66"/>
      <c r="B19" s="83"/>
      <c r="C19" s="86"/>
      <c r="D19" s="89"/>
      <c r="E19" s="91"/>
      <c r="F19" s="14">
        <v>72</v>
      </c>
      <c r="G19" s="15">
        <v>23</v>
      </c>
      <c r="H19" s="15">
        <v>78</v>
      </c>
      <c r="I19" s="15">
        <v>41</v>
      </c>
      <c r="J19" s="15">
        <v>69</v>
      </c>
      <c r="K19" s="15">
        <v>23</v>
      </c>
      <c r="L19" s="15">
        <v>59</v>
      </c>
      <c r="M19" s="15">
        <v>50</v>
      </c>
      <c r="N19" s="15">
        <v>33</v>
      </c>
      <c r="O19" s="15">
        <v>71</v>
      </c>
      <c r="P19" s="15">
        <v>43</v>
      </c>
      <c r="Q19" s="15">
        <v>20</v>
      </c>
      <c r="R19" s="15">
        <v>50</v>
      </c>
      <c r="S19" s="16">
        <v>27</v>
      </c>
      <c r="T19" s="14">
        <v>56</v>
      </c>
      <c r="U19" s="15">
        <v>34</v>
      </c>
      <c r="V19" s="15">
        <v>39</v>
      </c>
      <c r="W19" s="15">
        <v>48</v>
      </c>
      <c r="X19" s="15">
        <v>52</v>
      </c>
      <c r="Y19" s="15">
        <v>45</v>
      </c>
      <c r="Z19" s="15">
        <v>45</v>
      </c>
      <c r="AA19" s="15">
        <v>59</v>
      </c>
      <c r="AB19" s="15">
        <v>59</v>
      </c>
      <c r="AC19" s="15">
        <v>59</v>
      </c>
      <c r="AD19" s="15">
        <v>59</v>
      </c>
      <c r="AE19" s="15">
        <v>59</v>
      </c>
      <c r="AF19" s="15">
        <v>62</v>
      </c>
      <c r="AG19" s="16">
        <v>62</v>
      </c>
      <c r="AH19" s="17"/>
      <c r="AI19" s="13"/>
      <c r="AJ19" s="17" t="s">
        <v>60</v>
      </c>
      <c r="AL19" s="83"/>
      <c r="AM19" s="86"/>
      <c r="AN19" s="89"/>
      <c r="AO19" s="91"/>
      <c r="AP19" s="14">
        <v>53</v>
      </c>
      <c r="AQ19" s="15">
        <v>64</v>
      </c>
      <c r="AR19" s="15">
        <v>48</v>
      </c>
      <c r="AS19" s="15">
        <v>39</v>
      </c>
      <c r="AT19" s="15">
        <v>57</v>
      </c>
      <c r="AU19" s="15">
        <v>59</v>
      </c>
      <c r="AV19" s="15">
        <v>77</v>
      </c>
      <c r="AW19" s="15">
        <v>48</v>
      </c>
      <c r="AX19" s="15">
        <v>54</v>
      </c>
      <c r="AY19" s="15">
        <v>71</v>
      </c>
      <c r="AZ19" s="15">
        <v>77</v>
      </c>
      <c r="BA19" s="15">
        <v>92</v>
      </c>
      <c r="BB19" s="15">
        <v>81</v>
      </c>
      <c r="BC19" s="16">
        <v>71</v>
      </c>
      <c r="BD19" s="14">
        <v>55</v>
      </c>
      <c r="BE19" s="15">
        <v>38</v>
      </c>
      <c r="BF19" s="15">
        <v>40</v>
      </c>
      <c r="BG19" s="15">
        <v>45</v>
      </c>
      <c r="BH19" s="15">
        <v>53</v>
      </c>
      <c r="BI19" s="15">
        <v>36</v>
      </c>
      <c r="BJ19" s="15">
        <v>32</v>
      </c>
      <c r="BK19" s="15">
        <v>39</v>
      </c>
      <c r="BL19" s="15">
        <v>50</v>
      </c>
      <c r="BM19" s="15">
        <v>53</v>
      </c>
      <c r="BN19" s="15"/>
      <c r="BO19" s="15"/>
      <c r="BP19" s="15"/>
      <c r="BQ19" s="16"/>
      <c r="BR19" s="17"/>
      <c r="BS19" s="13"/>
      <c r="BT19" s="17" t="s">
        <v>60</v>
      </c>
      <c r="BW19" s="83"/>
      <c r="BX19" s="86"/>
      <c r="BY19" s="89"/>
      <c r="BZ19" s="91"/>
      <c r="CA19" s="14">
        <v>45</v>
      </c>
      <c r="CB19" s="15">
        <v>50</v>
      </c>
      <c r="CC19" s="15">
        <v>55</v>
      </c>
      <c r="CD19" s="15">
        <v>57</v>
      </c>
      <c r="CE19" s="15">
        <v>49</v>
      </c>
      <c r="CF19" s="15">
        <v>44</v>
      </c>
      <c r="CG19" s="15">
        <v>61</v>
      </c>
      <c r="CH19" s="15">
        <v>54</v>
      </c>
      <c r="CI19" s="15">
        <v>69</v>
      </c>
      <c r="CJ19" s="15">
        <v>-3</v>
      </c>
      <c r="CK19" s="15">
        <v>63</v>
      </c>
      <c r="CL19" s="15">
        <v>77</v>
      </c>
      <c r="CM19" s="15">
        <v>47</v>
      </c>
      <c r="CN19" s="16">
        <v>60</v>
      </c>
      <c r="CO19" s="14">
        <v>60</v>
      </c>
      <c r="CP19" s="15">
        <v>48</v>
      </c>
      <c r="CQ19" s="15">
        <v>37</v>
      </c>
      <c r="CR19" s="15">
        <v>42</v>
      </c>
      <c r="CS19" s="15">
        <v>38</v>
      </c>
      <c r="CT19" s="15">
        <v>40</v>
      </c>
      <c r="CU19" s="15">
        <v>23</v>
      </c>
      <c r="CV19" s="15">
        <v>27</v>
      </c>
      <c r="CW19" s="15">
        <v>48</v>
      </c>
      <c r="CX19" s="15">
        <v>64</v>
      </c>
      <c r="CY19" s="15">
        <v>63</v>
      </c>
      <c r="CZ19" s="15">
        <v>59</v>
      </c>
      <c r="DA19" s="15">
        <v>47</v>
      </c>
      <c r="DB19" s="16">
        <v>65</v>
      </c>
      <c r="DC19" s="17"/>
      <c r="DD19" s="13"/>
      <c r="DE19" s="17" t="s">
        <v>60</v>
      </c>
    </row>
    <row r="20" spans="1:109" x14ac:dyDescent="0.25">
      <c r="A20" s="66"/>
      <c r="B20" s="83"/>
      <c r="C20" s="86"/>
      <c r="D20" s="89"/>
      <c r="E20" s="91"/>
      <c r="F20" s="14">
        <v>63</v>
      </c>
      <c r="G20" s="15">
        <v>54</v>
      </c>
      <c r="H20" s="15">
        <v>15</v>
      </c>
      <c r="I20" s="15">
        <v>67</v>
      </c>
      <c r="J20" s="15">
        <v>23</v>
      </c>
      <c r="K20" s="15">
        <v>16</v>
      </c>
      <c r="L20" s="15">
        <v>17</v>
      </c>
      <c r="M20" s="15">
        <v>79</v>
      </c>
      <c r="N20" s="15">
        <v>41</v>
      </c>
      <c r="O20" s="15">
        <v>78</v>
      </c>
      <c r="P20" s="15">
        <v>76</v>
      </c>
      <c r="Q20" s="15">
        <v>42</v>
      </c>
      <c r="R20" s="15">
        <v>61</v>
      </c>
      <c r="S20" s="16">
        <v>32</v>
      </c>
      <c r="T20" s="14">
        <v>39</v>
      </c>
      <c r="U20" s="15">
        <v>53</v>
      </c>
      <c r="V20" s="15">
        <v>53</v>
      </c>
      <c r="W20" s="15">
        <v>53</v>
      </c>
      <c r="X20" s="15">
        <v>53</v>
      </c>
      <c r="Y20" s="15">
        <v>53</v>
      </c>
      <c r="Z20" s="45">
        <v>48</v>
      </c>
      <c r="AA20" s="45">
        <v>62</v>
      </c>
      <c r="AB20" s="45">
        <v>62</v>
      </c>
      <c r="AC20" s="45">
        <v>62</v>
      </c>
      <c r="AD20" s="45"/>
      <c r="AE20" s="45"/>
      <c r="AF20" s="15"/>
      <c r="AG20" s="16"/>
      <c r="AH20" s="17"/>
      <c r="AI20" s="13"/>
      <c r="AJ20" s="17" t="s">
        <v>60</v>
      </c>
      <c r="AL20" s="83"/>
      <c r="AM20" s="86"/>
      <c r="AN20" s="89"/>
      <c r="AO20" s="91"/>
      <c r="AP20" s="14">
        <v>63</v>
      </c>
      <c r="AQ20" s="15">
        <v>89</v>
      </c>
      <c r="AR20" s="15">
        <v>46</v>
      </c>
      <c r="AS20" s="15">
        <v>68</v>
      </c>
      <c r="AT20" s="15">
        <v>55</v>
      </c>
      <c r="AU20" s="15">
        <v>77</v>
      </c>
      <c r="AV20" s="15">
        <v>69</v>
      </c>
      <c r="AW20" s="15">
        <v>69</v>
      </c>
      <c r="AX20" s="15">
        <v>48</v>
      </c>
      <c r="AY20" s="15">
        <v>66</v>
      </c>
      <c r="AZ20" s="15">
        <v>54</v>
      </c>
      <c r="BA20" s="15">
        <v>60</v>
      </c>
      <c r="BB20" s="15">
        <v>75</v>
      </c>
      <c r="BC20" s="16">
        <v>61</v>
      </c>
      <c r="BD20" s="14"/>
      <c r="BE20" s="15"/>
      <c r="BF20" s="15"/>
      <c r="BG20" s="15"/>
      <c r="BH20" s="15"/>
      <c r="BI20" s="15"/>
      <c r="BJ20" s="45"/>
      <c r="BK20" s="45"/>
      <c r="BL20" s="45"/>
      <c r="BM20" s="45"/>
      <c r="BN20" s="45"/>
      <c r="BO20" s="45"/>
      <c r="BP20" s="15"/>
      <c r="BQ20" s="16"/>
      <c r="BR20" s="17"/>
      <c r="BS20" s="13"/>
      <c r="BT20" s="17" t="s">
        <v>60</v>
      </c>
      <c r="BW20" s="83"/>
      <c r="BX20" s="86"/>
      <c r="BY20" s="89"/>
      <c r="BZ20" s="91"/>
      <c r="CA20" s="14">
        <v>49</v>
      </c>
      <c r="CB20" s="15">
        <v>65</v>
      </c>
      <c r="CC20" s="15">
        <v>66</v>
      </c>
      <c r="CD20" s="15">
        <v>63</v>
      </c>
      <c r="CE20" s="15">
        <v>66</v>
      </c>
      <c r="CF20" s="15">
        <v>52</v>
      </c>
      <c r="CG20" s="15">
        <v>59</v>
      </c>
      <c r="CH20" s="15">
        <v>64</v>
      </c>
      <c r="CI20" s="15">
        <v>59</v>
      </c>
      <c r="CJ20" s="15">
        <v>-3</v>
      </c>
      <c r="CK20" s="15">
        <v>54</v>
      </c>
      <c r="CL20" s="15">
        <v>62</v>
      </c>
      <c r="CM20" s="15">
        <v>47</v>
      </c>
      <c r="CN20" s="16">
        <v>63</v>
      </c>
      <c r="CO20" s="14">
        <v>44</v>
      </c>
      <c r="CP20" s="15">
        <v>37</v>
      </c>
      <c r="CQ20" s="15">
        <v>40</v>
      </c>
      <c r="CR20" s="15">
        <v>67</v>
      </c>
      <c r="CS20" s="15">
        <v>37</v>
      </c>
      <c r="CT20" s="15">
        <v>42</v>
      </c>
      <c r="CU20" s="63">
        <v>35</v>
      </c>
      <c r="CV20" s="63">
        <v>58</v>
      </c>
      <c r="CW20" s="63">
        <v>61</v>
      </c>
      <c r="CX20" s="63"/>
      <c r="CY20" s="63"/>
      <c r="CZ20" s="63"/>
      <c r="DA20" s="15"/>
      <c r="DB20" s="16"/>
      <c r="DC20" s="17"/>
      <c r="DD20" s="13"/>
      <c r="DE20" s="17" t="s">
        <v>60</v>
      </c>
    </row>
    <row r="21" spans="1:109" x14ac:dyDescent="0.25">
      <c r="A21" s="66"/>
      <c r="B21" s="83"/>
      <c r="C21" s="86"/>
      <c r="D21" s="89"/>
      <c r="E21" s="91"/>
      <c r="F21" s="14">
        <v>49</v>
      </c>
      <c r="G21" s="15">
        <v>14</v>
      </c>
      <c r="H21" s="15">
        <v>14</v>
      </c>
      <c r="I21" s="15">
        <v>31</v>
      </c>
      <c r="J21" s="15">
        <v>55</v>
      </c>
      <c r="K21" s="15">
        <v>51</v>
      </c>
      <c r="L21" s="15">
        <v>39</v>
      </c>
      <c r="M21" s="15">
        <v>55</v>
      </c>
      <c r="N21" s="15">
        <v>20</v>
      </c>
      <c r="O21" s="15">
        <v>62</v>
      </c>
      <c r="P21" s="15">
        <v>61</v>
      </c>
      <c r="Q21" s="15">
        <v>25</v>
      </c>
      <c r="R21" s="15">
        <v>78</v>
      </c>
      <c r="S21" s="16">
        <v>73</v>
      </c>
      <c r="T21" s="62"/>
      <c r="U21" s="45"/>
      <c r="V21" s="45"/>
      <c r="W21" s="45"/>
      <c r="X21" s="45"/>
      <c r="Y21" s="45"/>
      <c r="Z21" s="15"/>
      <c r="AA21" s="15"/>
      <c r="AB21" s="15"/>
      <c r="AC21" s="15"/>
      <c r="AD21" s="15"/>
      <c r="AE21" s="15"/>
      <c r="AF21" s="15"/>
      <c r="AG21" s="16"/>
      <c r="AH21" s="17"/>
      <c r="AI21" s="13"/>
      <c r="AJ21" s="17" t="s">
        <v>60</v>
      </c>
      <c r="AL21" s="83"/>
      <c r="AM21" s="86"/>
      <c r="AN21" s="89"/>
      <c r="AO21" s="91"/>
      <c r="AP21" s="14">
        <v>66</v>
      </c>
      <c r="AQ21" s="15">
        <v>91</v>
      </c>
      <c r="AR21" s="15">
        <v>57</v>
      </c>
      <c r="AS21" s="15">
        <v>59</v>
      </c>
      <c r="AT21" s="15">
        <v>79</v>
      </c>
      <c r="AU21" s="15">
        <v>76</v>
      </c>
      <c r="AV21" s="15">
        <v>76</v>
      </c>
      <c r="AW21" s="15">
        <v>87</v>
      </c>
      <c r="AX21" s="15">
        <v>69</v>
      </c>
      <c r="AY21" s="15">
        <v>73</v>
      </c>
      <c r="AZ21" s="15">
        <v>66</v>
      </c>
      <c r="BA21" s="15">
        <v>40</v>
      </c>
      <c r="BB21" s="15">
        <v>63</v>
      </c>
      <c r="BC21" s="16">
        <v>69</v>
      </c>
      <c r="BD21" s="62"/>
      <c r="BE21" s="45"/>
      <c r="BF21" s="45"/>
      <c r="BG21" s="45"/>
      <c r="BH21" s="45"/>
      <c r="BI21" s="45"/>
      <c r="BJ21" s="15"/>
      <c r="BK21" s="15"/>
      <c r="BL21" s="15"/>
      <c r="BM21" s="15"/>
      <c r="BN21" s="15"/>
      <c r="BO21" s="15"/>
      <c r="BP21" s="15"/>
      <c r="BQ21" s="16"/>
      <c r="BR21" s="17"/>
      <c r="BS21" s="13"/>
      <c r="BT21" s="17" t="s">
        <v>60</v>
      </c>
      <c r="BW21" s="83"/>
      <c r="BX21" s="86"/>
      <c r="BY21" s="89"/>
      <c r="BZ21" s="91"/>
      <c r="CA21" s="14">
        <v>49</v>
      </c>
      <c r="CB21" s="15">
        <v>55</v>
      </c>
      <c r="CC21" s="15">
        <v>57</v>
      </c>
      <c r="CD21" s="15">
        <v>54</v>
      </c>
      <c r="CE21" s="15">
        <v>57</v>
      </c>
      <c r="CF21" s="15">
        <v>54</v>
      </c>
      <c r="CG21" s="15">
        <v>62</v>
      </c>
      <c r="CH21" s="15">
        <v>56</v>
      </c>
      <c r="CI21" s="15">
        <v>63</v>
      </c>
      <c r="CJ21" s="15">
        <v>-3</v>
      </c>
      <c r="CK21" s="15">
        <v>58</v>
      </c>
      <c r="CL21" s="15">
        <v>67</v>
      </c>
      <c r="CM21" s="15">
        <v>39</v>
      </c>
      <c r="CN21" s="16">
        <v>63</v>
      </c>
      <c r="CO21" s="64"/>
      <c r="CP21" s="63"/>
      <c r="CQ21" s="63"/>
      <c r="CR21" s="63"/>
      <c r="CS21" s="63"/>
      <c r="CT21" s="63"/>
      <c r="CU21" s="15"/>
      <c r="CV21" s="15"/>
      <c r="CW21" s="15"/>
      <c r="CX21" s="15"/>
      <c r="CY21" s="15"/>
      <c r="CZ21" s="15"/>
      <c r="DA21" s="15"/>
      <c r="DB21" s="16"/>
      <c r="DC21" s="17"/>
      <c r="DD21" s="13"/>
      <c r="DE21" s="17" t="s">
        <v>60</v>
      </c>
    </row>
    <row r="22" spans="1:109" x14ac:dyDescent="0.25">
      <c r="A22" s="66"/>
      <c r="B22" s="83"/>
      <c r="C22" s="86"/>
      <c r="D22" s="89"/>
      <c r="E22" s="91"/>
      <c r="F22" s="14">
        <v>51</v>
      </c>
      <c r="G22" s="15">
        <v>66</v>
      </c>
      <c r="H22" s="15">
        <v>47</v>
      </c>
      <c r="I22" s="15">
        <v>62</v>
      </c>
      <c r="J22" s="15">
        <v>68</v>
      </c>
      <c r="K22" s="15">
        <v>82</v>
      </c>
      <c r="L22" s="15">
        <v>69</v>
      </c>
      <c r="M22" s="15">
        <v>25</v>
      </c>
      <c r="N22" s="15">
        <v>65</v>
      </c>
      <c r="O22" s="15">
        <v>49</v>
      </c>
      <c r="P22" s="15">
        <v>59</v>
      </c>
      <c r="Q22" s="15">
        <v>72</v>
      </c>
      <c r="R22" s="15">
        <v>82</v>
      </c>
      <c r="S22" s="16">
        <v>71</v>
      </c>
      <c r="T22" s="62"/>
      <c r="U22" s="45"/>
      <c r="V22" s="45"/>
      <c r="W22" s="45"/>
      <c r="X22" s="45"/>
      <c r="Y22" s="45"/>
      <c r="Z22" s="15"/>
      <c r="AA22" s="15"/>
      <c r="AB22" s="15"/>
      <c r="AC22" s="15"/>
      <c r="AD22" s="15"/>
      <c r="AE22" s="15"/>
      <c r="AF22" s="15"/>
      <c r="AG22" s="16"/>
      <c r="AH22" s="17"/>
      <c r="AI22" s="13"/>
      <c r="AJ22" s="17" t="s">
        <v>60</v>
      </c>
      <c r="AL22" s="83"/>
      <c r="AM22" s="86"/>
      <c r="AN22" s="89"/>
      <c r="AO22" s="91"/>
      <c r="AP22" s="14">
        <v>82</v>
      </c>
      <c r="AQ22" s="15">
        <v>72</v>
      </c>
      <c r="AR22" s="15">
        <v>65</v>
      </c>
      <c r="AS22" s="15">
        <v>55</v>
      </c>
      <c r="AT22" s="15">
        <v>58</v>
      </c>
      <c r="AU22" s="15">
        <v>81</v>
      </c>
      <c r="AV22" s="15">
        <v>80</v>
      </c>
      <c r="AW22" s="15">
        <v>61</v>
      </c>
      <c r="AX22" s="15">
        <v>56</v>
      </c>
      <c r="AY22" s="15">
        <v>47</v>
      </c>
      <c r="AZ22" s="15">
        <v>67</v>
      </c>
      <c r="BA22" s="15">
        <v>48</v>
      </c>
      <c r="BB22" s="15">
        <v>55</v>
      </c>
      <c r="BC22" s="16">
        <v>58</v>
      </c>
      <c r="BD22" s="62"/>
      <c r="BE22" s="45"/>
      <c r="BF22" s="45"/>
      <c r="BG22" s="45"/>
      <c r="BH22" s="45"/>
      <c r="BI22" s="45"/>
      <c r="BJ22" s="15"/>
      <c r="BK22" s="15"/>
      <c r="BL22" s="15"/>
      <c r="BM22" s="15"/>
      <c r="BN22" s="15"/>
      <c r="BO22" s="15"/>
      <c r="BP22" s="15"/>
      <c r="BQ22" s="16"/>
      <c r="BR22" s="17"/>
      <c r="BS22" s="13"/>
      <c r="BT22" s="17" t="s">
        <v>60</v>
      </c>
      <c r="BW22" s="83"/>
      <c r="BX22" s="86"/>
      <c r="BY22" s="89"/>
      <c r="BZ22" s="91"/>
      <c r="CA22" s="14">
        <v>44</v>
      </c>
      <c r="CB22" s="15">
        <v>63</v>
      </c>
      <c r="CC22" s="15">
        <v>44</v>
      </c>
      <c r="CD22" s="15">
        <v>43</v>
      </c>
      <c r="CE22" s="15">
        <v>42</v>
      </c>
      <c r="CF22" s="15">
        <v>44</v>
      </c>
      <c r="CG22" s="15">
        <v>62</v>
      </c>
      <c r="CH22" s="15">
        <v>57</v>
      </c>
      <c r="CI22" s="15">
        <v>59</v>
      </c>
      <c r="CJ22" s="15">
        <v>-3</v>
      </c>
      <c r="CK22" s="15">
        <v>63</v>
      </c>
      <c r="CL22" s="15">
        <v>62</v>
      </c>
      <c r="CM22" s="15">
        <v>58</v>
      </c>
      <c r="CN22" s="16">
        <v>65</v>
      </c>
      <c r="CO22" s="64"/>
      <c r="CP22" s="63"/>
      <c r="CQ22" s="63"/>
      <c r="CR22" s="63"/>
      <c r="CS22" s="63"/>
      <c r="CT22" s="63"/>
      <c r="CU22" s="15"/>
      <c r="CV22" s="15"/>
      <c r="CW22" s="15"/>
      <c r="CX22" s="15"/>
      <c r="CY22" s="15"/>
      <c r="CZ22" s="15"/>
      <c r="DA22" s="15"/>
      <c r="DB22" s="16"/>
      <c r="DC22" s="17"/>
      <c r="DD22" s="13"/>
      <c r="DE22" s="17" t="s">
        <v>60</v>
      </c>
    </row>
    <row r="23" spans="1:109" x14ac:dyDescent="0.25">
      <c r="A23" s="66"/>
      <c r="B23" s="83"/>
      <c r="C23" s="86"/>
      <c r="D23" s="89"/>
      <c r="E23" s="91"/>
      <c r="F23" s="14">
        <v>47</v>
      </c>
      <c r="G23" s="15">
        <v>53</v>
      </c>
      <c r="H23" s="15">
        <v>82</v>
      </c>
      <c r="I23" s="15">
        <v>44</v>
      </c>
      <c r="J23" s="15">
        <v>37</v>
      </c>
      <c r="K23" s="15">
        <v>45</v>
      </c>
      <c r="L23" s="15">
        <v>43</v>
      </c>
      <c r="M23" s="15">
        <v>72</v>
      </c>
      <c r="N23" s="15">
        <v>28</v>
      </c>
      <c r="O23" s="15">
        <v>31</v>
      </c>
      <c r="P23" s="15">
        <v>62</v>
      </c>
      <c r="Q23" s="15">
        <v>21</v>
      </c>
      <c r="R23" s="15">
        <v>47</v>
      </c>
      <c r="S23" s="16">
        <v>35</v>
      </c>
      <c r="T23" s="14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6"/>
      <c r="AH23" s="17"/>
      <c r="AI23" s="13"/>
      <c r="AJ23" s="17" t="s">
        <v>60</v>
      </c>
      <c r="AL23" s="83"/>
      <c r="AM23" s="86"/>
      <c r="AN23" s="89"/>
      <c r="AO23" s="91"/>
      <c r="AP23" s="14">
        <v>38</v>
      </c>
      <c r="AQ23" s="15">
        <v>40</v>
      </c>
      <c r="AR23" s="15">
        <v>49</v>
      </c>
      <c r="AS23" s="15">
        <v>85</v>
      </c>
      <c r="AT23" s="15">
        <v>51</v>
      </c>
      <c r="AU23" s="15">
        <v>63</v>
      </c>
      <c r="AV23" s="15">
        <v>63</v>
      </c>
      <c r="AW23" s="15">
        <v>79</v>
      </c>
      <c r="AX23" s="15">
        <v>59</v>
      </c>
      <c r="AY23" s="15">
        <v>58</v>
      </c>
      <c r="AZ23" s="15">
        <v>79</v>
      </c>
      <c r="BA23" s="15">
        <v>87</v>
      </c>
      <c r="BB23" s="15">
        <v>54</v>
      </c>
      <c r="BC23" s="16">
        <v>87</v>
      </c>
      <c r="BD23" s="14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6"/>
      <c r="BR23" s="17"/>
      <c r="BS23" s="13"/>
      <c r="BT23" s="17" t="s">
        <v>60</v>
      </c>
      <c r="BW23" s="83"/>
      <c r="BX23" s="86"/>
      <c r="BY23" s="89"/>
      <c r="BZ23" s="91"/>
      <c r="CA23" s="14">
        <v>49</v>
      </c>
      <c r="CB23" s="15">
        <v>44</v>
      </c>
      <c r="CC23" s="15">
        <v>63</v>
      </c>
      <c r="CD23" s="15">
        <v>77</v>
      </c>
      <c r="CE23" s="15">
        <v>59</v>
      </c>
      <c r="CF23" s="15">
        <v>64</v>
      </c>
      <c r="CG23" s="15">
        <v>66</v>
      </c>
      <c r="CH23" s="15">
        <v>61</v>
      </c>
      <c r="CI23" s="15">
        <v>64</v>
      </c>
      <c r="CJ23" s="15">
        <v>66</v>
      </c>
      <c r="CK23" s="15">
        <v>61</v>
      </c>
      <c r="CL23" s="15">
        <v>62</v>
      </c>
      <c r="CM23" s="15">
        <v>58</v>
      </c>
      <c r="CN23" s="16">
        <v>65</v>
      </c>
      <c r="CO23" s="14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6"/>
      <c r="DC23" s="17"/>
      <c r="DD23" s="13"/>
      <c r="DE23" s="17" t="s">
        <v>60</v>
      </c>
    </row>
    <row r="24" spans="1:109" x14ac:dyDescent="0.25">
      <c r="A24" s="66"/>
      <c r="B24" s="83"/>
      <c r="C24" s="86"/>
      <c r="D24" s="89"/>
      <c r="E24" s="91"/>
      <c r="F24" s="14">
        <v>34</v>
      </c>
      <c r="G24" s="15">
        <v>19</v>
      </c>
      <c r="H24" s="15">
        <v>79</v>
      </c>
      <c r="I24" s="15">
        <v>42</v>
      </c>
      <c r="J24" s="15">
        <v>72</v>
      </c>
      <c r="K24" s="15">
        <v>77</v>
      </c>
      <c r="L24" s="15">
        <v>57</v>
      </c>
      <c r="M24" s="15">
        <v>57</v>
      </c>
      <c r="N24" s="15">
        <v>52</v>
      </c>
      <c r="O24" s="15">
        <v>32</v>
      </c>
      <c r="P24" s="15">
        <v>70</v>
      </c>
      <c r="Q24" s="15">
        <v>55</v>
      </c>
      <c r="R24" s="15">
        <v>65</v>
      </c>
      <c r="S24" s="16">
        <v>24</v>
      </c>
      <c r="T24" s="14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6"/>
      <c r="AH24" s="17"/>
      <c r="AI24" s="13"/>
      <c r="AJ24" s="17" t="s">
        <v>60</v>
      </c>
      <c r="AL24" s="83"/>
      <c r="AM24" s="86"/>
      <c r="AN24" s="89"/>
      <c r="AO24" s="91"/>
      <c r="AP24" s="14">
        <v>70</v>
      </c>
      <c r="AQ24" s="15">
        <v>60</v>
      </c>
      <c r="AR24" s="15">
        <v>44</v>
      </c>
      <c r="AS24" s="15">
        <v>45</v>
      </c>
      <c r="AT24" s="15">
        <v>58</v>
      </c>
      <c r="AU24" s="15">
        <v>76</v>
      </c>
      <c r="AV24" s="15">
        <v>90</v>
      </c>
      <c r="AW24" s="15">
        <v>47</v>
      </c>
      <c r="AX24" s="15">
        <v>88</v>
      </c>
      <c r="AY24" s="15">
        <v>46</v>
      </c>
      <c r="AZ24" s="15">
        <v>67</v>
      </c>
      <c r="BA24" s="15">
        <v>45</v>
      </c>
      <c r="BB24" s="15">
        <v>62</v>
      </c>
      <c r="BC24" s="16">
        <v>59</v>
      </c>
      <c r="BD24" s="14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6"/>
      <c r="BR24" s="17"/>
      <c r="BS24" s="13"/>
      <c r="BT24" s="17" t="s">
        <v>60</v>
      </c>
      <c r="BW24" s="83"/>
      <c r="BX24" s="86"/>
      <c r="BY24" s="89"/>
      <c r="BZ24" s="91"/>
      <c r="CA24" s="14">
        <v>66</v>
      </c>
      <c r="CB24" s="15">
        <v>52</v>
      </c>
      <c r="CC24" s="15">
        <v>54</v>
      </c>
      <c r="CD24" s="15">
        <v>62</v>
      </c>
      <c r="CE24" s="15">
        <v>37</v>
      </c>
      <c r="CF24" s="15">
        <v>42</v>
      </c>
      <c r="CG24" s="15">
        <v>39</v>
      </c>
      <c r="CH24" s="15">
        <v>41</v>
      </c>
      <c r="CI24" s="15">
        <v>54</v>
      </c>
      <c r="CJ24" s="15">
        <v>69</v>
      </c>
      <c r="CK24" s="15">
        <v>54</v>
      </c>
      <c r="CL24" s="15">
        <v>69</v>
      </c>
      <c r="CM24" s="15">
        <v>54</v>
      </c>
      <c r="CN24" s="16">
        <v>63</v>
      </c>
      <c r="CO24" s="14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6"/>
      <c r="DC24" s="17"/>
      <c r="DD24" s="13"/>
      <c r="DE24" s="17" t="s">
        <v>60</v>
      </c>
    </row>
    <row r="25" spans="1:109" x14ac:dyDescent="0.25">
      <c r="A25" s="66"/>
      <c r="B25" s="83"/>
      <c r="C25" s="86"/>
      <c r="D25" s="89"/>
      <c r="E25" s="91"/>
      <c r="F25" s="14">
        <v>59</v>
      </c>
      <c r="G25" s="15">
        <v>33</v>
      </c>
      <c r="H25" s="15">
        <v>28</v>
      </c>
      <c r="I25" s="15">
        <v>58</v>
      </c>
      <c r="J25" s="15">
        <v>81</v>
      </c>
      <c r="K25" s="15">
        <v>27</v>
      </c>
      <c r="L25" s="15">
        <v>70</v>
      </c>
      <c r="M25" s="15">
        <v>55</v>
      </c>
      <c r="N25" s="15">
        <v>56</v>
      </c>
      <c r="O25" s="15">
        <v>46</v>
      </c>
      <c r="P25" s="15">
        <v>63</v>
      </c>
      <c r="Q25" s="15">
        <v>29</v>
      </c>
      <c r="R25" s="15">
        <v>26</v>
      </c>
      <c r="S25" s="16">
        <v>41</v>
      </c>
      <c r="T25" s="14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6"/>
      <c r="AH25" s="17"/>
      <c r="AI25" s="13"/>
      <c r="AJ25" s="17" t="s">
        <v>60</v>
      </c>
      <c r="AL25" s="83"/>
      <c r="AM25" s="86"/>
      <c r="AN25" s="89"/>
      <c r="AO25" s="91"/>
      <c r="AP25" s="14">
        <v>87</v>
      </c>
      <c r="AQ25" s="15">
        <v>47</v>
      </c>
      <c r="AR25" s="15">
        <v>47</v>
      </c>
      <c r="AS25" s="15">
        <v>68</v>
      </c>
      <c r="AT25" s="15">
        <v>68</v>
      </c>
      <c r="AU25" s="15">
        <v>75</v>
      </c>
      <c r="AV25" s="15"/>
      <c r="AW25" s="15"/>
      <c r="AX25" s="15"/>
      <c r="AY25" s="15"/>
      <c r="AZ25" s="15"/>
      <c r="BA25" s="15"/>
      <c r="BB25" s="15"/>
      <c r="BC25" s="16"/>
      <c r="BD25" s="14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6"/>
      <c r="BR25" s="17"/>
      <c r="BS25" s="13"/>
      <c r="BT25" s="17" t="s">
        <v>60</v>
      </c>
      <c r="BW25" s="83"/>
      <c r="BX25" s="86"/>
      <c r="BY25" s="89"/>
      <c r="BZ25" s="91"/>
      <c r="CA25" s="14">
        <v>63</v>
      </c>
      <c r="CB25" s="15">
        <v>44</v>
      </c>
      <c r="CC25" s="15">
        <v>43</v>
      </c>
      <c r="CD25" s="15">
        <v>42</v>
      </c>
      <c r="CE25" s="15">
        <v>44</v>
      </c>
      <c r="CF25" s="15">
        <v>62</v>
      </c>
      <c r="CG25" s="15">
        <v>57</v>
      </c>
      <c r="CH25" s="15">
        <v>59</v>
      </c>
      <c r="CI25" s="15">
        <v>66</v>
      </c>
      <c r="CJ25" s="15">
        <v>61</v>
      </c>
      <c r="CK25" s="15">
        <v>64</v>
      </c>
      <c r="CL25" s="15">
        <v>66</v>
      </c>
      <c r="CM25" s="15">
        <v>61</v>
      </c>
      <c r="CN25" s="16">
        <v>62</v>
      </c>
      <c r="CO25" s="14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6"/>
      <c r="DC25" s="17"/>
      <c r="DD25" s="13"/>
      <c r="DE25" s="17" t="s">
        <v>60</v>
      </c>
    </row>
    <row r="26" spans="1:109" x14ac:dyDescent="0.25">
      <c r="A26" s="66"/>
      <c r="B26" s="83"/>
      <c r="C26" s="86"/>
      <c r="D26" s="89"/>
      <c r="E26" s="91"/>
      <c r="F26" s="14">
        <v>54</v>
      </c>
      <c r="G26" s="15">
        <v>77</v>
      </c>
      <c r="H26" s="15">
        <v>69</v>
      </c>
      <c r="I26" s="15">
        <v>79</v>
      </c>
      <c r="J26" s="15">
        <v>54</v>
      </c>
      <c r="K26" s="15"/>
      <c r="L26" s="15"/>
      <c r="M26" s="15"/>
      <c r="N26" s="15"/>
      <c r="O26" s="15"/>
      <c r="P26" s="15"/>
      <c r="Q26" s="15"/>
      <c r="R26" s="15"/>
      <c r="S26" s="16"/>
      <c r="T26" s="14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6"/>
      <c r="AH26" s="17"/>
      <c r="AI26" s="13"/>
      <c r="AJ26" s="17" t="s">
        <v>60</v>
      </c>
      <c r="AL26" s="83"/>
      <c r="AM26" s="86"/>
      <c r="AN26" s="89"/>
      <c r="AO26" s="91"/>
      <c r="AP26" s="14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6"/>
      <c r="BD26" s="14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6"/>
      <c r="BR26" s="17"/>
      <c r="BS26" s="13"/>
      <c r="BT26" s="17" t="s">
        <v>60</v>
      </c>
      <c r="BW26" s="83"/>
      <c r="BX26" s="86"/>
      <c r="BY26" s="89"/>
      <c r="BZ26" s="91"/>
      <c r="CA26" s="14">
        <v>52</v>
      </c>
      <c r="CB26" s="15">
        <v>37</v>
      </c>
      <c r="CC26" s="15">
        <v>42</v>
      </c>
      <c r="CD26" s="15">
        <v>39</v>
      </c>
      <c r="CE26" s="15">
        <v>41</v>
      </c>
      <c r="CF26" s="15">
        <v>55</v>
      </c>
      <c r="CG26" s="15">
        <v>44</v>
      </c>
      <c r="CH26" s="15">
        <v>44</v>
      </c>
      <c r="CI26" s="15">
        <v>65</v>
      </c>
      <c r="CJ26" s="15">
        <v>66</v>
      </c>
      <c r="CK26" s="15">
        <v>63</v>
      </c>
      <c r="CL26" s="15">
        <v>66</v>
      </c>
      <c r="CM26" s="15">
        <v>52</v>
      </c>
      <c r="CN26" s="16">
        <v>59</v>
      </c>
      <c r="CO26" s="14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6"/>
      <c r="DC26" s="17"/>
      <c r="DD26" s="13"/>
      <c r="DE26" s="17" t="s">
        <v>60</v>
      </c>
    </row>
    <row r="27" spans="1:109" ht="15.75" thickBot="1" x14ac:dyDescent="0.3">
      <c r="A27" s="65"/>
      <c r="B27" s="84"/>
      <c r="C27" s="87"/>
      <c r="D27" s="89"/>
      <c r="E27" s="92"/>
      <c r="F27" s="18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18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20"/>
      <c r="AH27" s="21"/>
      <c r="AI27" s="13"/>
      <c r="AJ27" s="21" t="s">
        <v>60</v>
      </c>
      <c r="AL27" s="84"/>
      <c r="AM27" s="87"/>
      <c r="AN27" s="89"/>
      <c r="AO27" s="92"/>
      <c r="AP27" s="18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20"/>
      <c r="BD27" s="18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20"/>
      <c r="BR27" s="21"/>
      <c r="BS27" s="13"/>
      <c r="BT27" s="21" t="s">
        <v>60</v>
      </c>
      <c r="BW27" s="84"/>
      <c r="BX27" s="87"/>
      <c r="BY27" s="89"/>
      <c r="BZ27" s="92"/>
      <c r="CA27" s="18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20"/>
      <c r="CO27" s="18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20"/>
      <c r="DC27" s="21"/>
      <c r="DD27" s="13"/>
      <c r="DE27" s="21" t="s">
        <v>60</v>
      </c>
    </row>
    <row r="28" spans="1:109" x14ac:dyDescent="0.25">
      <c r="B28" s="82">
        <v>3</v>
      </c>
      <c r="C28" s="94" t="s">
        <v>16</v>
      </c>
      <c r="D28" s="89"/>
      <c r="E28" s="82"/>
      <c r="F28" s="9">
        <v>63</v>
      </c>
      <c r="G28" s="10">
        <v>75</v>
      </c>
      <c r="H28" s="10">
        <v>64</v>
      </c>
      <c r="I28" s="10">
        <v>83</v>
      </c>
      <c r="J28" s="10">
        <v>57</v>
      </c>
      <c r="K28" s="10">
        <v>60</v>
      </c>
      <c r="L28" s="10">
        <v>78</v>
      </c>
      <c r="M28" s="10">
        <v>82</v>
      </c>
      <c r="N28" s="10">
        <v>75</v>
      </c>
      <c r="O28" s="10">
        <v>60</v>
      </c>
      <c r="P28" s="10">
        <v>87</v>
      </c>
      <c r="Q28" s="10">
        <v>58</v>
      </c>
      <c r="R28" s="10">
        <v>65</v>
      </c>
      <c r="S28" s="11">
        <v>85</v>
      </c>
      <c r="T28" s="46">
        <v>47</v>
      </c>
      <c r="U28" s="47">
        <v>47</v>
      </c>
      <c r="V28" s="47">
        <v>59</v>
      </c>
      <c r="W28" s="47">
        <v>52</v>
      </c>
      <c r="X28" s="47">
        <v>62</v>
      </c>
      <c r="Y28" s="47">
        <v>64</v>
      </c>
      <c r="Z28" s="47">
        <v>49</v>
      </c>
      <c r="AA28" s="47">
        <v>59</v>
      </c>
      <c r="AB28" s="47">
        <v>44</v>
      </c>
      <c r="AC28" s="47">
        <v>29</v>
      </c>
      <c r="AD28" s="47">
        <v>72</v>
      </c>
      <c r="AE28" s="47">
        <v>78</v>
      </c>
      <c r="AF28" s="47">
        <v>74</v>
      </c>
      <c r="AG28" s="48">
        <v>77</v>
      </c>
      <c r="AH28" s="26"/>
      <c r="AI28" s="13"/>
      <c r="AJ28" s="12" t="s">
        <v>60</v>
      </c>
      <c r="AL28" s="82">
        <v>3</v>
      </c>
      <c r="AM28" s="94" t="s">
        <v>16</v>
      </c>
      <c r="AN28" s="89"/>
      <c r="AO28" s="93"/>
      <c r="AP28" s="9">
        <v>78</v>
      </c>
      <c r="AQ28" s="10">
        <v>53</v>
      </c>
      <c r="AR28" s="10">
        <v>80</v>
      </c>
      <c r="AS28" s="10">
        <v>77</v>
      </c>
      <c r="AT28" s="10">
        <v>70</v>
      </c>
      <c r="AU28" s="10">
        <v>95</v>
      </c>
      <c r="AV28" s="10">
        <v>55</v>
      </c>
      <c r="AW28" s="10">
        <v>73</v>
      </c>
      <c r="AX28" s="10">
        <v>69</v>
      </c>
      <c r="AY28" s="10">
        <v>82</v>
      </c>
      <c r="AZ28" s="10">
        <v>56</v>
      </c>
      <c r="BA28" s="10">
        <v>75</v>
      </c>
      <c r="BB28" s="10">
        <v>74</v>
      </c>
      <c r="BC28" s="11">
        <v>63</v>
      </c>
      <c r="BD28" s="46">
        <v>60</v>
      </c>
      <c r="BE28" s="47">
        <v>69</v>
      </c>
      <c r="BF28" s="47">
        <v>51</v>
      </c>
      <c r="BG28" s="47">
        <v>58</v>
      </c>
      <c r="BH28" s="47">
        <v>60</v>
      </c>
      <c r="BI28" s="47">
        <v>33</v>
      </c>
      <c r="BJ28" s="47">
        <v>35</v>
      </c>
      <c r="BK28" s="47">
        <v>47</v>
      </c>
      <c r="BL28" s="47">
        <v>59</v>
      </c>
      <c r="BM28" s="47">
        <v>33</v>
      </c>
      <c r="BN28" s="47">
        <v>75</v>
      </c>
      <c r="BO28" s="47">
        <v>66</v>
      </c>
      <c r="BP28" s="47">
        <v>67</v>
      </c>
      <c r="BQ28" s="48">
        <v>83</v>
      </c>
      <c r="BR28" s="26"/>
      <c r="BS28" s="13"/>
      <c r="BT28" s="12" t="s">
        <v>60</v>
      </c>
      <c r="BW28" s="82">
        <v>3</v>
      </c>
      <c r="BX28" s="94" t="s">
        <v>16</v>
      </c>
      <c r="BY28" s="89"/>
      <c r="BZ28" s="93"/>
      <c r="CA28" s="9">
        <v>91</v>
      </c>
      <c r="CB28" s="10">
        <v>67</v>
      </c>
      <c r="CC28" s="10">
        <v>62</v>
      </c>
      <c r="CD28" s="10">
        <v>78</v>
      </c>
      <c r="CE28" s="10">
        <v>88</v>
      </c>
      <c r="CF28" s="10">
        <v>69</v>
      </c>
      <c r="CG28" s="10">
        <v>65</v>
      </c>
      <c r="CH28" s="10">
        <v>63</v>
      </c>
      <c r="CI28" s="10">
        <v>65</v>
      </c>
      <c r="CJ28" s="10">
        <v>-3</v>
      </c>
      <c r="CK28" s="10">
        <v>67</v>
      </c>
      <c r="CL28" s="10">
        <v>72</v>
      </c>
      <c r="CM28" s="10">
        <v>70</v>
      </c>
      <c r="CN28" s="11">
        <v>71</v>
      </c>
      <c r="CO28" s="46">
        <v>67</v>
      </c>
      <c r="CP28" s="47">
        <v>63</v>
      </c>
      <c r="CQ28" s="47">
        <v>57</v>
      </c>
      <c r="CR28" s="47">
        <v>51</v>
      </c>
      <c r="CS28" s="47">
        <v>53</v>
      </c>
      <c r="CT28" s="47">
        <v>69</v>
      </c>
      <c r="CU28" s="47">
        <v>17</v>
      </c>
      <c r="CV28" s="47">
        <v>42</v>
      </c>
      <c r="CW28" s="47">
        <v>28</v>
      </c>
      <c r="CX28" s="47">
        <v>51</v>
      </c>
      <c r="CY28" s="47">
        <v>57</v>
      </c>
      <c r="CZ28" s="47">
        <v>42</v>
      </c>
      <c r="DA28" s="47">
        <v>69</v>
      </c>
      <c r="DB28" s="48">
        <v>72</v>
      </c>
      <c r="DC28" s="26"/>
      <c r="DD28" s="13"/>
      <c r="DE28" s="12" t="s">
        <v>60</v>
      </c>
    </row>
    <row r="29" spans="1:109" x14ac:dyDescent="0.25">
      <c r="B29" s="83"/>
      <c r="C29" s="95"/>
      <c r="D29" s="89"/>
      <c r="E29" s="83"/>
      <c r="F29" s="14">
        <v>39</v>
      </c>
      <c r="G29" s="15">
        <v>72</v>
      </c>
      <c r="H29" s="15">
        <v>63</v>
      </c>
      <c r="I29" s="15">
        <v>89</v>
      </c>
      <c r="J29" s="15">
        <v>83</v>
      </c>
      <c r="K29" s="15">
        <v>71</v>
      </c>
      <c r="L29" s="15">
        <v>63</v>
      </c>
      <c r="M29" s="15">
        <v>92</v>
      </c>
      <c r="N29" s="15">
        <v>74</v>
      </c>
      <c r="O29" s="15">
        <v>77</v>
      </c>
      <c r="P29" s="15">
        <v>89</v>
      </c>
      <c r="Q29" s="15">
        <v>77</v>
      </c>
      <c r="R29" s="15">
        <v>83</v>
      </c>
      <c r="S29" s="16">
        <v>82</v>
      </c>
      <c r="T29" s="14">
        <v>39</v>
      </c>
      <c r="U29" s="15">
        <v>41</v>
      </c>
      <c r="V29" s="15">
        <v>66</v>
      </c>
      <c r="W29" s="15">
        <v>67</v>
      </c>
      <c r="X29" s="15">
        <v>52</v>
      </c>
      <c r="Y29" s="15">
        <v>40</v>
      </c>
      <c r="Z29" s="15">
        <v>51</v>
      </c>
      <c r="AA29" s="15">
        <v>41</v>
      </c>
      <c r="AB29" s="15">
        <v>36</v>
      </c>
      <c r="AC29" s="15">
        <v>31</v>
      </c>
      <c r="AD29" s="15">
        <v>71</v>
      </c>
      <c r="AE29" s="15">
        <v>60</v>
      </c>
      <c r="AF29" s="15">
        <v>75</v>
      </c>
      <c r="AG29" s="16">
        <v>77</v>
      </c>
      <c r="AH29" s="17"/>
      <c r="AI29" s="13"/>
      <c r="AJ29" s="17" t="s">
        <v>60</v>
      </c>
      <c r="AL29" s="83"/>
      <c r="AM29" s="95"/>
      <c r="AN29" s="89"/>
      <c r="AO29" s="91"/>
      <c r="AP29" s="14">
        <v>53</v>
      </c>
      <c r="AQ29" s="15">
        <v>96</v>
      </c>
      <c r="AR29" s="15">
        <v>84</v>
      </c>
      <c r="AS29" s="15">
        <v>90</v>
      </c>
      <c r="AT29" s="15">
        <v>79</v>
      </c>
      <c r="AU29" s="15">
        <v>86</v>
      </c>
      <c r="AV29" s="15">
        <v>78</v>
      </c>
      <c r="AW29" s="15">
        <v>52</v>
      </c>
      <c r="AX29" s="15">
        <v>93</v>
      </c>
      <c r="AY29" s="15">
        <v>64</v>
      </c>
      <c r="AZ29" s="15">
        <v>87</v>
      </c>
      <c r="BA29" s="15">
        <v>86</v>
      </c>
      <c r="BB29" s="15">
        <v>73</v>
      </c>
      <c r="BC29" s="16">
        <v>92</v>
      </c>
      <c r="BD29" s="14">
        <v>51</v>
      </c>
      <c r="BE29" s="15">
        <v>70</v>
      </c>
      <c r="BF29" s="15">
        <v>62</v>
      </c>
      <c r="BG29" s="15">
        <v>65</v>
      </c>
      <c r="BH29" s="15">
        <v>24</v>
      </c>
      <c r="BI29" s="15">
        <v>27</v>
      </c>
      <c r="BJ29" s="15">
        <v>36</v>
      </c>
      <c r="BK29" s="15">
        <v>57</v>
      </c>
      <c r="BL29" s="15">
        <v>46</v>
      </c>
      <c r="BM29" s="15">
        <v>76</v>
      </c>
      <c r="BN29" s="15">
        <v>66</v>
      </c>
      <c r="BO29" s="15">
        <v>67</v>
      </c>
      <c r="BP29" s="15">
        <v>62</v>
      </c>
      <c r="BQ29" s="16">
        <v>65</v>
      </c>
      <c r="BR29" s="17"/>
      <c r="BS29" s="13"/>
      <c r="BT29" s="17" t="s">
        <v>60</v>
      </c>
      <c r="BW29" s="83"/>
      <c r="BX29" s="95"/>
      <c r="BY29" s="89"/>
      <c r="BZ29" s="91"/>
      <c r="CA29" s="14">
        <v>66</v>
      </c>
      <c r="CB29" s="15">
        <v>57</v>
      </c>
      <c r="CC29" s="15">
        <v>80</v>
      </c>
      <c r="CD29" s="15">
        <v>86</v>
      </c>
      <c r="CE29" s="15">
        <v>76</v>
      </c>
      <c r="CF29" s="15">
        <v>78</v>
      </c>
      <c r="CG29" s="15">
        <v>69</v>
      </c>
      <c r="CH29" s="15">
        <v>60</v>
      </c>
      <c r="CI29" s="15">
        <v>75</v>
      </c>
      <c r="CJ29" s="15">
        <v>-3</v>
      </c>
      <c r="CK29" s="15">
        <v>74</v>
      </c>
      <c r="CL29" s="15">
        <v>43</v>
      </c>
      <c r="CM29" s="15">
        <v>66</v>
      </c>
      <c r="CN29" s="16">
        <v>67</v>
      </c>
      <c r="CO29" s="14">
        <v>63</v>
      </c>
      <c r="CP29" s="15">
        <v>67</v>
      </c>
      <c r="CQ29" s="15">
        <v>29</v>
      </c>
      <c r="CR29" s="15">
        <v>53</v>
      </c>
      <c r="CS29" s="15">
        <v>41</v>
      </c>
      <c r="CT29" s="15">
        <v>67</v>
      </c>
      <c r="CU29" s="15">
        <v>35</v>
      </c>
      <c r="CV29" s="15">
        <v>26</v>
      </c>
      <c r="CW29" s="15">
        <v>36</v>
      </c>
      <c r="CX29" s="15">
        <v>40</v>
      </c>
      <c r="CY29" s="15">
        <v>66</v>
      </c>
      <c r="CZ29" s="15">
        <v>67</v>
      </c>
      <c r="DA29" s="15">
        <v>72</v>
      </c>
      <c r="DB29" s="16">
        <v>35</v>
      </c>
      <c r="DC29" s="17"/>
      <c r="DD29" s="13"/>
      <c r="DE29" s="17" t="s">
        <v>60</v>
      </c>
    </row>
    <row r="30" spans="1:109" x14ac:dyDescent="0.25">
      <c r="B30" s="83"/>
      <c r="C30" s="95"/>
      <c r="D30" s="89"/>
      <c r="E30" s="83"/>
      <c r="F30" s="14">
        <v>73</v>
      </c>
      <c r="G30" s="15">
        <v>81</v>
      </c>
      <c r="H30" s="15">
        <v>81</v>
      </c>
      <c r="I30" s="15">
        <v>90</v>
      </c>
      <c r="J30" s="15">
        <v>78</v>
      </c>
      <c r="K30" s="15">
        <v>64</v>
      </c>
      <c r="L30" s="15">
        <v>74</v>
      </c>
      <c r="M30" s="15">
        <v>79</v>
      </c>
      <c r="N30" s="15">
        <v>74</v>
      </c>
      <c r="O30" s="15">
        <v>69</v>
      </c>
      <c r="P30" s="15">
        <v>76</v>
      </c>
      <c r="Q30" s="15">
        <v>80</v>
      </c>
      <c r="R30" s="15">
        <v>54</v>
      </c>
      <c r="S30" s="16">
        <v>76</v>
      </c>
      <c r="T30" s="14">
        <v>40</v>
      </c>
      <c r="U30" s="15">
        <v>67</v>
      </c>
      <c r="V30" s="15">
        <v>44</v>
      </c>
      <c r="W30" s="15">
        <v>47</v>
      </c>
      <c r="X30" s="15">
        <v>52</v>
      </c>
      <c r="Y30" s="15">
        <v>49</v>
      </c>
      <c r="Z30" s="15">
        <v>48</v>
      </c>
      <c r="AA30" s="15">
        <v>51</v>
      </c>
      <c r="AB30" s="15">
        <v>40</v>
      </c>
      <c r="AC30" s="15">
        <v>42</v>
      </c>
      <c r="AD30" s="15">
        <v>67</v>
      </c>
      <c r="AE30" s="15"/>
      <c r="AF30" s="15"/>
      <c r="AG30" s="16"/>
      <c r="AH30" s="17"/>
      <c r="AI30" s="13"/>
      <c r="AJ30" s="17" t="s">
        <v>60</v>
      </c>
      <c r="AL30" s="83"/>
      <c r="AM30" s="95"/>
      <c r="AN30" s="89"/>
      <c r="AO30" s="91"/>
      <c r="AP30" s="14">
        <v>63</v>
      </c>
      <c r="AQ30" s="15">
        <v>79</v>
      </c>
      <c r="AR30" s="15">
        <v>80</v>
      </c>
      <c r="AS30" s="15">
        <v>83</v>
      </c>
      <c r="AT30" s="15">
        <v>92</v>
      </c>
      <c r="AU30" s="15">
        <v>68</v>
      </c>
      <c r="AV30" s="15">
        <v>84</v>
      </c>
      <c r="AW30" s="15">
        <v>64</v>
      </c>
      <c r="AX30" s="15">
        <v>71</v>
      </c>
      <c r="AY30" s="15">
        <v>96</v>
      </c>
      <c r="AZ30" s="15">
        <v>65</v>
      </c>
      <c r="BA30" s="15">
        <v>76</v>
      </c>
      <c r="BB30" s="15">
        <v>74</v>
      </c>
      <c r="BC30" s="16">
        <v>80</v>
      </c>
      <c r="BD30" s="14">
        <v>67</v>
      </c>
      <c r="BE30" s="15">
        <v>77</v>
      </c>
      <c r="BF30" s="15">
        <v>61</v>
      </c>
      <c r="BG30" s="15">
        <v>61</v>
      </c>
      <c r="BH30" s="15">
        <v>62</v>
      </c>
      <c r="BI30" s="15">
        <v>30</v>
      </c>
      <c r="BJ30" s="15">
        <v>37</v>
      </c>
      <c r="BK30" s="15">
        <v>70</v>
      </c>
      <c r="BL30" s="15"/>
      <c r="BM30" s="15"/>
      <c r="BN30" s="15"/>
      <c r="BO30" s="15"/>
      <c r="BP30" s="15"/>
      <c r="BQ30" s="16"/>
      <c r="BR30" s="17"/>
      <c r="BS30" s="13"/>
      <c r="BT30" s="17" t="s">
        <v>60</v>
      </c>
      <c r="BW30" s="83"/>
      <c r="BX30" s="95"/>
      <c r="BY30" s="89"/>
      <c r="BZ30" s="91"/>
      <c r="CA30" s="14">
        <v>72</v>
      </c>
      <c r="CB30" s="15">
        <v>72</v>
      </c>
      <c r="CC30" s="15">
        <v>71</v>
      </c>
      <c r="CD30" s="15">
        <v>70</v>
      </c>
      <c r="CE30" s="15">
        <v>96</v>
      </c>
      <c r="CF30" s="15">
        <v>85</v>
      </c>
      <c r="CG30" s="15">
        <v>83</v>
      </c>
      <c r="CH30" s="15">
        <v>57</v>
      </c>
      <c r="CI30" s="15">
        <v>80</v>
      </c>
      <c r="CJ30" s="15">
        <v>-3</v>
      </c>
      <c r="CK30" s="15">
        <v>86</v>
      </c>
      <c r="CL30" s="15">
        <v>57</v>
      </c>
      <c r="CM30" s="15">
        <v>70</v>
      </c>
      <c r="CN30" s="16">
        <v>67</v>
      </c>
      <c r="CO30" s="14">
        <v>42</v>
      </c>
      <c r="CP30" s="15">
        <v>74</v>
      </c>
      <c r="CQ30" s="15">
        <v>32</v>
      </c>
      <c r="CR30" s="15">
        <v>48</v>
      </c>
      <c r="CS30" s="15">
        <v>41</v>
      </c>
      <c r="CT30" s="15">
        <v>36</v>
      </c>
      <c r="CU30" s="15">
        <v>49</v>
      </c>
      <c r="CV30" s="15">
        <v>43</v>
      </c>
      <c r="CW30" s="15">
        <v>47</v>
      </c>
      <c r="CX30" s="15">
        <v>57</v>
      </c>
      <c r="CY30" s="15">
        <v>60</v>
      </c>
      <c r="CZ30" s="15">
        <v>57</v>
      </c>
      <c r="DA30" s="15">
        <v>61</v>
      </c>
      <c r="DB30" s="16">
        <v>28</v>
      </c>
      <c r="DC30" s="17"/>
      <c r="DD30" s="13"/>
      <c r="DE30" s="17" t="s">
        <v>60</v>
      </c>
    </row>
    <row r="31" spans="1:109" x14ac:dyDescent="0.25">
      <c r="B31" s="83"/>
      <c r="C31" s="95"/>
      <c r="D31" s="89"/>
      <c r="E31" s="83"/>
      <c r="F31" s="14">
        <v>72</v>
      </c>
      <c r="G31" s="15">
        <v>68</v>
      </c>
      <c r="H31" s="15">
        <v>83</v>
      </c>
      <c r="I31" s="15">
        <v>78</v>
      </c>
      <c r="J31" s="15">
        <v>51</v>
      </c>
      <c r="K31" s="15">
        <v>74</v>
      </c>
      <c r="L31" s="15">
        <v>65</v>
      </c>
      <c r="M31" s="15">
        <v>57</v>
      </c>
      <c r="N31" s="15">
        <v>79</v>
      </c>
      <c r="O31" s="15">
        <v>82</v>
      </c>
      <c r="P31" s="15">
        <v>58</v>
      </c>
      <c r="Q31" s="15">
        <v>64</v>
      </c>
      <c r="R31" s="15">
        <v>59</v>
      </c>
      <c r="S31" s="16">
        <v>69</v>
      </c>
      <c r="T31" s="14"/>
      <c r="U31" s="15"/>
      <c r="V31" s="15"/>
      <c r="W31" s="15"/>
      <c r="X31" s="15"/>
      <c r="Y31" s="15"/>
      <c r="Z31" s="45"/>
      <c r="AA31" s="45"/>
      <c r="AB31" s="45"/>
      <c r="AC31" s="45"/>
      <c r="AD31" s="45"/>
      <c r="AE31" s="45"/>
      <c r="AF31" s="15"/>
      <c r="AG31" s="16"/>
      <c r="AH31" s="17"/>
      <c r="AI31" s="13"/>
      <c r="AJ31" s="17" t="s">
        <v>60</v>
      </c>
      <c r="AL31" s="83"/>
      <c r="AM31" s="95"/>
      <c r="AN31" s="89"/>
      <c r="AO31" s="91"/>
      <c r="AP31" s="14">
        <v>68</v>
      </c>
      <c r="AQ31" s="15">
        <v>95</v>
      </c>
      <c r="AR31" s="15">
        <v>57</v>
      </c>
      <c r="AS31" s="15">
        <v>87</v>
      </c>
      <c r="AT31" s="15">
        <v>81</v>
      </c>
      <c r="AU31" s="15">
        <v>72</v>
      </c>
      <c r="AV31" s="15">
        <v>87</v>
      </c>
      <c r="AW31" s="15">
        <v>75</v>
      </c>
      <c r="AX31" s="15">
        <v>74</v>
      </c>
      <c r="AY31" s="15">
        <v>57</v>
      </c>
      <c r="AZ31" s="15">
        <v>98</v>
      </c>
      <c r="BA31" s="15">
        <v>82</v>
      </c>
      <c r="BB31" s="15">
        <v>61</v>
      </c>
      <c r="BC31" s="16">
        <v>83</v>
      </c>
      <c r="BD31" s="14"/>
      <c r="BE31" s="15"/>
      <c r="BF31" s="15"/>
      <c r="BG31" s="15"/>
      <c r="BH31" s="15"/>
      <c r="BI31" s="15"/>
      <c r="BJ31" s="45"/>
      <c r="BK31" s="45"/>
      <c r="BL31" s="45"/>
      <c r="BM31" s="45"/>
      <c r="BN31" s="45"/>
      <c r="BO31" s="45"/>
      <c r="BP31" s="15"/>
      <c r="BQ31" s="16"/>
      <c r="BR31" s="17"/>
      <c r="BS31" s="13"/>
      <c r="BT31" s="17" t="s">
        <v>60</v>
      </c>
      <c r="BW31" s="83"/>
      <c r="BX31" s="95"/>
      <c r="BY31" s="89"/>
      <c r="BZ31" s="91"/>
      <c r="CA31" s="14">
        <v>49</v>
      </c>
      <c r="CB31" s="15">
        <v>63</v>
      </c>
      <c r="CC31" s="15">
        <v>88</v>
      </c>
      <c r="CD31" s="15">
        <v>54</v>
      </c>
      <c r="CE31" s="15">
        <v>66</v>
      </c>
      <c r="CF31" s="15">
        <v>63</v>
      </c>
      <c r="CG31" s="15">
        <v>61</v>
      </c>
      <c r="CH31" s="15">
        <v>67</v>
      </c>
      <c r="CI31" s="15">
        <v>70</v>
      </c>
      <c r="CJ31" s="15">
        <v>-3</v>
      </c>
      <c r="CK31" s="15">
        <v>50</v>
      </c>
      <c r="CL31" s="15">
        <v>75</v>
      </c>
      <c r="CM31" s="15">
        <v>53</v>
      </c>
      <c r="CN31" s="16">
        <v>87</v>
      </c>
      <c r="CO31" s="14">
        <v>49</v>
      </c>
      <c r="CP31" s="15">
        <v>39</v>
      </c>
      <c r="CQ31" s="15">
        <v>72</v>
      </c>
      <c r="CR31" s="15">
        <v>53</v>
      </c>
      <c r="CS31" s="15">
        <v>53</v>
      </c>
      <c r="CT31" s="15">
        <v>55</v>
      </c>
      <c r="CU31" s="63">
        <v>54</v>
      </c>
      <c r="CV31" s="63">
        <v>34</v>
      </c>
      <c r="CW31" s="63">
        <v>32</v>
      </c>
      <c r="CX31" s="63"/>
      <c r="CY31" s="63"/>
      <c r="CZ31" s="63"/>
      <c r="DA31" s="15"/>
      <c r="DB31" s="16"/>
      <c r="DC31" s="17"/>
      <c r="DD31" s="13"/>
      <c r="DE31" s="17" t="s">
        <v>60</v>
      </c>
    </row>
    <row r="32" spans="1:109" x14ac:dyDescent="0.25">
      <c r="B32" s="83"/>
      <c r="C32" s="95"/>
      <c r="D32" s="89"/>
      <c r="E32" s="83"/>
      <c r="F32" s="14">
        <v>60</v>
      </c>
      <c r="G32" s="15">
        <v>65</v>
      </c>
      <c r="H32" s="15">
        <v>76</v>
      </c>
      <c r="I32" s="15">
        <v>47</v>
      </c>
      <c r="J32" s="15">
        <v>82</v>
      </c>
      <c r="K32" s="15">
        <v>80</v>
      </c>
      <c r="L32" s="15">
        <v>91</v>
      </c>
      <c r="M32" s="15">
        <v>65</v>
      </c>
      <c r="N32" s="15">
        <v>80</v>
      </c>
      <c r="O32" s="15">
        <v>88</v>
      </c>
      <c r="P32" s="15">
        <v>58</v>
      </c>
      <c r="Q32" s="15">
        <v>61</v>
      </c>
      <c r="R32" s="15">
        <v>79</v>
      </c>
      <c r="S32" s="16">
        <v>78</v>
      </c>
      <c r="T32" s="62"/>
      <c r="U32" s="45"/>
      <c r="V32" s="45"/>
      <c r="W32" s="45"/>
      <c r="X32" s="45"/>
      <c r="Y32" s="45"/>
      <c r="Z32" s="15"/>
      <c r="AA32" s="15"/>
      <c r="AB32" s="15"/>
      <c r="AC32" s="15"/>
      <c r="AD32" s="15"/>
      <c r="AE32" s="15"/>
      <c r="AF32" s="15"/>
      <c r="AG32" s="16"/>
      <c r="AH32" s="17"/>
      <c r="AI32" s="13"/>
      <c r="AJ32" s="17" t="s">
        <v>60</v>
      </c>
      <c r="AL32" s="83"/>
      <c r="AM32" s="95"/>
      <c r="AN32" s="89"/>
      <c r="AO32" s="91"/>
      <c r="AP32" s="14">
        <v>90</v>
      </c>
      <c r="AQ32" s="15">
        <v>80</v>
      </c>
      <c r="AR32" s="15">
        <v>96</v>
      </c>
      <c r="AS32" s="15">
        <v>71</v>
      </c>
      <c r="AT32" s="15">
        <v>82</v>
      </c>
      <c r="AU32" s="15">
        <v>74</v>
      </c>
      <c r="AV32" s="15">
        <v>59</v>
      </c>
      <c r="AW32" s="15">
        <v>72</v>
      </c>
      <c r="AX32" s="15">
        <v>84</v>
      </c>
      <c r="AY32" s="15">
        <v>50</v>
      </c>
      <c r="AZ32" s="15">
        <v>86</v>
      </c>
      <c r="BA32" s="15">
        <v>73</v>
      </c>
      <c r="BB32" s="15">
        <v>85</v>
      </c>
      <c r="BC32" s="16">
        <v>59</v>
      </c>
      <c r="BD32" s="62"/>
      <c r="BE32" s="45"/>
      <c r="BF32" s="45"/>
      <c r="BG32" s="45"/>
      <c r="BH32" s="45"/>
      <c r="BI32" s="45"/>
      <c r="BJ32" s="15"/>
      <c r="BK32" s="15"/>
      <c r="BL32" s="15"/>
      <c r="BM32" s="15"/>
      <c r="BN32" s="15"/>
      <c r="BO32" s="15"/>
      <c r="BP32" s="15"/>
      <c r="BQ32" s="16"/>
      <c r="BR32" s="17"/>
      <c r="BS32" s="13"/>
      <c r="BT32" s="17" t="s">
        <v>60</v>
      </c>
      <c r="BW32" s="83"/>
      <c r="BX32" s="95"/>
      <c r="BY32" s="89"/>
      <c r="BZ32" s="91"/>
      <c r="CA32" s="14">
        <v>73</v>
      </c>
      <c r="CB32" s="15">
        <v>71</v>
      </c>
      <c r="CC32" s="15">
        <v>62</v>
      </c>
      <c r="CD32" s="15">
        <v>87</v>
      </c>
      <c r="CE32" s="15">
        <v>67</v>
      </c>
      <c r="CF32" s="15">
        <v>61</v>
      </c>
      <c r="CG32" s="15">
        <v>73</v>
      </c>
      <c r="CH32" s="15">
        <v>76</v>
      </c>
      <c r="CI32" s="15">
        <v>99</v>
      </c>
      <c r="CJ32" s="15">
        <v>-3</v>
      </c>
      <c r="CK32" s="15">
        <v>50</v>
      </c>
      <c r="CL32" s="15">
        <v>59</v>
      </c>
      <c r="CM32" s="15">
        <v>64</v>
      </c>
      <c r="CN32" s="16">
        <v>93</v>
      </c>
      <c r="CO32" s="64"/>
      <c r="CP32" s="63"/>
      <c r="CQ32" s="63"/>
      <c r="CR32" s="63"/>
      <c r="CS32" s="63"/>
      <c r="CT32" s="63"/>
      <c r="CU32" s="15"/>
      <c r="CV32" s="15"/>
      <c r="CW32" s="15"/>
      <c r="CX32" s="15"/>
      <c r="CY32" s="15"/>
      <c r="CZ32" s="15"/>
      <c r="DA32" s="15"/>
      <c r="DB32" s="16"/>
      <c r="DC32" s="17"/>
      <c r="DD32" s="13"/>
      <c r="DE32" s="17" t="s">
        <v>60</v>
      </c>
    </row>
    <row r="33" spans="2:109" x14ac:dyDescent="0.25">
      <c r="B33" s="83"/>
      <c r="C33" s="95"/>
      <c r="D33" s="89"/>
      <c r="E33" s="83"/>
      <c r="F33" s="14">
        <v>72</v>
      </c>
      <c r="G33" s="15">
        <v>82</v>
      </c>
      <c r="H33" s="15">
        <v>83</v>
      </c>
      <c r="I33" s="15">
        <v>59</v>
      </c>
      <c r="J33" s="15">
        <v>79</v>
      </c>
      <c r="K33" s="15">
        <v>79</v>
      </c>
      <c r="L33" s="15">
        <v>78</v>
      </c>
      <c r="M33" s="15">
        <v>67</v>
      </c>
      <c r="N33" s="15">
        <v>82</v>
      </c>
      <c r="O33" s="15">
        <v>87</v>
      </c>
      <c r="P33" s="15">
        <v>75</v>
      </c>
      <c r="Q33" s="15">
        <v>73</v>
      </c>
      <c r="R33" s="15">
        <v>64</v>
      </c>
      <c r="S33" s="16">
        <v>74</v>
      </c>
      <c r="T33" s="62"/>
      <c r="U33" s="45"/>
      <c r="V33" s="45"/>
      <c r="W33" s="45"/>
      <c r="X33" s="45"/>
      <c r="Y33" s="45"/>
      <c r="Z33" s="15"/>
      <c r="AA33" s="15"/>
      <c r="AB33" s="15"/>
      <c r="AC33" s="15"/>
      <c r="AD33" s="15"/>
      <c r="AE33" s="15"/>
      <c r="AF33" s="15"/>
      <c r="AG33" s="16"/>
      <c r="AH33" s="17"/>
      <c r="AI33" s="13"/>
      <c r="AJ33" s="17" t="s">
        <v>60</v>
      </c>
      <c r="AL33" s="83"/>
      <c r="AM33" s="95"/>
      <c r="AN33" s="89"/>
      <c r="AO33" s="91"/>
      <c r="AP33" s="14">
        <v>95</v>
      </c>
      <c r="AQ33" s="15">
        <v>72</v>
      </c>
      <c r="AR33" s="15">
        <v>82</v>
      </c>
      <c r="AS33" s="15">
        <v>60</v>
      </c>
      <c r="AT33" s="15">
        <v>72</v>
      </c>
      <c r="AU33" s="15">
        <v>76</v>
      </c>
      <c r="AV33" s="15">
        <v>47</v>
      </c>
      <c r="AW33" s="15">
        <v>70</v>
      </c>
      <c r="AX33" s="15">
        <v>67</v>
      </c>
      <c r="AY33" s="15">
        <v>86</v>
      </c>
      <c r="AZ33" s="15">
        <v>75</v>
      </c>
      <c r="BA33" s="15">
        <v>62</v>
      </c>
      <c r="BB33" s="15">
        <v>88</v>
      </c>
      <c r="BC33" s="16">
        <v>95</v>
      </c>
      <c r="BD33" s="62"/>
      <c r="BE33" s="45"/>
      <c r="BF33" s="45"/>
      <c r="BG33" s="45"/>
      <c r="BH33" s="45"/>
      <c r="BI33" s="45"/>
      <c r="BJ33" s="15"/>
      <c r="BK33" s="15"/>
      <c r="BL33" s="15"/>
      <c r="BM33" s="15"/>
      <c r="BN33" s="15"/>
      <c r="BO33" s="15"/>
      <c r="BP33" s="15"/>
      <c r="BQ33" s="16"/>
      <c r="BR33" s="17"/>
      <c r="BS33" s="13"/>
      <c r="BT33" s="17" t="s">
        <v>60</v>
      </c>
      <c r="BW33" s="83"/>
      <c r="BX33" s="95"/>
      <c r="BY33" s="89"/>
      <c r="BZ33" s="91"/>
      <c r="CA33" s="14">
        <v>66</v>
      </c>
      <c r="CB33" s="15">
        <v>58</v>
      </c>
      <c r="CC33" s="15">
        <v>60</v>
      </c>
      <c r="CD33" s="15">
        <v>64</v>
      </c>
      <c r="CE33" s="15">
        <v>73</v>
      </c>
      <c r="CF33" s="15">
        <v>69</v>
      </c>
      <c r="CG33" s="15">
        <v>91</v>
      </c>
      <c r="CH33" s="15">
        <v>73</v>
      </c>
      <c r="CI33" s="15">
        <v>45</v>
      </c>
      <c r="CJ33" s="15">
        <v>-3</v>
      </c>
      <c r="CK33" s="15">
        <v>87</v>
      </c>
      <c r="CL33" s="15">
        <v>76</v>
      </c>
      <c r="CM33" s="15">
        <v>62</v>
      </c>
      <c r="CN33" s="16">
        <v>90</v>
      </c>
      <c r="CO33" s="64"/>
      <c r="CP33" s="63"/>
      <c r="CQ33" s="63"/>
      <c r="CR33" s="63"/>
      <c r="CS33" s="63"/>
      <c r="CT33" s="63"/>
      <c r="CU33" s="15"/>
      <c r="CV33" s="15"/>
      <c r="CW33" s="15"/>
      <c r="CX33" s="15"/>
      <c r="CY33" s="15"/>
      <c r="CZ33" s="15"/>
      <c r="DA33" s="15"/>
      <c r="DB33" s="16"/>
      <c r="DC33" s="17"/>
      <c r="DD33" s="13"/>
      <c r="DE33" s="17" t="s">
        <v>60</v>
      </c>
    </row>
    <row r="34" spans="2:109" x14ac:dyDescent="0.25">
      <c r="B34" s="83"/>
      <c r="C34" s="95"/>
      <c r="D34" s="89"/>
      <c r="E34" s="83"/>
      <c r="F34" s="14">
        <v>54</v>
      </c>
      <c r="G34" s="15">
        <v>60</v>
      </c>
      <c r="H34" s="15">
        <v>67</v>
      </c>
      <c r="I34" s="15">
        <v>91</v>
      </c>
      <c r="J34" s="15">
        <v>67</v>
      </c>
      <c r="K34" s="15">
        <v>75</v>
      </c>
      <c r="L34" s="15">
        <v>84</v>
      </c>
      <c r="M34" s="15">
        <v>77</v>
      </c>
      <c r="N34" s="15">
        <v>51</v>
      </c>
      <c r="O34" s="15">
        <v>73</v>
      </c>
      <c r="P34" s="15">
        <v>49</v>
      </c>
      <c r="Q34" s="15">
        <v>60</v>
      </c>
      <c r="R34" s="15">
        <v>70</v>
      </c>
      <c r="S34" s="16">
        <v>52</v>
      </c>
      <c r="T34" s="14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6"/>
      <c r="AH34" s="17"/>
      <c r="AI34" s="13"/>
      <c r="AJ34" s="17" t="s">
        <v>60</v>
      </c>
      <c r="AL34" s="83"/>
      <c r="AM34" s="95"/>
      <c r="AN34" s="89"/>
      <c r="AO34" s="91"/>
      <c r="AP34" s="14">
        <v>85</v>
      </c>
      <c r="AQ34" s="15">
        <v>58</v>
      </c>
      <c r="AR34" s="15">
        <v>69</v>
      </c>
      <c r="AS34" s="15">
        <v>72</v>
      </c>
      <c r="AT34" s="15">
        <v>64</v>
      </c>
      <c r="AU34" s="15">
        <v>80</v>
      </c>
      <c r="AV34" s="15">
        <v>63</v>
      </c>
      <c r="AW34" s="15">
        <v>65</v>
      </c>
      <c r="AX34" s="15">
        <v>91</v>
      </c>
      <c r="AY34" s="15">
        <v>53</v>
      </c>
      <c r="AZ34" s="15">
        <v>95</v>
      </c>
      <c r="BA34" s="15">
        <v>72</v>
      </c>
      <c r="BB34" s="15">
        <v>87</v>
      </c>
      <c r="BC34" s="16">
        <v>57</v>
      </c>
      <c r="BD34" s="14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6"/>
      <c r="BR34" s="17"/>
      <c r="BS34" s="13"/>
      <c r="BT34" s="17" t="s">
        <v>60</v>
      </c>
      <c r="BW34" s="83"/>
      <c r="BX34" s="95"/>
      <c r="BY34" s="89"/>
      <c r="BZ34" s="91"/>
      <c r="CA34" s="14">
        <v>78</v>
      </c>
      <c r="CB34" s="15">
        <v>76</v>
      </c>
      <c r="CC34" s="15">
        <v>87</v>
      </c>
      <c r="CD34" s="15">
        <v>85</v>
      </c>
      <c r="CE34" s="15">
        <v>83</v>
      </c>
      <c r="CF34" s="15">
        <v>86</v>
      </c>
      <c r="CG34" s="15">
        <v>51</v>
      </c>
      <c r="CH34" s="15">
        <v>91</v>
      </c>
      <c r="CI34" s="15">
        <v>81</v>
      </c>
      <c r="CJ34" s="15">
        <v>-3</v>
      </c>
      <c r="CK34" s="15">
        <v>84</v>
      </c>
      <c r="CL34" s="15">
        <v>68</v>
      </c>
      <c r="CM34" s="15">
        <v>70</v>
      </c>
      <c r="CN34" s="16">
        <v>76</v>
      </c>
      <c r="CO34" s="14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6"/>
      <c r="DC34" s="17"/>
      <c r="DD34" s="13"/>
      <c r="DE34" s="17" t="s">
        <v>60</v>
      </c>
    </row>
    <row r="35" spans="2:109" x14ac:dyDescent="0.25">
      <c r="B35" s="83"/>
      <c r="C35" s="95"/>
      <c r="D35" s="89"/>
      <c r="E35" s="83"/>
      <c r="F35" s="14">
        <v>68</v>
      </c>
      <c r="G35" s="15">
        <v>76</v>
      </c>
      <c r="H35" s="15">
        <v>71</v>
      </c>
      <c r="I35" s="15">
        <v>87</v>
      </c>
      <c r="J35" s="15">
        <v>70</v>
      </c>
      <c r="K35" s="15">
        <v>57</v>
      </c>
      <c r="L35" s="15">
        <v>61</v>
      </c>
      <c r="M35" s="15">
        <v>63</v>
      </c>
      <c r="N35" s="15">
        <v>69</v>
      </c>
      <c r="O35" s="15">
        <v>90</v>
      </c>
      <c r="P35" s="15">
        <v>76</v>
      </c>
      <c r="Q35" s="15">
        <v>69</v>
      </c>
      <c r="R35" s="15">
        <v>75</v>
      </c>
      <c r="S35" s="16">
        <v>74</v>
      </c>
      <c r="T35" s="14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6"/>
      <c r="AH35" s="17"/>
      <c r="AI35" s="13"/>
      <c r="AJ35" s="17" t="s">
        <v>60</v>
      </c>
      <c r="AL35" s="83"/>
      <c r="AM35" s="95"/>
      <c r="AN35" s="89"/>
      <c r="AO35" s="91"/>
      <c r="AP35" s="14">
        <v>80</v>
      </c>
      <c r="AQ35" s="15">
        <v>77</v>
      </c>
      <c r="AR35" s="15">
        <v>80</v>
      </c>
      <c r="AS35" s="15">
        <v>84</v>
      </c>
      <c r="AT35" s="15">
        <v>76</v>
      </c>
      <c r="AU35" s="15">
        <v>58</v>
      </c>
      <c r="AV35" s="15">
        <v>84</v>
      </c>
      <c r="AW35" s="15">
        <v>75</v>
      </c>
      <c r="AX35" s="15">
        <v>83</v>
      </c>
      <c r="AY35" s="15">
        <v>62</v>
      </c>
      <c r="AZ35" s="15">
        <v>82</v>
      </c>
      <c r="BA35" s="15">
        <v>80</v>
      </c>
      <c r="BB35" s="15">
        <v>86</v>
      </c>
      <c r="BC35" s="16">
        <v>64</v>
      </c>
      <c r="BD35" s="14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6"/>
      <c r="BR35" s="17"/>
      <c r="BS35" s="13"/>
      <c r="BT35" s="17" t="s">
        <v>60</v>
      </c>
      <c r="BW35" s="83"/>
      <c r="BX35" s="95"/>
      <c r="BY35" s="89"/>
      <c r="BZ35" s="91"/>
      <c r="CA35" s="14">
        <v>89</v>
      </c>
      <c r="CB35" s="15">
        <v>84</v>
      </c>
      <c r="CC35" s="15">
        <v>58</v>
      </c>
      <c r="CD35" s="15">
        <v>60</v>
      </c>
      <c r="CE35" s="15">
        <v>64</v>
      </c>
      <c r="CF35" s="15">
        <v>73</v>
      </c>
      <c r="CG35" s="15">
        <v>69</v>
      </c>
      <c r="CH35" s="15">
        <v>91</v>
      </c>
      <c r="CI35" s="15">
        <v>73</v>
      </c>
      <c r="CJ35" s="15">
        <v>45</v>
      </c>
      <c r="CK35" s="15">
        <v>50</v>
      </c>
      <c r="CL35" s="15">
        <v>59</v>
      </c>
      <c r="CM35" s="15">
        <v>76</v>
      </c>
      <c r="CN35" s="16">
        <v>62</v>
      </c>
      <c r="CO35" s="14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6"/>
      <c r="DC35" s="17"/>
      <c r="DD35" s="13"/>
      <c r="DE35" s="17" t="s">
        <v>60</v>
      </c>
    </row>
    <row r="36" spans="2:109" x14ac:dyDescent="0.25">
      <c r="B36" s="83"/>
      <c r="C36" s="95"/>
      <c r="D36" s="89"/>
      <c r="E36" s="83"/>
      <c r="F36" s="14">
        <v>64</v>
      </c>
      <c r="G36" s="15">
        <v>62</v>
      </c>
      <c r="H36" s="15">
        <v>80</v>
      </c>
      <c r="I36" s="15">
        <v>72</v>
      </c>
      <c r="J36" s="15">
        <v>72</v>
      </c>
      <c r="K36" s="15">
        <v>63</v>
      </c>
      <c r="L36" s="15">
        <v>74</v>
      </c>
      <c r="M36" s="15">
        <v>67</v>
      </c>
      <c r="N36" s="15">
        <v>68</v>
      </c>
      <c r="O36" s="15">
        <v>67</v>
      </c>
      <c r="P36" s="15">
        <v>62</v>
      </c>
      <c r="Q36" s="15">
        <v>89</v>
      </c>
      <c r="R36" s="15">
        <v>76</v>
      </c>
      <c r="S36" s="16">
        <v>58</v>
      </c>
      <c r="T36" s="14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6"/>
      <c r="AH36" s="17"/>
      <c r="AI36" s="13"/>
      <c r="AJ36" s="17" t="s">
        <v>60</v>
      </c>
      <c r="AL36" s="83"/>
      <c r="AM36" s="95"/>
      <c r="AN36" s="89"/>
      <c r="AO36" s="91"/>
      <c r="AP36" s="14">
        <v>72</v>
      </c>
      <c r="AQ36" s="15">
        <v>90</v>
      </c>
      <c r="AR36" s="15">
        <v>68</v>
      </c>
      <c r="AS36" s="15">
        <v>81</v>
      </c>
      <c r="AT36" s="15">
        <v>89</v>
      </c>
      <c r="AU36" s="15">
        <v>80</v>
      </c>
      <c r="AV36" s="15">
        <v>43</v>
      </c>
      <c r="AW36" s="15">
        <v>69</v>
      </c>
      <c r="AX36" s="15">
        <v>72</v>
      </c>
      <c r="AY36" s="15">
        <v>-3</v>
      </c>
      <c r="AZ36" s="15">
        <v>89</v>
      </c>
      <c r="BA36" s="15"/>
      <c r="BB36" s="15"/>
      <c r="BC36" s="16"/>
      <c r="BD36" s="14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6"/>
      <c r="BR36" s="17"/>
      <c r="BS36" s="13"/>
      <c r="BT36" s="17" t="s">
        <v>60</v>
      </c>
      <c r="BW36" s="83"/>
      <c r="BX36" s="95"/>
      <c r="BY36" s="89"/>
      <c r="BZ36" s="91"/>
      <c r="CA36" s="14">
        <v>83</v>
      </c>
      <c r="CB36" s="15">
        <v>57</v>
      </c>
      <c r="CC36" s="15">
        <v>80</v>
      </c>
      <c r="CD36" s="15">
        <v>73</v>
      </c>
      <c r="CE36" s="15">
        <v>69</v>
      </c>
      <c r="CF36" s="15">
        <v>91</v>
      </c>
      <c r="CG36" s="15">
        <v>69</v>
      </c>
      <c r="CH36" s="15">
        <v>60</v>
      </c>
      <c r="CI36" s="15">
        <v>75</v>
      </c>
      <c r="CJ36" s="15">
        <v>-3</v>
      </c>
      <c r="CK36" s="15">
        <v>87</v>
      </c>
      <c r="CL36" s="15">
        <v>76</v>
      </c>
      <c r="CM36" s="15">
        <v>66</v>
      </c>
      <c r="CN36" s="16">
        <v>67</v>
      </c>
      <c r="CO36" s="14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6"/>
      <c r="DC36" s="17"/>
      <c r="DD36" s="13"/>
      <c r="DE36" s="17" t="s">
        <v>60</v>
      </c>
    </row>
    <row r="37" spans="2:109" x14ac:dyDescent="0.25">
      <c r="B37" s="83"/>
      <c r="C37" s="95"/>
      <c r="D37" s="89"/>
      <c r="E37" s="83"/>
      <c r="F37" s="14">
        <v>55</v>
      </c>
      <c r="G37" s="15">
        <v>81</v>
      </c>
      <c r="H37" s="15">
        <v>76</v>
      </c>
      <c r="I37" s="15">
        <v>77</v>
      </c>
      <c r="J37" s="15">
        <v>58</v>
      </c>
      <c r="K37" s="15">
        <v>62</v>
      </c>
      <c r="L37" s="15"/>
      <c r="M37" s="15"/>
      <c r="N37" s="15"/>
      <c r="O37" s="15"/>
      <c r="P37" s="15"/>
      <c r="Q37" s="15"/>
      <c r="R37" s="15"/>
      <c r="S37" s="16"/>
      <c r="T37" s="14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6"/>
      <c r="AH37" s="17"/>
      <c r="AI37" s="13"/>
      <c r="AJ37" s="17" t="s">
        <v>60</v>
      </c>
      <c r="AL37" s="83"/>
      <c r="AM37" s="95"/>
      <c r="AN37" s="89"/>
      <c r="AO37" s="91"/>
      <c r="AP37" s="14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6"/>
      <c r="BD37" s="14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6"/>
      <c r="BR37" s="17"/>
      <c r="BS37" s="13"/>
      <c r="BT37" s="17" t="s">
        <v>60</v>
      </c>
      <c r="BW37" s="83"/>
      <c r="BX37" s="95"/>
      <c r="BY37" s="89"/>
      <c r="BZ37" s="91"/>
      <c r="CA37" s="14">
        <v>61</v>
      </c>
      <c r="CB37" s="15">
        <v>67</v>
      </c>
      <c r="CC37" s="15">
        <v>70</v>
      </c>
      <c r="CD37" s="15">
        <v>66</v>
      </c>
      <c r="CE37" s="15">
        <v>50</v>
      </c>
      <c r="CF37" s="15"/>
      <c r="CG37" s="15"/>
      <c r="CH37" s="15"/>
      <c r="CI37" s="15"/>
      <c r="CJ37" s="15"/>
      <c r="CK37" s="15"/>
      <c r="CL37" s="15"/>
      <c r="CM37" s="15"/>
      <c r="CN37" s="16"/>
      <c r="CO37" s="14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6"/>
      <c r="DC37" s="17"/>
      <c r="DD37" s="13"/>
      <c r="DE37" s="17" t="s">
        <v>60</v>
      </c>
    </row>
    <row r="38" spans="2:109" ht="15.75" thickBot="1" x14ac:dyDescent="0.3">
      <c r="B38" s="83"/>
      <c r="C38" s="96"/>
      <c r="D38" s="89"/>
      <c r="E38" s="84"/>
      <c r="F38" s="18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20"/>
      <c r="T38" s="18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20"/>
      <c r="AH38" s="21"/>
      <c r="AI38" s="13"/>
      <c r="AJ38" s="21" t="s">
        <v>60</v>
      </c>
      <c r="AL38" s="83"/>
      <c r="AM38" s="96"/>
      <c r="AN38" s="89"/>
      <c r="AO38" s="92"/>
      <c r="AP38" s="18"/>
      <c r="AQ38" s="19"/>
      <c r="AR38" s="19"/>
      <c r="AS38" s="19"/>
      <c r="AT38" s="19"/>
      <c r="AU38" s="19"/>
      <c r="AV38" s="19"/>
      <c r="AW38" s="19"/>
      <c r="AX38" s="19"/>
      <c r="AY38" s="19">
        <v>0</v>
      </c>
      <c r="AZ38" s="19"/>
      <c r="BA38" s="19"/>
      <c r="BB38" s="19"/>
      <c r="BC38" s="20"/>
      <c r="BD38" s="18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20"/>
      <c r="BR38" s="21"/>
      <c r="BS38" s="13"/>
      <c r="BT38" s="21" t="s">
        <v>60</v>
      </c>
      <c r="BW38" s="83"/>
      <c r="BX38" s="96"/>
      <c r="BY38" s="89"/>
      <c r="BZ38" s="92"/>
      <c r="CA38" s="18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20"/>
      <c r="CO38" s="18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20"/>
      <c r="DC38" s="21"/>
      <c r="DD38" s="13"/>
      <c r="DE38" s="21" t="s">
        <v>60</v>
      </c>
    </row>
    <row r="39" spans="2:109" x14ac:dyDescent="0.25">
      <c r="B39" s="83">
        <v>4</v>
      </c>
      <c r="C39" s="94" t="s">
        <v>19</v>
      </c>
      <c r="D39" s="89"/>
      <c r="E39" s="82"/>
      <c r="F39" s="9">
        <v>66</v>
      </c>
      <c r="G39" s="10">
        <v>85</v>
      </c>
      <c r="H39" s="10">
        <v>62</v>
      </c>
      <c r="I39" s="10">
        <v>82</v>
      </c>
      <c r="J39" s="10">
        <v>91</v>
      </c>
      <c r="K39" s="10">
        <v>88</v>
      </c>
      <c r="L39" s="10">
        <v>77</v>
      </c>
      <c r="M39" s="10">
        <v>91</v>
      </c>
      <c r="N39" s="10">
        <v>64</v>
      </c>
      <c r="O39" s="10">
        <v>65</v>
      </c>
      <c r="P39" s="10">
        <v>72</v>
      </c>
      <c r="Q39" s="10">
        <v>61</v>
      </c>
      <c r="R39" s="10">
        <v>83</v>
      </c>
      <c r="S39" s="11">
        <v>91</v>
      </c>
      <c r="T39" s="46">
        <v>71</v>
      </c>
      <c r="U39" s="47">
        <v>45</v>
      </c>
      <c r="V39" s="47">
        <v>58</v>
      </c>
      <c r="W39" s="47">
        <v>72</v>
      </c>
      <c r="X39" s="47">
        <v>37</v>
      </c>
      <c r="Y39" s="47">
        <v>58</v>
      </c>
      <c r="Z39" s="47">
        <v>72</v>
      </c>
      <c r="AA39" s="47">
        <v>68</v>
      </c>
      <c r="AB39" s="47">
        <v>42</v>
      </c>
      <c r="AC39" s="47">
        <v>51</v>
      </c>
      <c r="AD39" s="47">
        <v>68</v>
      </c>
      <c r="AE39" s="47">
        <v>66</v>
      </c>
      <c r="AF39" s="47">
        <v>72</v>
      </c>
      <c r="AG39" s="48">
        <v>54</v>
      </c>
      <c r="AH39" s="12"/>
      <c r="AI39" s="13"/>
      <c r="AJ39" s="12" t="s">
        <v>60</v>
      </c>
      <c r="AL39" s="83">
        <v>4</v>
      </c>
      <c r="AM39" s="94" t="s">
        <v>19</v>
      </c>
      <c r="AN39" s="89"/>
      <c r="AO39" s="91"/>
      <c r="AP39" s="9">
        <v>79</v>
      </c>
      <c r="AQ39" s="10">
        <v>83</v>
      </c>
      <c r="AR39" s="10">
        <v>73</v>
      </c>
      <c r="AS39" s="10">
        <v>67</v>
      </c>
      <c r="AT39" s="10">
        <v>66</v>
      </c>
      <c r="AU39" s="10">
        <v>67</v>
      </c>
      <c r="AV39" s="10">
        <v>80</v>
      </c>
      <c r="AW39" s="10">
        <v>62</v>
      </c>
      <c r="AX39" s="10">
        <v>64</v>
      </c>
      <c r="AY39" s="10">
        <v>80</v>
      </c>
      <c r="AZ39" s="10">
        <v>65</v>
      </c>
      <c r="BA39" s="10">
        <v>76</v>
      </c>
      <c r="BB39" s="10">
        <v>71</v>
      </c>
      <c r="BC39" s="11">
        <v>72</v>
      </c>
      <c r="BD39" s="46">
        <v>39</v>
      </c>
      <c r="BE39" s="47">
        <v>43</v>
      </c>
      <c r="BF39" s="47">
        <v>57</v>
      </c>
      <c r="BG39" s="47">
        <v>58</v>
      </c>
      <c r="BH39" s="47">
        <v>74</v>
      </c>
      <c r="BI39" s="47">
        <v>83</v>
      </c>
      <c r="BJ39" s="47">
        <v>62</v>
      </c>
      <c r="BK39" s="47">
        <v>51</v>
      </c>
      <c r="BL39" s="47">
        <v>57</v>
      </c>
      <c r="BM39" s="47">
        <v>58</v>
      </c>
      <c r="BN39" s="47">
        <v>62</v>
      </c>
      <c r="BO39" s="47">
        <v>49</v>
      </c>
      <c r="BP39" s="47">
        <v>51</v>
      </c>
      <c r="BQ39" s="48">
        <v>24</v>
      </c>
      <c r="BR39" s="12"/>
      <c r="BS39" s="13"/>
      <c r="BT39" s="12" t="s">
        <v>60</v>
      </c>
      <c r="BW39" s="83">
        <v>4</v>
      </c>
      <c r="BX39" s="94" t="s">
        <v>19</v>
      </c>
      <c r="BY39" s="89"/>
      <c r="BZ39" s="91"/>
      <c r="CA39" s="9">
        <v>71</v>
      </c>
      <c r="CB39" s="10">
        <v>74</v>
      </c>
      <c r="CC39" s="10">
        <v>60</v>
      </c>
      <c r="CD39" s="10">
        <v>61</v>
      </c>
      <c r="CE39" s="10">
        <v>105</v>
      </c>
      <c r="CF39" s="10">
        <v>70</v>
      </c>
      <c r="CG39" s="10">
        <v>69</v>
      </c>
      <c r="CH39" s="10">
        <v>76</v>
      </c>
      <c r="CI39" s="10">
        <v>83</v>
      </c>
      <c r="CJ39" s="10">
        <v>-3</v>
      </c>
      <c r="CK39" s="10">
        <v>78</v>
      </c>
      <c r="CL39" s="10">
        <v>64</v>
      </c>
      <c r="CM39" s="10">
        <v>39</v>
      </c>
      <c r="CN39" s="11">
        <v>46</v>
      </c>
      <c r="CO39" s="46">
        <v>89</v>
      </c>
      <c r="CP39" s="47">
        <v>82</v>
      </c>
      <c r="CQ39" s="47">
        <v>55</v>
      </c>
      <c r="CR39" s="47">
        <v>62</v>
      </c>
      <c r="CS39" s="47">
        <v>61</v>
      </c>
      <c r="CT39" s="47">
        <v>53</v>
      </c>
      <c r="CU39" s="47">
        <v>58</v>
      </c>
      <c r="CV39" s="47">
        <v>47</v>
      </c>
      <c r="CW39" s="47">
        <v>45</v>
      </c>
      <c r="CX39" s="47">
        <v>27</v>
      </c>
      <c r="CY39" s="47">
        <v>74</v>
      </c>
      <c r="CZ39" s="47">
        <v>67</v>
      </c>
      <c r="DA39" s="47">
        <v>85</v>
      </c>
      <c r="DB39" s="48">
        <v>73</v>
      </c>
      <c r="DC39" s="12"/>
      <c r="DD39" s="13"/>
      <c r="DE39" s="12" t="s">
        <v>60</v>
      </c>
    </row>
    <row r="40" spans="2:109" x14ac:dyDescent="0.25">
      <c r="B40" s="83"/>
      <c r="C40" s="95"/>
      <c r="D40" s="89"/>
      <c r="E40" s="83"/>
      <c r="F40" s="14">
        <v>89</v>
      </c>
      <c r="G40" s="15">
        <v>92</v>
      </c>
      <c r="H40" s="15">
        <v>79</v>
      </c>
      <c r="I40" s="15">
        <v>75</v>
      </c>
      <c r="J40" s="15">
        <v>54</v>
      </c>
      <c r="K40" s="15">
        <v>68</v>
      </c>
      <c r="L40" s="15">
        <v>75</v>
      </c>
      <c r="M40" s="15">
        <v>85</v>
      </c>
      <c r="N40" s="15">
        <v>90</v>
      </c>
      <c r="O40" s="15">
        <v>70</v>
      </c>
      <c r="P40" s="15">
        <v>55</v>
      </c>
      <c r="Q40" s="15">
        <v>73</v>
      </c>
      <c r="R40" s="15">
        <v>55</v>
      </c>
      <c r="S40" s="16">
        <v>84</v>
      </c>
      <c r="T40" s="14">
        <v>43</v>
      </c>
      <c r="U40" s="15">
        <v>63</v>
      </c>
      <c r="V40" s="15">
        <v>71</v>
      </c>
      <c r="W40" s="15">
        <v>48</v>
      </c>
      <c r="X40" s="15">
        <v>60</v>
      </c>
      <c r="Y40" s="15">
        <v>63</v>
      </c>
      <c r="Z40" s="15">
        <v>62</v>
      </c>
      <c r="AA40" s="15">
        <v>65</v>
      </c>
      <c r="AB40" s="15">
        <v>67</v>
      </c>
      <c r="AC40" s="15">
        <v>38</v>
      </c>
      <c r="AD40" s="15">
        <v>54</v>
      </c>
      <c r="AE40" s="15">
        <v>39</v>
      </c>
      <c r="AF40" s="15">
        <v>58</v>
      </c>
      <c r="AG40" s="16">
        <v>45</v>
      </c>
      <c r="AH40" s="17"/>
      <c r="AI40" s="13"/>
      <c r="AJ40" s="17" t="s">
        <v>60</v>
      </c>
      <c r="AL40" s="83"/>
      <c r="AM40" s="95"/>
      <c r="AN40" s="89"/>
      <c r="AO40" s="91"/>
      <c r="AP40" s="14">
        <v>77</v>
      </c>
      <c r="AQ40" s="15">
        <v>67</v>
      </c>
      <c r="AR40" s="15">
        <v>63</v>
      </c>
      <c r="AS40" s="15">
        <v>68</v>
      </c>
      <c r="AT40" s="15">
        <v>67</v>
      </c>
      <c r="AU40" s="15">
        <v>82</v>
      </c>
      <c r="AV40" s="15">
        <v>70</v>
      </c>
      <c r="AW40" s="15">
        <v>83</v>
      </c>
      <c r="AX40" s="15">
        <v>64</v>
      </c>
      <c r="AY40" s="15">
        <v>66</v>
      </c>
      <c r="AZ40" s="15">
        <v>66</v>
      </c>
      <c r="BA40" s="15">
        <v>67</v>
      </c>
      <c r="BB40" s="15">
        <v>78</v>
      </c>
      <c r="BC40" s="16">
        <v>75</v>
      </c>
      <c r="BD40" s="14">
        <v>49</v>
      </c>
      <c r="BE40" s="15">
        <v>51</v>
      </c>
      <c r="BF40" s="15">
        <v>62</v>
      </c>
      <c r="BG40" s="15">
        <v>65</v>
      </c>
      <c r="BH40" s="15">
        <v>24</v>
      </c>
      <c r="BI40" s="15">
        <v>74</v>
      </c>
      <c r="BJ40" s="15">
        <v>43</v>
      </c>
      <c r="BK40" s="15">
        <v>62</v>
      </c>
      <c r="BL40" s="15">
        <v>65</v>
      </c>
      <c r="BM40" s="15">
        <v>24</v>
      </c>
      <c r="BN40" s="15">
        <v>37</v>
      </c>
      <c r="BO40" s="15"/>
      <c r="BP40" s="15"/>
      <c r="BQ40" s="16"/>
      <c r="BR40" s="17"/>
      <c r="BS40" s="13"/>
      <c r="BT40" s="17" t="s">
        <v>60</v>
      </c>
      <c r="BW40" s="83"/>
      <c r="BX40" s="95"/>
      <c r="BY40" s="89"/>
      <c r="BZ40" s="91"/>
      <c r="CA40" s="14">
        <v>73</v>
      </c>
      <c r="CB40" s="15">
        <v>85</v>
      </c>
      <c r="CC40" s="15">
        <v>87</v>
      </c>
      <c r="CD40" s="15">
        <v>124</v>
      </c>
      <c r="CE40" s="15">
        <v>95</v>
      </c>
      <c r="CF40" s="15">
        <v>76</v>
      </c>
      <c r="CG40" s="15">
        <v>101</v>
      </c>
      <c r="CH40" s="15">
        <v>54</v>
      </c>
      <c r="CI40" s="15">
        <v>85</v>
      </c>
      <c r="CJ40" s="15">
        <v>-3</v>
      </c>
      <c r="CK40" s="15">
        <v>84</v>
      </c>
      <c r="CL40" s="15">
        <v>73</v>
      </c>
      <c r="CM40" s="15">
        <v>87</v>
      </c>
      <c r="CN40" s="16">
        <v>86</v>
      </c>
      <c r="CO40" s="14">
        <v>55</v>
      </c>
      <c r="CP40" s="15">
        <v>68</v>
      </c>
      <c r="CQ40" s="15">
        <v>67</v>
      </c>
      <c r="CR40" s="15">
        <v>34</v>
      </c>
      <c r="CS40" s="15">
        <v>43</v>
      </c>
      <c r="CT40" s="15">
        <v>48</v>
      </c>
      <c r="CU40" s="15">
        <v>26</v>
      </c>
      <c r="CV40" s="15">
        <v>30</v>
      </c>
      <c r="CW40" s="15">
        <v>29</v>
      </c>
      <c r="CX40" s="15">
        <v>67</v>
      </c>
      <c r="CY40" s="15">
        <v>90</v>
      </c>
      <c r="CZ40" s="15">
        <v>77</v>
      </c>
      <c r="DA40" s="15">
        <v>31</v>
      </c>
      <c r="DB40" s="16">
        <v>37</v>
      </c>
      <c r="DC40" s="17"/>
      <c r="DD40" s="13"/>
      <c r="DE40" s="17" t="s">
        <v>60</v>
      </c>
    </row>
    <row r="41" spans="2:109" x14ac:dyDescent="0.25">
      <c r="B41" s="83"/>
      <c r="C41" s="95"/>
      <c r="D41" s="89"/>
      <c r="E41" s="83"/>
      <c r="F41" s="14">
        <v>68</v>
      </c>
      <c r="G41" s="15">
        <v>67</v>
      </c>
      <c r="H41" s="15">
        <v>75</v>
      </c>
      <c r="I41" s="15">
        <v>74</v>
      </c>
      <c r="J41" s="15">
        <v>65</v>
      </c>
      <c r="K41" s="15">
        <v>70</v>
      </c>
      <c r="L41" s="15">
        <v>58</v>
      </c>
      <c r="M41" s="15">
        <v>86</v>
      </c>
      <c r="N41" s="15">
        <v>64</v>
      </c>
      <c r="O41" s="15">
        <v>86</v>
      </c>
      <c r="P41" s="15">
        <v>87</v>
      </c>
      <c r="Q41" s="15">
        <v>57</v>
      </c>
      <c r="R41" s="15">
        <v>85</v>
      </c>
      <c r="S41" s="16">
        <v>79</v>
      </c>
      <c r="T41" s="14">
        <v>75</v>
      </c>
      <c r="U41" s="15">
        <v>55</v>
      </c>
      <c r="V41" s="15">
        <v>48</v>
      </c>
      <c r="W41" s="15">
        <v>74</v>
      </c>
      <c r="X41" s="15">
        <v>47</v>
      </c>
      <c r="Y41" s="15">
        <v>48</v>
      </c>
      <c r="Z41" s="15">
        <v>45</v>
      </c>
      <c r="AA41" s="15">
        <v>46</v>
      </c>
      <c r="AB41" s="15">
        <v>53</v>
      </c>
      <c r="AC41" s="15">
        <v>37</v>
      </c>
      <c r="AD41" s="15">
        <v>62</v>
      </c>
      <c r="AE41" s="15"/>
      <c r="AF41" s="15"/>
      <c r="AG41" s="16"/>
      <c r="AH41" s="17"/>
      <c r="AI41" s="13"/>
      <c r="AJ41" s="17" t="s">
        <v>60</v>
      </c>
      <c r="AL41" s="83"/>
      <c r="AM41" s="95"/>
      <c r="AN41" s="89"/>
      <c r="AO41" s="91"/>
      <c r="AP41" s="14">
        <v>84</v>
      </c>
      <c r="AQ41" s="15">
        <v>73</v>
      </c>
      <c r="AR41" s="15">
        <v>64</v>
      </c>
      <c r="AS41" s="15">
        <v>68</v>
      </c>
      <c r="AT41" s="15">
        <v>73</v>
      </c>
      <c r="AU41" s="15">
        <v>68</v>
      </c>
      <c r="AV41" s="15">
        <v>76</v>
      </c>
      <c r="AW41" s="15">
        <v>67</v>
      </c>
      <c r="AX41" s="15">
        <v>62</v>
      </c>
      <c r="AY41" s="15">
        <v>64</v>
      </c>
      <c r="AZ41" s="15">
        <v>78</v>
      </c>
      <c r="BA41" s="15">
        <v>78</v>
      </c>
      <c r="BB41" s="15">
        <v>62</v>
      </c>
      <c r="BC41" s="16">
        <v>83</v>
      </c>
      <c r="BD41" s="14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6"/>
      <c r="BR41" s="17"/>
      <c r="BS41" s="13"/>
      <c r="BT41" s="17" t="s">
        <v>60</v>
      </c>
      <c r="BW41" s="83"/>
      <c r="BX41" s="95"/>
      <c r="BY41" s="89"/>
      <c r="BZ41" s="91"/>
      <c r="CA41" s="14">
        <v>98</v>
      </c>
      <c r="CB41" s="15">
        <v>68</v>
      </c>
      <c r="CC41" s="15">
        <v>81</v>
      </c>
      <c r="CD41" s="15">
        <v>85</v>
      </c>
      <c r="CE41" s="15">
        <v>79</v>
      </c>
      <c r="CF41" s="15">
        <v>85</v>
      </c>
      <c r="CG41" s="15">
        <v>86</v>
      </c>
      <c r="CH41" s="15">
        <v>76</v>
      </c>
      <c r="CI41" s="15">
        <v>73</v>
      </c>
      <c r="CJ41" s="15">
        <v>-3</v>
      </c>
      <c r="CK41" s="15">
        <v>66</v>
      </c>
      <c r="CL41" s="15">
        <v>72</v>
      </c>
      <c r="CM41" s="15">
        <v>77</v>
      </c>
      <c r="CN41" s="16">
        <v>79</v>
      </c>
      <c r="CO41" s="14">
        <v>50</v>
      </c>
      <c r="CP41" s="15">
        <v>49</v>
      </c>
      <c r="CQ41" s="15">
        <v>50</v>
      </c>
      <c r="CR41" s="15">
        <v>69</v>
      </c>
      <c r="CS41" s="15">
        <v>58</v>
      </c>
      <c r="CT41" s="15">
        <v>70</v>
      </c>
      <c r="CU41" s="15">
        <v>68</v>
      </c>
      <c r="CV41" s="15">
        <v>51</v>
      </c>
      <c r="CW41" s="15">
        <v>40</v>
      </c>
      <c r="CX41" s="15">
        <v>69</v>
      </c>
      <c r="CY41" s="15">
        <v>46</v>
      </c>
      <c r="CZ41" s="15">
        <v>61</v>
      </c>
      <c r="DA41" s="15">
        <v>70</v>
      </c>
      <c r="DB41" s="16">
        <v>31</v>
      </c>
      <c r="DC41" s="17"/>
      <c r="DD41" s="13"/>
      <c r="DE41" s="17" t="s">
        <v>60</v>
      </c>
    </row>
    <row r="42" spans="2:109" x14ac:dyDescent="0.25">
      <c r="B42" s="83"/>
      <c r="C42" s="95"/>
      <c r="D42" s="89"/>
      <c r="E42" s="83"/>
      <c r="F42" s="14">
        <v>55</v>
      </c>
      <c r="G42" s="15">
        <v>92</v>
      </c>
      <c r="H42" s="15">
        <v>91</v>
      </c>
      <c r="I42" s="15">
        <v>68</v>
      </c>
      <c r="J42" s="15">
        <v>72</v>
      </c>
      <c r="K42" s="15">
        <v>82</v>
      </c>
      <c r="L42" s="15">
        <v>55</v>
      </c>
      <c r="M42" s="15">
        <v>73</v>
      </c>
      <c r="N42" s="15">
        <v>78</v>
      </c>
      <c r="O42" s="15">
        <v>83</v>
      </c>
      <c r="P42" s="15">
        <v>56</v>
      </c>
      <c r="Q42" s="15">
        <v>73</v>
      </c>
      <c r="R42" s="15">
        <v>80</v>
      </c>
      <c r="S42" s="16">
        <v>54</v>
      </c>
      <c r="T42" s="14"/>
      <c r="U42" s="15"/>
      <c r="V42" s="15"/>
      <c r="W42" s="15"/>
      <c r="X42" s="15"/>
      <c r="Y42" s="15"/>
      <c r="Z42" s="45"/>
      <c r="AA42" s="45"/>
      <c r="AB42" s="45"/>
      <c r="AC42" s="45"/>
      <c r="AD42" s="45"/>
      <c r="AE42" s="45"/>
      <c r="AF42" s="15"/>
      <c r="AG42" s="16"/>
      <c r="AH42" s="17"/>
      <c r="AI42" s="13"/>
      <c r="AJ42" s="17" t="s">
        <v>60</v>
      </c>
      <c r="AL42" s="83"/>
      <c r="AM42" s="95"/>
      <c r="AN42" s="89"/>
      <c r="AO42" s="91"/>
      <c r="AP42" s="14">
        <v>62</v>
      </c>
      <c r="AQ42" s="15">
        <v>84</v>
      </c>
      <c r="AR42" s="15">
        <v>82</v>
      </c>
      <c r="AS42" s="15">
        <v>77</v>
      </c>
      <c r="AT42" s="15">
        <v>81</v>
      </c>
      <c r="AU42" s="15">
        <v>66</v>
      </c>
      <c r="AV42" s="15">
        <v>69</v>
      </c>
      <c r="AW42" s="15">
        <v>62</v>
      </c>
      <c r="AX42" s="15">
        <v>68</v>
      </c>
      <c r="AY42" s="15">
        <v>72</v>
      </c>
      <c r="AZ42" s="15">
        <v>72</v>
      </c>
      <c r="BA42" s="15">
        <v>76</v>
      </c>
      <c r="BB42" s="15">
        <v>68</v>
      </c>
      <c r="BC42" s="16">
        <v>81</v>
      </c>
      <c r="BD42" s="14"/>
      <c r="BE42" s="15"/>
      <c r="BF42" s="15"/>
      <c r="BG42" s="15"/>
      <c r="BH42" s="15"/>
      <c r="BI42" s="15"/>
      <c r="BJ42" s="45"/>
      <c r="BK42" s="45"/>
      <c r="BL42" s="45"/>
      <c r="BM42" s="45"/>
      <c r="BN42" s="45"/>
      <c r="BO42" s="45"/>
      <c r="BP42" s="15"/>
      <c r="BQ42" s="16"/>
      <c r="BR42" s="17"/>
      <c r="BS42" s="13"/>
      <c r="BT42" s="17" t="s">
        <v>60</v>
      </c>
      <c r="BW42" s="83"/>
      <c r="BX42" s="95"/>
      <c r="BY42" s="89"/>
      <c r="BZ42" s="91"/>
      <c r="CA42" s="14">
        <v>61</v>
      </c>
      <c r="CB42" s="15">
        <v>73</v>
      </c>
      <c r="CC42" s="15">
        <v>67</v>
      </c>
      <c r="CD42" s="15">
        <v>81</v>
      </c>
      <c r="CE42" s="15">
        <v>73</v>
      </c>
      <c r="CF42" s="15">
        <v>64</v>
      </c>
      <c r="CG42" s="15">
        <v>75</v>
      </c>
      <c r="CH42" s="15">
        <v>86</v>
      </c>
      <c r="CI42" s="15">
        <v>59</v>
      </c>
      <c r="CJ42" s="15">
        <v>-3</v>
      </c>
      <c r="CK42" s="15">
        <v>76</v>
      </c>
      <c r="CL42" s="15">
        <v>26</v>
      </c>
      <c r="CM42" s="15">
        <v>18</v>
      </c>
      <c r="CN42" s="16">
        <v>86</v>
      </c>
      <c r="CO42" s="14">
        <v>28</v>
      </c>
      <c r="CP42" s="15">
        <v>65</v>
      </c>
      <c r="CQ42" s="15">
        <v>36</v>
      </c>
      <c r="CR42" s="15">
        <v>71</v>
      </c>
      <c r="CS42" s="15">
        <v>74</v>
      </c>
      <c r="CT42" s="15"/>
      <c r="CU42" s="63"/>
      <c r="CV42" s="63"/>
      <c r="CW42" s="63"/>
      <c r="CX42" s="63"/>
      <c r="CY42" s="63"/>
      <c r="CZ42" s="63"/>
      <c r="DA42" s="15"/>
      <c r="DB42" s="16"/>
      <c r="DC42" s="17"/>
      <c r="DD42" s="13"/>
      <c r="DE42" s="17" t="s">
        <v>60</v>
      </c>
    </row>
    <row r="43" spans="2:109" x14ac:dyDescent="0.25">
      <c r="B43" s="83"/>
      <c r="C43" s="95"/>
      <c r="D43" s="89"/>
      <c r="E43" s="83"/>
      <c r="F43" s="14">
        <v>95</v>
      </c>
      <c r="G43" s="15">
        <v>73</v>
      </c>
      <c r="H43" s="15">
        <v>76</v>
      </c>
      <c r="I43" s="15">
        <v>80</v>
      </c>
      <c r="J43" s="15">
        <v>59</v>
      </c>
      <c r="K43" s="15">
        <v>54</v>
      </c>
      <c r="L43" s="15">
        <v>60</v>
      </c>
      <c r="M43" s="15">
        <v>83</v>
      </c>
      <c r="N43" s="15">
        <v>74</v>
      </c>
      <c r="O43" s="15">
        <v>72</v>
      </c>
      <c r="P43" s="15">
        <v>74</v>
      </c>
      <c r="Q43" s="15">
        <v>66</v>
      </c>
      <c r="R43" s="15">
        <v>83</v>
      </c>
      <c r="S43" s="16">
        <v>62</v>
      </c>
      <c r="T43" s="62"/>
      <c r="U43" s="45"/>
      <c r="V43" s="45"/>
      <c r="W43" s="45"/>
      <c r="X43" s="45"/>
      <c r="Y43" s="45"/>
      <c r="Z43" s="15"/>
      <c r="AA43" s="15"/>
      <c r="AB43" s="15"/>
      <c r="AC43" s="15"/>
      <c r="AD43" s="15"/>
      <c r="AE43" s="15"/>
      <c r="AF43" s="15"/>
      <c r="AG43" s="16"/>
      <c r="AH43" s="17"/>
      <c r="AI43" s="13"/>
      <c r="AJ43" s="17" t="s">
        <v>60</v>
      </c>
      <c r="AL43" s="83"/>
      <c r="AM43" s="95"/>
      <c r="AN43" s="89"/>
      <c r="AO43" s="91"/>
      <c r="AP43" s="14">
        <v>78</v>
      </c>
      <c r="AQ43" s="15">
        <v>65</v>
      </c>
      <c r="AR43" s="15">
        <v>69</v>
      </c>
      <c r="AS43" s="15">
        <v>78</v>
      </c>
      <c r="AT43" s="15">
        <v>64</v>
      </c>
      <c r="AU43" s="15">
        <v>68</v>
      </c>
      <c r="AV43" s="15">
        <v>71</v>
      </c>
      <c r="AW43" s="15">
        <v>62</v>
      </c>
      <c r="AX43" s="15">
        <v>68</v>
      </c>
      <c r="AY43" s="15">
        <v>83</v>
      </c>
      <c r="AZ43" s="15">
        <v>73</v>
      </c>
      <c r="BA43" s="15">
        <v>65</v>
      </c>
      <c r="BB43" s="15">
        <v>65</v>
      </c>
      <c r="BC43" s="16">
        <v>67</v>
      </c>
      <c r="BD43" s="62"/>
      <c r="BE43" s="45"/>
      <c r="BF43" s="45"/>
      <c r="BG43" s="45"/>
      <c r="BH43" s="45"/>
      <c r="BI43" s="45"/>
      <c r="BJ43" s="15"/>
      <c r="BK43" s="15"/>
      <c r="BL43" s="15"/>
      <c r="BM43" s="15"/>
      <c r="BN43" s="15"/>
      <c r="BO43" s="15"/>
      <c r="BP43" s="15"/>
      <c r="BQ43" s="16"/>
      <c r="BR43" s="17"/>
      <c r="BS43" s="13"/>
      <c r="BT43" s="17" t="s">
        <v>60</v>
      </c>
      <c r="BW43" s="83"/>
      <c r="BX43" s="95"/>
      <c r="BY43" s="89"/>
      <c r="BZ43" s="91"/>
      <c r="CA43" s="14">
        <v>59</v>
      </c>
      <c r="CB43" s="15">
        <v>76</v>
      </c>
      <c r="CC43" s="15">
        <v>26</v>
      </c>
      <c r="CD43" s="15">
        <v>18</v>
      </c>
      <c r="CE43" s="15">
        <v>86</v>
      </c>
      <c r="CF43" s="15">
        <v>78</v>
      </c>
      <c r="CG43" s="15">
        <v>70</v>
      </c>
      <c r="CH43" s="15">
        <v>76</v>
      </c>
      <c r="CI43" s="15">
        <v>64</v>
      </c>
      <c r="CJ43" s="15">
        <v>-3</v>
      </c>
      <c r="CK43" s="15">
        <v>65</v>
      </c>
      <c r="CL43" s="15">
        <v>87</v>
      </c>
      <c r="CM43" s="15">
        <v>53</v>
      </c>
      <c r="CN43" s="16">
        <v>67</v>
      </c>
      <c r="CO43" s="64"/>
      <c r="CP43" s="63"/>
      <c r="CQ43" s="63"/>
      <c r="CR43" s="63"/>
      <c r="CS43" s="63"/>
      <c r="CT43" s="63"/>
      <c r="CU43" s="15"/>
      <c r="CV43" s="15"/>
      <c r="CW43" s="15"/>
      <c r="CX43" s="15"/>
      <c r="CY43" s="15"/>
      <c r="CZ43" s="15"/>
      <c r="DA43" s="15"/>
      <c r="DB43" s="16"/>
      <c r="DC43" s="17"/>
      <c r="DD43" s="13"/>
      <c r="DE43" s="17" t="s">
        <v>60</v>
      </c>
    </row>
    <row r="44" spans="2:109" x14ac:dyDescent="0.25">
      <c r="B44" s="83"/>
      <c r="C44" s="95"/>
      <c r="D44" s="89"/>
      <c r="E44" s="83"/>
      <c r="F44" s="14">
        <v>77</v>
      </c>
      <c r="G44" s="15">
        <v>82</v>
      </c>
      <c r="H44" s="15">
        <v>81</v>
      </c>
      <c r="I44" s="15">
        <v>56</v>
      </c>
      <c r="J44" s="15">
        <v>77</v>
      </c>
      <c r="K44" s="15">
        <v>57</v>
      </c>
      <c r="L44" s="15">
        <v>58</v>
      </c>
      <c r="M44" s="15">
        <v>68</v>
      </c>
      <c r="N44" s="15">
        <v>73</v>
      </c>
      <c r="O44" s="15">
        <v>59</v>
      </c>
      <c r="P44" s="15">
        <v>58</v>
      </c>
      <c r="Q44" s="15">
        <v>85</v>
      </c>
      <c r="R44" s="15">
        <v>81</v>
      </c>
      <c r="S44" s="16">
        <v>58</v>
      </c>
      <c r="T44" s="62"/>
      <c r="U44" s="45"/>
      <c r="V44" s="45"/>
      <c r="W44" s="45"/>
      <c r="X44" s="45"/>
      <c r="Y44" s="45"/>
      <c r="Z44" s="15"/>
      <c r="AA44" s="15"/>
      <c r="AB44" s="15"/>
      <c r="AC44" s="15"/>
      <c r="AD44" s="15"/>
      <c r="AE44" s="15"/>
      <c r="AF44" s="15"/>
      <c r="AG44" s="16"/>
      <c r="AH44" s="17"/>
      <c r="AI44" s="13"/>
      <c r="AJ44" s="17" t="s">
        <v>60</v>
      </c>
      <c r="AL44" s="83"/>
      <c r="AM44" s="95"/>
      <c r="AN44" s="89"/>
      <c r="AO44" s="91"/>
      <c r="AP44" s="14">
        <v>66</v>
      </c>
      <c r="AQ44" s="15">
        <v>82</v>
      </c>
      <c r="AR44" s="15">
        <v>64</v>
      </c>
      <c r="AS44" s="15">
        <v>81</v>
      </c>
      <c r="AT44" s="15">
        <v>67</v>
      </c>
      <c r="AU44" s="15">
        <v>65</v>
      </c>
      <c r="AV44" s="15">
        <v>66</v>
      </c>
      <c r="AW44" s="15">
        <v>74</v>
      </c>
      <c r="AX44" s="15">
        <v>71</v>
      </c>
      <c r="AY44" s="15">
        <v>69</v>
      </c>
      <c r="AZ44" s="15">
        <v>79</v>
      </c>
      <c r="BA44" s="15">
        <v>69</v>
      </c>
      <c r="BB44" s="15">
        <v>76</v>
      </c>
      <c r="BC44" s="16">
        <v>73</v>
      </c>
      <c r="BD44" s="62"/>
      <c r="BE44" s="45"/>
      <c r="BF44" s="45"/>
      <c r="BG44" s="45"/>
      <c r="BH44" s="45"/>
      <c r="BI44" s="45"/>
      <c r="BJ44" s="15"/>
      <c r="BK44" s="15"/>
      <c r="BL44" s="15"/>
      <c r="BM44" s="15"/>
      <c r="BN44" s="15"/>
      <c r="BO44" s="15"/>
      <c r="BP44" s="15"/>
      <c r="BQ44" s="16"/>
      <c r="BR44" s="17"/>
      <c r="BS44" s="13"/>
      <c r="BT44" s="17" t="s">
        <v>60</v>
      </c>
      <c r="BW44" s="83"/>
      <c r="BX44" s="95"/>
      <c r="BY44" s="89"/>
      <c r="BZ44" s="91"/>
      <c r="CA44" s="14">
        <v>72</v>
      </c>
      <c r="CB44" s="15">
        <v>87</v>
      </c>
      <c r="CC44" s="15">
        <v>92</v>
      </c>
      <c r="CD44" s="15">
        <v>77</v>
      </c>
      <c r="CE44" s="15">
        <v>100</v>
      </c>
      <c r="CF44" s="15">
        <v>84</v>
      </c>
      <c r="CG44" s="15">
        <v>90</v>
      </c>
      <c r="CH44" s="15">
        <v>59</v>
      </c>
      <c r="CI44" s="15">
        <v>81</v>
      </c>
      <c r="CJ44" s="15">
        <v>-3</v>
      </c>
      <c r="CK44" s="15">
        <v>71</v>
      </c>
      <c r="CL44" s="15">
        <v>72</v>
      </c>
      <c r="CM44" s="15">
        <v>69</v>
      </c>
      <c r="CN44" s="16">
        <v>94</v>
      </c>
      <c r="CO44" s="64"/>
      <c r="CP44" s="63"/>
      <c r="CQ44" s="63"/>
      <c r="CR44" s="63"/>
      <c r="CS44" s="63"/>
      <c r="CT44" s="63"/>
      <c r="CU44" s="15"/>
      <c r="CV44" s="15"/>
      <c r="CW44" s="15"/>
      <c r="CX44" s="15"/>
      <c r="CY44" s="15"/>
      <c r="CZ44" s="15"/>
      <c r="DA44" s="15"/>
      <c r="DB44" s="16"/>
      <c r="DC44" s="17"/>
      <c r="DD44" s="13"/>
      <c r="DE44" s="17" t="s">
        <v>60</v>
      </c>
    </row>
    <row r="45" spans="2:109" x14ac:dyDescent="0.25">
      <c r="B45" s="83"/>
      <c r="C45" s="95"/>
      <c r="D45" s="89"/>
      <c r="E45" s="83"/>
      <c r="F45" s="14">
        <v>64</v>
      </c>
      <c r="G45" s="15">
        <v>92</v>
      </c>
      <c r="H45" s="15">
        <v>79</v>
      </c>
      <c r="I45" s="15">
        <v>86</v>
      </c>
      <c r="J45" s="15">
        <v>79</v>
      </c>
      <c r="K45" s="15">
        <v>67</v>
      </c>
      <c r="L45" s="15">
        <v>55</v>
      </c>
      <c r="M45" s="15">
        <v>93</v>
      </c>
      <c r="N45" s="15">
        <v>55</v>
      </c>
      <c r="O45" s="15">
        <v>54</v>
      </c>
      <c r="P45" s="15">
        <v>89</v>
      </c>
      <c r="Q45" s="15">
        <v>79</v>
      </c>
      <c r="R45" s="15">
        <v>79</v>
      </c>
      <c r="S45" s="16">
        <v>57</v>
      </c>
      <c r="T45" s="14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6"/>
      <c r="AH45" s="17"/>
      <c r="AI45" s="13"/>
      <c r="AJ45" s="17" t="s">
        <v>60</v>
      </c>
      <c r="AL45" s="83"/>
      <c r="AM45" s="95"/>
      <c r="AN45" s="89"/>
      <c r="AO45" s="91"/>
      <c r="AP45" s="14">
        <v>79</v>
      </c>
      <c r="AQ45" s="15">
        <v>81</v>
      </c>
      <c r="AR45" s="15">
        <v>71</v>
      </c>
      <c r="AS45" s="15">
        <v>62</v>
      </c>
      <c r="AT45" s="15">
        <v>80</v>
      </c>
      <c r="AU45" s="15">
        <v>65</v>
      </c>
      <c r="AV45" s="15">
        <v>80</v>
      </c>
      <c r="AW45" s="15">
        <v>80</v>
      </c>
      <c r="AX45" s="15">
        <v>67</v>
      </c>
      <c r="AY45" s="15">
        <v>75</v>
      </c>
      <c r="AZ45" s="15">
        <v>65</v>
      </c>
      <c r="BA45" s="15">
        <v>75</v>
      </c>
      <c r="BB45" s="15">
        <v>64</v>
      </c>
      <c r="BC45" s="16">
        <v>64</v>
      </c>
      <c r="BD45" s="14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6"/>
      <c r="BR45" s="17"/>
      <c r="BS45" s="13"/>
      <c r="BT45" s="17" t="s">
        <v>60</v>
      </c>
      <c r="BW45" s="83"/>
      <c r="BX45" s="95"/>
      <c r="BY45" s="89"/>
      <c r="BZ45" s="91"/>
      <c r="CA45" s="14">
        <v>98</v>
      </c>
      <c r="CB45" s="15">
        <v>69</v>
      </c>
      <c r="CC45" s="15">
        <v>102</v>
      </c>
      <c r="CD45" s="15">
        <v>92</v>
      </c>
      <c r="CE45" s="15">
        <v>97</v>
      </c>
      <c r="CF45" s="15">
        <v>66</v>
      </c>
      <c r="CG45" s="15">
        <v>99</v>
      </c>
      <c r="CH45" s="15">
        <v>64</v>
      </c>
      <c r="CI45" s="15">
        <v>66</v>
      </c>
      <c r="CJ45" s="15">
        <v>-3</v>
      </c>
      <c r="CK45" s="15">
        <v>49</v>
      </c>
      <c r="CL45" s="15">
        <v>70</v>
      </c>
      <c r="CM45" s="15">
        <v>69</v>
      </c>
      <c r="CN45" s="16">
        <v>73</v>
      </c>
      <c r="CO45" s="14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6"/>
      <c r="DC45" s="17"/>
      <c r="DD45" s="13"/>
      <c r="DE45" s="17" t="s">
        <v>60</v>
      </c>
    </row>
    <row r="46" spans="2:109" x14ac:dyDescent="0.25">
      <c r="B46" s="83"/>
      <c r="C46" s="95"/>
      <c r="D46" s="89"/>
      <c r="E46" s="83"/>
      <c r="F46" s="14">
        <v>76</v>
      </c>
      <c r="G46" s="15">
        <v>61</v>
      </c>
      <c r="H46" s="15">
        <v>80</v>
      </c>
      <c r="I46" s="15">
        <v>76</v>
      </c>
      <c r="J46" s="15">
        <v>64</v>
      </c>
      <c r="K46" s="15">
        <v>58</v>
      </c>
      <c r="L46" s="15">
        <v>62</v>
      </c>
      <c r="M46" s="15">
        <v>54</v>
      </c>
      <c r="N46" s="15">
        <v>87</v>
      </c>
      <c r="O46" s="15">
        <v>61</v>
      </c>
      <c r="P46" s="15">
        <v>53</v>
      </c>
      <c r="Q46" s="15">
        <v>76</v>
      </c>
      <c r="R46" s="15">
        <v>95</v>
      </c>
      <c r="S46" s="16">
        <v>61</v>
      </c>
      <c r="T46" s="14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6"/>
      <c r="AH46" s="17"/>
      <c r="AI46" s="13"/>
      <c r="AJ46" s="17" t="s">
        <v>60</v>
      </c>
      <c r="AL46" s="83"/>
      <c r="AM46" s="95"/>
      <c r="AN46" s="89"/>
      <c r="AO46" s="91"/>
      <c r="AP46" s="14">
        <v>75</v>
      </c>
      <c r="AQ46" s="15">
        <v>69</v>
      </c>
      <c r="AR46" s="15">
        <v>63</v>
      </c>
      <c r="AS46" s="15">
        <v>63</v>
      </c>
      <c r="AT46" s="15">
        <v>73</v>
      </c>
      <c r="AU46" s="15">
        <v>76</v>
      </c>
      <c r="AV46" s="15">
        <v>74</v>
      </c>
      <c r="AW46" s="15">
        <v>80</v>
      </c>
      <c r="AX46" s="15">
        <v>72</v>
      </c>
      <c r="AY46" s="15">
        <v>67</v>
      </c>
      <c r="AZ46" s="15">
        <v>71</v>
      </c>
      <c r="BA46" s="15">
        <v>62</v>
      </c>
      <c r="BB46" s="15">
        <v>82</v>
      </c>
      <c r="BC46" s="16">
        <v>75</v>
      </c>
      <c r="BD46" s="14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6"/>
      <c r="BR46" s="17"/>
      <c r="BS46" s="13"/>
      <c r="BT46" s="17" t="s">
        <v>60</v>
      </c>
      <c r="BW46" s="83"/>
      <c r="BX46" s="95"/>
      <c r="BY46" s="89"/>
      <c r="BZ46" s="91"/>
      <c r="CA46" s="14">
        <v>70</v>
      </c>
      <c r="CB46" s="15">
        <v>73</v>
      </c>
      <c r="CC46" s="15">
        <v>85</v>
      </c>
      <c r="CD46" s="15">
        <v>87</v>
      </c>
      <c r="CE46" s="15">
        <v>124</v>
      </c>
      <c r="CF46" s="15">
        <v>76</v>
      </c>
      <c r="CG46" s="15">
        <v>76</v>
      </c>
      <c r="CH46" s="15">
        <v>81</v>
      </c>
      <c r="CI46" s="15">
        <v>54</v>
      </c>
      <c r="CJ46" s="15">
        <v>85</v>
      </c>
      <c r="CK46" s="15">
        <v>87</v>
      </c>
      <c r="CL46" s="15">
        <v>53</v>
      </c>
      <c r="CM46" s="15">
        <v>67</v>
      </c>
      <c r="CN46" s="16">
        <v>87</v>
      </c>
      <c r="CO46" s="14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6"/>
      <c r="DC46" s="17"/>
      <c r="DD46" s="13"/>
      <c r="DE46" s="17" t="s">
        <v>60</v>
      </c>
    </row>
    <row r="47" spans="2:109" x14ac:dyDescent="0.25">
      <c r="B47" s="83"/>
      <c r="C47" s="95"/>
      <c r="D47" s="89"/>
      <c r="E47" s="83"/>
      <c r="F47" s="14">
        <v>74</v>
      </c>
      <c r="G47" s="15">
        <v>76</v>
      </c>
      <c r="H47" s="15">
        <v>78</v>
      </c>
      <c r="I47" s="15">
        <v>62</v>
      </c>
      <c r="J47" s="15">
        <v>68</v>
      </c>
      <c r="K47" s="15">
        <v>78</v>
      </c>
      <c r="L47" s="15">
        <v>79</v>
      </c>
      <c r="M47" s="15">
        <v>62</v>
      </c>
      <c r="N47" s="15">
        <v>74</v>
      </c>
      <c r="O47" s="15">
        <v>93</v>
      </c>
      <c r="P47" s="15">
        <v>66</v>
      </c>
      <c r="Q47" s="15">
        <v>89</v>
      </c>
      <c r="R47" s="15">
        <v>82</v>
      </c>
      <c r="S47" s="16">
        <v>94</v>
      </c>
      <c r="T47" s="14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6"/>
      <c r="AH47" s="17"/>
      <c r="AI47" s="13"/>
      <c r="AJ47" s="17" t="s">
        <v>60</v>
      </c>
      <c r="AL47" s="83"/>
      <c r="AM47" s="95"/>
      <c r="AN47" s="89"/>
      <c r="AO47" s="91"/>
      <c r="AP47" s="14">
        <v>71</v>
      </c>
      <c r="AQ47" s="15">
        <v>63</v>
      </c>
      <c r="AR47" s="15">
        <v>73</v>
      </c>
      <c r="AS47" s="15">
        <v>69</v>
      </c>
      <c r="AT47" s="15">
        <v>62</v>
      </c>
      <c r="AU47" s="15">
        <v>64</v>
      </c>
      <c r="AV47" s="15">
        <v>81</v>
      </c>
      <c r="AW47" s="15">
        <v>63</v>
      </c>
      <c r="AX47" s="15">
        <v>74</v>
      </c>
      <c r="AY47" s="15">
        <v>68</v>
      </c>
      <c r="AZ47" s="15">
        <v>63</v>
      </c>
      <c r="BA47" s="15"/>
      <c r="BB47" s="15"/>
      <c r="BC47" s="16"/>
      <c r="BD47" s="14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6"/>
      <c r="BR47" s="17"/>
      <c r="BS47" s="13"/>
      <c r="BT47" s="17" t="s">
        <v>60</v>
      </c>
      <c r="BW47" s="83"/>
      <c r="BX47" s="95"/>
      <c r="BY47" s="89"/>
      <c r="BZ47" s="91"/>
      <c r="CA47" s="14">
        <v>76</v>
      </c>
      <c r="CB47" s="15">
        <v>26</v>
      </c>
      <c r="CC47" s="15">
        <v>18</v>
      </c>
      <c r="CD47" s="15">
        <v>86</v>
      </c>
      <c r="CE47" s="15">
        <v>78</v>
      </c>
      <c r="CF47" s="15">
        <v>65</v>
      </c>
      <c r="CG47" s="15">
        <v>73</v>
      </c>
      <c r="CH47" s="15">
        <v>64</v>
      </c>
      <c r="CI47" s="15">
        <v>75</v>
      </c>
      <c r="CJ47" s="15">
        <v>86</v>
      </c>
      <c r="CK47" s="15">
        <v>59</v>
      </c>
      <c r="CL47" s="15">
        <v>75</v>
      </c>
      <c r="CM47" s="15">
        <v>86</v>
      </c>
      <c r="CN47" s="16">
        <v>59</v>
      </c>
      <c r="CO47" s="14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6"/>
      <c r="DC47" s="17"/>
      <c r="DD47" s="13"/>
      <c r="DE47" s="17" t="s">
        <v>60</v>
      </c>
    </row>
    <row r="48" spans="2:109" x14ac:dyDescent="0.25">
      <c r="B48" s="83"/>
      <c r="C48" s="95"/>
      <c r="D48" s="89"/>
      <c r="E48" s="83"/>
      <c r="F48" s="14">
        <v>92</v>
      </c>
      <c r="G48" s="15">
        <v>59</v>
      </c>
      <c r="H48" s="15">
        <v>85</v>
      </c>
      <c r="I48" s="15">
        <v>80</v>
      </c>
      <c r="J48" s="15">
        <v>99</v>
      </c>
      <c r="K48" s="15">
        <v>67</v>
      </c>
      <c r="L48" s="15">
        <v>63</v>
      </c>
      <c r="M48" s="15">
        <v>90</v>
      </c>
      <c r="N48" s="15"/>
      <c r="O48" s="15"/>
      <c r="P48" s="15"/>
      <c r="Q48" s="15"/>
      <c r="R48" s="15"/>
      <c r="S48" s="16"/>
      <c r="T48" s="14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6"/>
      <c r="AH48" s="17"/>
      <c r="AI48" s="13"/>
      <c r="AJ48" s="17" t="s">
        <v>60</v>
      </c>
      <c r="AL48" s="83"/>
      <c r="AM48" s="95"/>
      <c r="AN48" s="89"/>
      <c r="AO48" s="91"/>
      <c r="AP48" s="14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6"/>
      <c r="BD48" s="14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6"/>
      <c r="BR48" s="17"/>
      <c r="BS48" s="13"/>
      <c r="BT48" s="17" t="s">
        <v>60</v>
      </c>
      <c r="BW48" s="83"/>
      <c r="BX48" s="95"/>
      <c r="BY48" s="89"/>
      <c r="BZ48" s="91"/>
      <c r="CA48" s="14">
        <v>61</v>
      </c>
      <c r="CB48" s="15">
        <v>73</v>
      </c>
      <c r="CC48" s="15">
        <v>67</v>
      </c>
      <c r="CD48" s="15">
        <v>81</v>
      </c>
      <c r="CE48" s="15"/>
      <c r="CF48" s="15"/>
      <c r="CG48" s="15"/>
      <c r="CH48" s="15"/>
      <c r="CI48" s="15"/>
      <c r="CJ48" s="15"/>
      <c r="CK48" s="15"/>
      <c r="CL48" s="15"/>
      <c r="CM48" s="15"/>
      <c r="CN48" s="16"/>
      <c r="CO48" s="14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6"/>
      <c r="DC48" s="17"/>
      <c r="DD48" s="13"/>
      <c r="DE48" s="17" t="s">
        <v>60</v>
      </c>
    </row>
    <row r="49" spans="2:109" ht="15.75" thickBot="1" x14ac:dyDescent="0.3">
      <c r="B49" s="84"/>
      <c r="C49" s="96"/>
      <c r="D49" s="89"/>
      <c r="E49" s="84"/>
      <c r="F49" s="18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20"/>
      <c r="T49" s="18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20"/>
      <c r="AH49" s="21"/>
      <c r="AI49" s="13"/>
      <c r="AJ49" s="21" t="s">
        <v>60</v>
      </c>
      <c r="AL49" s="84"/>
      <c r="AM49" s="96"/>
      <c r="AN49" s="89"/>
      <c r="AO49" s="92"/>
      <c r="AP49" s="18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20"/>
      <c r="BD49" s="18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20"/>
      <c r="BR49" s="21"/>
      <c r="BS49" s="13"/>
      <c r="BT49" s="21" t="s">
        <v>60</v>
      </c>
      <c r="BW49" s="84"/>
      <c r="BX49" s="96"/>
      <c r="BY49" s="89"/>
      <c r="BZ49" s="92"/>
      <c r="CA49" s="18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20"/>
      <c r="CO49" s="18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20"/>
      <c r="DC49" s="21"/>
      <c r="DD49" s="13"/>
      <c r="DE49" s="21" t="s">
        <v>60</v>
      </c>
    </row>
    <row r="50" spans="2:109" x14ac:dyDescent="0.25">
      <c r="B50" s="82">
        <v>5</v>
      </c>
      <c r="C50" s="97" t="s">
        <v>22</v>
      </c>
      <c r="D50" s="89"/>
      <c r="E50" s="82"/>
      <c r="F50" s="9">
        <v>58</v>
      </c>
      <c r="G50" s="10">
        <v>78</v>
      </c>
      <c r="H50" s="10">
        <v>75</v>
      </c>
      <c r="I50" s="10">
        <v>75</v>
      </c>
      <c r="J50" s="10">
        <v>86</v>
      </c>
      <c r="K50" s="10">
        <v>88</v>
      </c>
      <c r="L50" s="10">
        <v>46</v>
      </c>
      <c r="M50" s="10">
        <v>57</v>
      </c>
      <c r="N50" s="10">
        <v>73</v>
      </c>
      <c r="O50" s="10">
        <v>73</v>
      </c>
      <c r="P50" s="10">
        <v>59</v>
      </c>
      <c r="Q50" s="10">
        <v>52</v>
      </c>
      <c r="R50" s="10">
        <v>74</v>
      </c>
      <c r="S50" s="11">
        <v>85</v>
      </c>
      <c r="T50" s="46">
        <v>58</v>
      </c>
      <c r="U50" s="47">
        <v>72</v>
      </c>
      <c r="V50" s="47">
        <v>66</v>
      </c>
      <c r="W50" s="47">
        <v>54</v>
      </c>
      <c r="X50" s="47">
        <v>61</v>
      </c>
      <c r="Y50" s="47">
        <v>75</v>
      </c>
      <c r="Z50" s="47">
        <v>42</v>
      </c>
      <c r="AA50" s="47">
        <v>47</v>
      </c>
      <c r="AB50" s="47">
        <v>73</v>
      </c>
      <c r="AC50" s="47">
        <v>40</v>
      </c>
      <c r="AD50" s="47">
        <v>72</v>
      </c>
      <c r="AE50" s="47">
        <v>78</v>
      </c>
      <c r="AF50" s="47">
        <v>77</v>
      </c>
      <c r="AG50" s="48">
        <v>74</v>
      </c>
      <c r="AH50" s="12"/>
      <c r="AI50" s="13"/>
      <c r="AJ50" s="12" t="s">
        <v>60</v>
      </c>
      <c r="AL50" s="82">
        <v>5</v>
      </c>
      <c r="AM50" s="97" t="s">
        <v>22</v>
      </c>
      <c r="AN50" s="89"/>
      <c r="AO50" s="82"/>
      <c r="AP50" s="9">
        <v>92</v>
      </c>
      <c r="AQ50" s="10">
        <v>78</v>
      </c>
      <c r="AR50" s="10">
        <v>92</v>
      </c>
      <c r="AS50" s="10">
        <v>86</v>
      </c>
      <c r="AT50" s="10">
        <v>78</v>
      </c>
      <c r="AU50" s="10">
        <v>69</v>
      </c>
      <c r="AV50" s="10">
        <v>88</v>
      </c>
      <c r="AW50" s="10">
        <v>76</v>
      </c>
      <c r="AX50" s="10">
        <v>96</v>
      </c>
      <c r="AY50" s="10">
        <v>44</v>
      </c>
      <c r="AZ50" s="10">
        <v>55</v>
      </c>
      <c r="BA50" s="10">
        <v>52</v>
      </c>
      <c r="BB50" s="10">
        <v>70</v>
      </c>
      <c r="BC50" s="11">
        <v>54</v>
      </c>
      <c r="BD50" s="46">
        <v>43</v>
      </c>
      <c r="BE50" s="47">
        <v>47</v>
      </c>
      <c r="BF50" s="47">
        <v>61</v>
      </c>
      <c r="BG50" s="47">
        <v>62</v>
      </c>
      <c r="BH50" s="47">
        <v>78</v>
      </c>
      <c r="BI50" s="47">
        <v>87</v>
      </c>
      <c r="BJ50" s="47">
        <v>47</v>
      </c>
      <c r="BK50" s="47">
        <v>66</v>
      </c>
      <c r="BL50" s="47">
        <v>69</v>
      </c>
      <c r="BM50" s="47">
        <v>28</v>
      </c>
      <c r="BN50" s="47">
        <v>41</v>
      </c>
      <c r="BO50" s="47">
        <v>28</v>
      </c>
      <c r="BP50" s="47">
        <v>28</v>
      </c>
      <c r="BQ50" s="48">
        <v>78</v>
      </c>
      <c r="BR50" s="12"/>
      <c r="BS50" s="13"/>
      <c r="BT50" s="12" t="s">
        <v>60</v>
      </c>
      <c r="BW50" s="82">
        <v>5</v>
      </c>
      <c r="BX50" s="97" t="s">
        <v>22</v>
      </c>
      <c r="BY50" s="89"/>
      <c r="BZ50" s="82"/>
      <c r="CA50" s="9">
        <v>71</v>
      </c>
      <c r="CB50" s="10">
        <v>74</v>
      </c>
      <c r="CC50" s="10">
        <v>60</v>
      </c>
      <c r="CD50" s="10">
        <v>61</v>
      </c>
      <c r="CE50" s="10">
        <v>105</v>
      </c>
      <c r="CF50" s="10">
        <v>70</v>
      </c>
      <c r="CG50" s="10">
        <v>69</v>
      </c>
      <c r="CH50" s="10">
        <v>76</v>
      </c>
      <c r="CI50" s="10">
        <v>83</v>
      </c>
      <c r="CJ50" s="10">
        <v>-3</v>
      </c>
      <c r="CK50" s="10">
        <v>78</v>
      </c>
      <c r="CL50" s="10">
        <v>64</v>
      </c>
      <c r="CM50" s="10">
        <v>39</v>
      </c>
      <c r="CN50" s="11">
        <v>46</v>
      </c>
      <c r="CO50" s="46">
        <v>89</v>
      </c>
      <c r="CP50" s="47">
        <v>82</v>
      </c>
      <c r="CQ50" s="47">
        <v>55</v>
      </c>
      <c r="CR50" s="47">
        <v>62</v>
      </c>
      <c r="CS50" s="47">
        <v>61</v>
      </c>
      <c r="CT50" s="47">
        <v>53</v>
      </c>
      <c r="CU50" s="47">
        <v>58</v>
      </c>
      <c r="CV50" s="47">
        <v>47</v>
      </c>
      <c r="CW50" s="47">
        <v>45</v>
      </c>
      <c r="CX50" s="47">
        <v>27</v>
      </c>
      <c r="CY50" s="47">
        <v>74</v>
      </c>
      <c r="CZ50" s="47">
        <v>67</v>
      </c>
      <c r="DA50" s="47">
        <v>85</v>
      </c>
      <c r="DB50" s="48">
        <v>73</v>
      </c>
      <c r="DC50" s="12"/>
      <c r="DD50" s="13"/>
      <c r="DE50" s="12" t="s">
        <v>60</v>
      </c>
    </row>
    <row r="51" spans="2:109" x14ac:dyDescent="0.25">
      <c r="B51" s="83"/>
      <c r="C51" s="98"/>
      <c r="D51" s="89"/>
      <c r="E51" s="83"/>
      <c r="F51" s="14">
        <v>43</v>
      </c>
      <c r="G51" s="15">
        <v>92</v>
      </c>
      <c r="H51" s="15">
        <v>51</v>
      </c>
      <c r="I51" s="15">
        <v>87</v>
      </c>
      <c r="J51" s="15">
        <v>89</v>
      </c>
      <c r="K51" s="15">
        <v>87</v>
      </c>
      <c r="L51" s="15">
        <v>89</v>
      </c>
      <c r="M51" s="15">
        <v>83</v>
      </c>
      <c r="N51" s="15">
        <v>45</v>
      </c>
      <c r="O51" s="15">
        <v>41</v>
      </c>
      <c r="P51" s="15">
        <v>57</v>
      </c>
      <c r="Q51" s="15">
        <v>75</v>
      </c>
      <c r="R51" s="15">
        <v>84</v>
      </c>
      <c r="S51" s="16">
        <v>72</v>
      </c>
      <c r="T51" s="14">
        <v>63</v>
      </c>
      <c r="U51" s="15">
        <v>65</v>
      </c>
      <c r="V51" s="15">
        <v>43</v>
      </c>
      <c r="W51" s="15">
        <v>76</v>
      </c>
      <c r="X51" s="15">
        <v>37</v>
      </c>
      <c r="Y51" s="15">
        <v>77</v>
      </c>
      <c r="Z51" s="15">
        <v>50</v>
      </c>
      <c r="AA51" s="15">
        <v>48</v>
      </c>
      <c r="AB51" s="15">
        <v>70</v>
      </c>
      <c r="AC51" s="15">
        <v>49</v>
      </c>
      <c r="AD51" s="15">
        <v>38</v>
      </c>
      <c r="AE51" s="15">
        <v>65</v>
      </c>
      <c r="AF51" s="15">
        <v>70</v>
      </c>
      <c r="AG51" s="16">
        <v>38</v>
      </c>
      <c r="AH51" s="17"/>
      <c r="AI51" s="13"/>
      <c r="AJ51" s="17" t="s">
        <v>60</v>
      </c>
      <c r="AL51" s="83"/>
      <c r="AM51" s="98"/>
      <c r="AN51" s="89"/>
      <c r="AO51" s="83"/>
      <c r="AP51" s="14">
        <v>57</v>
      </c>
      <c r="AQ51" s="15">
        <v>83</v>
      </c>
      <c r="AR51" s="15">
        <v>74</v>
      </c>
      <c r="AS51" s="15">
        <v>93</v>
      </c>
      <c r="AT51" s="15">
        <v>91</v>
      </c>
      <c r="AU51" s="15">
        <v>63</v>
      </c>
      <c r="AV51" s="15">
        <v>50</v>
      </c>
      <c r="AW51" s="15">
        <v>86</v>
      </c>
      <c r="AX51" s="15">
        <v>73</v>
      </c>
      <c r="AY51" s="15">
        <v>98</v>
      </c>
      <c r="AZ51" s="15">
        <v>92</v>
      </c>
      <c r="BA51" s="15">
        <v>81</v>
      </c>
      <c r="BB51" s="15">
        <v>46</v>
      </c>
      <c r="BC51" s="16">
        <v>65</v>
      </c>
      <c r="BD51" s="14">
        <v>53</v>
      </c>
      <c r="BE51" s="15">
        <v>55</v>
      </c>
      <c r="BF51" s="15">
        <v>66</v>
      </c>
      <c r="BG51" s="15">
        <v>69</v>
      </c>
      <c r="BH51" s="15"/>
      <c r="BI51" s="15"/>
      <c r="BJ51" s="15"/>
      <c r="BK51" s="15"/>
      <c r="BL51" s="15"/>
      <c r="BM51" s="15"/>
      <c r="BN51" s="15"/>
      <c r="BO51" s="15"/>
      <c r="BP51" s="15"/>
      <c r="BQ51" s="16"/>
      <c r="BR51" s="17"/>
      <c r="BS51" s="13"/>
      <c r="BT51" s="17" t="s">
        <v>60</v>
      </c>
      <c r="BW51" s="83"/>
      <c r="BX51" s="98"/>
      <c r="BY51" s="89"/>
      <c r="BZ51" s="83"/>
      <c r="CA51" s="14">
        <v>73</v>
      </c>
      <c r="CB51" s="15">
        <v>85</v>
      </c>
      <c r="CC51" s="15">
        <v>87</v>
      </c>
      <c r="CD51" s="15">
        <v>124</v>
      </c>
      <c r="CE51" s="15">
        <v>95</v>
      </c>
      <c r="CF51" s="15">
        <v>76</v>
      </c>
      <c r="CG51" s="15">
        <v>101</v>
      </c>
      <c r="CH51" s="15">
        <v>54</v>
      </c>
      <c r="CI51" s="15">
        <v>85</v>
      </c>
      <c r="CJ51" s="15">
        <v>-3</v>
      </c>
      <c r="CK51" s="15">
        <v>84</v>
      </c>
      <c r="CL51" s="15">
        <v>73</v>
      </c>
      <c r="CM51" s="15">
        <v>87</v>
      </c>
      <c r="CN51" s="16">
        <v>86</v>
      </c>
      <c r="CO51" s="14">
        <v>55</v>
      </c>
      <c r="CP51" s="15">
        <v>68</v>
      </c>
      <c r="CQ51" s="15">
        <v>67</v>
      </c>
      <c r="CR51" s="15">
        <v>66</v>
      </c>
      <c r="CS51" s="15">
        <v>42</v>
      </c>
      <c r="CT51" s="15">
        <v>71</v>
      </c>
      <c r="CU51" s="15">
        <v>26</v>
      </c>
      <c r="CV51" s="15">
        <v>30</v>
      </c>
      <c r="CW51" s="15">
        <v>29</v>
      </c>
      <c r="CX51" s="15">
        <v>67</v>
      </c>
      <c r="CY51" s="15">
        <v>90</v>
      </c>
      <c r="CZ51" s="15">
        <v>77</v>
      </c>
      <c r="DA51" s="15">
        <v>59</v>
      </c>
      <c r="DB51" s="16">
        <v>58</v>
      </c>
      <c r="DC51" s="17"/>
      <c r="DD51" s="13"/>
      <c r="DE51" s="17" t="s">
        <v>60</v>
      </c>
    </row>
    <row r="52" spans="2:109" x14ac:dyDescent="0.25">
      <c r="B52" s="83"/>
      <c r="C52" s="98"/>
      <c r="D52" s="89"/>
      <c r="E52" s="83"/>
      <c r="F52" s="14">
        <v>76</v>
      </c>
      <c r="G52" s="15">
        <v>57</v>
      </c>
      <c r="H52" s="15">
        <v>62</v>
      </c>
      <c r="I52" s="15">
        <v>71</v>
      </c>
      <c r="J52" s="15">
        <v>88</v>
      </c>
      <c r="K52" s="15">
        <v>42</v>
      </c>
      <c r="L52" s="15">
        <v>98</v>
      </c>
      <c r="M52" s="15">
        <v>86</v>
      </c>
      <c r="N52" s="15">
        <v>72</v>
      </c>
      <c r="O52" s="15">
        <v>89</v>
      </c>
      <c r="P52" s="15">
        <v>84</v>
      </c>
      <c r="Q52" s="15">
        <v>56</v>
      </c>
      <c r="R52" s="15">
        <v>70</v>
      </c>
      <c r="S52" s="16">
        <v>64</v>
      </c>
      <c r="T52" s="14">
        <v>43</v>
      </c>
      <c r="U52" s="15">
        <v>64</v>
      </c>
      <c r="V52" s="15">
        <v>53</v>
      </c>
      <c r="W52" s="15">
        <v>39</v>
      </c>
      <c r="X52" s="15">
        <v>35</v>
      </c>
      <c r="Y52" s="15">
        <v>49</v>
      </c>
      <c r="Z52" s="15">
        <v>50</v>
      </c>
      <c r="AA52" s="15">
        <v>68</v>
      </c>
      <c r="AB52" s="15">
        <v>34</v>
      </c>
      <c r="AC52" s="15">
        <v>62</v>
      </c>
      <c r="AD52" s="15">
        <v>51</v>
      </c>
      <c r="AE52" s="15">
        <v>42</v>
      </c>
      <c r="AF52" s="15">
        <v>67</v>
      </c>
      <c r="AG52" s="16"/>
      <c r="AH52" s="17"/>
      <c r="AI52" s="13"/>
      <c r="AJ52" s="17" t="s">
        <v>60</v>
      </c>
      <c r="AL52" s="83"/>
      <c r="AM52" s="98"/>
      <c r="AN52" s="89"/>
      <c r="AO52" s="83"/>
      <c r="AP52" s="14">
        <v>96</v>
      </c>
      <c r="AQ52" s="15">
        <v>60</v>
      </c>
      <c r="AR52" s="15">
        <v>76</v>
      </c>
      <c r="AS52" s="15">
        <v>89</v>
      </c>
      <c r="AT52" s="15">
        <v>84</v>
      </c>
      <c r="AU52" s="15">
        <v>79</v>
      </c>
      <c r="AV52" s="15">
        <v>64</v>
      </c>
      <c r="AW52" s="15">
        <v>91</v>
      </c>
      <c r="AX52" s="15">
        <v>70</v>
      </c>
      <c r="AY52" s="15">
        <v>79</v>
      </c>
      <c r="AZ52" s="15">
        <v>79</v>
      </c>
      <c r="BA52" s="15">
        <v>93</v>
      </c>
      <c r="BB52" s="15">
        <v>84</v>
      </c>
      <c r="BC52" s="16">
        <v>69</v>
      </c>
      <c r="BD52" s="14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6"/>
      <c r="BR52" s="17"/>
      <c r="BS52" s="13"/>
      <c r="BT52" s="17" t="s">
        <v>60</v>
      </c>
      <c r="BW52" s="83"/>
      <c r="BX52" s="98"/>
      <c r="BY52" s="89"/>
      <c r="BZ52" s="83"/>
      <c r="CA52" s="14">
        <v>98</v>
      </c>
      <c r="CB52" s="15">
        <v>68</v>
      </c>
      <c r="CC52" s="15">
        <v>81</v>
      </c>
      <c r="CD52" s="15">
        <v>85</v>
      </c>
      <c r="CE52" s="15">
        <v>79</v>
      </c>
      <c r="CF52" s="15">
        <v>85</v>
      </c>
      <c r="CG52" s="15">
        <v>86</v>
      </c>
      <c r="CH52" s="15">
        <v>76</v>
      </c>
      <c r="CI52" s="15">
        <v>73</v>
      </c>
      <c r="CJ52" s="15">
        <v>-3</v>
      </c>
      <c r="CK52" s="15">
        <v>66</v>
      </c>
      <c r="CL52" s="15">
        <v>72</v>
      </c>
      <c r="CM52" s="15">
        <v>77</v>
      </c>
      <c r="CN52" s="16">
        <v>79</v>
      </c>
      <c r="CO52" s="14">
        <v>41</v>
      </c>
      <c r="CP52" s="15">
        <v>59</v>
      </c>
      <c r="CQ52" s="15">
        <v>38</v>
      </c>
      <c r="CR52" s="15">
        <v>57</v>
      </c>
      <c r="CS52" s="15">
        <v>38</v>
      </c>
      <c r="CT52" s="15">
        <v>34</v>
      </c>
      <c r="CU52" s="15">
        <v>66</v>
      </c>
      <c r="CV52" s="15">
        <v>51</v>
      </c>
      <c r="CW52" s="15">
        <v>37</v>
      </c>
      <c r="CX52" s="15">
        <v>62</v>
      </c>
      <c r="CY52" s="15">
        <v>63</v>
      </c>
      <c r="CZ52" s="15">
        <v>72</v>
      </c>
      <c r="DA52" s="15"/>
      <c r="DB52" s="16"/>
      <c r="DC52" s="17"/>
      <c r="DD52" s="13"/>
      <c r="DE52" s="17" t="s">
        <v>60</v>
      </c>
    </row>
    <row r="53" spans="2:109" x14ac:dyDescent="0.25">
      <c r="B53" s="83"/>
      <c r="C53" s="98"/>
      <c r="D53" s="89"/>
      <c r="E53" s="83"/>
      <c r="F53" s="14">
        <v>89</v>
      </c>
      <c r="G53" s="15">
        <v>92</v>
      </c>
      <c r="H53" s="15">
        <v>52</v>
      </c>
      <c r="I53" s="15">
        <v>66</v>
      </c>
      <c r="J53" s="15">
        <v>88</v>
      </c>
      <c r="K53" s="15">
        <v>82</v>
      </c>
      <c r="L53" s="15">
        <v>83</v>
      </c>
      <c r="M53" s="15">
        <v>43</v>
      </c>
      <c r="N53" s="15">
        <v>46</v>
      </c>
      <c r="O53" s="15">
        <v>61</v>
      </c>
      <c r="P53" s="15">
        <v>87</v>
      </c>
      <c r="Q53" s="15">
        <v>48</v>
      </c>
      <c r="R53" s="15">
        <v>49</v>
      </c>
      <c r="S53" s="16">
        <v>63</v>
      </c>
      <c r="T53" s="14"/>
      <c r="U53" s="15"/>
      <c r="V53" s="15"/>
      <c r="W53" s="15"/>
      <c r="X53" s="15"/>
      <c r="Y53" s="15"/>
      <c r="Z53" s="45"/>
      <c r="AA53" s="45"/>
      <c r="AB53" s="45"/>
      <c r="AC53" s="45"/>
      <c r="AD53" s="45"/>
      <c r="AE53" s="45"/>
      <c r="AF53" s="15"/>
      <c r="AG53" s="16"/>
      <c r="AH53" s="17"/>
      <c r="AI53" s="13"/>
      <c r="AJ53" s="17" t="s">
        <v>60</v>
      </c>
      <c r="AL53" s="83"/>
      <c r="AM53" s="98"/>
      <c r="AN53" s="89"/>
      <c r="AO53" s="83"/>
      <c r="AP53" s="14">
        <v>84</v>
      </c>
      <c r="AQ53" s="15">
        <v>61</v>
      </c>
      <c r="AR53" s="15">
        <v>50</v>
      </c>
      <c r="AS53" s="15">
        <v>69</v>
      </c>
      <c r="AT53" s="15">
        <v>61</v>
      </c>
      <c r="AU53" s="15">
        <v>55</v>
      </c>
      <c r="AV53" s="15">
        <v>97</v>
      </c>
      <c r="AW53" s="15">
        <v>53</v>
      </c>
      <c r="AX53" s="15">
        <v>49</v>
      </c>
      <c r="AY53" s="15">
        <v>84</v>
      </c>
      <c r="AZ53" s="15">
        <v>90</v>
      </c>
      <c r="BA53" s="15">
        <v>80</v>
      </c>
      <c r="BB53" s="15">
        <v>81</v>
      </c>
      <c r="BC53" s="16">
        <v>79</v>
      </c>
      <c r="BD53" s="14"/>
      <c r="BE53" s="15"/>
      <c r="BF53" s="15"/>
      <c r="BG53" s="15"/>
      <c r="BH53" s="15"/>
      <c r="BI53" s="15"/>
      <c r="BJ53" s="45"/>
      <c r="BK53" s="45"/>
      <c r="BL53" s="45"/>
      <c r="BM53" s="45"/>
      <c r="BN53" s="45"/>
      <c r="BO53" s="45"/>
      <c r="BP53" s="15"/>
      <c r="BQ53" s="16"/>
      <c r="BR53" s="17"/>
      <c r="BS53" s="13"/>
      <c r="BT53" s="17" t="s">
        <v>60</v>
      </c>
      <c r="BW53" s="83"/>
      <c r="BX53" s="98"/>
      <c r="BY53" s="89"/>
      <c r="BZ53" s="83"/>
      <c r="CA53" s="14">
        <v>61</v>
      </c>
      <c r="CB53" s="15">
        <v>73</v>
      </c>
      <c r="CC53" s="15">
        <v>67</v>
      </c>
      <c r="CD53" s="15">
        <v>81</v>
      </c>
      <c r="CE53" s="15">
        <v>73</v>
      </c>
      <c r="CF53" s="15">
        <v>64</v>
      </c>
      <c r="CG53" s="15">
        <v>75</v>
      </c>
      <c r="CH53" s="15">
        <v>86</v>
      </c>
      <c r="CI53" s="15">
        <v>59</v>
      </c>
      <c r="CJ53" s="15">
        <v>-3</v>
      </c>
      <c r="CK53" s="15">
        <v>76</v>
      </c>
      <c r="CL53" s="15">
        <v>26</v>
      </c>
      <c r="CM53" s="15">
        <v>18</v>
      </c>
      <c r="CN53" s="16">
        <v>86</v>
      </c>
      <c r="CO53" s="14">
        <v>31</v>
      </c>
      <c r="CP53" s="15">
        <v>61</v>
      </c>
      <c r="CQ53" s="15">
        <v>69</v>
      </c>
      <c r="CR53" s="15"/>
      <c r="CS53" s="15"/>
      <c r="CT53" s="15"/>
      <c r="CU53" s="63"/>
      <c r="CV53" s="63"/>
      <c r="CW53" s="63"/>
      <c r="CX53" s="63"/>
      <c r="CY53" s="63"/>
      <c r="CZ53" s="63"/>
      <c r="DA53" s="15"/>
      <c r="DB53" s="16"/>
      <c r="DC53" s="17"/>
      <c r="DD53" s="13"/>
      <c r="DE53" s="17" t="s">
        <v>60</v>
      </c>
    </row>
    <row r="54" spans="2:109" x14ac:dyDescent="0.25">
      <c r="B54" s="83"/>
      <c r="C54" s="98"/>
      <c r="D54" s="89"/>
      <c r="E54" s="83"/>
      <c r="F54" s="14">
        <v>72</v>
      </c>
      <c r="G54" s="15">
        <v>63</v>
      </c>
      <c r="H54" s="15">
        <v>64</v>
      </c>
      <c r="I54" s="15">
        <v>49</v>
      </c>
      <c r="J54" s="15">
        <v>89</v>
      </c>
      <c r="K54" s="15">
        <v>49</v>
      </c>
      <c r="L54" s="15">
        <v>66</v>
      </c>
      <c r="M54" s="15">
        <v>52</v>
      </c>
      <c r="N54" s="15">
        <v>74</v>
      </c>
      <c r="O54" s="15">
        <v>68</v>
      </c>
      <c r="P54" s="15">
        <v>79</v>
      </c>
      <c r="Q54" s="15">
        <v>78</v>
      </c>
      <c r="R54" s="15">
        <v>66</v>
      </c>
      <c r="S54" s="16">
        <v>79</v>
      </c>
      <c r="T54" s="62"/>
      <c r="U54" s="45"/>
      <c r="V54" s="45"/>
      <c r="W54" s="45"/>
      <c r="X54" s="45"/>
      <c r="Y54" s="45"/>
      <c r="Z54" s="15"/>
      <c r="AA54" s="15"/>
      <c r="AB54" s="15"/>
      <c r="AC54" s="15"/>
      <c r="AD54" s="15"/>
      <c r="AE54" s="15"/>
      <c r="AF54" s="15"/>
      <c r="AG54" s="16"/>
      <c r="AH54" s="17"/>
      <c r="AI54" s="13"/>
      <c r="AJ54" s="17" t="s">
        <v>60</v>
      </c>
      <c r="AL54" s="83"/>
      <c r="AM54" s="98"/>
      <c r="AN54" s="89"/>
      <c r="AO54" s="83"/>
      <c r="AP54" s="14">
        <v>95</v>
      </c>
      <c r="AQ54" s="15">
        <v>87</v>
      </c>
      <c r="AR54" s="15">
        <v>63</v>
      </c>
      <c r="AS54" s="15">
        <v>81</v>
      </c>
      <c r="AT54" s="15">
        <v>55</v>
      </c>
      <c r="AU54" s="15">
        <v>98</v>
      </c>
      <c r="AV54" s="15">
        <v>47</v>
      </c>
      <c r="AW54" s="15">
        <v>63</v>
      </c>
      <c r="AX54" s="15">
        <v>94</v>
      </c>
      <c r="AY54" s="15">
        <v>97</v>
      </c>
      <c r="AZ54" s="15">
        <v>70</v>
      </c>
      <c r="BA54" s="15">
        <v>65</v>
      </c>
      <c r="BB54" s="15">
        <v>70</v>
      </c>
      <c r="BC54" s="16">
        <v>73</v>
      </c>
      <c r="BD54" s="62"/>
      <c r="BE54" s="45"/>
      <c r="BF54" s="45"/>
      <c r="BG54" s="45"/>
      <c r="BH54" s="45"/>
      <c r="BI54" s="45"/>
      <c r="BJ54" s="15"/>
      <c r="BK54" s="15"/>
      <c r="BL54" s="15"/>
      <c r="BM54" s="15"/>
      <c r="BN54" s="15"/>
      <c r="BO54" s="15"/>
      <c r="BP54" s="15"/>
      <c r="BQ54" s="16"/>
      <c r="BR54" s="17"/>
      <c r="BS54" s="13"/>
      <c r="BT54" s="17" t="s">
        <v>60</v>
      </c>
      <c r="BW54" s="83"/>
      <c r="BX54" s="98"/>
      <c r="BY54" s="89"/>
      <c r="BZ54" s="83"/>
      <c r="CA54" s="14">
        <v>59</v>
      </c>
      <c r="CB54" s="15">
        <v>76</v>
      </c>
      <c r="CC54" s="15">
        <v>26</v>
      </c>
      <c r="CD54" s="15">
        <v>18</v>
      </c>
      <c r="CE54" s="15">
        <v>86</v>
      </c>
      <c r="CF54" s="15">
        <v>78</v>
      </c>
      <c r="CG54" s="15">
        <v>70</v>
      </c>
      <c r="CH54" s="15">
        <v>76</v>
      </c>
      <c r="CI54" s="15">
        <v>64</v>
      </c>
      <c r="CJ54" s="15">
        <v>-3</v>
      </c>
      <c r="CK54" s="15">
        <v>65</v>
      </c>
      <c r="CL54" s="15">
        <v>87</v>
      </c>
      <c r="CM54" s="15">
        <v>53</v>
      </c>
      <c r="CN54" s="16">
        <v>67</v>
      </c>
      <c r="CO54" s="64"/>
      <c r="CP54" s="63"/>
      <c r="CQ54" s="63"/>
      <c r="CR54" s="63"/>
      <c r="CS54" s="63"/>
      <c r="CT54" s="63"/>
      <c r="CU54" s="15"/>
      <c r="CV54" s="15"/>
      <c r="CW54" s="15"/>
      <c r="CX54" s="15"/>
      <c r="CY54" s="15"/>
      <c r="CZ54" s="15"/>
      <c r="DA54" s="15"/>
      <c r="DB54" s="16"/>
      <c r="DC54" s="17"/>
      <c r="DD54" s="13"/>
      <c r="DE54" s="17" t="s">
        <v>60</v>
      </c>
    </row>
    <row r="55" spans="2:109" x14ac:dyDescent="0.25">
      <c r="B55" s="83"/>
      <c r="C55" s="98"/>
      <c r="D55" s="89"/>
      <c r="E55" s="83"/>
      <c r="F55" s="14">
        <v>55</v>
      </c>
      <c r="G55" s="15">
        <v>78</v>
      </c>
      <c r="H55" s="15">
        <v>59</v>
      </c>
      <c r="I55" s="15">
        <v>59</v>
      </c>
      <c r="J55" s="15">
        <v>52</v>
      </c>
      <c r="K55" s="15">
        <v>64</v>
      </c>
      <c r="L55" s="15">
        <v>78</v>
      </c>
      <c r="M55" s="15">
        <v>76</v>
      </c>
      <c r="N55" s="15">
        <v>79</v>
      </c>
      <c r="O55" s="15">
        <v>82</v>
      </c>
      <c r="P55" s="15">
        <v>75</v>
      </c>
      <c r="Q55" s="15">
        <v>93</v>
      </c>
      <c r="R55" s="15">
        <v>85</v>
      </c>
      <c r="S55" s="16">
        <v>67</v>
      </c>
      <c r="T55" s="62"/>
      <c r="U55" s="45"/>
      <c r="V55" s="45"/>
      <c r="W55" s="45"/>
      <c r="X55" s="45"/>
      <c r="Y55" s="45"/>
      <c r="Z55" s="15"/>
      <c r="AA55" s="15"/>
      <c r="AB55" s="15"/>
      <c r="AC55" s="15"/>
      <c r="AD55" s="15"/>
      <c r="AE55" s="15"/>
      <c r="AF55" s="15"/>
      <c r="AG55" s="16"/>
      <c r="AH55" s="17"/>
      <c r="AI55" s="13"/>
      <c r="AJ55" s="17" t="s">
        <v>60</v>
      </c>
      <c r="AL55" s="83"/>
      <c r="AM55" s="98"/>
      <c r="AN55" s="89"/>
      <c r="AO55" s="83"/>
      <c r="AP55" s="14">
        <v>77</v>
      </c>
      <c r="AQ55" s="15">
        <v>79</v>
      </c>
      <c r="AR55" s="15">
        <v>59</v>
      </c>
      <c r="AS55" s="15">
        <v>72</v>
      </c>
      <c r="AT55" s="15">
        <v>95</v>
      </c>
      <c r="AU55" s="15">
        <v>56</v>
      </c>
      <c r="AV55" s="15">
        <v>97</v>
      </c>
      <c r="AW55" s="15">
        <v>81</v>
      </c>
      <c r="AX55" s="15">
        <v>53</v>
      </c>
      <c r="AY55" s="15">
        <v>58</v>
      </c>
      <c r="AZ55" s="15">
        <v>95</v>
      </c>
      <c r="BA55" s="15">
        <v>78</v>
      </c>
      <c r="BB55" s="15">
        <v>86</v>
      </c>
      <c r="BC55" s="16">
        <v>75</v>
      </c>
      <c r="BD55" s="62"/>
      <c r="BE55" s="45"/>
      <c r="BF55" s="45"/>
      <c r="BG55" s="45"/>
      <c r="BH55" s="45"/>
      <c r="BI55" s="45"/>
      <c r="BJ55" s="15"/>
      <c r="BK55" s="15"/>
      <c r="BL55" s="15"/>
      <c r="BM55" s="15"/>
      <c r="BN55" s="15"/>
      <c r="BO55" s="15"/>
      <c r="BP55" s="15"/>
      <c r="BQ55" s="16"/>
      <c r="BR55" s="17"/>
      <c r="BS55" s="13"/>
      <c r="BT55" s="17" t="s">
        <v>60</v>
      </c>
      <c r="BW55" s="83"/>
      <c r="BX55" s="98"/>
      <c r="BY55" s="89"/>
      <c r="BZ55" s="83"/>
      <c r="CA55" s="14">
        <v>72</v>
      </c>
      <c r="CB55" s="15">
        <v>87</v>
      </c>
      <c r="CC55" s="15">
        <v>92</v>
      </c>
      <c r="CD55" s="15">
        <v>77</v>
      </c>
      <c r="CE55" s="15">
        <v>100</v>
      </c>
      <c r="CF55" s="15">
        <v>69</v>
      </c>
      <c r="CG55" s="15">
        <v>90</v>
      </c>
      <c r="CH55" s="15">
        <v>91</v>
      </c>
      <c r="CI55" s="15">
        <v>81</v>
      </c>
      <c r="CJ55" s="15">
        <v>-3</v>
      </c>
      <c r="CK55" s="15">
        <v>71</v>
      </c>
      <c r="CL55" s="15">
        <v>72</v>
      </c>
      <c r="CM55" s="15">
        <v>69</v>
      </c>
      <c r="CN55" s="16">
        <v>94</v>
      </c>
      <c r="CO55" s="64"/>
      <c r="CP55" s="63"/>
      <c r="CQ55" s="63"/>
      <c r="CR55" s="63"/>
      <c r="CS55" s="63"/>
      <c r="CT55" s="63"/>
      <c r="CU55" s="15"/>
      <c r="CV55" s="15"/>
      <c r="CW55" s="15"/>
      <c r="CX55" s="15"/>
      <c r="CY55" s="15"/>
      <c r="CZ55" s="15"/>
      <c r="DA55" s="15"/>
      <c r="DB55" s="16"/>
      <c r="DC55" s="17"/>
      <c r="DD55" s="13"/>
      <c r="DE55" s="17" t="s">
        <v>60</v>
      </c>
    </row>
    <row r="56" spans="2:109" x14ac:dyDescent="0.25">
      <c r="B56" s="83"/>
      <c r="C56" s="98"/>
      <c r="D56" s="89"/>
      <c r="E56" s="83"/>
      <c r="F56" s="14">
        <v>67</v>
      </c>
      <c r="G56" s="15">
        <v>59</v>
      </c>
      <c r="H56" s="15">
        <v>76</v>
      </c>
      <c r="I56" s="15">
        <v>48</v>
      </c>
      <c r="J56" s="15">
        <v>43</v>
      </c>
      <c r="K56" s="15">
        <v>56</v>
      </c>
      <c r="L56" s="15">
        <v>71</v>
      </c>
      <c r="M56" s="15">
        <v>53</v>
      </c>
      <c r="N56" s="15">
        <v>67</v>
      </c>
      <c r="O56" s="15">
        <v>86</v>
      </c>
      <c r="P56" s="15">
        <v>72</v>
      </c>
      <c r="Q56" s="15">
        <v>63</v>
      </c>
      <c r="R56" s="15">
        <v>76</v>
      </c>
      <c r="S56" s="16">
        <v>43</v>
      </c>
      <c r="T56" s="14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6"/>
      <c r="AH56" s="17"/>
      <c r="AI56" s="13"/>
      <c r="AJ56" s="17" t="s">
        <v>60</v>
      </c>
      <c r="AL56" s="83"/>
      <c r="AM56" s="98"/>
      <c r="AN56" s="89"/>
      <c r="AO56" s="83"/>
      <c r="AP56" s="14">
        <v>72</v>
      </c>
      <c r="AQ56" s="15">
        <v>89</v>
      </c>
      <c r="AR56" s="15">
        <v>89</v>
      </c>
      <c r="AS56" s="15">
        <v>47</v>
      </c>
      <c r="AT56" s="15">
        <v>52</v>
      </c>
      <c r="AU56" s="15">
        <v>56</v>
      </c>
      <c r="AV56" s="15">
        <v>73</v>
      </c>
      <c r="AW56" s="15">
        <v>92</v>
      </c>
      <c r="AX56" s="15">
        <v>59</v>
      </c>
      <c r="AY56" s="15">
        <v>64</v>
      </c>
      <c r="AZ56" s="15">
        <v>85</v>
      </c>
      <c r="BA56" s="15">
        <v>82</v>
      </c>
      <c r="BB56" s="15">
        <v>70</v>
      </c>
      <c r="BC56" s="16">
        <v>61</v>
      </c>
      <c r="BD56" s="14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6"/>
      <c r="BR56" s="17"/>
      <c r="BS56" s="13"/>
      <c r="BT56" s="17" t="s">
        <v>60</v>
      </c>
      <c r="BW56" s="83"/>
      <c r="BX56" s="98"/>
      <c r="BY56" s="89"/>
      <c r="BZ56" s="83"/>
      <c r="CA56" s="14">
        <v>98</v>
      </c>
      <c r="CB56" s="15">
        <v>69</v>
      </c>
      <c r="CC56" s="15">
        <v>102</v>
      </c>
      <c r="CD56" s="15">
        <v>92</v>
      </c>
      <c r="CE56" s="15">
        <v>97</v>
      </c>
      <c r="CF56" s="15">
        <v>73</v>
      </c>
      <c r="CG56" s="15">
        <v>99</v>
      </c>
      <c r="CH56" s="15">
        <v>67</v>
      </c>
      <c r="CI56" s="15">
        <v>66</v>
      </c>
      <c r="CJ56" s="15">
        <v>-3</v>
      </c>
      <c r="CK56" s="15">
        <v>49</v>
      </c>
      <c r="CL56" s="15">
        <v>70</v>
      </c>
      <c r="CM56" s="15">
        <v>69</v>
      </c>
      <c r="CN56" s="16">
        <v>73</v>
      </c>
      <c r="CO56" s="14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6"/>
      <c r="DC56" s="17"/>
      <c r="DD56" s="13"/>
      <c r="DE56" s="17" t="s">
        <v>60</v>
      </c>
    </row>
    <row r="57" spans="2:109" x14ac:dyDescent="0.25">
      <c r="B57" s="83"/>
      <c r="C57" s="98"/>
      <c r="D57" s="89"/>
      <c r="E57" s="83"/>
      <c r="F57" s="14">
        <v>76</v>
      </c>
      <c r="G57" s="15">
        <v>77</v>
      </c>
      <c r="H57" s="15">
        <v>83</v>
      </c>
      <c r="I57" s="15">
        <v>40</v>
      </c>
      <c r="J57" s="15">
        <v>60</v>
      </c>
      <c r="K57" s="15">
        <v>75</v>
      </c>
      <c r="L57" s="15">
        <v>72</v>
      </c>
      <c r="M57" s="15">
        <v>92</v>
      </c>
      <c r="N57" s="15">
        <v>79</v>
      </c>
      <c r="O57" s="15">
        <v>85</v>
      </c>
      <c r="P57" s="15">
        <v>64</v>
      </c>
      <c r="Q57" s="15">
        <v>68</v>
      </c>
      <c r="R57" s="15">
        <v>64</v>
      </c>
      <c r="S57" s="16">
        <v>48</v>
      </c>
      <c r="T57" s="14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6"/>
      <c r="AH57" s="17"/>
      <c r="AI57" s="13"/>
      <c r="AJ57" s="17" t="s">
        <v>60</v>
      </c>
      <c r="AL57" s="83"/>
      <c r="AM57" s="98"/>
      <c r="AN57" s="89"/>
      <c r="AO57" s="83"/>
      <c r="AP57" s="14">
        <v>58</v>
      </c>
      <c r="AQ57" s="15">
        <v>74</v>
      </c>
      <c r="AR57" s="15">
        <v>55</v>
      </c>
      <c r="AS57" s="15">
        <v>67</v>
      </c>
      <c r="AT57" s="15">
        <v>74</v>
      </c>
      <c r="AU57" s="15">
        <v>90</v>
      </c>
      <c r="AV57" s="15">
        <v>64</v>
      </c>
      <c r="AW57" s="15">
        <v>61</v>
      </c>
      <c r="AX57" s="15">
        <v>45</v>
      </c>
      <c r="AY57" s="15">
        <v>49</v>
      </c>
      <c r="AZ57" s="15">
        <v>83</v>
      </c>
      <c r="BA57" s="15">
        <v>77</v>
      </c>
      <c r="BB57" s="15">
        <v>88</v>
      </c>
      <c r="BC57" s="16">
        <v>69</v>
      </c>
      <c r="BD57" s="14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6"/>
      <c r="BR57" s="17"/>
      <c r="BS57" s="13"/>
      <c r="BT57" s="17" t="s">
        <v>60</v>
      </c>
      <c r="BW57" s="83"/>
      <c r="BX57" s="98"/>
      <c r="BY57" s="89"/>
      <c r="BZ57" s="83"/>
      <c r="CA57" s="14">
        <v>70</v>
      </c>
      <c r="CB57" s="15">
        <v>67</v>
      </c>
      <c r="CC57" s="15">
        <v>18</v>
      </c>
      <c r="CD57" s="15">
        <v>86</v>
      </c>
      <c r="CE57" s="15">
        <v>78</v>
      </c>
      <c r="CF57" s="15">
        <v>70</v>
      </c>
      <c r="CG57" s="15">
        <v>76</v>
      </c>
      <c r="CH57" s="15">
        <v>64</v>
      </c>
      <c r="CI57" s="15">
        <v>57</v>
      </c>
      <c r="CJ57" s="15">
        <v>65</v>
      </c>
      <c r="CK57" s="15">
        <v>87</v>
      </c>
      <c r="CL57" s="15">
        <v>53</v>
      </c>
      <c r="CM57" s="15">
        <v>67</v>
      </c>
      <c r="CN57" s="16">
        <v>66</v>
      </c>
      <c r="CO57" s="14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6"/>
      <c r="DC57" s="17"/>
      <c r="DD57" s="13"/>
      <c r="DE57" s="17" t="s">
        <v>60</v>
      </c>
    </row>
    <row r="58" spans="2:109" x14ac:dyDescent="0.25">
      <c r="B58" s="83"/>
      <c r="C58" s="98"/>
      <c r="D58" s="89"/>
      <c r="E58" s="83"/>
      <c r="F58" s="14">
        <v>73</v>
      </c>
      <c r="G58" s="15">
        <v>48</v>
      </c>
      <c r="H58" s="15">
        <v>69</v>
      </c>
      <c r="I58" s="15">
        <v>84</v>
      </c>
      <c r="J58" s="15">
        <v>57</v>
      </c>
      <c r="K58" s="15">
        <v>43</v>
      </c>
      <c r="L58" s="15">
        <v>52</v>
      </c>
      <c r="M58" s="15">
        <v>96</v>
      </c>
      <c r="N58" s="15">
        <v>94</v>
      </c>
      <c r="O58" s="15">
        <v>91</v>
      </c>
      <c r="P58" s="15">
        <v>60</v>
      </c>
      <c r="Q58" s="15">
        <v>69</v>
      </c>
      <c r="R58" s="15">
        <v>61</v>
      </c>
      <c r="S58" s="16"/>
      <c r="T58" s="14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6"/>
      <c r="AH58" s="17"/>
      <c r="AI58" s="13"/>
      <c r="AJ58" s="17" t="s">
        <v>60</v>
      </c>
      <c r="AL58" s="83"/>
      <c r="AM58" s="98"/>
      <c r="AN58" s="89"/>
      <c r="AO58" s="83"/>
      <c r="AP58" s="14">
        <v>90</v>
      </c>
      <c r="AQ58" s="15">
        <v>49</v>
      </c>
      <c r="AR58" s="15">
        <v>58</v>
      </c>
      <c r="AS58" s="15">
        <v>76</v>
      </c>
      <c r="AT58" s="15">
        <v>63</v>
      </c>
      <c r="AU58" s="15">
        <v>59</v>
      </c>
      <c r="AV58" s="15">
        <v>74</v>
      </c>
      <c r="AW58" s="15">
        <v>80</v>
      </c>
      <c r="AX58" s="15">
        <v>60</v>
      </c>
      <c r="AY58" s="15">
        <v>66</v>
      </c>
      <c r="AZ58" s="15">
        <v>97</v>
      </c>
      <c r="BA58" s="15"/>
      <c r="BB58" s="15"/>
      <c r="BC58" s="16"/>
      <c r="BD58" s="14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6"/>
      <c r="BR58" s="17"/>
      <c r="BS58" s="13"/>
      <c r="BT58" s="17" t="s">
        <v>60</v>
      </c>
      <c r="BW58" s="83"/>
      <c r="BX58" s="98"/>
      <c r="BY58" s="89"/>
      <c r="BZ58" s="83"/>
      <c r="CA58" s="14">
        <v>86</v>
      </c>
      <c r="CB58" s="15">
        <v>78</v>
      </c>
      <c r="CC58" s="15">
        <v>70</v>
      </c>
      <c r="CD58" s="15">
        <v>76</v>
      </c>
      <c r="CE58" s="15">
        <v>64</v>
      </c>
      <c r="CF58" s="15">
        <v>57</v>
      </c>
      <c r="CG58" s="15">
        <v>65</v>
      </c>
      <c r="CH58" s="15">
        <v>87</v>
      </c>
      <c r="CI58" s="15">
        <v>53</v>
      </c>
      <c r="CJ58" s="15">
        <v>67</v>
      </c>
      <c r="CK58" s="15">
        <v>85</v>
      </c>
      <c r="CL58" s="15">
        <v>79</v>
      </c>
      <c r="CM58" s="15">
        <v>85</v>
      </c>
      <c r="CN58" s="16">
        <v>86</v>
      </c>
      <c r="CO58" s="14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6"/>
      <c r="DC58" s="17"/>
      <c r="DD58" s="13"/>
      <c r="DE58" s="17" t="s">
        <v>60</v>
      </c>
    </row>
    <row r="59" spans="2:109" x14ac:dyDescent="0.25">
      <c r="B59" s="83"/>
      <c r="C59" s="98"/>
      <c r="D59" s="89"/>
      <c r="E59" s="83"/>
      <c r="F59" s="14">
        <v>51</v>
      </c>
      <c r="G59" s="15">
        <v>71</v>
      </c>
      <c r="H59" s="15">
        <v>87</v>
      </c>
      <c r="I59" s="15">
        <v>89</v>
      </c>
      <c r="J59" s="15">
        <v>78</v>
      </c>
      <c r="K59" s="15">
        <v>80</v>
      </c>
      <c r="L59" s="15"/>
      <c r="M59" s="15"/>
      <c r="N59" s="15"/>
      <c r="O59" s="15"/>
      <c r="P59" s="15"/>
      <c r="Q59" s="15"/>
      <c r="R59" s="15"/>
      <c r="S59" s="16"/>
      <c r="T59" s="14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6"/>
      <c r="AH59" s="17"/>
      <c r="AI59" s="13"/>
      <c r="AJ59" s="17" t="s">
        <v>60</v>
      </c>
      <c r="AL59" s="83"/>
      <c r="AM59" s="98"/>
      <c r="AN59" s="89"/>
      <c r="AO59" s="83"/>
      <c r="AP59" s="14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6"/>
      <c r="BD59" s="14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6"/>
      <c r="BR59" s="17"/>
      <c r="BS59" s="13"/>
      <c r="BT59" s="17" t="s">
        <v>60</v>
      </c>
      <c r="BW59" s="83"/>
      <c r="BX59" s="98"/>
      <c r="BY59" s="89"/>
      <c r="BZ59" s="83"/>
      <c r="CA59" s="14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6"/>
      <c r="CO59" s="14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6"/>
      <c r="DC59" s="17"/>
      <c r="DD59" s="13"/>
      <c r="DE59" s="17" t="s">
        <v>60</v>
      </c>
    </row>
    <row r="60" spans="2:109" ht="15.75" thickBot="1" x14ac:dyDescent="0.3">
      <c r="B60" s="84"/>
      <c r="C60" s="99"/>
      <c r="D60" s="89"/>
      <c r="E60" s="84"/>
      <c r="F60" s="18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20"/>
      <c r="T60" s="18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/>
      <c r="AH60" s="21"/>
      <c r="AI60" s="13"/>
      <c r="AJ60" s="21" t="s">
        <v>60</v>
      </c>
      <c r="AL60" s="84"/>
      <c r="AM60" s="99"/>
      <c r="AN60" s="89"/>
      <c r="AO60" s="84"/>
      <c r="AP60" s="18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20"/>
      <c r="BD60" s="18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20"/>
      <c r="BR60" s="21"/>
      <c r="BS60" s="13"/>
      <c r="BT60" s="21" t="s">
        <v>60</v>
      </c>
      <c r="BW60" s="84"/>
      <c r="BX60" s="99"/>
      <c r="BY60" s="89"/>
      <c r="BZ60" s="84"/>
      <c r="CA60" s="18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20"/>
      <c r="CO60" s="18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20"/>
      <c r="DC60" s="21"/>
      <c r="DD60" s="13"/>
      <c r="DE60" s="21" t="s">
        <v>60</v>
      </c>
    </row>
    <row r="61" spans="2:109" x14ac:dyDescent="0.25">
      <c r="B61" s="82">
        <v>6</v>
      </c>
      <c r="C61" s="100" t="s">
        <v>23</v>
      </c>
      <c r="D61" s="89"/>
      <c r="E61" s="82"/>
      <c r="F61" s="9">
        <v>68</v>
      </c>
      <c r="G61" s="10">
        <v>75</v>
      </c>
      <c r="H61" s="10">
        <v>60</v>
      </c>
      <c r="I61" s="10">
        <v>57</v>
      </c>
      <c r="J61" s="10">
        <v>98</v>
      </c>
      <c r="K61" s="10">
        <v>98</v>
      </c>
      <c r="L61" s="10">
        <v>62</v>
      </c>
      <c r="M61" s="10">
        <v>87</v>
      </c>
      <c r="N61" s="10">
        <v>51</v>
      </c>
      <c r="O61" s="10">
        <v>62</v>
      </c>
      <c r="P61" s="10">
        <v>38</v>
      </c>
      <c r="Q61" s="10">
        <v>66</v>
      </c>
      <c r="R61" s="10">
        <v>52</v>
      </c>
      <c r="S61" s="11">
        <v>99</v>
      </c>
      <c r="T61" s="46">
        <v>39</v>
      </c>
      <c r="U61" s="47">
        <v>59</v>
      </c>
      <c r="V61" s="47">
        <v>40</v>
      </c>
      <c r="W61" s="47">
        <v>71</v>
      </c>
      <c r="X61" s="47">
        <v>38</v>
      </c>
      <c r="Y61" s="47">
        <v>47</v>
      </c>
      <c r="Z61" s="47">
        <v>77</v>
      </c>
      <c r="AA61" s="47">
        <v>53</v>
      </c>
      <c r="AB61" s="47">
        <v>59</v>
      </c>
      <c r="AC61" s="47">
        <v>68</v>
      </c>
      <c r="AD61" s="47">
        <v>72</v>
      </c>
      <c r="AE61" s="47">
        <v>74</v>
      </c>
      <c r="AF61" s="47">
        <v>46</v>
      </c>
      <c r="AG61" s="48">
        <v>76</v>
      </c>
      <c r="AH61" s="12"/>
      <c r="AI61" s="13"/>
      <c r="AJ61" s="12" t="s">
        <v>60</v>
      </c>
      <c r="AL61" s="82">
        <v>6</v>
      </c>
      <c r="AM61" s="100" t="s">
        <v>23</v>
      </c>
      <c r="AN61" s="89"/>
      <c r="AO61" s="82"/>
      <c r="AP61" s="9">
        <v>58</v>
      </c>
      <c r="AQ61" s="10">
        <v>90</v>
      </c>
      <c r="AR61" s="10">
        <v>92</v>
      </c>
      <c r="AS61" s="10">
        <v>80</v>
      </c>
      <c r="AT61" s="10">
        <v>88</v>
      </c>
      <c r="AU61" s="10">
        <v>57</v>
      </c>
      <c r="AV61" s="10">
        <v>84</v>
      </c>
      <c r="AW61" s="10">
        <v>43</v>
      </c>
      <c r="AX61" s="10">
        <v>82</v>
      </c>
      <c r="AY61" s="10">
        <v>99</v>
      </c>
      <c r="AZ61" s="10">
        <v>95</v>
      </c>
      <c r="BA61" s="10">
        <v>95</v>
      </c>
      <c r="BB61" s="10">
        <v>73</v>
      </c>
      <c r="BC61" s="11">
        <v>93</v>
      </c>
      <c r="BD61" s="46">
        <v>52</v>
      </c>
      <c r="BE61" s="47">
        <v>56</v>
      </c>
      <c r="BF61" s="47">
        <v>70</v>
      </c>
      <c r="BG61" s="47">
        <v>71</v>
      </c>
      <c r="BH61" s="47">
        <v>87</v>
      </c>
      <c r="BI61" s="47">
        <v>96</v>
      </c>
      <c r="BJ61" s="47">
        <v>57</v>
      </c>
      <c r="BK61" s="47">
        <v>67</v>
      </c>
      <c r="BL61" s="47">
        <v>50</v>
      </c>
      <c r="BM61" s="47">
        <v>62</v>
      </c>
      <c r="BN61" s="47">
        <v>69</v>
      </c>
      <c r="BO61" s="47">
        <v>89</v>
      </c>
      <c r="BP61" s="47">
        <v>77</v>
      </c>
      <c r="BQ61" s="48">
        <v>88</v>
      </c>
      <c r="BR61" s="12"/>
      <c r="BS61" s="13"/>
      <c r="BT61" s="12" t="s">
        <v>60</v>
      </c>
      <c r="BW61" s="82">
        <v>6</v>
      </c>
      <c r="BX61" s="100" t="s">
        <v>23</v>
      </c>
      <c r="BY61" s="89"/>
      <c r="BZ61" s="82"/>
      <c r="CA61" s="9">
        <v>81</v>
      </c>
      <c r="CB61" s="10">
        <v>60</v>
      </c>
      <c r="CC61" s="10">
        <v>82</v>
      </c>
      <c r="CD61" s="10">
        <v>59</v>
      </c>
      <c r="CE61" s="10">
        <v>67</v>
      </c>
      <c r="CF61" s="10">
        <v>62</v>
      </c>
      <c r="CG61" s="10">
        <v>78</v>
      </c>
      <c r="CH61" s="10">
        <v>83</v>
      </c>
      <c r="CI61" s="10">
        <v>70</v>
      </c>
      <c r="CJ61" s="10">
        <v>-3</v>
      </c>
      <c r="CK61" s="10">
        <v>57</v>
      </c>
      <c r="CL61" s="10">
        <v>62</v>
      </c>
      <c r="CM61" s="10">
        <v>70</v>
      </c>
      <c r="CN61" s="11">
        <v>67</v>
      </c>
      <c r="CO61" s="46">
        <v>60</v>
      </c>
      <c r="CP61" s="47">
        <v>59</v>
      </c>
      <c r="CQ61" s="47">
        <v>49</v>
      </c>
      <c r="CR61" s="47">
        <v>48</v>
      </c>
      <c r="CS61" s="47">
        <v>37</v>
      </c>
      <c r="CT61" s="47">
        <v>53</v>
      </c>
      <c r="CU61" s="47">
        <v>57</v>
      </c>
      <c r="CV61" s="47">
        <v>64</v>
      </c>
      <c r="CW61" s="47">
        <v>51</v>
      </c>
      <c r="CX61" s="47">
        <v>52</v>
      </c>
      <c r="CY61" s="47">
        <v>62</v>
      </c>
      <c r="CZ61" s="47">
        <v>63</v>
      </c>
      <c r="DA61" s="47">
        <v>62</v>
      </c>
      <c r="DB61" s="48">
        <v>67</v>
      </c>
      <c r="DC61" s="12"/>
      <c r="DD61" s="13"/>
      <c r="DE61" s="12" t="s">
        <v>60</v>
      </c>
    </row>
    <row r="62" spans="2:109" x14ac:dyDescent="0.25">
      <c r="B62" s="83"/>
      <c r="C62" s="101"/>
      <c r="D62" s="89"/>
      <c r="E62" s="83"/>
      <c r="F62" s="14">
        <v>93</v>
      </c>
      <c r="G62" s="15">
        <v>80</v>
      </c>
      <c r="H62" s="15">
        <v>81</v>
      </c>
      <c r="I62" s="15">
        <v>57</v>
      </c>
      <c r="J62" s="15">
        <v>81</v>
      </c>
      <c r="K62" s="15">
        <v>53</v>
      </c>
      <c r="L62" s="15">
        <v>87</v>
      </c>
      <c r="M62" s="15">
        <v>91</v>
      </c>
      <c r="N62" s="15">
        <v>99</v>
      </c>
      <c r="O62" s="15">
        <v>64</v>
      </c>
      <c r="P62" s="15">
        <v>97</v>
      </c>
      <c r="Q62" s="15">
        <v>74</v>
      </c>
      <c r="R62" s="15">
        <v>98</v>
      </c>
      <c r="S62" s="16">
        <v>43</v>
      </c>
      <c r="T62" s="14">
        <v>36</v>
      </c>
      <c r="U62" s="15">
        <v>51</v>
      </c>
      <c r="V62" s="15">
        <v>44</v>
      </c>
      <c r="W62" s="15">
        <v>43</v>
      </c>
      <c r="X62" s="15">
        <v>78</v>
      </c>
      <c r="Y62" s="15">
        <v>76</v>
      </c>
      <c r="Z62" s="15">
        <v>48</v>
      </c>
      <c r="AA62" s="15">
        <v>47</v>
      </c>
      <c r="AB62" s="15">
        <v>61</v>
      </c>
      <c r="AC62" s="15">
        <v>40</v>
      </c>
      <c r="AD62" s="15">
        <v>71</v>
      </c>
      <c r="AE62" s="15">
        <v>42</v>
      </c>
      <c r="AF62" s="15">
        <v>52</v>
      </c>
      <c r="AG62" s="16">
        <v>34</v>
      </c>
      <c r="AH62" s="17"/>
      <c r="AI62" s="13"/>
      <c r="AJ62" s="17" t="s">
        <v>60</v>
      </c>
      <c r="AL62" s="83"/>
      <c r="AM62" s="101"/>
      <c r="AN62" s="89"/>
      <c r="AO62" s="83"/>
      <c r="AP62" s="14">
        <v>98</v>
      </c>
      <c r="AQ62" s="15">
        <v>84</v>
      </c>
      <c r="AR62" s="15">
        <v>58</v>
      </c>
      <c r="AS62" s="15">
        <v>51</v>
      </c>
      <c r="AT62" s="15">
        <v>63</v>
      </c>
      <c r="AU62" s="15">
        <v>58</v>
      </c>
      <c r="AV62" s="15">
        <v>44</v>
      </c>
      <c r="AW62" s="15">
        <v>55</v>
      </c>
      <c r="AX62" s="15">
        <v>92</v>
      </c>
      <c r="AY62" s="15">
        <v>79</v>
      </c>
      <c r="AZ62" s="15">
        <v>92</v>
      </c>
      <c r="BA62" s="15">
        <v>75</v>
      </c>
      <c r="BB62" s="15">
        <v>64</v>
      </c>
      <c r="BC62" s="16">
        <v>75</v>
      </c>
      <c r="BD62" s="14">
        <v>62</v>
      </c>
      <c r="BE62" s="15">
        <v>64</v>
      </c>
      <c r="BF62" s="15">
        <v>75</v>
      </c>
      <c r="BG62" s="15">
        <v>78</v>
      </c>
      <c r="BH62" s="15">
        <v>57</v>
      </c>
      <c r="BI62" s="15">
        <v>87</v>
      </c>
      <c r="BJ62" s="15">
        <v>56</v>
      </c>
      <c r="BK62" s="15">
        <v>75</v>
      </c>
      <c r="BL62" s="15">
        <v>78</v>
      </c>
      <c r="BM62" s="15">
        <v>47</v>
      </c>
      <c r="BN62" s="15">
        <v>77</v>
      </c>
      <c r="BO62" s="15"/>
      <c r="BP62" s="15"/>
      <c r="BQ62" s="16"/>
      <c r="BR62" s="17"/>
      <c r="BS62" s="13"/>
      <c r="BT62" s="17" t="s">
        <v>60</v>
      </c>
      <c r="BW62" s="83"/>
      <c r="BX62" s="101"/>
      <c r="BY62" s="89"/>
      <c r="BZ62" s="83"/>
      <c r="CA62" s="14">
        <v>66</v>
      </c>
      <c r="CB62" s="15">
        <v>81</v>
      </c>
      <c r="CC62" s="15">
        <v>33</v>
      </c>
      <c r="CD62" s="15">
        <v>68</v>
      </c>
      <c r="CE62" s="15">
        <v>87</v>
      </c>
      <c r="CF62" s="15">
        <v>72</v>
      </c>
      <c r="CG62" s="15">
        <v>92</v>
      </c>
      <c r="CH62" s="15">
        <v>87</v>
      </c>
      <c r="CI62" s="15">
        <v>76</v>
      </c>
      <c r="CJ62" s="15">
        <v>-3</v>
      </c>
      <c r="CK62" s="15">
        <v>70</v>
      </c>
      <c r="CL62" s="15">
        <v>60</v>
      </c>
      <c r="CM62" s="15">
        <v>101</v>
      </c>
      <c r="CN62" s="16">
        <v>75</v>
      </c>
      <c r="CO62" s="14">
        <v>34</v>
      </c>
      <c r="CP62" s="15">
        <v>61</v>
      </c>
      <c r="CQ62" s="15">
        <v>36</v>
      </c>
      <c r="CR62" s="15">
        <v>38</v>
      </c>
      <c r="CS62" s="15">
        <v>68</v>
      </c>
      <c r="CT62" s="15">
        <v>55</v>
      </c>
      <c r="CU62" s="15">
        <v>28</v>
      </c>
      <c r="CV62" s="15">
        <v>42</v>
      </c>
      <c r="CW62" s="15">
        <v>37</v>
      </c>
      <c r="CX62" s="15">
        <v>45</v>
      </c>
      <c r="CY62" s="15">
        <v>66</v>
      </c>
      <c r="CZ62" s="15">
        <v>82</v>
      </c>
      <c r="DA62" s="15">
        <v>67</v>
      </c>
      <c r="DB62" s="16">
        <v>60</v>
      </c>
      <c r="DC62" s="17"/>
      <c r="DD62" s="13"/>
      <c r="DE62" s="17" t="s">
        <v>60</v>
      </c>
    </row>
    <row r="63" spans="2:109" x14ac:dyDescent="0.25">
      <c r="B63" s="83"/>
      <c r="C63" s="101"/>
      <c r="D63" s="89"/>
      <c r="E63" s="83"/>
      <c r="F63" s="14">
        <v>79</v>
      </c>
      <c r="G63" s="15">
        <v>43</v>
      </c>
      <c r="H63" s="15">
        <v>92</v>
      </c>
      <c r="I63" s="15">
        <v>62</v>
      </c>
      <c r="J63" s="15">
        <v>96</v>
      </c>
      <c r="K63" s="15">
        <v>105</v>
      </c>
      <c r="L63" s="15">
        <v>57</v>
      </c>
      <c r="M63" s="15">
        <v>93</v>
      </c>
      <c r="N63" s="15">
        <v>43</v>
      </c>
      <c r="O63" s="15">
        <v>77</v>
      </c>
      <c r="P63" s="15">
        <v>79</v>
      </c>
      <c r="Q63" s="15">
        <v>85</v>
      </c>
      <c r="R63" s="15">
        <v>88</v>
      </c>
      <c r="S63" s="16">
        <v>79</v>
      </c>
      <c r="T63" s="14">
        <v>34</v>
      </c>
      <c r="U63" s="15">
        <v>58</v>
      </c>
      <c r="V63" s="15">
        <v>46</v>
      </c>
      <c r="W63" s="15">
        <v>70</v>
      </c>
      <c r="X63" s="15">
        <v>54</v>
      </c>
      <c r="Y63" s="15">
        <v>53</v>
      </c>
      <c r="Z63" s="15">
        <v>76</v>
      </c>
      <c r="AA63" s="15">
        <v>33</v>
      </c>
      <c r="AB63" s="15">
        <v>71</v>
      </c>
      <c r="AC63" s="15">
        <v>35</v>
      </c>
      <c r="AD63" s="15">
        <v>67</v>
      </c>
      <c r="AE63" s="15">
        <v>64</v>
      </c>
      <c r="AF63" s="15"/>
      <c r="AG63" s="16"/>
      <c r="AH63" s="17"/>
      <c r="AI63" s="13"/>
      <c r="AJ63" s="17" t="s">
        <v>60</v>
      </c>
      <c r="AL63" s="83"/>
      <c r="AM63" s="101"/>
      <c r="AN63" s="89"/>
      <c r="AO63" s="83"/>
      <c r="AP63" s="14">
        <v>52</v>
      </c>
      <c r="AQ63" s="15">
        <v>99</v>
      </c>
      <c r="AR63" s="15">
        <v>90</v>
      </c>
      <c r="AS63" s="15">
        <v>59</v>
      </c>
      <c r="AT63" s="15">
        <v>86</v>
      </c>
      <c r="AU63" s="15">
        <v>84</v>
      </c>
      <c r="AV63" s="15">
        <v>80</v>
      </c>
      <c r="AW63" s="15">
        <v>68</v>
      </c>
      <c r="AX63" s="15">
        <v>58</v>
      </c>
      <c r="AY63" s="15">
        <v>64</v>
      </c>
      <c r="AZ63" s="15">
        <v>98</v>
      </c>
      <c r="BA63" s="15">
        <v>86</v>
      </c>
      <c r="BB63" s="15">
        <v>76</v>
      </c>
      <c r="BC63" s="16">
        <v>96</v>
      </c>
      <c r="BD63" s="14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6"/>
      <c r="BR63" s="17"/>
      <c r="BS63" s="13"/>
      <c r="BT63" s="17" t="s">
        <v>60</v>
      </c>
      <c r="BW63" s="83"/>
      <c r="BX63" s="101"/>
      <c r="BY63" s="89"/>
      <c r="BZ63" s="83"/>
      <c r="CA63" s="14">
        <v>68</v>
      </c>
      <c r="CB63" s="15">
        <v>88</v>
      </c>
      <c r="CC63" s="15">
        <v>75</v>
      </c>
      <c r="CD63" s="15">
        <v>91</v>
      </c>
      <c r="CE63" s="15">
        <v>52</v>
      </c>
      <c r="CF63" s="15">
        <v>96</v>
      </c>
      <c r="CG63" s="15">
        <v>59</v>
      </c>
      <c r="CH63" s="15">
        <v>63</v>
      </c>
      <c r="CI63" s="15">
        <v>85</v>
      </c>
      <c r="CJ63" s="15">
        <v>-3</v>
      </c>
      <c r="CK63" s="15">
        <v>70</v>
      </c>
      <c r="CL63" s="15">
        <v>79</v>
      </c>
      <c r="CM63" s="15">
        <v>65</v>
      </c>
      <c r="CN63" s="16">
        <v>71</v>
      </c>
      <c r="CO63" s="14">
        <v>66</v>
      </c>
      <c r="CP63" s="15">
        <v>48</v>
      </c>
      <c r="CQ63" s="15">
        <v>62</v>
      </c>
      <c r="CR63" s="15">
        <v>71</v>
      </c>
      <c r="CS63" s="15">
        <v>36</v>
      </c>
      <c r="CT63" s="15">
        <v>62</v>
      </c>
      <c r="CU63" s="15">
        <v>51</v>
      </c>
      <c r="CV63" s="15">
        <v>28</v>
      </c>
      <c r="CW63" s="15">
        <v>75</v>
      </c>
      <c r="CX63" s="15">
        <v>34</v>
      </c>
      <c r="CY63" s="15">
        <v>67</v>
      </c>
      <c r="CZ63" s="15"/>
      <c r="DA63" s="15"/>
      <c r="DB63" s="16"/>
      <c r="DC63" s="17"/>
      <c r="DD63" s="13"/>
      <c r="DE63" s="17" t="s">
        <v>60</v>
      </c>
    </row>
    <row r="64" spans="2:109" x14ac:dyDescent="0.25">
      <c r="B64" s="83"/>
      <c r="C64" s="101"/>
      <c r="D64" s="89"/>
      <c r="E64" s="83"/>
      <c r="F64" s="14">
        <v>51</v>
      </c>
      <c r="G64" s="15">
        <v>82</v>
      </c>
      <c r="H64" s="15">
        <v>85</v>
      </c>
      <c r="I64" s="15">
        <v>83</v>
      </c>
      <c r="J64" s="15">
        <v>48</v>
      </c>
      <c r="K64" s="15">
        <v>96</v>
      </c>
      <c r="L64" s="15">
        <v>91</v>
      </c>
      <c r="M64" s="15">
        <v>73</v>
      </c>
      <c r="N64" s="15">
        <v>50</v>
      </c>
      <c r="O64" s="15">
        <v>55</v>
      </c>
      <c r="P64" s="15">
        <v>95</v>
      </c>
      <c r="Q64" s="15">
        <v>69</v>
      </c>
      <c r="R64" s="15">
        <v>57</v>
      </c>
      <c r="S64" s="16">
        <v>86</v>
      </c>
      <c r="T64" s="14"/>
      <c r="U64" s="15"/>
      <c r="V64" s="15"/>
      <c r="W64" s="15"/>
      <c r="X64" s="15"/>
      <c r="Y64" s="15"/>
      <c r="Z64" s="45"/>
      <c r="AA64" s="45"/>
      <c r="AB64" s="45"/>
      <c r="AC64" s="45"/>
      <c r="AD64" s="45"/>
      <c r="AE64" s="45"/>
      <c r="AF64" s="15"/>
      <c r="AG64" s="16"/>
      <c r="AH64" s="17"/>
      <c r="AI64" s="13"/>
      <c r="AJ64" s="17" t="s">
        <v>60</v>
      </c>
      <c r="AL64" s="83"/>
      <c r="AM64" s="101"/>
      <c r="AN64" s="89"/>
      <c r="AO64" s="83"/>
      <c r="AP64" s="14">
        <v>75</v>
      </c>
      <c r="AQ64" s="15">
        <v>97</v>
      </c>
      <c r="AR64" s="15">
        <v>73</v>
      </c>
      <c r="AS64" s="15">
        <v>92</v>
      </c>
      <c r="AT64" s="15">
        <v>77</v>
      </c>
      <c r="AU64" s="15">
        <v>65</v>
      </c>
      <c r="AV64" s="15">
        <v>79</v>
      </c>
      <c r="AW64" s="15">
        <v>99</v>
      </c>
      <c r="AX64" s="15">
        <v>64</v>
      </c>
      <c r="AY64" s="15">
        <v>72</v>
      </c>
      <c r="AZ64" s="15">
        <v>65</v>
      </c>
      <c r="BA64" s="15">
        <v>94</v>
      </c>
      <c r="BB64" s="15">
        <v>105</v>
      </c>
      <c r="BC64" s="16">
        <v>94</v>
      </c>
      <c r="BD64" s="14"/>
      <c r="BE64" s="15"/>
      <c r="BF64" s="15"/>
      <c r="BG64" s="15"/>
      <c r="BH64" s="15"/>
      <c r="BI64" s="15"/>
      <c r="BJ64" s="45"/>
      <c r="BK64" s="45"/>
      <c r="BL64" s="45"/>
      <c r="BM64" s="45"/>
      <c r="BN64" s="45"/>
      <c r="BO64" s="45"/>
      <c r="BP64" s="15"/>
      <c r="BQ64" s="16"/>
      <c r="BR64" s="17"/>
      <c r="BS64" s="13"/>
      <c r="BT64" s="17" t="s">
        <v>60</v>
      </c>
      <c r="BW64" s="83"/>
      <c r="BX64" s="101"/>
      <c r="BY64" s="89"/>
      <c r="BZ64" s="83"/>
      <c r="CA64" s="14">
        <v>62</v>
      </c>
      <c r="CB64" s="15">
        <v>73</v>
      </c>
      <c r="CC64" s="15">
        <v>82</v>
      </c>
      <c r="CD64" s="15">
        <v>92</v>
      </c>
      <c r="CE64" s="15">
        <v>56</v>
      </c>
      <c r="CF64" s="15">
        <v>63</v>
      </c>
      <c r="CG64" s="15">
        <v>73</v>
      </c>
      <c r="CH64" s="15">
        <v>71</v>
      </c>
      <c r="CI64" s="15">
        <v>74</v>
      </c>
      <c r="CJ64" s="15">
        <v>-3</v>
      </c>
      <c r="CK64" s="15">
        <v>77</v>
      </c>
      <c r="CL64" s="15">
        <v>57</v>
      </c>
      <c r="CM64" s="15">
        <v>75</v>
      </c>
      <c r="CN64" s="16">
        <v>97</v>
      </c>
      <c r="CO64" s="14"/>
      <c r="CP64" s="15"/>
      <c r="CQ64" s="15"/>
      <c r="CR64" s="15"/>
      <c r="CS64" s="15"/>
      <c r="CT64" s="15"/>
      <c r="CU64" s="63"/>
      <c r="CV64" s="63"/>
      <c r="CW64" s="63"/>
      <c r="CX64" s="63"/>
      <c r="CY64" s="63"/>
      <c r="CZ64" s="63"/>
      <c r="DA64" s="15"/>
      <c r="DB64" s="16"/>
      <c r="DC64" s="17"/>
      <c r="DD64" s="13"/>
      <c r="DE64" s="17" t="s">
        <v>60</v>
      </c>
    </row>
    <row r="65" spans="2:109" x14ac:dyDescent="0.25">
      <c r="B65" s="83"/>
      <c r="C65" s="101"/>
      <c r="D65" s="89"/>
      <c r="E65" s="83"/>
      <c r="F65" s="14">
        <v>97</v>
      </c>
      <c r="G65" s="15">
        <v>89</v>
      </c>
      <c r="H65" s="15">
        <v>91</v>
      </c>
      <c r="I65" s="15">
        <v>79</v>
      </c>
      <c r="J65" s="15">
        <v>63</v>
      </c>
      <c r="K65" s="15">
        <v>84</v>
      </c>
      <c r="L65" s="15">
        <v>67</v>
      </c>
      <c r="M65" s="15">
        <v>75</v>
      </c>
      <c r="N65" s="15">
        <v>77</v>
      </c>
      <c r="O65" s="15">
        <v>59</v>
      </c>
      <c r="P65" s="15">
        <v>86</v>
      </c>
      <c r="Q65" s="15">
        <v>53</v>
      </c>
      <c r="R65" s="15">
        <v>72</v>
      </c>
      <c r="S65" s="16">
        <v>98</v>
      </c>
      <c r="T65" s="62"/>
      <c r="U65" s="45"/>
      <c r="V65" s="45"/>
      <c r="W65" s="45"/>
      <c r="X65" s="45"/>
      <c r="Y65" s="45"/>
      <c r="Z65" s="15"/>
      <c r="AA65" s="15"/>
      <c r="AB65" s="15"/>
      <c r="AC65" s="15"/>
      <c r="AD65" s="15"/>
      <c r="AE65" s="15"/>
      <c r="AF65" s="15"/>
      <c r="AG65" s="16"/>
      <c r="AH65" s="17"/>
      <c r="AI65" s="13"/>
      <c r="AJ65" s="17" t="s">
        <v>60</v>
      </c>
      <c r="AL65" s="83"/>
      <c r="AM65" s="101"/>
      <c r="AN65" s="89"/>
      <c r="AO65" s="83"/>
      <c r="AP65" s="14">
        <v>96</v>
      </c>
      <c r="AQ65" s="15">
        <v>91</v>
      </c>
      <c r="AR65" s="15">
        <v>58</v>
      </c>
      <c r="AS65" s="15">
        <v>42</v>
      </c>
      <c r="AT65" s="15">
        <v>78</v>
      </c>
      <c r="AU65" s="15">
        <v>72</v>
      </c>
      <c r="AV65" s="15">
        <v>45</v>
      </c>
      <c r="AW65" s="15">
        <v>95</v>
      </c>
      <c r="AX65" s="15">
        <v>58</v>
      </c>
      <c r="AY65" s="15">
        <v>69</v>
      </c>
      <c r="AZ65" s="15">
        <v>74</v>
      </c>
      <c r="BA65" s="15">
        <v>96</v>
      </c>
      <c r="BB65" s="15">
        <v>73</v>
      </c>
      <c r="BC65" s="16">
        <v>71</v>
      </c>
      <c r="BD65" s="62"/>
      <c r="BE65" s="45"/>
      <c r="BF65" s="45"/>
      <c r="BG65" s="45"/>
      <c r="BH65" s="45"/>
      <c r="BI65" s="45"/>
      <c r="BJ65" s="15"/>
      <c r="BK65" s="15"/>
      <c r="BL65" s="15"/>
      <c r="BM65" s="15"/>
      <c r="BN65" s="15"/>
      <c r="BO65" s="15"/>
      <c r="BP65" s="15"/>
      <c r="BQ65" s="16"/>
      <c r="BR65" s="17"/>
      <c r="BS65" s="13"/>
      <c r="BT65" s="17" t="s">
        <v>60</v>
      </c>
      <c r="BW65" s="83"/>
      <c r="BX65" s="101"/>
      <c r="BY65" s="89"/>
      <c r="BZ65" s="83"/>
      <c r="CA65" s="14">
        <v>77</v>
      </c>
      <c r="CB65" s="15">
        <v>69</v>
      </c>
      <c r="CC65" s="15">
        <v>90</v>
      </c>
      <c r="CD65" s="15">
        <v>68</v>
      </c>
      <c r="CE65" s="15">
        <v>73</v>
      </c>
      <c r="CF65" s="15">
        <v>57</v>
      </c>
      <c r="CG65" s="15">
        <v>71</v>
      </c>
      <c r="CH65" s="15">
        <v>72</v>
      </c>
      <c r="CI65" s="15">
        <v>97</v>
      </c>
      <c r="CJ65" s="15">
        <v>-3</v>
      </c>
      <c r="CK65" s="15">
        <v>85</v>
      </c>
      <c r="CL65" s="15">
        <v>76</v>
      </c>
      <c r="CM65" s="15">
        <v>66</v>
      </c>
      <c r="CN65" s="16">
        <v>85</v>
      </c>
      <c r="CO65" s="64"/>
      <c r="CP65" s="63"/>
      <c r="CQ65" s="63"/>
      <c r="CR65" s="63"/>
      <c r="CS65" s="63"/>
      <c r="CT65" s="63"/>
      <c r="CU65" s="15"/>
      <c r="CV65" s="15"/>
      <c r="CW65" s="15"/>
      <c r="CX65" s="15"/>
      <c r="CY65" s="15"/>
      <c r="CZ65" s="15"/>
      <c r="DA65" s="15"/>
      <c r="DB65" s="16"/>
      <c r="DC65" s="17"/>
      <c r="DD65" s="13"/>
      <c r="DE65" s="17" t="s">
        <v>60</v>
      </c>
    </row>
    <row r="66" spans="2:109" x14ac:dyDescent="0.25">
      <c r="B66" s="83"/>
      <c r="C66" s="101"/>
      <c r="D66" s="89"/>
      <c r="E66" s="83"/>
      <c r="F66" s="14">
        <v>97</v>
      </c>
      <c r="G66" s="15">
        <v>80</v>
      </c>
      <c r="H66" s="15">
        <v>65</v>
      </c>
      <c r="I66" s="15">
        <v>100</v>
      </c>
      <c r="J66" s="15">
        <v>86</v>
      </c>
      <c r="K66" s="15">
        <v>58</v>
      </c>
      <c r="L66" s="15">
        <v>46</v>
      </c>
      <c r="M66" s="15">
        <v>47</v>
      </c>
      <c r="N66" s="15">
        <v>56</v>
      </c>
      <c r="O66" s="15">
        <v>54</v>
      </c>
      <c r="P66" s="15">
        <v>87</v>
      </c>
      <c r="Q66" s="15">
        <v>96</v>
      </c>
      <c r="R66" s="15">
        <v>94</v>
      </c>
      <c r="S66" s="16">
        <v>85</v>
      </c>
      <c r="T66" s="62"/>
      <c r="U66" s="45"/>
      <c r="V66" s="45"/>
      <c r="W66" s="45"/>
      <c r="X66" s="45"/>
      <c r="Y66" s="45"/>
      <c r="Z66" s="15"/>
      <c r="AA66" s="15"/>
      <c r="AB66" s="15"/>
      <c r="AC66" s="15"/>
      <c r="AD66" s="15"/>
      <c r="AE66" s="15"/>
      <c r="AF66" s="15"/>
      <c r="AG66" s="16"/>
      <c r="AH66" s="17"/>
      <c r="AI66" s="13"/>
      <c r="AJ66" s="17" t="s">
        <v>60</v>
      </c>
      <c r="AL66" s="83"/>
      <c r="AM66" s="101"/>
      <c r="AN66" s="89"/>
      <c r="AO66" s="83"/>
      <c r="AP66" s="14">
        <v>65</v>
      </c>
      <c r="AQ66" s="15">
        <v>65</v>
      </c>
      <c r="AR66" s="15">
        <v>50</v>
      </c>
      <c r="AS66" s="15">
        <v>69</v>
      </c>
      <c r="AT66" s="15">
        <v>56</v>
      </c>
      <c r="AU66" s="15">
        <v>105</v>
      </c>
      <c r="AV66" s="15">
        <v>59</v>
      </c>
      <c r="AW66" s="15">
        <v>80</v>
      </c>
      <c r="AX66" s="15">
        <v>46</v>
      </c>
      <c r="AY66" s="15">
        <v>102</v>
      </c>
      <c r="AZ66" s="15">
        <v>87</v>
      </c>
      <c r="BA66" s="15">
        <v>92</v>
      </c>
      <c r="BB66" s="15">
        <v>98</v>
      </c>
      <c r="BC66" s="16">
        <v>95</v>
      </c>
      <c r="BD66" s="62"/>
      <c r="BE66" s="45"/>
      <c r="BF66" s="45"/>
      <c r="BG66" s="45"/>
      <c r="BH66" s="45"/>
      <c r="BI66" s="45"/>
      <c r="BJ66" s="15"/>
      <c r="BK66" s="15"/>
      <c r="BL66" s="15"/>
      <c r="BM66" s="15"/>
      <c r="BN66" s="15"/>
      <c r="BO66" s="15"/>
      <c r="BP66" s="15"/>
      <c r="BQ66" s="16"/>
      <c r="BR66" s="17"/>
      <c r="BS66" s="13"/>
      <c r="BT66" s="17" t="s">
        <v>60</v>
      </c>
      <c r="BW66" s="83"/>
      <c r="BX66" s="101"/>
      <c r="BY66" s="89"/>
      <c r="BZ66" s="83"/>
      <c r="CA66" s="14">
        <v>87</v>
      </c>
      <c r="CB66" s="15">
        <v>69</v>
      </c>
      <c r="CC66" s="15">
        <v>72</v>
      </c>
      <c r="CD66" s="15">
        <v>76</v>
      </c>
      <c r="CE66" s="15">
        <v>60</v>
      </c>
      <c r="CF66" s="15">
        <v>77</v>
      </c>
      <c r="CG66" s="15">
        <v>84</v>
      </c>
      <c r="CH66" s="15">
        <v>98</v>
      </c>
      <c r="CI66" s="15">
        <v>97</v>
      </c>
      <c r="CJ66" s="15">
        <v>-3</v>
      </c>
      <c r="CK66" s="15">
        <v>102</v>
      </c>
      <c r="CL66" s="15">
        <v>72</v>
      </c>
      <c r="CM66" s="15">
        <v>70</v>
      </c>
      <c r="CN66" s="16">
        <v>69</v>
      </c>
      <c r="CO66" s="64"/>
      <c r="CP66" s="63"/>
      <c r="CQ66" s="63"/>
      <c r="CR66" s="63"/>
      <c r="CS66" s="63"/>
      <c r="CT66" s="63"/>
      <c r="CU66" s="15"/>
      <c r="CV66" s="15"/>
      <c r="CW66" s="15"/>
      <c r="CX66" s="15"/>
      <c r="CY66" s="15"/>
      <c r="CZ66" s="15"/>
      <c r="DA66" s="15"/>
      <c r="DB66" s="16"/>
      <c r="DC66" s="17"/>
      <c r="DD66" s="13"/>
      <c r="DE66" s="17" t="s">
        <v>60</v>
      </c>
    </row>
    <row r="67" spans="2:109" x14ac:dyDescent="0.25">
      <c r="B67" s="83"/>
      <c r="C67" s="101"/>
      <c r="D67" s="89"/>
      <c r="E67" s="83"/>
      <c r="F67" s="14">
        <v>94</v>
      </c>
      <c r="G67" s="15">
        <v>64</v>
      </c>
      <c r="H67" s="15">
        <v>88</v>
      </c>
      <c r="I67" s="15">
        <v>95</v>
      </c>
      <c r="J67" s="15">
        <v>96</v>
      </c>
      <c r="K67" s="15">
        <v>95</v>
      </c>
      <c r="L67" s="15">
        <v>81</v>
      </c>
      <c r="M67" s="15">
        <v>38</v>
      </c>
      <c r="N67" s="15">
        <v>61</v>
      </c>
      <c r="O67" s="15">
        <v>42</v>
      </c>
      <c r="P67" s="15">
        <v>40</v>
      </c>
      <c r="Q67" s="15">
        <v>98</v>
      </c>
      <c r="R67" s="15">
        <v>85</v>
      </c>
      <c r="S67" s="16">
        <v>41</v>
      </c>
      <c r="T67" s="14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6"/>
      <c r="AH67" s="17"/>
      <c r="AI67" s="13"/>
      <c r="AJ67" s="17" t="s">
        <v>60</v>
      </c>
      <c r="AL67" s="83"/>
      <c r="AM67" s="101"/>
      <c r="AN67" s="89"/>
      <c r="AO67" s="83"/>
      <c r="AP67" s="14">
        <v>49</v>
      </c>
      <c r="AQ67" s="15">
        <v>74</v>
      </c>
      <c r="AR67" s="15">
        <v>73</v>
      </c>
      <c r="AS67" s="15">
        <v>65</v>
      </c>
      <c r="AT67" s="15">
        <v>46</v>
      </c>
      <c r="AU67" s="15">
        <v>57</v>
      </c>
      <c r="AV67" s="15">
        <v>81</v>
      </c>
      <c r="AW67" s="15">
        <v>83</v>
      </c>
      <c r="AX67" s="15">
        <v>51</v>
      </c>
      <c r="AY67" s="15">
        <v>81</v>
      </c>
      <c r="AZ67" s="15">
        <v>64</v>
      </c>
      <c r="BA67" s="15">
        <v>64</v>
      </c>
      <c r="BB67" s="15">
        <v>89</v>
      </c>
      <c r="BC67" s="16">
        <v>90</v>
      </c>
      <c r="BD67" s="14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6"/>
      <c r="BR67" s="17"/>
      <c r="BS67" s="13"/>
      <c r="BT67" s="17" t="s">
        <v>60</v>
      </c>
      <c r="BW67" s="83"/>
      <c r="BX67" s="101"/>
      <c r="BY67" s="89"/>
      <c r="BZ67" s="83"/>
      <c r="CA67" s="14">
        <v>104</v>
      </c>
      <c r="CB67" s="15">
        <v>53</v>
      </c>
      <c r="CC67" s="15">
        <v>52</v>
      </c>
      <c r="CD67" s="15">
        <v>57</v>
      </c>
      <c r="CE67" s="15">
        <v>107</v>
      </c>
      <c r="CF67" s="15">
        <v>73</v>
      </c>
      <c r="CG67" s="15">
        <v>82</v>
      </c>
      <c r="CH67" s="15">
        <v>92</v>
      </c>
      <c r="CI67" s="15">
        <v>56</v>
      </c>
      <c r="CJ67" s="15">
        <v>63</v>
      </c>
      <c r="CK67" s="15">
        <v>73</v>
      </c>
      <c r="CL67" s="15">
        <v>71</v>
      </c>
      <c r="CM67" s="15">
        <v>74</v>
      </c>
      <c r="CN67" s="16">
        <v>72</v>
      </c>
      <c r="CO67" s="14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6"/>
      <c r="DC67" s="17"/>
      <c r="DD67" s="13"/>
      <c r="DE67" s="17" t="s">
        <v>60</v>
      </c>
    </row>
    <row r="68" spans="2:109" x14ac:dyDescent="0.25">
      <c r="B68" s="83"/>
      <c r="C68" s="101"/>
      <c r="D68" s="89"/>
      <c r="E68" s="83"/>
      <c r="F68" s="14">
        <v>94</v>
      </c>
      <c r="G68" s="15">
        <v>86</v>
      </c>
      <c r="H68" s="15">
        <v>59</v>
      </c>
      <c r="I68" s="15">
        <v>46</v>
      </c>
      <c r="J68" s="15">
        <v>79</v>
      </c>
      <c r="K68" s="15">
        <v>70</v>
      </c>
      <c r="L68" s="15">
        <v>44</v>
      </c>
      <c r="M68" s="15">
        <v>44</v>
      </c>
      <c r="N68" s="15">
        <v>56</v>
      </c>
      <c r="O68" s="15">
        <v>87</v>
      </c>
      <c r="P68" s="15">
        <v>44</v>
      </c>
      <c r="Q68" s="15">
        <v>40</v>
      </c>
      <c r="R68" s="15">
        <v>66</v>
      </c>
      <c r="S68" s="16">
        <v>57</v>
      </c>
      <c r="T68" s="14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6"/>
      <c r="AH68" s="17"/>
      <c r="AI68" s="13"/>
      <c r="AJ68" s="17" t="s">
        <v>60</v>
      </c>
      <c r="AL68" s="83"/>
      <c r="AM68" s="101"/>
      <c r="AN68" s="89"/>
      <c r="AO68" s="83"/>
      <c r="AP68" s="14">
        <v>43</v>
      </c>
      <c r="AQ68" s="15">
        <v>61</v>
      </c>
      <c r="AR68" s="15">
        <v>69</v>
      </c>
      <c r="AS68" s="15">
        <v>45</v>
      </c>
      <c r="AT68" s="15">
        <v>60</v>
      </c>
      <c r="AU68" s="15">
        <v>54</v>
      </c>
      <c r="AV68" s="15">
        <v>57</v>
      </c>
      <c r="AW68" s="15">
        <v>64</v>
      </c>
      <c r="AX68" s="15">
        <v>99</v>
      </c>
      <c r="AY68" s="15">
        <v>104</v>
      </c>
      <c r="AZ68" s="15">
        <v>85</v>
      </c>
      <c r="BA68" s="15">
        <v>105</v>
      </c>
      <c r="BB68" s="15">
        <v>56</v>
      </c>
      <c r="BC68" s="16">
        <v>43</v>
      </c>
      <c r="BD68" s="14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6"/>
      <c r="BR68" s="17"/>
      <c r="BS68" s="13"/>
      <c r="BT68" s="17" t="s">
        <v>60</v>
      </c>
      <c r="BW68" s="83"/>
      <c r="BX68" s="101"/>
      <c r="BY68" s="89"/>
      <c r="BZ68" s="83"/>
      <c r="CA68" s="14">
        <v>82</v>
      </c>
      <c r="CB68" s="15">
        <v>92</v>
      </c>
      <c r="CC68" s="15">
        <v>56</v>
      </c>
      <c r="CD68" s="15">
        <v>63</v>
      </c>
      <c r="CE68" s="15">
        <v>73</v>
      </c>
      <c r="CF68" s="15">
        <v>71</v>
      </c>
      <c r="CG68" s="15">
        <v>77</v>
      </c>
      <c r="CH68" s="15">
        <v>82</v>
      </c>
      <c r="CI68" s="15">
        <v>92</v>
      </c>
      <c r="CJ68" s="15">
        <v>56</v>
      </c>
      <c r="CK68" s="15">
        <v>63</v>
      </c>
      <c r="CL68" s="15">
        <v>73</v>
      </c>
      <c r="CM68" s="15">
        <v>71</v>
      </c>
      <c r="CN68" s="16">
        <v>74</v>
      </c>
      <c r="CO68" s="14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6"/>
      <c r="DC68" s="17"/>
      <c r="DD68" s="13"/>
      <c r="DE68" s="17" t="s">
        <v>60</v>
      </c>
    </row>
    <row r="69" spans="2:109" x14ac:dyDescent="0.25">
      <c r="B69" s="83"/>
      <c r="C69" s="101"/>
      <c r="D69" s="89"/>
      <c r="E69" s="83"/>
      <c r="F69" s="14">
        <v>81</v>
      </c>
      <c r="G69" s="15">
        <v>82</v>
      </c>
      <c r="H69" s="15">
        <v>92</v>
      </c>
      <c r="I69" s="15">
        <v>60</v>
      </c>
      <c r="J69" s="15">
        <v>54</v>
      </c>
      <c r="K69" s="15">
        <v>45</v>
      </c>
      <c r="L69" s="15">
        <v>65</v>
      </c>
      <c r="M69" s="15">
        <v>58</v>
      </c>
      <c r="N69" s="15">
        <v>65</v>
      </c>
      <c r="O69" s="15">
        <v>94</v>
      </c>
      <c r="P69" s="15">
        <v>86</v>
      </c>
      <c r="Q69" s="15">
        <v>37</v>
      </c>
      <c r="R69" s="15">
        <v>87</v>
      </c>
      <c r="S69" s="16">
        <v>77</v>
      </c>
      <c r="T69" s="14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6"/>
      <c r="AH69" s="17"/>
      <c r="AI69" s="13"/>
      <c r="AJ69" s="17" t="s">
        <v>60</v>
      </c>
      <c r="AL69" s="83"/>
      <c r="AM69" s="101"/>
      <c r="AN69" s="89"/>
      <c r="AO69" s="83"/>
      <c r="AP69" s="14">
        <v>58</v>
      </c>
      <c r="AQ69" s="15">
        <v>68</v>
      </c>
      <c r="AR69" s="15">
        <v>91</v>
      </c>
      <c r="AS69" s="15">
        <v>77</v>
      </c>
      <c r="AT69" s="15">
        <v>92</v>
      </c>
      <c r="AU69" s="15">
        <v>43</v>
      </c>
      <c r="AV69" s="15">
        <v>97</v>
      </c>
      <c r="AW69" s="15">
        <v>80</v>
      </c>
      <c r="AX69" s="15"/>
      <c r="AY69" s="15"/>
      <c r="AZ69" s="15"/>
      <c r="BA69" s="15"/>
      <c r="BB69" s="15"/>
      <c r="BC69" s="16"/>
      <c r="BD69" s="14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6"/>
      <c r="BR69" s="17"/>
      <c r="BS69" s="13"/>
      <c r="BT69" s="17" t="s">
        <v>60</v>
      </c>
      <c r="BW69" s="83"/>
      <c r="BX69" s="101"/>
      <c r="BY69" s="89"/>
      <c r="BZ69" s="83"/>
      <c r="CA69" s="14">
        <v>90</v>
      </c>
      <c r="CB69" s="15">
        <v>68</v>
      </c>
      <c r="CC69" s="15">
        <v>73</v>
      </c>
      <c r="CD69" s="15">
        <v>57</v>
      </c>
      <c r="CE69" s="15">
        <v>71</v>
      </c>
      <c r="CF69" s="15">
        <v>81</v>
      </c>
      <c r="CG69" s="15">
        <v>33</v>
      </c>
      <c r="CH69" s="15">
        <v>68</v>
      </c>
      <c r="CI69" s="15">
        <v>87</v>
      </c>
      <c r="CJ69" s="15">
        <v>72</v>
      </c>
      <c r="CK69" s="15">
        <v>92</v>
      </c>
      <c r="CL69" s="15">
        <v>87</v>
      </c>
      <c r="CM69" s="15">
        <v>76</v>
      </c>
      <c r="CN69" s="16">
        <v>77</v>
      </c>
      <c r="CO69" s="14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6"/>
      <c r="DC69" s="17"/>
      <c r="DD69" s="13"/>
      <c r="DE69" s="17" t="s">
        <v>60</v>
      </c>
    </row>
    <row r="70" spans="2:109" x14ac:dyDescent="0.25">
      <c r="B70" s="83"/>
      <c r="C70" s="101"/>
      <c r="D70" s="89"/>
      <c r="E70" s="83"/>
      <c r="F70" s="14">
        <v>96</v>
      </c>
      <c r="G70" s="15">
        <v>97</v>
      </c>
      <c r="H70" s="15">
        <v>96</v>
      </c>
      <c r="I70" s="15">
        <v>95</v>
      </c>
      <c r="J70" s="15">
        <v>77</v>
      </c>
      <c r="K70" s="15">
        <v>50</v>
      </c>
      <c r="L70" s="15">
        <v>81</v>
      </c>
      <c r="M70" s="15"/>
      <c r="N70" s="15"/>
      <c r="O70" s="15"/>
      <c r="P70" s="15"/>
      <c r="Q70" s="15"/>
      <c r="R70" s="15"/>
      <c r="S70" s="16"/>
      <c r="T70" s="14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6"/>
      <c r="AH70" s="17"/>
      <c r="AI70" s="13"/>
      <c r="AJ70" s="17" t="s">
        <v>60</v>
      </c>
      <c r="AL70" s="83"/>
      <c r="AM70" s="101"/>
      <c r="AN70" s="89"/>
      <c r="AO70" s="83"/>
      <c r="AP70" s="14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6"/>
      <c r="BD70" s="14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6"/>
      <c r="BR70" s="17"/>
      <c r="BS70" s="13"/>
      <c r="BT70" s="17" t="s">
        <v>60</v>
      </c>
      <c r="BW70" s="83"/>
      <c r="BX70" s="101"/>
      <c r="BY70" s="89"/>
      <c r="BZ70" s="83"/>
      <c r="CA70" s="14">
        <v>70</v>
      </c>
      <c r="CB70" s="15">
        <v>71</v>
      </c>
      <c r="CC70" s="15">
        <v>77</v>
      </c>
      <c r="CD70" s="15">
        <v>82</v>
      </c>
      <c r="CE70" s="15">
        <v>92</v>
      </c>
      <c r="CF70" s="15"/>
      <c r="CG70" s="15"/>
      <c r="CH70" s="15"/>
      <c r="CI70" s="15"/>
      <c r="CJ70" s="15"/>
      <c r="CK70" s="15"/>
      <c r="CL70" s="15"/>
      <c r="CM70" s="15"/>
      <c r="CN70" s="16"/>
      <c r="CO70" s="14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6"/>
      <c r="DC70" s="17"/>
      <c r="DD70" s="13"/>
      <c r="DE70" s="17" t="s">
        <v>60</v>
      </c>
    </row>
    <row r="71" spans="2:109" ht="15.75" thickBot="1" x14ac:dyDescent="0.3">
      <c r="B71" s="83"/>
      <c r="C71" s="102"/>
      <c r="D71" s="89"/>
      <c r="E71" s="84"/>
      <c r="F71" s="18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20"/>
      <c r="T71" s="18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20"/>
      <c r="AH71" s="21"/>
      <c r="AI71" s="13"/>
      <c r="AJ71" s="21" t="s">
        <v>60</v>
      </c>
      <c r="AL71" s="83"/>
      <c r="AM71" s="102"/>
      <c r="AN71" s="89"/>
      <c r="AO71" s="84"/>
      <c r="AP71" s="18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20"/>
      <c r="BD71" s="18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20"/>
      <c r="BR71" s="21"/>
      <c r="BS71" s="13"/>
      <c r="BT71" s="21" t="s">
        <v>60</v>
      </c>
      <c r="BW71" s="83"/>
      <c r="BX71" s="102"/>
      <c r="BY71" s="89"/>
      <c r="BZ71" s="84"/>
      <c r="CA71" s="18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20"/>
      <c r="CO71" s="18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20"/>
      <c r="DC71" s="21"/>
      <c r="DD71" s="13"/>
      <c r="DE71" s="21" t="s">
        <v>60</v>
      </c>
    </row>
    <row r="72" spans="2:109" x14ac:dyDescent="0.25">
      <c r="B72" s="83">
        <v>7</v>
      </c>
      <c r="C72" s="100" t="s">
        <v>27</v>
      </c>
      <c r="D72" s="89"/>
      <c r="E72" s="91"/>
      <c r="F72" s="9">
        <v>71</v>
      </c>
      <c r="G72" s="10">
        <v>77</v>
      </c>
      <c r="H72" s="10">
        <v>84</v>
      </c>
      <c r="I72" s="10">
        <v>82</v>
      </c>
      <c r="J72" s="10">
        <v>76</v>
      </c>
      <c r="K72" s="10">
        <v>62</v>
      </c>
      <c r="L72" s="10">
        <v>78</v>
      </c>
      <c r="M72" s="10">
        <v>77</v>
      </c>
      <c r="N72" s="10">
        <v>78</v>
      </c>
      <c r="O72" s="10">
        <v>83</v>
      </c>
      <c r="P72" s="10">
        <v>98</v>
      </c>
      <c r="Q72" s="10">
        <v>71</v>
      </c>
      <c r="R72" s="10">
        <v>74</v>
      </c>
      <c r="S72" s="11">
        <v>76</v>
      </c>
      <c r="T72" s="46">
        <v>45</v>
      </c>
      <c r="U72" s="47">
        <v>64</v>
      </c>
      <c r="V72" s="47">
        <v>57</v>
      </c>
      <c r="W72" s="47">
        <v>77</v>
      </c>
      <c r="X72" s="47">
        <v>52</v>
      </c>
      <c r="Y72" s="47">
        <v>56</v>
      </c>
      <c r="Z72" s="47">
        <v>78</v>
      </c>
      <c r="AA72" s="47">
        <v>65</v>
      </c>
      <c r="AB72" s="47">
        <v>67</v>
      </c>
      <c r="AC72" s="47">
        <v>80</v>
      </c>
      <c r="AD72" s="47">
        <v>77</v>
      </c>
      <c r="AE72" s="47">
        <v>71</v>
      </c>
      <c r="AF72" s="47">
        <v>36</v>
      </c>
      <c r="AG72" s="48">
        <v>74</v>
      </c>
      <c r="AH72" s="12"/>
      <c r="AI72" s="13"/>
      <c r="AJ72" s="12" t="s">
        <v>60</v>
      </c>
      <c r="AL72" s="83">
        <v>7</v>
      </c>
      <c r="AM72" s="100" t="s">
        <v>27</v>
      </c>
      <c r="AN72" s="89"/>
      <c r="AO72" s="91"/>
      <c r="AP72" s="9">
        <v>60</v>
      </c>
      <c r="AQ72" s="10">
        <v>80</v>
      </c>
      <c r="AR72" s="10">
        <v>82</v>
      </c>
      <c r="AS72" s="10">
        <v>62</v>
      </c>
      <c r="AT72" s="10">
        <v>68</v>
      </c>
      <c r="AU72" s="10">
        <v>87</v>
      </c>
      <c r="AV72" s="10">
        <v>79</v>
      </c>
      <c r="AW72" s="10">
        <v>77</v>
      </c>
      <c r="AX72" s="10">
        <v>96</v>
      </c>
      <c r="AY72" s="10">
        <v>49</v>
      </c>
      <c r="AZ72" s="10">
        <v>73</v>
      </c>
      <c r="BA72" s="10">
        <v>82</v>
      </c>
      <c r="BB72" s="10">
        <v>66</v>
      </c>
      <c r="BC72" s="11">
        <v>87</v>
      </c>
      <c r="BD72" s="46">
        <v>81</v>
      </c>
      <c r="BE72" s="47">
        <v>78</v>
      </c>
      <c r="BF72" s="47">
        <v>70</v>
      </c>
      <c r="BG72" s="47">
        <v>66</v>
      </c>
      <c r="BH72" s="47">
        <v>71</v>
      </c>
      <c r="BI72" s="47">
        <v>44</v>
      </c>
      <c r="BJ72" s="47">
        <v>78</v>
      </c>
      <c r="BK72" s="47">
        <v>65</v>
      </c>
      <c r="BL72" s="47">
        <v>67</v>
      </c>
      <c r="BM72" s="47">
        <v>80</v>
      </c>
      <c r="BN72" s="47">
        <v>77</v>
      </c>
      <c r="BO72" s="47">
        <v>70</v>
      </c>
      <c r="BP72" s="47">
        <v>75</v>
      </c>
      <c r="BQ72" s="48">
        <v>45</v>
      </c>
      <c r="BR72" s="12"/>
      <c r="BS72" s="13"/>
      <c r="BT72" s="12" t="s">
        <v>60</v>
      </c>
      <c r="BW72" s="83">
        <v>7</v>
      </c>
      <c r="BX72" s="100" t="s">
        <v>27</v>
      </c>
      <c r="BY72" s="89"/>
      <c r="BZ72" s="91"/>
      <c r="CA72" s="9">
        <v>86</v>
      </c>
      <c r="CB72" s="10">
        <v>65</v>
      </c>
      <c r="CC72" s="10">
        <v>87</v>
      </c>
      <c r="CD72" s="10">
        <v>64</v>
      </c>
      <c r="CE72" s="10">
        <v>72</v>
      </c>
      <c r="CF72" s="10">
        <v>67</v>
      </c>
      <c r="CG72" s="10">
        <v>83</v>
      </c>
      <c r="CH72" s="10">
        <v>88</v>
      </c>
      <c r="CI72" s="10">
        <v>75</v>
      </c>
      <c r="CJ72" s="10">
        <v>2</v>
      </c>
      <c r="CK72" s="10">
        <v>62</v>
      </c>
      <c r="CL72" s="10">
        <v>67</v>
      </c>
      <c r="CM72" s="10">
        <v>75</v>
      </c>
      <c r="CN72" s="11">
        <v>72</v>
      </c>
      <c r="CO72" s="46">
        <v>36</v>
      </c>
      <c r="CP72" s="47">
        <v>63</v>
      </c>
      <c r="CQ72" s="47">
        <v>38</v>
      </c>
      <c r="CR72" s="47">
        <v>40</v>
      </c>
      <c r="CS72" s="47">
        <v>70</v>
      </c>
      <c r="CT72" s="47">
        <v>57</v>
      </c>
      <c r="CU72" s="47">
        <v>60</v>
      </c>
      <c r="CV72" s="47">
        <v>67</v>
      </c>
      <c r="CW72" s="47">
        <v>54</v>
      </c>
      <c r="CX72" s="47">
        <v>55</v>
      </c>
      <c r="CY72" s="47">
        <v>64</v>
      </c>
      <c r="CZ72" s="47">
        <v>67</v>
      </c>
      <c r="DA72" s="47">
        <v>72</v>
      </c>
      <c r="DB72" s="48">
        <v>65</v>
      </c>
      <c r="DC72" s="12"/>
      <c r="DD72" s="13"/>
      <c r="DE72" s="12" t="s">
        <v>60</v>
      </c>
    </row>
    <row r="73" spans="2:109" x14ac:dyDescent="0.25">
      <c r="B73" s="83"/>
      <c r="C73" s="101"/>
      <c r="D73" s="89"/>
      <c r="E73" s="91"/>
      <c r="F73" s="14">
        <v>85</v>
      </c>
      <c r="G73" s="15">
        <v>67</v>
      </c>
      <c r="H73" s="15">
        <v>83</v>
      </c>
      <c r="I73" s="15">
        <v>72</v>
      </c>
      <c r="J73" s="15">
        <v>77</v>
      </c>
      <c r="K73" s="15">
        <v>81</v>
      </c>
      <c r="L73" s="15">
        <v>87</v>
      </c>
      <c r="M73" s="15">
        <v>80</v>
      </c>
      <c r="N73" s="15">
        <v>71</v>
      </c>
      <c r="O73" s="15">
        <v>68</v>
      </c>
      <c r="P73" s="15">
        <v>75</v>
      </c>
      <c r="Q73" s="15">
        <v>73</v>
      </c>
      <c r="R73" s="15">
        <v>81</v>
      </c>
      <c r="S73" s="16">
        <v>66</v>
      </c>
      <c r="T73" s="14">
        <v>69</v>
      </c>
      <c r="U73" s="15">
        <v>32</v>
      </c>
      <c r="V73" s="15">
        <v>53</v>
      </c>
      <c r="W73" s="15">
        <v>35</v>
      </c>
      <c r="X73" s="15">
        <v>65</v>
      </c>
      <c r="Y73" s="15">
        <v>45</v>
      </c>
      <c r="Z73" s="15">
        <v>65</v>
      </c>
      <c r="AA73" s="15">
        <v>37</v>
      </c>
      <c r="AB73" s="15">
        <v>68</v>
      </c>
      <c r="AC73" s="15">
        <v>62</v>
      </c>
      <c r="AD73" s="15">
        <v>39</v>
      </c>
      <c r="AE73" s="15">
        <v>66</v>
      </c>
      <c r="AF73" s="15">
        <v>72</v>
      </c>
      <c r="AG73" s="16"/>
      <c r="AH73" s="17"/>
      <c r="AI73" s="13"/>
      <c r="AJ73" s="17" t="s">
        <v>60</v>
      </c>
      <c r="AL73" s="83"/>
      <c r="AM73" s="101"/>
      <c r="AN73" s="89"/>
      <c r="AO73" s="91"/>
      <c r="AP73" s="14">
        <v>78</v>
      </c>
      <c r="AQ73" s="15">
        <v>67</v>
      </c>
      <c r="AR73" s="15">
        <v>97</v>
      </c>
      <c r="AS73" s="15">
        <v>52</v>
      </c>
      <c r="AT73" s="15">
        <v>74</v>
      </c>
      <c r="AU73" s="15">
        <v>51</v>
      </c>
      <c r="AV73" s="15">
        <v>70</v>
      </c>
      <c r="AW73" s="15">
        <v>94</v>
      </c>
      <c r="AX73" s="15">
        <v>97</v>
      </c>
      <c r="AY73" s="15">
        <v>87</v>
      </c>
      <c r="AZ73" s="15">
        <v>72</v>
      </c>
      <c r="BA73" s="15">
        <v>62</v>
      </c>
      <c r="BB73" s="15">
        <v>89</v>
      </c>
      <c r="BC73" s="16">
        <v>78</v>
      </c>
      <c r="BD73" s="14">
        <v>58</v>
      </c>
      <c r="BE73" s="15">
        <v>60</v>
      </c>
      <c r="BF73" s="15">
        <v>79</v>
      </c>
      <c r="BG73" s="15">
        <v>53</v>
      </c>
      <c r="BH73" s="15">
        <v>80</v>
      </c>
      <c r="BI73" s="15">
        <v>45</v>
      </c>
      <c r="BJ73" s="15">
        <v>65</v>
      </c>
      <c r="BK73" s="15">
        <v>44</v>
      </c>
      <c r="BL73" s="15">
        <v>33</v>
      </c>
      <c r="BM73" s="15">
        <v>44</v>
      </c>
      <c r="BN73" s="15">
        <v>58</v>
      </c>
      <c r="BO73" s="15">
        <v>55</v>
      </c>
      <c r="BP73" s="15">
        <v>67</v>
      </c>
      <c r="BQ73" s="16">
        <v>50</v>
      </c>
      <c r="BR73" s="17"/>
      <c r="BS73" s="13"/>
      <c r="BT73" s="17" t="s">
        <v>60</v>
      </c>
      <c r="BW73" s="83"/>
      <c r="BX73" s="101"/>
      <c r="BY73" s="89"/>
      <c r="BZ73" s="91"/>
      <c r="CA73" s="14">
        <v>71</v>
      </c>
      <c r="CB73" s="15">
        <v>86</v>
      </c>
      <c r="CC73" s="15">
        <v>38</v>
      </c>
      <c r="CD73" s="15">
        <v>73</v>
      </c>
      <c r="CE73" s="15">
        <v>92</v>
      </c>
      <c r="CF73" s="15">
        <v>77</v>
      </c>
      <c r="CG73" s="15">
        <v>97</v>
      </c>
      <c r="CH73" s="15">
        <v>92</v>
      </c>
      <c r="CI73" s="15">
        <v>81</v>
      </c>
      <c r="CJ73" s="15">
        <v>2</v>
      </c>
      <c r="CK73" s="15">
        <v>75</v>
      </c>
      <c r="CL73" s="15">
        <v>65</v>
      </c>
      <c r="CM73" s="15">
        <v>106</v>
      </c>
      <c r="CN73" s="16">
        <v>80</v>
      </c>
      <c r="CO73" s="14">
        <v>68</v>
      </c>
      <c r="CP73" s="15">
        <v>50</v>
      </c>
      <c r="CQ73" s="15">
        <v>64</v>
      </c>
      <c r="CR73" s="15">
        <v>73</v>
      </c>
      <c r="CS73" s="15">
        <v>38</v>
      </c>
      <c r="CT73" s="15">
        <v>64</v>
      </c>
      <c r="CU73" s="15">
        <v>31</v>
      </c>
      <c r="CV73" s="15">
        <v>45</v>
      </c>
      <c r="CW73" s="15">
        <v>47</v>
      </c>
      <c r="CX73" s="15">
        <v>49</v>
      </c>
      <c r="CY73" s="15">
        <v>67</v>
      </c>
      <c r="CZ73" s="15">
        <v>62</v>
      </c>
      <c r="DA73" s="15">
        <v>66</v>
      </c>
      <c r="DB73" s="16">
        <v>67</v>
      </c>
      <c r="DC73" s="17"/>
      <c r="DD73" s="13"/>
      <c r="DE73" s="17" t="s">
        <v>60</v>
      </c>
    </row>
    <row r="74" spans="2:109" x14ac:dyDescent="0.25">
      <c r="B74" s="83"/>
      <c r="C74" s="101"/>
      <c r="D74" s="89"/>
      <c r="E74" s="91"/>
      <c r="F74" s="14">
        <v>86</v>
      </c>
      <c r="G74" s="15">
        <v>65</v>
      </c>
      <c r="H74" s="15">
        <v>73</v>
      </c>
      <c r="I74" s="15">
        <v>72</v>
      </c>
      <c r="J74" s="15">
        <v>66</v>
      </c>
      <c r="K74" s="15">
        <v>79</v>
      </c>
      <c r="L74" s="15">
        <v>71</v>
      </c>
      <c r="M74" s="15">
        <v>82</v>
      </c>
      <c r="N74" s="15">
        <v>78</v>
      </c>
      <c r="O74" s="15">
        <v>63</v>
      </c>
      <c r="P74" s="15">
        <v>81</v>
      </c>
      <c r="Q74" s="15">
        <v>81</v>
      </c>
      <c r="R74" s="15">
        <v>86</v>
      </c>
      <c r="S74" s="16">
        <v>77</v>
      </c>
      <c r="T74" s="14">
        <v>80</v>
      </c>
      <c r="U74" s="15">
        <v>59</v>
      </c>
      <c r="V74" s="15">
        <v>51</v>
      </c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6"/>
      <c r="AH74" s="17"/>
      <c r="AI74" s="13"/>
      <c r="AJ74" s="17" t="s">
        <v>60</v>
      </c>
      <c r="AL74" s="83"/>
      <c r="AM74" s="101"/>
      <c r="AN74" s="89"/>
      <c r="AO74" s="91"/>
      <c r="AP74" s="14">
        <v>82</v>
      </c>
      <c r="AQ74" s="15">
        <v>76</v>
      </c>
      <c r="AR74" s="15">
        <v>77</v>
      </c>
      <c r="AS74" s="15">
        <v>79</v>
      </c>
      <c r="AT74" s="15">
        <v>65</v>
      </c>
      <c r="AU74" s="15">
        <v>86</v>
      </c>
      <c r="AV74" s="15">
        <v>59</v>
      </c>
      <c r="AW74" s="15">
        <v>96</v>
      </c>
      <c r="AX74" s="15">
        <v>60</v>
      </c>
      <c r="AY74" s="15">
        <v>83</v>
      </c>
      <c r="AZ74" s="15">
        <v>74</v>
      </c>
      <c r="BA74" s="15">
        <v>63</v>
      </c>
      <c r="BB74" s="15">
        <v>85</v>
      </c>
      <c r="BC74" s="16">
        <v>72</v>
      </c>
      <c r="BD74" s="14">
        <v>35</v>
      </c>
      <c r="BE74" s="15">
        <v>60</v>
      </c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6"/>
      <c r="BR74" s="17"/>
      <c r="BS74" s="13"/>
      <c r="BT74" s="17" t="s">
        <v>60</v>
      </c>
      <c r="BW74" s="83"/>
      <c r="BX74" s="101"/>
      <c r="BY74" s="89"/>
      <c r="BZ74" s="91"/>
      <c r="CA74" s="14">
        <v>73</v>
      </c>
      <c r="CB74" s="15">
        <v>93</v>
      </c>
      <c r="CC74" s="15">
        <v>80</v>
      </c>
      <c r="CD74" s="15">
        <v>96</v>
      </c>
      <c r="CE74" s="15">
        <v>57</v>
      </c>
      <c r="CF74" s="15">
        <v>101</v>
      </c>
      <c r="CG74" s="15">
        <v>64</v>
      </c>
      <c r="CH74" s="15">
        <v>68</v>
      </c>
      <c r="CI74" s="15">
        <v>90</v>
      </c>
      <c r="CJ74" s="15">
        <v>2</v>
      </c>
      <c r="CK74" s="15">
        <v>75</v>
      </c>
      <c r="CL74" s="15">
        <v>84</v>
      </c>
      <c r="CM74" s="15">
        <v>70</v>
      </c>
      <c r="CN74" s="16">
        <v>76</v>
      </c>
      <c r="CO74" s="14">
        <v>53</v>
      </c>
      <c r="CP74" s="15">
        <v>30</v>
      </c>
      <c r="CQ74" s="15">
        <v>77</v>
      </c>
      <c r="CR74" s="15">
        <v>36</v>
      </c>
      <c r="CS74" s="15">
        <v>69</v>
      </c>
      <c r="CT74" s="15">
        <v>57</v>
      </c>
      <c r="CU74" s="15">
        <v>62</v>
      </c>
      <c r="CV74" s="15">
        <v>62</v>
      </c>
      <c r="CW74" s="15">
        <v>65</v>
      </c>
      <c r="CX74" s="15"/>
      <c r="CY74" s="15"/>
      <c r="CZ74" s="15"/>
      <c r="DA74" s="15"/>
      <c r="DB74" s="16"/>
      <c r="DC74" s="17"/>
      <c r="DD74" s="13"/>
      <c r="DE74" s="17" t="s">
        <v>60</v>
      </c>
    </row>
    <row r="75" spans="2:109" x14ac:dyDescent="0.25">
      <c r="B75" s="83"/>
      <c r="C75" s="101"/>
      <c r="D75" s="89"/>
      <c r="E75" s="91"/>
      <c r="F75" s="14">
        <v>69</v>
      </c>
      <c r="G75" s="15">
        <v>81</v>
      </c>
      <c r="H75" s="15">
        <v>62</v>
      </c>
      <c r="I75" s="15">
        <v>65</v>
      </c>
      <c r="J75" s="15">
        <v>71</v>
      </c>
      <c r="K75" s="15">
        <v>72</v>
      </c>
      <c r="L75" s="15">
        <v>64</v>
      </c>
      <c r="M75" s="15">
        <v>68</v>
      </c>
      <c r="N75" s="15">
        <v>81</v>
      </c>
      <c r="O75" s="15">
        <v>63</v>
      </c>
      <c r="P75" s="15">
        <v>70</v>
      </c>
      <c r="Q75" s="15">
        <v>82</v>
      </c>
      <c r="R75" s="15">
        <v>85</v>
      </c>
      <c r="S75" s="16">
        <v>85</v>
      </c>
      <c r="T75" s="14"/>
      <c r="U75" s="15"/>
      <c r="V75" s="15"/>
      <c r="W75" s="15"/>
      <c r="X75" s="15"/>
      <c r="Y75" s="15"/>
      <c r="Z75" s="45"/>
      <c r="AA75" s="45"/>
      <c r="AB75" s="45"/>
      <c r="AC75" s="45"/>
      <c r="AD75" s="45"/>
      <c r="AE75" s="45"/>
      <c r="AF75" s="15"/>
      <c r="AG75" s="16"/>
      <c r="AH75" s="17"/>
      <c r="AI75" s="13"/>
      <c r="AJ75" s="17" t="s">
        <v>60</v>
      </c>
      <c r="AL75" s="83"/>
      <c r="AM75" s="101"/>
      <c r="AN75" s="89"/>
      <c r="AO75" s="91"/>
      <c r="AP75" s="14">
        <v>95</v>
      </c>
      <c r="AQ75" s="15">
        <v>88</v>
      </c>
      <c r="AR75" s="15">
        <v>84</v>
      </c>
      <c r="AS75" s="15">
        <v>50</v>
      </c>
      <c r="AT75" s="15">
        <v>81</v>
      </c>
      <c r="AU75" s="15">
        <v>86</v>
      </c>
      <c r="AV75" s="15">
        <v>54</v>
      </c>
      <c r="AW75" s="15">
        <v>78</v>
      </c>
      <c r="AX75" s="15">
        <v>95</v>
      </c>
      <c r="AY75" s="15">
        <v>87</v>
      </c>
      <c r="AZ75" s="15">
        <v>86</v>
      </c>
      <c r="BA75" s="15">
        <v>84</v>
      </c>
      <c r="BB75" s="15">
        <v>74</v>
      </c>
      <c r="BC75" s="16">
        <v>89</v>
      </c>
      <c r="BD75" s="14"/>
      <c r="BE75" s="15"/>
      <c r="BF75" s="15"/>
      <c r="BG75" s="15"/>
      <c r="BH75" s="15"/>
      <c r="BI75" s="15"/>
      <c r="BJ75" s="45"/>
      <c r="BK75" s="45"/>
      <c r="BL75" s="45"/>
      <c r="BM75" s="45"/>
      <c r="BN75" s="45"/>
      <c r="BO75" s="45"/>
      <c r="BP75" s="15"/>
      <c r="BQ75" s="16"/>
      <c r="BR75" s="17"/>
      <c r="BS75" s="13"/>
      <c r="BT75" s="17" t="s">
        <v>60</v>
      </c>
      <c r="BW75" s="83"/>
      <c r="BX75" s="101"/>
      <c r="BY75" s="89"/>
      <c r="BZ75" s="91"/>
      <c r="CA75" s="14">
        <v>67</v>
      </c>
      <c r="CB75" s="15">
        <v>78</v>
      </c>
      <c r="CC75" s="15">
        <v>87</v>
      </c>
      <c r="CD75" s="15">
        <v>97</v>
      </c>
      <c r="CE75" s="15">
        <v>61</v>
      </c>
      <c r="CF75" s="15">
        <v>68</v>
      </c>
      <c r="CG75" s="15">
        <v>78</v>
      </c>
      <c r="CH75" s="15">
        <v>76</v>
      </c>
      <c r="CI75" s="15">
        <v>79</v>
      </c>
      <c r="CJ75" s="15">
        <v>2</v>
      </c>
      <c r="CK75" s="15">
        <v>82</v>
      </c>
      <c r="CL75" s="15">
        <v>62</v>
      </c>
      <c r="CM75" s="15">
        <v>80</v>
      </c>
      <c r="CN75" s="16">
        <v>102</v>
      </c>
      <c r="CO75" s="14"/>
      <c r="CP75" s="15"/>
      <c r="CQ75" s="15"/>
      <c r="CR75" s="15"/>
      <c r="CS75" s="15"/>
      <c r="CT75" s="15"/>
      <c r="CU75" s="63"/>
      <c r="CV75" s="63"/>
      <c r="CW75" s="63"/>
      <c r="CX75" s="63"/>
      <c r="CY75" s="63"/>
      <c r="CZ75" s="63"/>
      <c r="DA75" s="15"/>
      <c r="DB75" s="16"/>
      <c r="DC75" s="17"/>
      <c r="DD75" s="13"/>
      <c r="DE75" s="17" t="s">
        <v>60</v>
      </c>
    </row>
    <row r="76" spans="2:109" x14ac:dyDescent="0.25">
      <c r="B76" s="83"/>
      <c r="C76" s="101"/>
      <c r="D76" s="89"/>
      <c r="E76" s="91"/>
      <c r="F76" s="14">
        <v>74</v>
      </c>
      <c r="G76" s="15">
        <v>72</v>
      </c>
      <c r="H76" s="15">
        <v>84</v>
      </c>
      <c r="I76" s="15">
        <v>96</v>
      </c>
      <c r="J76" s="15">
        <v>67</v>
      </c>
      <c r="K76" s="15">
        <v>72</v>
      </c>
      <c r="L76" s="15">
        <v>109</v>
      </c>
      <c r="M76" s="15">
        <v>83</v>
      </c>
      <c r="N76" s="15">
        <v>63</v>
      </c>
      <c r="O76" s="15">
        <v>82</v>
      </c>
      <c r="P76" s="15">
        <v>69</v>
      </c>
      <c r="Q76" s="15">
        <v>67</v>
      </c>
      <c r="R76" s="15">
        <v>70</v>
      </c>
      <c r="S76" s="16">
        <v>83</v>
      </c>
      <c r="T76" s="62"/>
      <c r="U76" s="45"/>
      <c r="V76" s="45"/>
      <c r="W76" s="45"/>
      <c r="X76" s="45"/>
      <c r="Y76" s="45"/>
      <c r="Z76" s="15"/>
      <c r="AA76" s="15"/>
      <c r="AB76" s="15"/>
      <c r="AC76" s="15"/>
      <c r="AD76" s="15"/>
      <c r="AE76" s="15"/>
      <c r="AF76" s="15"/>
      <c r="AG76" s="16"/>
      <c r="AH76" s="17"/>
      <c r="AI76" s="13"/>
      <c r="AJ76" s="17" t="s">
        <v>60</v>
      </c>
      <c r="AL76" s="83"/>
      <c r="AM76" s="101"/>
      <c r="AN76" s="89"/>
      <c r="AO76" s="91"/>
      <c r="AP76" s="14">
        <v>97</v>
      </c>
      <c r="AQ76" s="15">
        <v>78</v>
      </c>
      <c r="AR76" s="15">
        <v>88</v>
      </c>
      <c r="AS76" s="15">
        <v>79</v>
      </c>
      <c r="AT76" s="15">
        <v>52</v>
      </c>
      <c r="AU76" s="15">
        <v>54</v>
      </c>
      <c r="AV76" s="15">
        <v>67</v>
      </c>
      <c r="AW76" s="15">
        <v>63</v>
      </c>
      <c r="AX76" s="15">
        <v>62</v>
      </c>
      <c r="AY76" s="15">
        <v>77</v>
      </c>
      <c r="AZ76" s="15">
        <v>96</v>
      </c>
      <c r="BA76" s="15">
        <v>83</v>
      </c>
      <c r="BB76" s="15">
        <v>96</v>
      </c>
      <c r="BC76" s="16">
        <v>87</v>
      </c>
      <c r="BD76" s="62"/>
      <c r="BE76" s="45"/>
      <c r="BF76" s="45"/>
      <c r="BG76" s="45"/>
      <c r="BH76" s="45"/>
      <c r="BI76" s="45"/>
      <c r="BJ76" s="15"/>
      <c r="BK76" s="15"/>
      <c r="BL76" s="15"/>
      <c r="BM76" s="15"/>
      <c r="BN76" s="15"/>
      <c r="BO76" s="15"/>
      <c r="BP76" s="15"/>
      <c r="BQ76" s="16"/>
      <c r="BR76" s="17"/>
      <c r="BS76" s="13"/>
      <c r="BT76" s="17" t="s">
        <v>60</v>
      </c>
      <c r="BW76" s="83"/>
      <c r="BX76" s="101"/>
      <c r="BY76" s="89"/>
      <c r="BZ76" s="91"/>
      <c r="CA76" s="14">
        <v>82</v>
      </c>
      <c r="CB76" s="15">
        <v>74</v>
      </c>
      <c r="CC76" s="15">
        <v>95</v>
      </c>
      <c r="CD76" s="15">
        <v>73</v>
      </c>
      <c r="CE76" s="15">
        <v>78</v>
      </c>
      <c r="CF76" s="15">
        <v>62</v>
      </c>
      <c r="CG76" s="15">
        <v>76</v>
      </c>
      <c r="CH76" s="15">
        <v>77</v>
      </c>
      <c r="CI76" s="15">
        <v>102</v>
      </c>
      <c r="CJ76" s="15">
        <v>2</v>
      </c>
      <c r="CK76" s="15">
        <v>90</v>
      </c>
      <c r="CL76" s="15">
        <v>81</v>
      </c>
      <c r="CM76" s="15">
        <v>71</v>
      </c>
      <c r="CN76" s="16">
        <v>90</v>
      </c>
      <c r="CO76" s="64"/>
      <c r="CP76" s="63"/>
      <c r="CQ76" s="63"/>
      <c r="CR76" s="63"/>
      <c r="CS76" s="63"/>
      <c r="CT76" s="63"/>
      <c r="CU76" s="15"/>
      <c r="CV76" s="15"/>
      <c r="CW76" s="15"/>
      <c r="CX76" s="15"/>
      <c r="CY76" s="15"/>
      <c r="CZ76" s="15"/>
      <c r="DA76" s="15"/>
      <c r="DB76" s="16"/>
      <c r="DC76" s="17"/>
      <c r="DD76" s="13"/>
      <c r="DE76" s="17" t="s">
        <v>60</v>
      </c>
    </row>
    <row r="77" spans="2:109" x14ac:dyDescent="0.25">
      <c r="B77" s="83"/>
      <c r="C77" s="101"/>
      <c r="D77" s="89"/>
      <c r="E77" s="91"/>
      <c r="F77" s="14">
        <v>70</v>
      </c>
      <c r="G77" s="15">
        <v>81</v>
      </c>
      <c r="H77" s="15">
        <v>63</v>
      </c>
      <c r="I77" s="15">
        <v>86</v>
      </c>
      <c r="J77" s="15">
        <v>72</v>
      </c>
      <c r="K77" s="15">
        <v>73</v>
      </c>
      <c r="L77" s="15">
        <v>86</v>
      </c>
      <c r="M77" s="15">
        <v>70</v>
      </c>
      <c r="N77" s="15">
        <v>77</v>
      </c>
      <c r="O77" s="15">
        <v>81</v>
      </c>
      <c r="P77" s="15">
        <v>63</v>
      </c>
      <c r="Q77" s="15">
        <v>62</v>
      </c>
      <c r="R77" s="15">
        <v>68</v>
      </c>
      <c r="S77" s="16">
        <v>65</v>
      </c>
      <c r="T77" s="62"/>
      <c r="U77" s="45"/>
      <c r="V77" s="45"/>
      <c r="W77" s="45"/>
      <c r="X77" s="45"/>
      <c r="Y77" s="45"/>
      <c r="Z77" s="15"/>
      <c r="AA77" s="15"/>
      <c r="AB77" s="15"/>
      <c r="AC77" s="15"/>
      <c r="AD77" s="15"/>
      <c r="AE77" s="15"/>
      <c r="AF77" s="15"/>
      <c r="AG77" s="16"/>
      <c r="AH77" s="17"/>
      <c r="AI77" s="13"/>
      <c r="AJ77" s="17" t="s">
        <v>60</v>
      </c>
      <c r="AL77" s="83"/>
      <c r="AM77" s="101"/>
      <c r="AN77" s="89"/>
      <c r="AO77" s="91"/>
      <c r="AP77" s="14">
        <v>72</v>
      </c>
      <c r="AQ77" s="15">
        <v>85</v>
      </c>
      <c r="AR77" s="15">
        <v>89</v>
      </c>
      <c r="AS77" s="15">
        <v>81</v>
      </c>
      <c r="AT77" s="15">
        <v>73</v>
      </c>
      <c r="AU77" s="15">
        <v>79</v>
      </c>
      <c r="AV77" s="15">
        <v>69</v>
      </c>
      <c r="AW77" s="15">
        <v>79</v>
      </c>
      <c r="AX77" s="15">
        <v>82</v>
      </c>
      <c r="AY77" s="15">
        <v>90</v>
      </c>
      <c r="AZ77" s="15">
        <v>96</v>
      </c>
      <c r="BA77" s="15">
        <v>93</v>
      </c>
      <c r="BB77" s="15">
        <v>55</v>
      </c>
      <c r="BC77" s="16">
        <v>81</v>
      </c>
      <c r="BD77" s="62"/>
      <c r="BE77" s="45"/>
      <c r="BF77" s="45"/>
      <c r="BG77" s="45"/>
      <c r="BH77" s="45"/>
      <c r="BI77" s="45"/>
      <c r="BJ77" s="15"/>
      <c r="BK77" s="15"/>
      <c r="BL77" s="15"/>
      <c r="BM77" s="15"/>
      <c r="BN77" s="15"/>
      <c r="BO77" s="15"/>
      <c r="BP77" s="15"/>
      <c r="BQ77" s="16"/>
      <c r="BR77" s="17"/>
      <c r="BS77" s="13"/>
      <c r="BT77" s="17" t="s">
        <v>60</v>
      </c>
      <c r="BW77" s="83"/>
      <c r="BX77" s="101"/>
      <c r="BY77" s="89"/>
      <c r="BZ77" s="91"/>
      <c r="CA77" s="14">
        <v>92</v>
      </c>
      <c r="CB77" s="15">
        <v>74</v>
      </c>
      <c r="CC77" s="15">
        <v>77</v>
      </c>
      <c r="CD77" s="15">
        <v>81</v>
      </c>
      <c r="CE77" s="15">
        <v>65</v>
      </c>
      <c r="CF77" s="15">
        <v>82</v>
      </c>
      <c r="CG77" s="15">
        <v>89</v>
      </c>
      <c r="CH77" s="15">
        <v>103</v>
      </c>
      <c r="CI77" s="15">
        <v>102</v>
      </c>
      <c r="CJ77" s="15">
        <v>2</v>
      </c>
      <c r="CK77" s="15">
        <v>107</v>
      </c>
      <c r="CL77" s="15">
        <v>77</v>
      </c>
      <c r="CM77" s="15">
        <v>75</v>
      </c>
      <c r="CN77" s="16">
        <v>74</v>
      </c>
      <c r="CO77" s="64"/>
      <c r="CP77" s="63"/>
      <c r="CQ77" s="63"/>
      <c r="CR77" s="63"/>
      <c r="CS77" s="63"/>
      <c r="CT77" s="63"/>
      <c r="CU77" s="15"/>
      <c r="CV77" s="15"/>
      <c r="CW77" s="15"/>
      <c r="CX77" s="15"/>
      <c r="CY77" s="15"/>
      <c r="CZ77" s="15"/>
      <c r="DA77" s="15"/>
      <c r="DB77" s="16"/>
      <c r="DC77" s="17"/>
      <c r="DD77" s="13"/>
      <c r="DE77" s="17" t="s">
        <v>60</v>
      </c>
    </row>
    <row r="78" spans="2:109" x14ac:dyDescent="0.25">
      <c r="B78" s="83"/>
      <c r="C78" s="101"/>
      <c r="D78" s="89"/>
      <c r="E78" s="91"/>
      <c r="F78" s="14">
        <v>73</v>
      </c>
      <c r="G78" s="15">
        <v>80</v>
      </c>
      <c r="H78" s="15">
        <v>89</v>
      </c>
      <c r="I78" s="15">
        <v>68</v>
      </c>
      <c r="J78" s="15">
        <v>72</v>
      </c>
      <c r="K78" s="15">
        <v>68</v>
      </c>
      <c r="L78" s="15">
        <v>68</v>
      </c>
      <c r="M78" s="15">
        <v>90</v>
      </c>
      <c r="N78" s="15">
        <v>74</v>
      </c>
      <c r="O78" s="15">
        <v>70</v>
      </c>
      <c r="P78" s="15">
        <v>81</v>
      </c>
      <c r="Q78" s="15">
        <v>78</v>
      </c>
      <c r="R78" s="15">
        <v>76</v>
      </c>
      <c r="S78" s="16">
        <v>86</v>
      </c>
      <c r="T78" s="14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6"/>
      <c r="AH78" s="17"/>
      <c r="AI78" s="13"/>
      <c r="AJ78" s="17" t="s">
        <v>60</v>
      </c>
      <c r="AL78" s="83"/>
      <c r="AM78" s="101"/>
      <c r="AN78" s="89"/>
      <c r="AO78" s="91"/>
      <c r="AP78" s="14">
        <v>70</v>
      </c>
      <c r="AQ78" s="15">
        <v>85</v>
      </c>
      <c r="AR78" s="15">
        <v>71</v>
      </c>
      <c r="AS78" s="15">
        <v>90</v>
      </c>
      <c r="AT78" s="15">
        <v>91</v>
      </c>
      <c r="AU78" s="15">
        <v>58</v>
      </c>
      <c r="AV78" s="15">
        <v>58</v>
      </c>
      <c r="AW78" s="15">
        <v>79</v>
      </c>
      <c r="AX78" s="15">
        <v>88</v>
      </c>
      <c r="AY78" s="15">
        <v>51</v>
      </c>
      <c r="AZ78" s="15">
        <v>96</v>
      </c>
      <c r="BA78" s="15">
        <v>81</v>
      </c>
      <c r="BB78" s="15">
        <v>76</v>
      </c>
      <c r="BC78" s="16">
        <v>67</v>
      </c>
      <c r="BD78" s="14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6"/>
      <c r="BR78" s="17"/>
      <c r="BS78" s="13"/>
      <c r="BT78" s="17" t="s">
        <v>60</v>
      </c>
      <c r="BW78" s="83"/>
      <c r="BX78" s="101"/>
      <c r="BY78" s="89"/>
      <c r="BZ78" s="91"/>
      <c r="CA78" s="14">
        <v>109</v>
      </c>
      <c r="CB78" s="15">
        <v>58</v>
      </c>
      <c r="CC78" s="15">
        <v>57</v>
      </c>
      <c r="CD78" s="15">
        <v>62</v>
      </c>
      <c r="CE78" s="15">
        <v>112</v>
      </c>
      <c r="CF78" s="15">
        <v>78</v>
      </c>
      <c r="CG78" s="15">
        <v>87</v>
      </c>
      <c r="CH78" s="15">
        <v>97</v>
      </c>
      <c r="CI78" s="15">
        <v>61</v>
      </c>
      <c r="CJ78" s="15">
        <v>68</v>
      </c>
      <c r="CK78" s="15">
        <v>78</v>
      </c>
      <c r="CL78" s="15">
        <v>76</v>
      </c>
      <c r="CM78" s="15">
        <v>79</v>
      </c>
      <c r="CN78" s="16">
        <v>77</v>
      </c>
      <c r="CO78" s="14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6"/>
      <c r="DC78" s="17"/>
      <c r="DD78" s="13"/>
      <c r="DE78" s="17" t="s">
        <v>60</v>
      </c>
    </row>
    <row r="79" spans="2:109" x14ac:dyDescent="0.25">
      <c r="B79" s="83"/>
      <c r="C79" s="101"/>
      <c r="D79" s="89"/>
      <c r="E79" s="91"/>
      <c r="F79" s="14">
        <v>73</v>
      </c>
      <c r="G79" s="15">
        <v>82</v>
      </c>
      <c r="H79" s="15">
        <v>80</v>
      </c>
      <c r="I79" s="15">
        <v>83</v>
      </c>
      <c r="J79" s="15">
        <v>72</v>
      </c>
      <c r="K79" s="15">
        <v>69</v>
      </c>
      <c r="L79" s="15">
        <v>84</v>
      </c>
      <c r="M79" s="15">
        <v>87</v>
      </c>
      <c r="N79" s="15">
        <v>69</v>
      </c>
      <c r="O79" s="15">
        <v>76</v>
      </c>
      <c r="P79" s="15">
        <v>87</v>
      </c>
      <c r="Q79" s="15">
        <v>65</v>
      </c>
      <c r="R79" s="15">
        <v>68</v>
      </c>
      <c r="S79" s="16">
        <v>85</v>
      </c>
      <c r="T79" s="14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6"/>
      <c r="AH79" s="17"/>
      <c r="AI79" s="13"/>
      <c r="AJ79" s="17" t="s">
        <v>60</v>
      </c>
      <c r="AL79" s="83"/>
      <c r="AM79" s="101"/>
      <c r="AN79" s="89"/>
      <c r="AO79" s="91"/>
      <c r="AP79" s="14">
        <v>93</v>
      </c>
      <c r="AQ79" s="15">
        <v>77</v>
      </c>
      <c r="AR79" s="15">
        <v>84</v>
      </c>
      <c r="AS79" s="15">
        <v>96</v>
      </c>
      <c r="AT79" s="15">
        <v>74</v>
      </c>
      <c r="AU79" s="15">
        <v>68</v>
      </c>
      <c r="AV79" s="15">
        <v>62</v>
      </c>
      <c r="AW79" s="15">
        <v>81</v>
      </c>
      <c r="AX79" s="15">
        <v>95</v>
      </c>
      <c r="AY79" s="15">
        <v>88</v>
      </c>
      <c r="AZ79" s="15">
        <v>84</v>
      </c>
      <c r="BA79" s="15">
        <v>65</v>
      </c>
      <c r="BB79" s="15">
        <v>85</v>
      </c>
      <c r="BC79" s="16">
        <v>70</v>
      </c>
      <c r="BD79" s="14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6"/>
      <c r="BR79" s="17"/>
      <c r="BS79" s="13"/>
      <c r="BT79" s="17" t="s">
        <v>60</v>
      </c>
      <c r="BW79" s="83"/>
      <c r="BX79" s="101"/>
      <c r="BY79" s="89"/>
      <c r="BZ79" s="91"/>
      <c r="CA79" s="14">
        <v>87</v>
      </c>
      <c r="CB79" s="15">
        <v>97</v>
      </c>
      <c r="CC79" s="15">
        <v>61</v>
      </c>
      <c r="CD79" s="15">
        <v>68</v>
      </c>
      <c r="CE79" s="15">
        <v>78</v>
      </c>
      <c r="CF79" s="15">
        <v>76</v>
      </c>
      <c r="CG79" s="15">
        <v>82</v>
      </c>
      <c r="CH79" s="15">
        <v>87</v>
      </c>
      <c r="CI79" s="15">
        <v>97</v>
      </c>
      <c r="CJ79" s="15">
        <v>61</v>
      </c>
      <c r="CK79" s="15">
        <v>68</v>
      </c>
      <c r="CL79" s="15">
        <v>78</v>
      </c>
      <c r="CM79" s="15">
        <v>76</v>
      </c>
      <c r="CN79" s="16">
        <v>79</v>
      </c>
      <c r="CO79" s="14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6"/>
      <c r="DC79" s="17"/>
      <c r="DD79" s="13"/>
      <c r="DE79" s="17" t="s">
        <v>60</v>
      </c>
    </row>
    <row r="80" spans="2:109" x14ac:dyDescent="0.25">
      <c r="B80" s="83"/>
      <c r="C80" s="101"/>
      <c r="D80" s="89"/>
      <c r="E80" s="91"/>
      <c r="F80" s="14">
        <v>70</v>
      </c>
      <c r="G80" s="15">
        <v>85</v>
      </c>
      <c r="H80" s="15">
        <v>98</v>
      </c>
      <c r="I80" s="15">
        <v>77</v>
      </c>
      <c r="J80" s="15">
        <v>73</v>
      </c>
      <c r="K80" s="15">
        <v>64</v>
      </c>
      <c r="L80" s="15">
        <v>66</v>
      </c>
      <c r="M80" s="15">
        <v>74</v>
      </c>
      <c r="N80" s="15">
        <v>76</v>
      </c>
      <c r="O80" s="15">
        <v>64</v>
      </c>
      <c r="P80" s="15">
        <v>82</v>
      </c>
      <c r="Q80" s="15">
        <v>72</v>
      </c>
      <c r="R80" s="15">
        <v>62</v>
      </c>
      <c r="S80" s="16">
        <v>75</v>
      </c>
      <c r="T80" s="14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6"/>
      <c r="AH80" s="17"/>
      <c r="AI80" s="13"/>
      <c r="AJ80" s="17" t="s">
        <v>60</v>
      </c>
      <c r="AL80" s="83"/>
      <c r="AM80" s="101"/>
      <c r="AN80" s="89"/>
      <c r="AO80" s="91"/>
      <c r="AP80" s="14">
        <v>85</v>
      </c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6"/>
      <c r="BD80" s="14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6"/>
      <c r="BR80" s="17"/>
      <c r="BS80" s="13"/>
      <c r="BT80" s="17" t="s">
        <v>60</v>
      </c>
      <c r="BW80" s="83"/>
      <c r="BX80" s="101"/>
      <c r="BY80" s="89"/>
      <c r="BZ80" s="91"/>
      <c r="CA80" s="14">
        <v>95</v>
      </c>
      <c r="CB80" s="15">
        <v>73</v>
      </c>
      <c r="CC80" s="15">
        <v>78</v>
      </c>
      <c r="CD80" s="15">
        <v>62</v>
      </c>
      <c r="CE80" s="15">
        <v>76</v>
      </c>
      <c r="CF80" s="15">
        <v>86</v>
      </c>
      <c r="CG80" s="15">
        <v>38</v>
      </c>
      <c r="CH80" s="15">
        <v>73</v>
      </c>
      <c r="CI80" s="15">
        <v>92</v>
      </c>
      <c r="CJ80" s="15">
        <v>77</v>
      </c>
      <c r="CK80" s="15">
        <v>97</v>
      </c>
      <c r="CL80" s="15">
        <v>92</v>
      </c>
      <c r="CM80" s="15">
        <v>81</v>
      </c>
      <c r="CN80" s="16">
        <v>82</v>
      </c>
      <c r="CO80" s="14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6"/>
      <c r="DC80" s="17"/>
      <c r="DD80" s="13"/>
      <c r="DE80" s="17" t="s">
        <v>60</v>
      </c>
    </row>
    <row r="81" spans="2:109" x14ac:dyDescent="0.25">
      <c r="B81" s="83"/>
      <c r="C81" s="101"/>
      <c r="D81" s="89"/>
      <c r="E81" s="91"/>
      <c r="F81" s="14">
        <v>86</v>
      </c>
      <c r="G81" s="15">
        <v>73</v>
      </c>
      <c r="H81" s="15">
        <v>64</v>
      </c>
      <c r="I81" s="15">
        <v>66</v>
      </c>
      <c r="J81" s="15">
        <v>75</v>
      </c>
      <c r="K81" s="15">
        <v>83</v>
      </c>
      <c r="L81" s="15">
        <v>69</v>
      </c>
      <c r="M81" s="15">
        <v>73</v>
      </c>
      <c r="N81" s="15">
        <v>89</v>
      </c>
      <c r="O81" s="15">
        <v>70</v>
      </c>
      <c r="P81" s="15">
        <v>77</v>
      </c>
      <c r="Q81" s="15"/>
      <c r="R81" s="15"/>
      <c r="S81" s="16"/>
      <c r="T81" s="14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6"/>
      <c r="AH81" s="17"/>
      <c r="AI81" s="13"/>
      <c r="AJ81" s="17" t="s">
        <v>60</v>
      </c>
      <c r="AL81" s="83"/>
      <c r="AM81" s="101"/>
      <c r="AN81" s="89"/>
      <c r="AO81" s="91"/>
      <c r="AP81" s="14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6"/>
      <c r="BD81" s="14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6"/>
      <c r="BR81" s="17"/>
      <c r="BS81" s="13"/>
      <c r="BT81" s="17" t="s">
        <v>60</v>
      </c>
      <c r="BW81" s="83"/>
      <c r="BX81" s="101"/>
      <c r="BY81" s="89"/>
      <c r="BZ81" s="91"/>
      <c r="CA81" s="14">
        <v>75</v>
      </c>
      <c r="CB81" s="15">
        <v>76</v>
      </c>
      <c r="CC81" s="15">
        <v>82</v>
      </c>
      <c r="CD81" s="15">
        <v>87</v>
      </c>
      <c r="CE81" s="15">
        <v>97</v>
      </c>
      <c r="CF81" s="15"/>
      <c r="CG81" s="15"/>
      <c r="CH81" s="15"/>
      <c r="CI81" s="15"/>
      <c r="CJ81" s="15"/>
      <c r="CK81" s="15"/>
      <c r="CL81" s="15"/>
      <c r="CM81" s="15"/>
      <c r="CN81" s="16"/>
      <c r="CO81" s="14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6"/>
      <c r="DC81" s="17"/>
      <c r="DD81" s="13"/>
      <c r="DE81" s="17" t="s">
        <v>60</v>
      </c>
    </row>
    <row r="82" spans="2:109" ht="15.75" thickBot="1" x14ac:dyDescent="0.3">
      <c r="B82" s="83"/>
      <c r="C82" s="102"/>
      <c r="D82" s="89"/>
      <c r="E82" s="92"/>
      <c r="F82" s="18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20"/>
      <c r="T82" s="18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20"/>
      <c r="AH82" s="21"/>
      <c r="AI82" s="13"/>
      <c r="AJ82" s="21" t="s">
        <v>60</v>
      </c>
      <c r="AL82" s="83"/>
      <c r="AM82" s="102"/>
      <c r="AN82" s="89"/>
      <c r="AO82" s="92"/>
      <c r="AP82" s="18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20"/>
      <c r="BD82" s="18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20"/>
      <c r="BR82" s="21"/>
      <c r="BS82" s="13"/>
      <c r="BT82" s="21" t="s">
        <v>60</v>
      </c>
      <c r="BW82" s="83"/>
      <c r="BX82" s="102"/>
      <c r="BY82" s="89"/>
      <c r="BZ82" s="92"/>
      <c r="CA82" s="18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20"/>
      <c r="CO82" s="18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20"/>
      <c r="DC82" s="21"/>
      <c r="DD82" s="13"/>
      <c r="DE82" s="21" t="s">
        <v>60</v>
      </c>
    </row>
    <row r="83" spans="2:109" x14ac:dyDescent="0.25">
      <c r="B83" s="83">
        <v>8</v>
      </c>
      <c r="C83" s="100" t="s">
        <v>28</v>
      </c>
      <c r="D83" s="89"/>
      <c r="E83" s="91"/>
      <c r="F83" s="9">
        <v>74</v>
      </c>
      <c r="G83" s="10">
        <v>91</v>
      </c>
      <c r="H83" s="10">
        <v>72</v>
      </c>
      <c r="I83" s="10">
        <v>87</v>
      </c>
      <c r="J83" s="10">
        <v>85</v>
      </c>
      <c r="K83" s="10">
        <v>86</v>
      </c>
      <c r="L83" s="10">
        <v>64</v>
      </c>
      <c r="M83" s="10">
        <v>63</v>
      </c>
      <c r="N83" s="10">
        <v>73</v>
      </c>
      <c r="O83" s="10">
        <v>75</v>
      </c>
      <c r="P83" s="10">
        <v>85</v>
      </c>
      <c r="Q83" s="10">
        <v>64</v>
      </c>
      <c r="R83" s="10">
        <v>79</v>
      </c>
      <c r="S83" s="11">
        <v>70</v>
      </c>
      <c r="T83" s="46">
        <v>70</v>
      </c>
      <c r="U83" s="47">
        <v>63</v>
      </c>
      <c r="V83" s="47">
        <v>49</v>
      </c>
      <c r="W83" s="47">
        <v>60</v>
      </c>
      <c r="X83" s="47">
        <v>42</v>
      </c>
      <c r="Y83" s="47">
        <v>53</v>
      </c>
      <c r="Z83" s="47">
        <v>60</v>
      </c>
      <c r="AA83" s="47">
        <v>69</v>
      </c>
      <c r="AB83" s="47">
        <v>57</v>
      </c>
      <c r="AC83" s="47">
        <v>62</v>
      </c>
      <c r="AD83" s="47">
        <v>79</v>
      </c>
      <c r="AE83" s="47">
        <v>84</v>
      </c>
      <c r="AF83" s="47">
        <v>87</v>
      </c>
      <c r="AG83" s="48">
        <v>62</v>
      </c>
      <c r="AH83" s="12"/>
      <c r="AI83" s="13"/>
      <c r="AJ83" s="12" t="s">
        <v>60</v>
      </c>
      <c r="AL83" s="83">
        <v>8</v>
      </c>
      <c r="AM83" s="100" t="s">
        <v>28</v>
      </c>
      <c r="AN83" s="89"/>
      <c r="AO83" s="91"/>
      <c r="AP83" s="9">
        <v>68</v>
      </c>
      <c r="AQ83" s="10">
        <v>70</v>
      </c>
      <c r="AR83" s="10">
        <v>63</v>
      </c>
      <c r="AS83" s="10">
        <v>79</v>
      </c>
      <c r="AT83" s="10">
        <v>67</v>
      </c>
      <c r="AU83" s="10">
        <v>72</v>
      </c>
      <c r="AV83" s="10">
        <v>98</v>
      </c>
      <c r="AW83" s="10">
        <v>53</v>
      </c>
      <c r="AX83" s="10">
        <v>92</v>
      </c>
      <c r="AY83" s="10">
        <v>68</v>
      </c>
      <c r="AZ83" s="10">
        <v>85</v>
      </c>
      <c r="BA83" s="10">
        <v>77</v>
      </c>
      <c r="BB83" s="10">
        <v>80</v>
      </c>
      <c r="BC83" s="11">
        <v>58</v>
      </c>
      <c r="BD83" s="46">
        <v>73</v>
      </c>
      <c r="BE83" s="47">
        <v>45</v>
      </c>
      <c r="BF83" s="47">
        <v>70</v>
      </c>
      <c r="BG83" s="47">
        <v>54</v>
      </c>
      <c r="BH83" s="47">
        <v>37</v>
      </c>
      <c r="BI83" s="47">
        <v>51</v>
      </c>
      <c r="BJ83" s="47">
        <v>60</v>
      </c>
      <c r="BK83" s="47">
        <v>69</v>
      </c>
      <c r="BL83" s="47">
        <v>57</v>
      </c>
      <c r="BM83" s="47">
        <v>62</v>
      </c>
      <c r="BN83" s="47">
        <v>79</v>
      </c>
      <c r="BO83" s="47">
        <v>84</v>
      </c>
      <c r="BP83" s="47">
        <v>87</v>
      </c>
      <c r="BQ83" s="48">
        <v>62</v>
      </c>
      <c r="BR83" s="12"/>
      <c r="BS83" s="13"/>
      <c r="BT83" s="12" t="s">
        <v>60</v>
      </c>
      <c r="BW83" s="83">
        <v>8</v>
      </c>
      <c r="BX83" s="100" t="s">
        <v>28</v>
      </c>
      <c r="BY83" s="89"/>
      <c r="BZ83" s="91"/>
      <c r="CA83" s="9">
        <v>78</v>
      </c>
      <c r="CB83" s="10">
        <v>86</v>
      </c>
      <c r="CC83" s="10">
        <v>74</v>
      </c>
      <c r="CD83" s="10">
        <v>70</v>
      </c>
      <c r="CE83" s="10">
        <v>63</v>
      </c>
      <c r="CF83" s="10">
        <v>71</v>
      </c>
      <c r="CG83" s="10">
        <v>54</v>
      </c>
      <c r="CH83" s="10">
        <v>79</v>
      </c>
      <c r="CI83" s="10">
        <v>79</v>
      </c>
      <c r="CJ83" s="10">
        <v>56</v>
      </c>
      <c r="CK83" s="10">
        <v>67</v>
      </c>
      <c r="CL83" s="10">
        <v>71</v>
      </c>
      <c r="CM83" s="10">
        <v>71</v>
      </c>
      <c r="CN83" s="11">
        <v>52</v>
      </c>
      <c r="CO83" s="46">
        <v>61</v>
      </c>
      <c r="CP83" s="47">
        <v>27</v>
      </c>
      <c r="CQ83" s="47">
        <v>53</v>
      </c>
      <c r="CR83" s="47">
        <v>53</v>
      </c>
      <c r="CS83" s="47">
        <v>39</v>
      </c>
      <c r="CT83" s="47">
        <v>72</v>
      </c>
      <c r="CU83" s="47">
        <v>62</v>
      </c>
      <c r="CV83" s="47">
        <v>72</v>
      </c>
      <c r="CW83" s="47">
        <v>55</v>
      </c>
      <c r="CX83" s="47">
        <v>59</v>
      </c>
      <c r="CY83" s="47">
        <v>77</v>
      </c>
      <c r="CZ83" s="47">
        <v>82</v>
      </c>
      <c r="DA83" s="47">
        <v>85</v>
      </c>
      <c r="DB83" s="48">
        <v>60</v>
      </c>
      <c r="DC83" s="12"/>
      <c r="DD83" s="13"/>
      <c r="DE83" s="12" t="s">
        <v>60</v>
      </c>
    </row>
    <row r="84" spans="2:109" x14ac:dyDescent="0.25">
      <c r="B84" s="83"/>
      <c r="C84" s="101"/>
      <c r="D84" s="89"/>
      <c r="E84" s="91"/>
      <c r="F84" s="14">
        <v>70</v>
      </c>
      <c r="G84" s="15">
        <v>60</v>
      </c>
      <c r="H84" s="15">
        <v>61</v>
      </c>
      <c r="I84" s="15">
        <v>72</v>
      </c>
      <c r="J84" s="15">
        <v>81</v>
      </c>
      <c r="K84" s="15">
        <v>80</v>
      </c>
      <c r="L84" s="15">
        <v>81</v>
      </c>
      <c r="M84" s="15">
        <v>57</v>
      </c>
      <c r="N84" s="15">
        <v>83</v>
      </c>
      <c r="O84" s="15">
        <v>79</v>
      </c>
      <c r="P84" s="15">
        <v>81</v>
      </c>
      <c r="Q84" s="15">
        <v>87</v>
      </c>
      <c r="R84" s="15">
        <v>61</v>
      </c>
      <c r="S84" s="16">
        <v>84</v>
      </c>
      <c r="T84" s="14">
        <v>36</v>
      </c>
      <c r="U84" s="15">
        <v>40</v>
      </c>
      <c r="V84" s="15">
        <v>51</v>
      </c>
      <c r="W84" s="15">
        <v>31</v>
      </c>
      <c r="X84" s="15">
        <v>46</v>
      </c>
      <c r="Y84" s="15">
        <v>38</v>
      </c>
      <c r="Z84" s="15">
        <v>67</v>
      </c>
      <c r="AA84" s="15">
        <v>74</v>
      </c>
      <c r="AB84" s="15">
        <v>78</v>
      </c>
      <c r="AC84" s="15">
        <v>41</v>
      </c>
      <c r="AD84" s="15">
        <v>67</v>
      </c>
      <c r="AE84" s="15">
        <v>62</v>
      </c>
      <c r="AF84" s="15">
        <v>40</v>
      </c>
      <c r="AG84" s="16">
        <v>52</v>
      </c>
      <c r="AH84" s="17"/>
      <c r="AI84" s="13"/>
      <c r="AJ84" s="17" t="s">
        <v>60</v>
      </c>
      <c r="AL84" s="83"/>
      <c r="AM84" s="101"/>
      <c r="AN84" s="89"/>
      <c r="AO84" s="91"/>
      <c r="AP84" s="14">
        <v>79</v>
      </c>
      <c r="AQ84" s="15">
        <v>80</v>
      </c>
      <c r="AR84" s="15">
        <v>62</v>
      </c>
      <c r="AS84" s="15">
        <v>76</v>
      </c>
      <c r="AT84" s="15">
        <v>69</v>
      </c>
      <c r="AU84" s="15">
        <v>76</v>
      </c>
      <c r="AV84" s="15">
        <v>68</v>
      </c>
      <c r="AW84" s="15">
        <v>78</v>
      </c>
      <c r="AX84" s="15">
        <v>51</v>
      </c>
      <c r="AY84" s="15">
        <v>81</v>
      </c>
      <c r="AZ84" s="15">
        <v>56</v>
      </c>
      <c r="BA84" s="15">
        <v>55</v>
      </c>
      <c r="BB84" s="15">
        <v>77</v>
      </c>
      <c r="BC84" s="16">
        <v>63</v>
      </c>
      <c r="BD84" s="14">
        <v>71</v>
      </c>
      <c r="BE84" s="15">
        <v>55</v>
      </c>
      <c r="BF84" s="15">
        <v>49</v>
      </c>
      <c r="BG84" s="15">
        <v>55</v>
      </c>
      <c r="BH84" s="15">
        <v>57</v>
      </c>
      <c r="BI84" s="15">
        <v>34</v>
      </c>
      <c r="BJ84" s="15">
        <v>67</v>
      </c>
      <c r="BK84" s="15">
        <v>74</v>
      </c>
      <c r="BL84" s="15">
        <v>45</v>
      </c>
      <c r="BM84" s="15">
        <v>79</v>
      </c>
      <c r="BN84" s="15">
        <v>50</v>
      </c>
      <c r="BO84" s="15">
        <v>72</v>
      </c>
      <c r="BP84" s="15">
        <v>58</v>
      </c>
      <c r="BQ84" s="16">
        <v>77</v>
      </c>
      <c r="BR84" s="17"/>
      <c r="BS84" s="13"/>
      <c r="BT84" s="17" t="s">
        <v>60</v>
      </c>
      <c r="BW84" s="83"/>
      <c r="BX84" s="101"/>
      <c r="BY84" s="89"/>
      <c r="BZ84" s="91"/>
      <c r="CA84" s="14">
        <v>64</v>
      </c>
      <c r="CB84" s="15">
        <v>55</v>
      </c>
      <c r="CC84" s="15">
        <v>61</v>
      </c>
      <c r="CD84" s="15">
        <v>66</v>
      </c>
      <c r="CE84" s="15">
        <v>61</v>
      </c>
      <c r="CF84" s="15">
        <v>64</v>
      </c>
      <c r="CG84" s="15">
        <v>62</v>
      </c>
      <c r="CH84" s="15">
        <v>53</v>
      </c>
      <c r="CI84" s="15">
        <v>69</v>
      </c>
      <c r="CJ84" s="15">
        <v>57</v>
      </c>
      <c r="CK84" s="15">
        <v>70</v>
      </c>
      <c r="CL84" s="15">
        <v>66</v>
      </c>
      <c r="CM84" s="15">
        <v>62</v>
      </c>
      <c r="CN84" s="16">
        <v>70</v>
      </c>
      <c r="CO84" s="14">
        <v>51</v>
      </c>
      <c r="CP84" s="15">
        <v>46</v>
      </c>
      <c r="CQ84" s="15">
        <v>49</v>
      </c>
      <c r="CR84" s="15">
        <v>47</v>
      </c>
      <c r="CS84" s="15">
        <v>60</v>
      </c>
      <c r="CT84" s="15">
        <v>41</v>
      </c>
      <c r="CU84" s="15">
        <v>65</v>
      </c>
      <c r="CV84" s="15">
        <v>73</v>
      </c>
      <c r="CW84" s="15">
        <v>72</v>
      </c>
      <c r="CX84" s="15">
        <v>38</v>
      </c>
      <c r="CY84" s="15">
        <v>65</v>
      </c>
      <c r="CZ84" s="15">
        <v>60</v>
      </c>
      <c r="DA84" s="15">
        <v>40</v>
      </c>
      <c r="DB84" s="16">
        <v>33</v>
      </c>
      <c r="DC84" s="17"/>
      <c r="DD84" s="13"/>
      <c r="DE84" s="17" t="s">
        <v>60</v>
      </c>
    </row>
    <row r="85" spans="2:109" x14ac:dyDescent="0.25">
      <c r="B85" s="83"/>
      <c r="C85" s="101"/>
      <c r="D85" s="89"/>
      <c r="E85" s="91"/>
      <c r="F85" s="14">
        <v>80</v>
      </c>
      <c r="G85" s="15">
        <v>70</v>
      </c>
      <c r="H85" s="15">
        <v>84</v>
      </c>
      <c r="I85" s="15">
        <v>81</v>
      </c>
      <c r="J85" s="15">
        <v>62</v>
      </c>
      <c r="K85" s="15">
        <v>78</v>
      </c>
      <c r="L85" s="15">
        <v>84</v>
      </c>
      <c r="M85" s="15">
        <v>69</v>
      </c>
      <c r="N85" s="15">
        <v>79</v>
      </c>
      <c r="O85" s="15">
        <v>81</v>
      </c>
      <c r="P85" s="15">
        <v>84</v>
      </c>
      <c r="Q85" s="15">
        <v>57</v>
      </c>
      <c r="R85" s="15">
        <v>78</v>
      </c>
      <c r="S85" s="16">
        <v>74</v>
      </c>
      <c r="T85" s="14">
        <v>54</v>
      </c>
      <c r="U85" s="15">
        <v>44</v>
      </c>
      <c r="V85" s="15">
        <v>78</v>
      </c>
      <c r="W85" s="15">
        <v>54</v>
      </c>
      <c r="X85" s="15">
        <v>78</v>
      </c>
      <c r="Y85" s="15"/>
      <c r="Z85" s="15"/>
      <c r="AA85" s="15"/>
      <c r="AB85" s="15"/>
      <c r="AC85" s="15"/>
      <c r="AD85" s="15"/>
      <c r="AE85" s="15"/>
      <c r="AF85" s="15"/>
      <c r="AG85" s="16"/>
      <c r="AH85" s="17"/>
      <c r="AI85" s="13"/>
      <c r="AJ85" s="17" t="s">
        <v>60</v>
      </c>
      <c r="AL85" s="83"/>
      <c r="AM85" s="101"/>
      <c r="AN85" s="89"/>
      <c r="AO85" s="91"/>
      <c r="AP85" s="14">
        <v>78</v>
      </c>
      <c r="AQ85" s="15">
        <v>81</v>
      </c>
      <c r="AR85" s="15">
        <v>54</v>
      </c>
      <c r="AS85" s="15">
        <v>80</v>
      </c>
      <c r="AT85" s="15">
        <v>80</v>
      </c>
      <c r="AU85" s="15">
        <v>56</v>
      </c>
      <c r="AV85" s="15">
        <v>62</v>
      </c>
      <c r="AW85" s="15">
        <v>78</v>
      </c>
      <c r="AX85" s="15">
        <v>56</v>
      </c>
      <c r="AY85" s="15">
        <v>72</v>
      </c>
      <c r="AZ85" s="15">
        <v>67</v>
      </c>
      <c r="BA85" s="15">
        <v>77</v>
      </c>
      <c r="BB85" s="15">
        <v>78</v>
      </c>
      <c r="BC85" s="16">
        <v>80</v>
      </c>
      <c r="BD85" s="14">
        <v>44</v>
      </c>
      <c r="BE85" s="15">
        <v>55</v>
      </c>
      <c r="BF85" s="15">
        <v>78</v>
      </c>
      <c r="BG85" s="15">
        <v>54</v>
      </c>
      <c r="BH85" s="15"/>
      <c r="BI85" s="15"/>
      <c r="BJ85" s="15"/>
      <c r="BK85" s="15"/>
      <c r="BL85" s="15"/>
      <c r="BM85" s="15"/>
      <c r="BN85" s="15"/>
      <c r="BO85" s="15"/>
      <c r="BP85" s="15"/>
      <c r="BQ85" s="16"/>
      <c r="BR85" s="17"/>
      <c r="BS85" s="13"/>
      <c r="BT85" s="17" t="s">
        <v>60</v>
      </c>
      <c r="BW85" s="83"/>
      <c r="BX85" s="101"/>
      <c r="BY85" s="89"/>
      <c r="BZ85" s="91"/>
      <c r="CA85" s="14">
        <v>71</v>
      </c>
      <c r="CB85" s="15">
        <v>76</v>
      </c>
      <c r="CC85" s="15">
        <v>64</v>
      </c>
      <c r="CD85" s="15">
        <v>54</v>
      </c>
      <c r="CE85" s="15">
        <v>75</v>
      </c>
      <c r="CF85" s="15">
        <v>67</v>
      </c>
      <c r="CG85" s="15">
        <v>59</v>
      </c>
      <c r="CH85" s="15">
        <v>70</v>
      </c>
      <c r="CI85" s="15">
        <v>78</v>
      </c>
      <c r="CJ85" s="15">
        <v>63</v>
      </c>
      <c r="CK85" s="15">
        <v>42</v>
      </c>
      <c r="CL85" s="15">
        <v>64</v>
      </c>
      <c r="CM85" s="15">
        <v>60</v>
      </c>
      <c r="CN85" s="16">
        <v>83</v>
      </c>
      <c r="CO85" s="14">
        <v>53</v>
      </c>
      <c r="CP85" s="15">
        <v>40</v>
      </c>
      <c r="CQ85" s="15">
        <v>38</v>
      </c>
      <c r="CR85" s="15">
        <v>50</v>
      </c>
      <c r="CS85" s="15">
        <v>44</v>
      </c>
      <c r="CT85" s="15">
        <v>48</v>
      </c>
      <c r="CU85" s="15">
        <v>40</v>
      </c>
      <c r="CV85" s="15">
        <v>71</v>
      </c>
      <c r="CW85" s="15">
        <v>68</v>
      </c>
      <c r="CX85" s="15"/>
      <c r="CY85" s="15"/>
      <c r="CZ85" s="15"/>
      <c r="DA85" s="15"/>
      <c r="DB85" s="16"/>
      <c r="DC85" s="17"/>
      <c r="DD85" s="13"/>
      <c r="DE85" s="17" t="s">
        <v>60</v>
      </c>
    </row>
    <row r="86" spans="2:109" x14ac:dyDescent="0.25">
      <c r="B86" s="83"/>
      <c r="C86" s="101"/>
      <c r="D86" s="89"/>
      <c r="E86" s="91"/>
      <c r="F86" s="14">
        <v>83</v>
      </c>
      <c r="G86" s="15">
        <v>77</v>
      </c>
      <c r="H86" s="15">
        <v>68</v>
      </c>
      <c r="I86" s="15">
        <v>74</v>
      </c>
      <c r="J86" s="15">
        <v>66</v>
      </c>
      <c r="K86" s="15">
        <v>72</v>
      </c>
      <c r="L86" s="15">
        <v>75</v>
      </c>
      <c r="M86" s="15">
        <v>88</v>
      </c>
      <c r="N86" s="15">
        <v>87</v>
      </c>
      <c r="O86" s="15">
        <v>89</v>
      </c>
      <c r="P86" s="15">
        <v>68</v>
      </c>
      <c r="Q86" s="15">
        <v>68</v>
      </c>
      <c r="R86" s="15">
        <v>68</v>
      </c>
      <c r="S86" s="16">
        <v>58</v>
      </c>
      <c r="T86" s="14"/>
      <c r="U86" s="15"/>
      <c r="V86" s="15"/>
      <c r="W86" s="15"/>
      <c r="X86" s="15"/>
      <c r="Y86" s="15"/>
      <c r="Z86" s="45"/>
      <c r="AA86" s="45"/>
      <c r="AB86" s="45"/>
      <c r="AC86" s="45"/>
      <c r="AD86" s="45"/>
      <c r="AE86" s="45"/>
      <c r="AF86" s="15"/>
      <c r="AG86" s="16"/>
      <c r="AH86" s="17"/>
      <c r="AI86" s="13"/>
      <c r="AJ86" s="17" t="s">
        <v>60</v>
      </c>
      <c r="AL86" s="83"/>
      <c r="AM86" s="101"/>
      <c r="AN86" s="89"/>
      <c r="AO86" s="91"/>
      <c r="AP86" s="14">
        <v>81</v>
      </c>
      <c r="AQ86" s="15">
        <v>64</v>
      </c>
      <c r="AR86" s="15">
        <v>61</v>
      </c>
      <c r="AS86" s="15">
        <v>77</v>
      </c>
      <c r="AT86" s="15">
        <v>64</v>
      </c>
      <c r="AU86" s="15">
        <v>67</v>
      </c>
      <c r="AV86" s="15">
        <v>65</v>
      </c>
      <c r="AW86" s="15">
        <v>51</v>
      </c>
      <c r="AX86" s="15">
        <v>74</v>
      </c>
      <c r="AY86" s="15">
        <v>58</v>
      </c>
      <c r="AZ86" s="15">
        <v>58</v>
      </c>
      <c r="BA86" s="15">
        <v>69</v>
      </c>
      <c r="BB86" s="15">
        <v>72</v>
      </c>
      <c r="BC86" s="16">
        <v>81</v>
      </c>
      <c r="BD86" s="14"/>
      <c r="BE86" s="15"/>
      <c r="BF86" s="15"/>
      <c r="BG86" s="15"/>
      <c r="BH86" s="15"/>
      <c r="BI86" s="15"/>
      <c r="BJ86" s="45"/>
      <c r="BK86" s="45"/>
      <c r="BL86" s="45"/>
      <c r="BM86" s="45"/>
      <c r="BN86" s="45"/>
      <c r="BO86" s="45"/>
      <c r="BP86" s="15"/>
      <c r="BQ86" s="16"/>
      <c r="BR86" s="17"/>
      <c r="BS86" s="13"/>
      <c r="BT86" s="17" t="s">
        <v>60</v>
      </c>
      <c r="BW86" s="83"/>
      <c r="BX86" s="101"/>
      <c r="BY86" s="89"/>
      <c r="BZ86" s="91"/>
      <c r="CA86" s="14">
        <v>75</v>
      </c>
      <c r="CB86" s="15">
        <v>80</v>
      </c>
      <c r="CC86" s="15">
        <v>53</v>
      </c>
      <c r="CD86" s="15">
        <v>73</v>
      </c>
      <c r="CE86" s="15">
        <v>76</v>
      </c>
      <c r="CF86" s="15">
        <v>54</v>
      </c>
      <c r="CG86" s="15">
        <v>64</v>
      </c>
      <c r="CH86" s="15">
        <v>65</v>
      </c>
      <c r="CI86" s="15">
        <v>77</v>
      </c>
      <c r="CJ86" s="15">
        <v>58</v>
      </c>
      <c r="CK86" s="15">
        <v>67</v>
      </c>
      <c r="CL86" s="15">
        <v>76</v>
      </c>
      <c r="CM86" s="15">
        <v>74</v>
      </c>
      <c r="CN86" s="16">
        <v>61</v>
      </c>
      <c r="CO86" s="14"/>
      <c r="CP86" s="15"/>
      <c r="CQ86" s="15"/>
      <c r="CR86" s="15"/>
      <c r="CS86" s="15"/>
      <c r="CT86" s="15"/>
      <c r="CU86" s="63"/>
      <c r="CV86" s="63"/>
      <c r="CW86" s="63"/>
      <c r="CX86" s="63"/>
      <c r="CY86" s="63"/>
      <c r="CZ86" s="63"/>
      <c r="DA86" s="15"/>
      <c r="DB86" s="16"/>
      <c r="DC86" s="17"/>
      <c r="DD86" s="13"/>
      <c r="DE86" s="17" t="s">
        <v>60</v>
      </c>
    </row>
    <row r="87" spans="2:109" x14ac:dyDescent="0.25">
      <c r="B87" s="83"/>
      <c r="C87" s="101"/>
      <c r="D87" s="89"/>
      <c r="E87" s="91"/>
      <c r="F87" s="14">
        <v>87</v>
      </c>
      <c r="G87" s="15">
        <v>83</v>
      </c>
      <c r="H87" s="15">
        <v>81</v>
      </c>
      <c r="I87" s="15">
        <v>80</v>
      </c>
      <c r="J87" s="15">
        <v>76</v>
      </c>
      <c r="K87" s="15">
        <v>86</v>
      </c>
      <c r="L87" s="15">
        <v>79</v>
      </c>
      <c r="M87" s="15">
        <v>76</v>
      </c>
      <c r="N87" s="15">
        <v>84</v>
      </c>
      <c r="O87" s="15">
        <v>78</v>
      </c>
      <c r="P87" s="15">
        <v>67</v>
      </c>
      <c r="Q87" s="15">
        <v>57</v>
      </c>
      <c r="R87" s="15">
        <v>72</v>
      </c>
      <c r="S87" s="16">
        <v>57</v>
      </c>
      <c r="T87" s="62"/>
      <c r="U87" s="45"/>
      <c r="V87" s="45"/>
      <c r="W87" s="45"/>
      <c r="X87" s="45"/>
      <c r="Y87" s="45"/>
      <c r="Z87" s="15"/>
      <c r="AA87" s="15"/>
      <c r="AB87" s="15"/>
      <c r="AC87" s="15"/>
      <c r="AD87" s="15"/>
      <c r="AE87" s="15"/>
      <c r="AF87" s="15"/>
      <c r="AG87" s="16"/>
      <c r="AH87" s="17"/>
      <c r="AI87" s="13"/>
      <c r="AJ87" s="17" t="s">
        <v>60</v>
      </c>
      <c r="AL87" s="83"/>
      <c r="AM87" s="101"/>
      <c r="AN87" s="89"/>
      <c r="AO87" s="91"/>
      <c r="AP87" s="14">
        <v>89</v>
      </c>
      <c r="AQ87" s="15">
        <v>58</v>
      </c>
      <c r="AR87" s="15">
        <v>61</v>
      </c>
      <c r="AS87" s="15">
        <v>79</v>
      </c>
      <c r="AT87" s="15">
        <v>64</v>
      </c>
      <c r="AU87" s="15">
        <v>62</v>
      </c>
      <c r="AV87" s="15">
        <v>56</v>
      </c>
      <c r="AW87" s="15">
        <v>64</v>
      </c>
      <c r="AX87" s="15">
        <v>53</v>
      </c>
      <c r="AY87" s="15">
        <v>66</v>
      </c>
      <c r="AZ87" s="15">
        <v>55</v>
      </c>
      <c r="BA87" s="15">
        <v>67</v>
      </c>
      <c r="BB87" s="15">
        <v>72</v>
      </c>
      <c r="BC87" s="16">
        <v>69</v>
      </c>
      <c r="BD87" s="62"/>
      <c r="BE87" s="45"/>
      <c r="BF87" s="45"/>
      <c r="BG87" s="45"/>
      <c r="BH87" s="45"/>
      <c r="BI87" s="45"/>
      <c r="BJ87" s="15"/>
      <c r="BK87" s="15"/>
      <c r="BL87" s="15"/>
      <c r="BM87" s="15"/>
      <c r="BN87" s="15"/>
      <c r="BO87" s="15"/>
      <c r="BP87" s="15"/>
      <c r="BQ87" s="16"/>
      <c r="BR87" s="17"/>
      <c r="BS87" s="13"/>
      <c r="BT87" s="17" t="s">
        <v>60</v>
      </c>
      <c r="BW87" s="83"/>
      <c r="BX87" s="101"/>
      <c r="BY87" s="89"/>
      <c r="BZ87" s="91"/>
      <c r="CA87" s="14">
        <v>60</v>
      </c>
      <c r="CB87" s="15">
        <v>55</v>
      </c>
      <c r="CC87" s="15">
        <v>64</v>
      </c>
      <c r="CD87" s="15">
        <v>79</v>
      </c>
      <c r="CE87" s="15">
        <v>77</v>
      </c>
      <c r="CF87" s="15">
        <v>79</v>
      </c>
      <c r="CG87" s="15">
        <v>71</v>
      </c>
      <c r="CH87" s="15">
        <v>70</v>
      </c>
      <c r="CI87" s="15">
        <v>50</v>
      </c>
      <c r="CJ87" s="15">
        <v>84</v>
      </c>
      <c r="CK87" s="15">
        <v>68</v>
      </c>
      <c r="CL87" s="15">
        <v>63</v>
      </c>
      <c r="CM87" s="15">
        <v>66</v>
      </c>
      <c r="CN87" s="16">
        <v>60</v>
      </c>
      <c r="CO87" s="64"/>
      <c r="CP87" s="63"/>
      <c r="CQ87" s="63"/>
      <c r="CR87" s="63"/>
      <c r="CS87" s="63"/>
      <c r="CT87" s="63"/>
      <c r="CU87" s="15"/>
      <c r="CV87" s="15"/>
      <c r="CW87" s="15"/>
      <c r="CX87" s="15"/>
      <c r="CY87" s="15"/>
      <c r="CZ87" s="15"/>
      <c r="DA87" s="15"/>
      <c r="DB87" s="16"/>
      <c r="DC87" s="17"/>
      <c r="DD87" s="13"/>
      <c r="DE87" s="17" t="s">
        <v>60</v>
      </c>
    </row>
    <row r="88" spans="2:109" x14ac:dyDescent="0.25">
      <c r="B88" s="83"/>
      <c r="C88" s="101"/>
      <c r="D88" s="89"/>
      <c r="E88" s="91"/>
      <c r="F88" s="14">
        <v>75</v>
      </c>
      <c r="G88" s="15">
        <v>81</v>
      </c>
      <c r="H88" s="15">
        <v>83</v>
      </c>
      <c r="I88" s="15">
        <v>69</v>
      </c>
      <c r="J88" s="15">
        <v>67</v>
      </c>
      <c r="K88" s="15">
        <v>88</v>
      </c>
      <c r="L88" s="15">
        <v>82</v>
      </c>
      <c r="M88" s="15">
        <v>80</v>
      </c>
      <c r="N88" s="15">
        <v>85</v>
      </c>
      <c r="O88" s="15">
        <v>77</v>
      </c>
      <c r="P88" s="15">
        <v>80</v>
      </c>
      <c r="Q88" s="15">
        <v>87</v>
      </c>
      <c r="R88" s="15">
        <v>87</v>
      </c>
      <c r="S88" s="16">
        <v>71</v>
      </c>
      <c r="T88" s="62"/>
      <c r="U88" s="45"/>
      <c r="V88" s="45"/>
      <c r="W88" s="45"/>
      <c r="X88" s="45"/>
      <c r="Y88" s="45"/>
      <c r="Z88" s="15"/>
      <c r="AA88" s="15"/>
      <c r="AB88" s="15"/>
      <c r="AC88" s="15"/>
      <c r="AD88" s="15"/>
      <c r="AE88" s="15"/>
      <c r="AF88" s="15"/>
      <c r="AG88" s="16"/>
      <c r="AH88" s="17"/>
      <c r="AI88" s="13"/>
      <c r="AJ88" s="17" t="s">
        <v>60</v>
      </c>
      <c r="AL88" s="83"/>
      <c r="AM88" s="101"/>
      <c r="AN88" s="89"/>
      <c r="AO88" s="91"/>
      <c r="AP88" s="14">
        <v>98</v>
      </c>
      <c r="AQ88" s="15">
        <v>62</v>
      </c>
      <c r="AR88" s="15">
        <v>66</v>
      </c>
      <c r="AS88" s="15">
        <v>63</v>
      </c>
      <c r="AT88" s="15">
        <v>58</v>
      </c>
      <c r="AU88" s="15">
        <v>51</v>
      </c>
      <c r="AV88" s="15">
        <v>72</v>
      </c>
      <c r="AW88" s="15">
        <v>92</v>
      </c>
      <c r="AX88" s="15">
        <v>74</v>
      </c>
      <c r="AY88" s="15">
        <v>54</v>
      </c>
      <c r="AZ88" s="15">
        <v>73</v>
      </c>
      <c r="BA88" s="15">
        <v>66</v>
      </c>
      <c r="BB88" s="15">
        <v>57</v>
      </c>
      <c r="BC88" s="16">
        <v>63</v>
      </c>
      <c r="BD88" s="62"/>
      <c r="BE88" s="45"/>
      <c r="BF88" s="45"/>
      <c r="BG88" s="45"/>
      <c r="BH88" s="45"/>
      <c r="BI88" s="45"/>
      <c r="BJ88" s="15"/>
      <c r="BK88" s="15"/>
      <c r="BL88" s="15"/>
      <c r="BM88" s="15"/>
      <c r="BN88" s="15"/>
      <c r="BO88" s="15"/>
      <c r="BP88" s="15"/>
      <c r="BQ88" s="16"/>
      <c r="BR88" s="17"/>
      <c r="BS88" s="13"/>
      <c r="BT88" s="17" t="s">
        <v>60</v>
      </c>
      <c r="BW88" s="83"/>
      <c r="BX88" s="101"/>
      <c r="BY88" s="89"/>
      <c r="BZ88" s="91"/>
      <c r="CA88" s="14">
        <v>73</v>
      </c>
      <c r="CB88" s="15">
        <v>64</v>
      </c>
      <c r="CC88" s="15">
        <v>85</v>
      </c>
      <c r="CD88" s="15">
        <v>63</v>
      </c>
      <c r="CE88" s="15">
        <v>42</v>
      </c>
      <c r="CF88" s="15">
        <v>69</v>
      </c>
      <c r="CG88" s="15">
        <v>64</v>
      </c>
      <c r="CH88" s="15">
        <v>76</v>
      </c>
      <c r="CI88" s="15">
        <v>520</v>
      </c>
      <c r="CJ88" s="15">
        <v>57</v>
      </c>
      <c r="CK88" s="15">
        <v>92</v>
      </c>
      <c r="CL88" s="15">
        <v>90</v>
      </c>
      <c r="CM88" s="15">
        <v>84</v>
      </c>
      <c r="CN88" s="16">
        <v>61</v>
      </c>
      <c r="CO88" s="64"/>
      <c r="CP88" s="63"/>
      <c r="CQ88" s="63"/>
      <c r="CR88" s="63"/>
      <c r="CS88" s="63"/>
      <c r="CT88" s="63"/>
      <c r="CU88" s="15"/>
      <c r="CV88" s="15"/>
      <c r="CW88" s="15"/>
      <c r="CX88" s="15"/>
      <c r="CY88" s="15"/>
      <c r="CZ88" s="15"/>
      <c r="DA88" s="15"/>
      <c r="DB88" s="16"/>
      <c r="DC88" s="17"/>
      <c r="DD88" s="13"/>
      <c r="DE88" s="17" t="s">
        <v>60</v>
      </c>
    </row>
    <row r="89" spans="2:109" x14ac:dyDescent="0.25">
      <c r="B89" s="83"/>
      <c r="C89" s="101"/>
      <c r="D89" s="89"/>
      <c r="E89" s="91"/>
      <c r="F89" s="14">
        <v>79</v>
      </c>
      <c r="G89" s="15">
        <v>78</v>
      </c>
      <c r="H89" s="15">
        <v>94</v>
      </c>
      <c r="I89" s="15">
        <v>75</v>
      </c>
      <c r="J89" s="15">
        <v>71</v>
      </c>
      <c r="K89" s="15">
        <v>73</v>
      </c>
      <c r="L89" s="15">
        <v>65</v>
      </c>
      <c r="M89" s="15">
        <v>80</v>
      </c>
      <c r="N89" s="15">
        <v>83</v>
      </c>
      <c r="O89" s="15">
        <v>76</v>
      </c>
      <c r="P89" s="15">
        <v>69</v>
      </c>
      <c r="Q89" s="15">
        <v>76</v>
      </c>
      <c r="R89" s="15">
        <v>87</v>
      </c>
      <c r="S89" s="16">
        <v>85</v>
      </c>
      <c r="T89" s="14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6"/>
      <c r="AH89" s="17"/>
      <c r="AI89" s="13"/>
      <c r="AJ89" s="17" t="s">
        <v>60</v>
      </c>
      <c r="AL89" s="83"/>
      <c r="AM89" s="101"/>
      <c r="AN89" s="89"/>
      <c r="AO89" s="91"/>
      <c r="AP89" s="14">
        <v>81</v>
      </c>
      <c r="AQ89" s="15">
        <v>76</v>
      </c>
      <c r="AR89" s="15">
        <v>77</v>
      </c>
      <c r="AS89" s="15">
        <v>78</v>
      </c>
      <c r="AT89" s="15">
        <v>65</v>
      </c>
      <c r="AU89" s="15">
        <v>70</v>
      </c>
      <c r="AV89" s="15">
        <v>77</v>
      </c>
      <c r="AW89" s="15">
        <v>60</v>
      </c>
      <c r="AX89" s="15">
        <v>70</v>
      </c>
      <c r="AY89" s="15">
        <v>71</v>
      </c>
      <c r="AZ89" s="15">
        <v>56</v>
      </c>
      <c r="BA89" s="15">
        <v>62</v>
      </c>
      <c r="BB89" s="15">
        <v>62</v>
      </c>
      <c r="BC89" s="16">
        <v>68</v>
      </c>
      <c r="BD89" s="14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6"/>
      <c r="BR89" s="17"/>
      <c r="BS89" s="13"/>
      <c r="BT89" s="17" t="s">
        <v>60</v>
      </c>
      <c r="BW89" s="83"/>
      <c r="BX89" s="101"/>
      <c r="BY89" s="89"/>
      <c r="BZ89" s="91"/>
      <c r="CA89" s="14">
        <v>65</v>
      </c>
      <c r="CB89" s="15">
        <v>70</v>
      </c>
      <c r="CC89" s="15">
        <v>65</v>
      </c>
      <c r="CD89" s="15">
        <v>55</v>
      </c>
      <c r="CE89" s="15">
        <v>72</v>
      </c>
      <c r="CF89" s="15">
        <v>75</v>
      </c>
      <c r="CG89" s="15">
        <v>65</v>
      </c>
      <c r="CH89" s="15">
        <v>56</v>
      </c>
      <c r="CI89" s="15">
        <v>81</v>
      </c>
      <c r="CJ89" s="15">
        <v>70</v>
      </c>
      <c r="CK89" s="15">
        <v>61</v>
      </c>
      <c r="CL89" s="15">
        <v>62</v>
      </c>
      <c r="CM89" s="15">
        <v>62</v>
      </c>
      <c r="CN89" s="16">
        <v>60</v>
      </c>
      <c r="CO89" s="14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6"/>
      <c r="DC89" s="17"/>
      <c r="DD89" s="13"/>
      <c r="DE89" s="17" t="s">
        <v>60</v>
      </c>
    </row>
    <row r="90" spans="2:109" x14ac:dyDescent="0.25">
      <c r="B90" s="83"/>
      <c r="C90" s="101"/>
      <c r="D90" s="89"/>
      <c r="E90" s="91"/>
      <c r="F90" s="14">
        <v>78</v>
      </c>
      <c r="G90" s="15">
        <v>72</v>
      </c>
      <c r="H90" s="15">
        <v>77</v>
      </c>
      <c r="I90" s="15">
        <v>85</v>
      </c>
      <c r="J90" s="15">
        <v>81</v>
      </c>
      <c r="K90" s="15">
        <v>82</v>
      </c>
      <c r="L90" s="15">
        <v>86</v>
      </c>
      <c r="M90" s="15">
        <v>73</v>
      </c>
      <c r="N90" s="15">
        <v>71</v>
      </c>
      <c r="O90" s="15">
        <v>74</v>
      </c>
      <c r="P90" s="15">
        <v>87</v>
      </c>
      <c r="Q90" s="15">
        <v>85</v>
      </c>
      <c r="R90" s="15">
        <v>78</v>
      </c>
      <c r="S90" s="16">
        <v>58</v>
      </c>
      <c r="T90" s="14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6"/>
      <c r="AH90" s="17"/>
      <c r="AI90" s="13"/>
      <c r="AJ90" s="17" t="s">
        <v>60</v>
      </c>
      <c r="AL90" s="83"/>
      <c r="AM90" s="101"/>
      <c r="AN90" s="89"/>
      <c r="AO90" s="91"/>
      <c r="AP90" s="14">
        <v>60</v>
      </c>
      <c r="AQ90" s="15">
        <v>61</v>
      </c>
      <c r="AR90" s="15">
        <v>77</v>
      </c>
      <c r="AS90" s="15">
        <v>80</v>
      </c>
      <c r="AT90" s="15">
        <v>67</v>
      </c>
      <c r="AU90" s="15">
        <v>81</v>
      </c>
      <c r="AV90" s="15">
        <v>63</v>
      </c>
      <c r="AW90" s="15">
        <v>56</v>
      </c>
      <c r="AX90" s="15">
        <v>62</v>
      </c>
      <c r="AY90" s="15">
        <v>73</v>
      </c>
      <c r="AZ90" s="15">
        <v>73</v>
      </c>
      <c r="BA90" s="15">
        <v>68</v>
      </c>
      <c r="BB90" s="15">
        <v>60</v>
      </c>
      <c r="BC90" s="16">
        <v>61</v>
      </c>
      <c r="BD90" s="14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6"/>
      <c r="BR90" s="17"/>
      <c r="BS90" s="13"/>
      <c r="BT90" s="17" t="s">
        <v>60</v>
      </c>
      <c r="BW90" s="83"/>
      <c r="BX90" s="101"/>
      <c r="BY90" s="89"/>
      <c r="BZ90" s="91"/>
      <c r="CA90" s="14">
        <v>88</v>
      </c>
      <c r="CB90" s="15">
        <v>62</v>
      </c>
      <c r="CC90" s="15">
        <v>58</v>
      </c>
      <c r="CD90" s="15">
        <v>60</v>
      </c>
      <c r="CE90" s="15">
        <v>62</v>
      </c>
      <c r="CF90" s="15">
        <v>61</v>
      </c>
      <c r="CG90" s="15">
        <v>60</v>
      </c>
      <c r="CH90" s="15">
        <v>64</v>
      </c>
      <c r="CI90" s="15">
        <v>70</v>
      </c>
      <c r="CJ90" s="15">
        <v>78</v>
      </c>
      <c r="CK90" s="15">
        <v>67</v>
      </c>
      <c r="CL90" s="15">
        <v>76</v>
      </c>
      <c r="CM90" s="15">
        <v>56</v>
      </c>
      <c r="CN90" s="16">
        <v>86</v>
      </c>
      <c r="CO90" s="14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6"/>
      <c r="DC90" s="17"/>
      <c r="DD90" s="13"/>
      <c r="DE90" s="17" t="s">
        <v>60</v>
      </c>
    </row>
    <row r="91" spans="2:109" x14ac:dyDescent="0.25">
      <c r="B91" s="83"/>
      <c r="C91" s="101"/>
      <c r="D91" s="89"/>
      <c r="E91" s="91"/>
      <c r="F91" s="14">
        <v>82</v>
      </c>
      <c r="G91" s="15">
        <v>89</v>
      </c>
      <c r="H91" s="15">
        <v>75</v>
      </c>
      <c r="I91" s="15">
        <v>84</v>
      </c>
      <c r="J91" s="15">
        <v>84</v>
      </c>
      <c r="K91" s="15">
        <v>67</v>
      </c>
      <c r="L91" s="15">
        <v>82</v>
      </c>
      <c r="M91" s="15">
        <v>94</v>
      </c>
      <c r="N91" s="15">
        <v>85</v>
      </c>
      <c r="O91" s="15">
        <v>81</v>
      </c>
      <c r="P91" s="15">
        <v>69</v>
      </c>
      <c r="Q91" s="15">
        <v>88</v>
      </c>
      <c r="R91" s="15">
        <v>92</v>
      </c>
      <c r="S91" s="16">
        <v>84</v>
      </c>
      <c r="T91" s="14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6"/>
      <c r="AH91" s="17"/>
      <c r="AI91" s="13"/>
      <c r="AJ91" s="17" t="s">
        <v>60</v>
      </c>
      <c r="AL91" s="83"/>
      <c r="AM91" s="101"/>
      <c r="AN91" s="89"/>
      <c r="AO91" s="91"/>
      <c r="AP91" s="14">
        <v>41</v>
      </c>
      <c r="AQ91" s="15">
        <v>63</v>
      </c>
      <c r="AR91" s="15">
        <v>63</v>
      </c>
      <c r="AS91" s="15">
        <v>70</v>
      </c>
      <c r="AT91" s="15">
        <v>84</v>
      </c>
      <c r="AU91" s="15"/>
      <c r="AV91" s="15"/>
      <c r="AW91" s="15"/>
      <c r="AX91" s="15"/>
      <c r="AY91" s="15"/>
      <c r="AZ91" s="15"/>
      <c r="BA91" s="15"/>
      <c r="BB91" s="15"/>
      <c r="BC91" s="16"/>
      <c r="BD91" s="14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6"/>
      <c r="BR91" s="17"/>
      <c r="BS91" s="13"/>
      <c r="BT91" s="17" t="s">
        <v>60</v>
      </c>
      <c r="BW91" s="83"/>
      <c r="BX91" s="101"/>
      <c r="BY91" s="89"/>
      <c r="BZ91" s="91"/>
      <c r="CA91" s="14">
        <v>72</v>
      </c>
      <c r="CB91" s="15">
        <v>58</v>
      </c>
      <c r="CC91" s="15">
        <v>79</v>
      </c>
      <c r="CD91" s="15">
        <v>64</v>
      </c>
      <c r="CE91" s="15">
        <v>78</v>
      </c>
      <c r="CF91" s="15">
        <v>76</v>
      </c>
      <c r="CG91" s="15">
        <v>55</v>
      </c>
      <c r="CH91" s="15">
        <v>61</v>
      </c>
      <c r="CI91" s="15">
        <v>77</v>
      </c>
      <c r="CJ91" s="15">
        <v>76</v>
      </c>
      <c r="CK91" s="15">
        <v>63</v>
      </c>
      <c r="CL91" s="15">
        <v>72</v>
      </c>
      <c r="CM91" s="15">
        <v>53</v>
      </c>
      <c r="CN91" s="16">
        <v>61</v>
      </c>
      <c r="CO91" s="14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6"/>
      <c r="DC91" s="17"/>
      <c r="DD91" s="13"/>
      <c r="DE91" s="17" t="s">
        <v>60</v>
      </c>
    </row>
    <row r="92" spans="2:109" x14ac:dyDescent="0.25">
      <c r="B92" s="83"/>
      <c r="C92" s="101"/>
      <c r="D92" s="89"/>
      <c r="E92" s="91"/>
      <c r="F92" s="14">
        <v>75</v>
      </c>
      <c r="G92" s="15">
        <v>80</v>
      </c>
      <c r="H92" s="15">
        <v>88</v>
      </c>
      <c r="I92" s="15">
        <v>83</v>
      </c>
      <c r="J92" s="15">
        <v>87</v>
      </c>
      <c r="K92" s="15">
        <v>88</v>
      </c>
      <c r="L92" s="15">
        <v>97</v>
      </c>
      <c r="M92" s="15"/>
      <c r="N92" s="15"/>
      <c r="O92" s="15"/>
      <c r="P92" s="15"/>
      <c r="Q92" s="15"/>
      <c r="R92" s="15"/>
      <c r="S92" s="16"/>
      <c r="T92" s="14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6"/>
      <c r="AH92" s="17"/>
      <c r="AI92" s="13"/>
      <c r="AJ92" s="17" t="s">
        <v>60</v>
      </c>
      <c r="AL92" s="83"/>
      <c r="AM92" s="101"/>
      <c r="AN92" s="89"/>
      <c r="AO92" s="91"/>
      <c r="AP92" s="14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6"/>
      <c r="BD92" s="14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6"/>
      <c r="BR92" s="17"/>
      <c r="BS92" s="13"/>
      <c r="BT92" s="17" t="s">
        <v>60</v>
      </c>
      <c r="BW92" s="83"/>
      <c r="BX92" s="101"/>
      <c r="BY92" s="89"/>
      <c r="BZ92" s="91"/>
      <c r="CA92" s="14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6"/>
      <c r="CO92" s="14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6"/>
      <c r="DC92" s="17"/>
      <c r="DD92" s="13"/>
      <c r="DE92" s="17" t="s">
        <v>60</v>
      </c>
    </row>
    <row r="93" spans="2:109" ht="15.75" thickBot="1" x14ac:dyDescent="0.3">
      <c r="B93" s="84"/>
      <c r="C93" s="102"/>
      <c r="D93" s="90"/>
      <c r="E93" s="92"/>
      <c r="F93" s="18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20"/>
      <c r="T93" s="18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20"/>
      <c r="AH93" s="21"/>
      <c r="AI93" s="69"/>
      <c r="AJ93" s="21" t="s">
        <v>60</v>
      </c>
      <c r="AL93" s="84"/>
      <c r="AM93" s="102"/>
      <c r="AN93" s="90"/>
      <c r="AO93" s="92"/>
      <c r="AP93" s="18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20"/>
      <c r="BD93" s="18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20"/>
      <c r="BR93" s="21"/>
      <c r="BS93" s="13"/>
      <c r="BT93" s="21" t="s">
        <v>60</v>
      </c>
      <c r="BW93" s="84"/>
      <c r="BX93" s="102"/>
      <c r="BY93" s="90"/>
      <c r="BZ93" s="92"/>
      <c r="CA93" s="18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20"/>
      <c r="CO93" s="18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20"/>
      <c r="DC93" s="21"/>
      <c r="DD93" s="13"/>
      <c r="DE93" s="21" t="s">
        <v>60</v>
      </c>
    </row>
    <row r="94" spans="2:109" x14ac:dyDescent="0.25">
      <c r="B94" s="83">
        <v>9</v>
      </c>
      <c r="C94" s="104" t="s">
        <v>31</v>
      </c>
      <c r="D94" s="89"/>
      <c r="E94" s="91"/>
      <c r="F94" s="9">
        <v>72</v>
      </c>
      <c r="G94" s="10">
        <v>69</v>
      </c>
      <c r="H94" s="10">
        <v>80</v>
      </c>
      <c r="I94" s="10">
        <v>78</v>
      </c>
      <c r="J94" s="10">
        <v>78</v>
      </c>
      <c r="K94" s="10">
        <v>77</v>
      </c>
      <c r="L94" s="10">
        <v>78</v>
      </c>
      <c r="M94" s="10">
        <v>93</v>
      </c>
      <c r="N94" s="10">
        <v>95</v>
      </c>
      <c r="O94" s="10">
        <v>97</v>
      </c>
      <c r="P94" s="10">
        <v>76</v>
      </c>
      <c r="Q94" s="10">
        <v>97</v>
      </c>
      <c r="R94" s="10">
        <v>87</v>
      </c>
      <c r="S94" s="11">
        <v>72</v>
      </c>
      <c r="T94" s="9">
        <v>57</v>
      </c>
      <c r="U94" s="10">
        <v>70</v>
      </c>
      <c r="V94" s="10">
        <v>66</v>
      </c>
      <c r="W94" s="10">
        <v>44</v>
      </c>
      <c r="X94" s="10">
        <v>71</v>
      </c>
      <c r="Y94" s="10">
        <v>79</v>
      </c>
      <c r="Z94" s="10">
        <v>72</v>
      </c>
      <c r="AA94" s="10">
        <v>68</v>
      </c>
      <c r="AB94" s="10">
        <v>70</v>
      </c>
      <c r="AC94" s="10">
        <v>77</v>
      </c>
      <c r="AD94" s="10">
        <v>61</v>
      </c>
      <c r="AE94" s="10">
        <v>76</v>
      </c>
      <c r="AF94" s="10">
        <v>67</v>
      </c>
      <c r="AG94" s="11">
        <v>37</v>
      </c>
      <c r="AH94" s="67"/>
      <c r="AI94" s="68"/>
      <c r="AJ94" s="12" t="s">
        <v>60</v>
      </c>
      <c r="AL94" s="82">
        <v>9</v>
      </c>
      <c r="AM94" s="103" t="s">
        <v>31</v>
      </c>
      <c r="AN94" s="88"/>
      <c r="AO94" s="91"/>
      <c r="AP94" s="9">
        <v>85</v>
      </c>
      <c r="AQ94" s="10">
        <v>58</v>
      </c>
      <c r="AR94" s="10">
        <v>78</v>
      </c>
      <c r="AS94" s="10">
        <v>72</v>
      </c>
      <c r="AT94" s="10">
        <v>81</v>
      </c>
      <c r="AU94" s="10">
        <v>80</v>
      </c>
      <c r="AV94" s="10">
        <v>63</v>
      </c>
      <c r="AW94" s="10">
        <v>85</v>
      </c>
      <c r="AX94" s="10">
        <v>57</v>
      </c>
      <c r="AY94" s="10">
        <v>75</v>
      </c>
      <c r="AZ94" s="10">
        <v>62</v>
      </c>
      <c r="BA94" s="10">
        <v>68</v>
      </c>
      <c r="BB94" s="10">
        <v>85</v>
      </c>
      <c r="BC94" s="11">
        <v>68</v>
      </c>
      <c r="BD94" s="46">
        <v>58</v>
      </c>
      <c r="BE94" s="47">
        <v>65</v>
      </c>
      <c r="BF94" s="47">
        <v>45</v>
      </c>
      <c r="BG94" s="47">
        <v>55</v>
      </c>
      <c r="BH94" s="47">
        <v>36</v>
      </c>
      <c r="BI94" s="47">
        <v>58</v>
      </c>
      <c r="BJ94" s="47">
        <v>62</v>
      </c>
      <c r="BK94" s="47">
        <v>71</v>
      </c>
      <c r="BL94" s="47">
        <v>59</v>
      </c>
      <c r="BM94" s="47">
        <v>64</v>
      </c>
      <c r="BN94" s="47">
        <v>64</v>
      </c>
      <c r="BO94" s="47">
        <v>86</v>
      </c>
      <c r="BP94" s="47">
        <v>77</v>
      </c>
      <c r="BQ94" s="48">
        <v>81</v>
      </c>
      <c r="BR94" s="12"/>
      <c r="BS94" s="13"/>
      <c r="BT94" s="12" t="s">
        <v>60</v>
      </c>
      <c r="BW94" s="82">
        <v>9</v>
      </c>
      <c r="BX94" s="103" t="s">
        <v>31</v>
      </c>
      <c r="BY94" s="88"/>
      <c r="BZ94" s="91"/>
      <c r="CA94" s="9">
        <v>70</v>
      </c>
      <c r="CB94" s="10">
        <v>66</v>
      </c>
      <c r="CC94" s="10">
        <v>63</v>
      </c>
      <c r="CD94" s="10">
        <v>84</v>
      </c>
      <c r="CE94" s="10">
        <v>77</v>
      </c>
      <c r="CF94" s="10">
        <v>68</v>
      </c>
      <c r="CG94" s="10">
        <v>86</v>
      </c>
      <c r="CH94" s="10">
        <v>75</v>
      </c>
      <c r="CI94" s="10">
        <v>59</v>
      </c>
      <c r="CJ94" s="10">
        <v>87</v>
      </c>
      <c r="CK94" s="10">
        <v>87</v>
      </c>
      <c r="CL94" s="10">
        <v>75</v>
      </c>
      <c r="CM94" s="10">
        <v>58</v>
      </c>
      <c r="CN94" s="11">
        <v>88</v>
      </c>
      <c r="CO94" s="46">
        <v>62</v>
      </c>
      <c r="CP94" s="47">
        <v>74</v>
      </c>
      <c r="CQ94" s="47">
        <v>70</v>
      </c>
      <c r="CR94" s="47">
        <v>46</v>
      </c>
      <c r="CS94" s="47">
        <v>57</v>
      </c>
      <c r="CT94" s="47">
        <v>48</v>
      </c>
      <c r="CU94" s="47">
        <v>59</v>
      </c>
      <c r="CV94" s="47">
        <v>74</v>
      </c>
      <c r="CW94" s="47">
        <v>57</v>
      </c>
      <c r="CX94" s="47">
        <v>61</v>
      </c>
      <c r="CY94" s="47">
        <v>64</v>
      </c>
      <c r="CZ94" s="47">
        <v>86</v>
      </c>
      <c r="DA94" s="47">
        <v>77</v>
      </c>
      <c r="DB94" s="48">
        <v>59</v>
      </c>
      <c r="DC94" s="12"/>
      <c r="DD94" s="13"/>
      <c r="DE94" s="12" t="s">
        <v>60</v>
      </c>
    </row>
    <row r="95" spans="2:109" x14ac:dyDescent="0.25">
      <c r="B95" s="83"/>
      <c r="C95" s="104"/>
      <c r="D95" s="89"/>
      <c r="E95" s="91"/>
      <c r="F95" s="14">
        <v>69</v>
      </c>
      <c r="G95" s="15">
        <v>63</v>
      </c>
      <c r="H95" s="15">
        <v>62</v>
      </c>
      <c r="I95" s="15">
        <v>50</v>
      </c>
      <c r="J95" s="15">
        <v>59</v>
      </c>
      <c r="K95" s="15">
        <v>63</v>
      </c>
      <c r="L95" s="15">
        <v>64</v>
      </c>
      <c r="M95" s="15">
        <v>56</v>
      </c>
      <c r="N95" s="15">
        <v>69</v>
      </c>
      <c r="O95" s="15">
        <v>47</v>
      </c>
      <c r="P95" s="15">
        <v>63</v>
      </c>
      <c r="Q95" s="15">
        <v>75</v>
      </c>
      <c r="R95" s="15">
        <v>60</v>
      </c>
      <c r="S95" s="16">
        <v>93</v>
      </c>
      <c r="T95" s="14">
        <v>67</v>
      </c>
      <c r="U95" s="15">
        <v>70</v>
      </c>
      <c r="V95" s="15">
        <v>55</v>
      </c>
      <c r="W95" s="15">
        <v>57</v>
      </c>
      <c r="X95" s="15">
        <v>60</v>
      </c>
      <c r="Y95" s="15">
        <v>44</v>
      </c>
      <c r="Z95" s="15">
        <v>62</v>
      </c>
      <c r="AA95" s="15">
        <v>76</v>
      </c>
      <c r="AB95" s="15">
        <v>74</v>
      </c>
      <c r="AC95" s="15">
        <v>73</v>
      </c>
      <c r="AD95" s="15">
        <v>59</v>
      </c>
      <c r="AE95" s="15">
        <v>73</v>
      </c>
      <c r="AF95" s="15">
        <v>60</v>
      </c>
      <c r="AG95" s="16">
        <v>57</v>
      </c>
      <c r="AH95" s="17"/>
      <c r="AI95" s="13"/>
      <c r="AJ95" s="17" t="s">
        <v>60</v>
      </c>
      <c r="AL95" s="83"/>
      <c r="AM95" s="104"/>
      <c r="AN95" s="89"/>
      <c r="AO95" s="91"/>
      <c r="AP95" s="14">
        <v>78</v>
      </c>
      <c r="AQ95" s="15">
        <v>78</v>
      </c>
      <c r="AR95" s="15">
        <v>67</v>
      </c>
      <c r="AS95" s="15">
        <v>81</v>
      </c>
      <c r="AT95" s="15">
        <v>64</v>
      </c>
      <c r="AU95" s="15">
        <v>67</v>
      </c>
      <c r="AV95" s="15">
        <v>65</v>
      </c>
      <c r="AW95" s="15">
        <v>75</v>
      </c>
      <c r="AX95" s="15">
        <v>65</v>
      </c>
      <c r="AY95" s="15">
        <v>65</v>
      </c>
      <c r="AZ95" s="15">
        <v>70</v>
      </c>
      <c r="BA95" s="15">
        <v>78</v>
      </c>
      <c r="BB95" s="15">
        <v>57</v>
      </c>
      <c r="BC95" s="16">
        <v>57</v>
      </c>
      <c r="BD95" s="14">
        <v>39</v>
      </c>
      <c r="BE95" s="15">
        <v>80</v>
      </c>
      <c r="BF95" s="15">
        <v>62</v>
      </c>
      <c r="BG95" s="15">
        <v>77</v>
      </c>
      <c r="BH95" s="15">
        <v>42</v>
      </c>
      <c r="BI95" s="15">
        <v>55</v>
      </c>
      <c r="BJ95" s="15">
        <v>69</v>
      </c>
      <c r="BK95" s="15">
        <v>76</v>
      </c>
      <c r="BL95" s="15">
        <v>72</v>
      </c>
      <c r="BM95" s="15">
        <v>77</v>
      </c>
      <c r="BN95" s="15">
        <v>67</v>
      </c>
      <c r="BO95" s="15">
        <v>64</v>
      </c>
      <c r="BP95" s="15">
        <v>75</v>
      </c>
      <c r="BQ95" s="16">
        <v>52</v>
      </c>
      <c r="BR95" s="17"/>
      <c r="BS95" s="13"/>
      <c r="BT95" s="17" t="s">
        <v>60</v>
      </c>
      <c r="BW95" s="83"/>
      <c r="BX95" s="104"/>
      <c r="BY95" s="89"/>
      <c r="BZ95" s="91"/>
      <c r="CA95" s="14">
        <v>60</v>
      </c>
      <c r="CB95" s="15">
        <v>61</v>
      </c>
      <c r="CC95" s="15">
        <v>70</v>
      </c>
      <c r="CD95" s="15">
        <v>70</v>
      </c>
      <c r="CE95" s="15">
        <v>59</v>
      </c>
      <c r="CF95" s="15">
        <v>55</v>
      </c>
      <c r="CG95" s="15">
        <v>88</v>
      </c>
      <c r="CH95" s="15">
        <v>77</v>
      </c>
      <c r="CI95" s="15">
        <v>76</v>
      </c>
      <c r="CJ95" s="15">
        <v>77</v>
      </c>
      <c r="CK95" s="15">
        <v>86</v>
      </c>
      <c r="CL95" s="15">
        <v>64</v>
      </c>
      <c r="CM95" s="15">
        <v>67</v>
      </c>
      <c r="CN95" s="16">
        <v>60</v>
      </c>
      <c r="CO95" s="14">
        <v>70</v>
      </c>
      <c r="CP95" s="15">
        <v>71</v>
      </c>
      <c r="CQ95" s="15">
        <v>70</v>
      </c>
      <c r="CR95" s="15">
        <v>45</v>
      </c>
      <c r="CS95" s="15">
        <v>33</v>
      </c>
      <c r="CT95" s="15">
        <v>74</v>
      </c>
      <c r="CU95" s="15">
        <v>67</v>
      </c>
      <c r="CV95" s="15">
        <v>75</v>
      </c>
      <c r="CW95" s="15">
        <v>30</v>
      </c>
      <c r="CX95" s="15">
        <v>44</v>
      </c>
      <c r="CY95" s="15">
        <v>53</v>
      </c>
      <c r="CZ95" s="15">
        <v>32</v>
      </c>
      <c r="DA95" s="15">
        <v>58</v>
      </c>
      <c r="DB95" s="16">
        <v>67</v>
      </c>
      <c r="DC95" s="17"/>
      <c r="DD95" s="13"/>
      <c r="DE95" s="17" t="s">
        <v>60</v>
      </c>
    </row>
    <row r="96" spans="2:109" x14ac:dyDescent="0.25">
      <c r="B96" s="83"/>
      <c r="C96" s="104"/>
      <c r="D96" s="89"/>
      <c r="E96" s="91"/>
      <c r="F96" s="14">
        <v>64</v>
      </c>
      <c r="G96" s="15">
        <v>55</v>
      </c>
      <c r="H96" s="15">
        <v>56</v>
      </c>
      <c r="I96" s="15">
        <v>60</v>
      </c>
      <c r="J96" s="15">
        <v>46</v>
      </c>
      <c r="K96" s="15">
        <v>57</v>
      </c>
      <c r="L96" s="15">
        <v>58</v>
      </c>
      <c r="M96" s="15">
        <v>57</v>
      </c>
      <c r="N96" s="15">
        <v>46</v>
      </c>
      <c r="O96" s="15">
        <v>57</v>
      </c>
      <c r="P96" s="15">
        <v>49</v>
      </c>
      <c r="Q96" s="15">
        <v>59</v>
      </c>
      <c r="R96" s="15">
        <v>57</v>
      </c>
      <c r="S96" s="16">
        <v>84</v>
      </c>
      <c r="T96" s="14">
        <v>71</v>
      </c>
      <c r="U96" s="15">
        <v>79</v>
      </c>
      <c r="V96" s="15">
        <v>59</v>
      </c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6"/>
      <c r="AH96" s="17"/>
      <c r="AI96" s="13"/>
      <c r="AJ96" s="17" t="s">
        <v>60</v>
      </c>
      <c r="AL96" s="83"/>
      <c r="AM96" s="104"/>
      <c r="AN96" s="89"/>
      <c r="AO96" s="91"/>
      <c r="AP96" s="14">
        <v>68</v>
      </c>
      <c r="AQ96" s="15">
        <v>65</v>
      </c>
      <c r="AR96" s="15">
        <v>58</v>
      </c>
      <c r="AS96" s="15">
        <v>66</v>
      </c>
      <c r="AT96" s="15">
        <v>59</v>
      </c>
      <c r="AU96" s="15">
        <v>65</v>
      </c>
      <c r="AV96" s="15">
        <v>78</v>
      </c>
      <c r="AW96" s="15">
        <v>84</v>
      </c>
      <c r="AX96" s="15">
        <v>63</v>
      </c>
      <c r="AY96" s="15">
        <v>75</v>
      </c>
      <c r="AZ96" s="15">
        <v>72</v>
      </c>
      <c r="BA96" s="15">
        <v>62</v>
      </c>
      <c r="BB96" s="15">
        <v>86</v>
      </c>
      <c r="BC96" s="16">
        <v>58</v>
      </c>
      <c r="BD96" s="14">
        <v>37</v>
      </c>
      <c r="BE96" s="15">
        <v>80</v>
      </c>
      <c r="BF96" s="15">
        <v>60</v>
      </c>
      <c r="BG96" s="15">
        <v>37</v>
      </c>
      <c r="BH96" s="15">
        <v>34</v>
      </c>
      <c r="BI96" s="15"/>
      <c r="BJ96" s="15"/>
      <c r="BK96" s="15"/>
      <c r="BL96" s="15"/>
      <c r="BM96" s="15"/>
      <c r="BN96" s="15"/>
      <c r="BO96" s="15"/>
      <c r="BP96" s="15"/>
      <c r="BQ96" s="16"/>
      <c r="BR96" s="17"/>
      <c r="BS96" s="13"/>
      <c r="BT96" s="17" t="s">
        <v>60</v>
      </c>
      <c r="BW96" s="83"/>
      <c r="BX96" s="104"/>
      <c r="BY96" s="89"/>
      <c r="BZ96" s="91"/>
      <c r="CA96" s="14">
        <v>63</v>
      </c>
      <c r="CB96" s="15">
        <v>65</v>
      </c>
      <c r="CC96" s="15">
        <v>80</v>
      </c>
      <c r="CD96" s="15">
        <v>58</v>
      </c>
      <c r="CE96" s="15">
        <v>62</v>
      </c>
      <c r="CF96" s="15">
        <v>69</v>
      </c>
      <c r="CG96" s="15">
        <v>77</v>
      </c>
      <c r="CH96" s="15">
        <v>89</v>
      </c>
      <c r="CI96" s="15">
        <v>55</v>
      </c>
      <c r="CJ96" s="15">
        <v>57</v>
      </c>
      <c r="CK96" s="15">
        <v>72</v>
      </c>
      <c r="CL96" s="15">
        <v>55</v>
      </c>
      <c r="CM96" s="15">
        <v>58</v>
      </c>
      <c r="CN96" s="16">
        <v>83</v>
      </c>
      <c r="CO96" s="14">
        <v>72</v>
      </c>
      <c r="CP96" s="15">
        <v>59</v>
      </c>
      <c r="CQ96" s="15">
        <v>41</v>
      </c>
      <c r="CR96" s="15">
        <v>41</v>
      </c>
      <c r="CS96" s="15">
        <v>62</v>
      </c>
      <c r="CT96" s="15">
        <v>27</v>
      </c>
      <c r="CU96" s="15">
        <v>47</v>
      </c>
      <c r="CV96" s="15">
        <v>65</v>
      </c>
      <c r="CW96" s="15"/>
      <c r="CX96" s="15"/>
      <c r="CY96" s="15"/>
      <c r="CZ96" s="15"/>
      <c r="DA96" s="15"/>
      <c r="DB96" s="16"/>
      <c r="DC96" s="17"/>
      <c r="DD96" s="13"/>
      <c r="DE96" s="17" t="s">
        <v>60</v>
      </c>
    </row>
    <row r="97" spans="2:109" x14ac:dyDescent="0.25">
      <c r="B97" s="83"/>
      <c r="C97" s="104"/>
      <c r="D97" s="89"/>
      <c r="E97" s="91"/>
      <c r="F97" s="14">
        <v>56</v>
      </c>
      <c r="G97" s="15">
        <v>58</v>
      </c>
      <c r="H97" s="15">
        <v>63</v>
      </c>
      <c r="I97" s="15">
        <v>39</v>
      </c>
      <c r="J97" s="15">
        <v>51</v>
      </c>
      <c r="K97" s="15">
        <v>80</v>
      </c>
      <c r="L97" s="15">
        <v>52</v>
      </c>
      <c r="M97" s="15">
        <v>72</v>
      </c>
      <c r="N97" s="15">
        <v>61</v>
      </c>
      <c r="O97" s="15">
        <v>46</v>
      </c>
      <c r="P97" s="15">
        <v>50</v>
      </c>
      <c r="Q97" s="15">
        <v>53</v>
      </c>
      <c r="R97" s="15">
        <v>46</v>
      </c>
      <c r="S97" s="16">
        <v>74</v>
      </c>
      <c r="T97" s="14"/>
      <c r="U97" s="15"/>
      <c r="V97" s="15"/>
      <c r="W97" s="15"/>
      <c r="X97" s="15"/>
      <c r="Y97" s="15"/>
      <c r="Z97" s="45"/>
      <c r="AA97" s="45"/>
      <c r="AB97" s="45"/>
      <c r="AC97" s="45"/>
      <c r="AD97" s="45"/>
      <c r="AE97" s="45"/>
      <c r="AF97" s="15"/>
      <c r="AG97" s="16"/>
      <c r="AH97" s="17"/>
      <c r="AI97" s="13"/>
      <c r="AJ97" s="17" t="s">
        <v>60</v>
      </c>
      <c r="AL97" s="83"/>
      <c r="AM97" s="104"/>
      <c r="AN97" s="89"/>
      <c r="AO97" s="91"/>
      <c r="AP97" s="14">
        <v>69</v>
      </c>
      <c r="AQ97" s="15">
        <v>79</v>
      </c>
      <c r="AR97" s="15">
        <v>76</v>
      </c>
      <c r="AS97" s="15">
        <v>60</v>
      </c>
      <c r="AT97" s="15">
        <v>56</v>
      </c>
      <c r="AU97" s="15">
        <v>76</v>
      </c>
      <c r="AV97" s="15">
        <v>60</v>
      </c>
      <c r="AW97" s="15">
        <v>60</v>
      </c>
      <c r="AX97" s="15">
        <v>72</v>
      </c>
      <c r="AY97" s="15">
        <v>57</v>
      </c>
      <c r="AZ97" s="15">
        <v>63</v>
      </c>
      <c r="BA97" s="15">
        <v>70</v>
      </c>
      <c r="BB97" s="15">
        <v>90</v>
      </c>
      <c r="BC97" s="16">
        <v>90</v>
      </c>
      <c r="BD97" s="14"/>
      <c r="BE97" s="15"/>
      <c r="BF97" s="15"/>
      <c r="BG97" s="15"/>
      <c r="BH97" s="15"/>
      <c r="BI97" s="15"/>
      <c r="BJ97" s="45"/>
      <c r="BK97" s="45"/>
      <c r="BL97" s="45"/>
      <c r="BM97" s="45"/>
      <c r="BN97" s="45"/>
      <c r="BO97" s="45"/>
      <c r="BP97" s="15"/>
      <c r="BQ97" s="16"/>
      <c r="BR97" s="17"/>
      <c r="BS97" s="13"/>
      <c r="BT97" s="17" t="s">
        <v>60</v>
      </c>
      <c r="BW97" s="83"/>
      <c r="BX97" s="104"/>
      <c r="BY97" s="89"/>
      <c r="BZ97" s="91"/>
      <c r="CA97" s="14">
        <v>56</v>
      </c>
      <c r="CB97" s="15">
        <v>66</v>
      </c>
      <c r="CC97" s="15">
        <v>79</v>
      </c>
      <c r="CD97" s="15">
        <v>69</v>
      </c>
      <c r="CE97" s="15">
        <v>73</v>
      </c>
      <c r="CF97" s="15">
        <v>85</v>
      </c>
      <c r="CG97" s="15">
        <v>79</v>
      </c>
      <c r="CH97" s="15">
        <v>84</v>
      </c>
      <c r="CI97" s="15">
        <v>74</v>
      </c>
      <c r="CJ97" s="15">
        <v>70</v>
      </c>
      <c r="CK97" s="15">
        <v>88</v>
      </c>
      <c r="CL97" s="15">
        <v>68</v>
      </c>
      <c r="CM97" s="15">
        <v>73</v>
      </c>
      <c r="CN97" s="16">
        <v>73</v>
      </c>
      <c r="CO97" s="14"/>
      <c r="CP97" s="15"/>
      <c r="CQ97" s="15"/>
      <c r="CR97" s="15"/>
      <c r="CS97" s="15"/>
      <c r="CT97" s="15"/>
      <c r="CU97" s="63"/>
      <c r="CV97" s="63"/>
      <c r="CW97" s="63"/>
      <c r="CX97" s="63"/>
      <c r="CY97" s="63"/>
      <c r="CZ97" s="63"/>
      <c r="DA97" s="15"/>
      <c r="DB97" s="16"/>
      <c r="DC97" s="17"/>
      <c r="DD97" s="13"/>
      <c r="DE97" s="17" t="s">
        <v>60</v>
      </c>
    </row>
    <row r="98" spans="2:109" x14ac:dyDescent="0.25">
      <c r="B98" s="83"/>
      <c r="C98" s="104"/>
      <c r="D98" s="89"/>
      <c r="E98" s="91"/>
      <c r="F98" s="14">
        <v>55</v>
      </c>
      <c r="G98" s="15">
        <v>65</v>
      </c>
      <c r="H98" s="15">
        <v>70</v>
      </c>
      <c r="I98" s="15">
        <v>56</v>
      </c>
      <c r="J98" s="15">
        <v>60</v>
      </c>
      <c r="K98" s="15">
        <v>56</v>
      </c>
      <c r="L98" s="15">
        <v>55</v>
      </c>
      <c r="M98" s="15">
        <v>44</v>
      </c>
      <c r="N98" s="15">
        <v>54</v>
      </c>
      <c r="O98" s="15">
        <v>46</v>
      </c>
      <c r="P98" s="15">
        <v>76</v>
      </c>
      <c r="Q98" s="15">
        <v>57</v>
      </c>
      <c r="R98" s="15">
        <v>58</v>
      </c>
      <c r="S98" s="16">
        <v>80</v>
      </c>
      <c r="T98" s="62"/>
      <c r="U98" s="45"/>
      <c r="V98" s="45"/>
      <c r="W98" s="45"/>
      <c r="X98" s="45"/>
      <c r="Y98" s="45"/>
      <c r="Z98" s="15"/>
      <c r="AA98" s="15"/>
      <c r="AB98" s="15"/>
      <c r="AC98" s="15"/>
      <c r="AD98" s="15"/>
      <c r="AE98" s="15"/>
      <c r="AF98" s="15"/>
      <c r="AG98" s="16"/>
      <c r="AH98" s="17"/>
      <c r="AI98" s="13"/>
      <c r="AJ98" s="17" t="s">
        <v>60</v>
      </c>
      <c r="AL98" s="83"/>
      <c r="AM98" s="104"/>
      <c r="AN98" s="89"/>
      <c r="AO98" s="91"/>
      <c r="AP98" s="14">
        <v>72</v>
      </c>
      <c r="AQ98" s="15">
        <v>83</v>
      </c>
      <c r="AR98" s="15">
        <v>57</v>
      </c>
      <c r="AS98" s="15">
        <v>86</v>
      </c>
      <c r="AT98" s="15">
        <v>56</v>
      </c>
      <c r="AU98" s="15">
        <v>63</v>
      </c>
      <c r="AV98" s="15">
        <v>63</v>
      </c>
      <c r="AW98" s="15">
        <v>68</v>
      </c>
      <c r="AX98" s="15">
        <v>74</v>
      </c>
      <c r="AY98" s="15">
        <v>74</v>
      </c>
      <c r="AZ98" s="15">
        <v>87</v>
      </c>
      <c r="BA98" s="15">
        <v>82</v>
      </c>
      <c r="BB98" s="15">
        <v>57</v>
      </c>
      <c r="BC98" s="16">
        <v>67</v>
      </c>
      <c r="BD98" s="62"/>
      <c r="BE98" s="45"/>
      <c r="BF98" s="45"/>
      <c r="BG98" s="45"/>
      <c r="BH98" s="45"/>
      <c r="BI98" s="45"/>
      <c r="BJ98" s="15"/>
      <c r="BK98" s="15"/>
      <c r="BL98" s="15"/>
      <c r="BM98" s="15"/>
      <c r="BN98" s="15"/>
      <c r="BO98" s="15"/>
      <c r="BP98" s="15"/>
      <c r="BQ98" s="16"/>
      <c r="BR98" s="17"/>
      <c r="BS98" s="13"/>
      <c r="BT98" s="17" t="s">
        <v>60</v>
      </c>
      <c r="BW98" s="83"/>
      <c r="BX98" s="104"/>
      <c r="BY98" s="89"/>
      <c r="BZ98" s="91"/>
      <c r="CA98" s="14">
        <v>62</v>
      </c>
      <c r="CB98" s="15">
        <v>70</v>
      </c>
      <c r="CC98" s="15">
        <v>72</v>
      </c>
      <c r="CD98" s="15">
        <v>76</v>
      </c>
      <c r="CE98" s="15">
        <v>88</v>
      </c>
      <c r="CF98" s="15">
        <v>61</v>
      </c>
      <c r="CG98" s="15">
        <v>80</v>
      </c>
      <c r="CH98" s="15">
        <v>89</v>
      </c>
      <c r="CI98" s="15">
        <v>88</v>
      </c>
      <c r="CJ98" s="15">
        <v>64</v>
      </c>
      <c r="CK98" s="15">
        <v>75</v>
      </c>
      <c r="CL98" s="15">
        <v>59</v>
      </c>
      <c r="CM98" s="15">
        <v>61</v>
      </c>
      <c r="CN98" s="16">
        <v>63</v>
      </c>
      <c r="CO98" s="64"/>
      <c r="CP98" s="63"/>
      <c r="CQ98" s="63"/>
      <c r="CR98" s="63"/>
      <c r="CS98" s="63"/>
      <c r="CT98" s="63"/>
      <c r="CU98" s="15"/>
      <c r="CV98" s="15"/>
      <c r="CW98" s="15"/>
      <c r="CX98" s="15"/>
      <c r="CY98" s="15"/>
      <c r="CZ98" s="15"/>
      <c r="DA98" s="15"/>
      <c r="DB98" s="16"/>
      <c r="DC98" s="17"/>
      <c r="DD98" s="13"/>
      <c r="DE98" s="17" t="s">
        <v>60</v>
      </c>
    </row>
    <row r="99" spans="2:109" x14ac:dyDescent="0.25">
      <c r="B99" s="83"/>
      <c r="C99" s="104"/>
      <c r="D99" s="89"/>
      <c r="E99" s="91"/>
      <c r="F99" s="14">
        <v>59</v>
      </c>
      <c r="G99" s="15">
        <v>78</v>
      </c>
      <c r="H99" s="15">
        <v>58</v>
      </c>
      <c r="I99" s="15">
        <v>54</v>
      </c>
      <c r="J99" s="15">
        <v>60</v>
      </c>
      <c r="K99" s="15">
        <v>53</v>
      </c>
      <c r="L99" s="15">
        <v>62</v>
      </c>
      <c r="M99" s="15">
        <v>39</v>
      </c>
      <c r="N99" s="15">
        <v>50</v>
      </c>
      <c r="O99" s="15">
        <v>63</v>
      </c>
      <c r="P99" s="15">
        <v>59</v>
      </c>
      <c r="Q99" s="15">
        <v>59</v>
      </c>
      <c r="R99" s="15">
        <v>53</v>
      </c>
      <c r="S99" s="16">
        <v>97</v>
      </c>
      <c r="T99" s="62"/>
      <c r="U99" s="45"/>
      <c r="V99" s="45"/>
      <c r="W99" s="45"/>
      <c r="X99" s="45"/>
      <c r="Y99" s="45"/>
      <c r="Z99" s="15"/>
      <c r="AA99" s="15"/>
      <c r="AB99" s="15"/>
      <c r="AC99" s="15"/>
      <c r="AD99" s="15"/>
      <c r="AE99" s="15"/>
      <c r="AF99" s="15"/>
      <c r="AG99" s="16"/>
      <c r="AH99" s="17"/>
      <c r="AI99" s="13"/>
      <c r="AJ99" s="17" t="s">
        <v>60</v>
      </c>
      <c r="AL99" s="83"/>
      <c r="AM99" s="104"/>
      <c r="AN99" s="89"/>
      <c r="AO99" s="91"/>
      <c r="AP99" s="14">
        <v>86</v>
      </c>
      <c r="AQ99" s="15">
        <v>78</v>
      </c>
      <c r="AR99" s="15">
        <v>81</v>
      </c>
      <c r="AS99" s="15">
        <v>88</v>
      </c>
      <c r="AT99" s="15">
        <v>74</v>
      </c>
      <c r="AU99" s="15">
        <v>59</v>
      </c>
      <c r="AV99" s="15">
        <v>89</v>
      </c>
      <c r="AW99" s="15">
        <v>87</v>
      </c>
      <c r="AX99" s="15">
        <v>72</v>
      </c>
      <c r="AY99" s="15">
        <v>60</v>
      </c>
      <c r="AZ99" s="15">
        <v>87</v>
      </c>
      <c r="BA99" s="15">
        <v>65</v>
      </c>
      <c r="BB99" s="15">
        <v>65</v>
      </c>
      <c r="BC99" s="16">
        <v>75</v>
      </c>
      <c r="BD99" s="62"/>
      <c r="BE99" s="45"/>
      <c r="BF99" s="45"/>
      <c r="BG99" s="45"/>
      <c r="BH99" s="45"/>
      <c r="BI99" s="45"/>
      <c r="BJ99" s="15"/>
      <c r="BK99" s="15"/>
      <c r="BL99" s="15"/>
      <c r="BM99" s="15"/>
      <c r="BN99" s="15"/>
      <c r="BO99" s="15"/>
      <c r="BP99" s="15"/>
      <c r="BQ99" s="16"/>
      <c r="BR99" s="17"/>
      <c r="BS99" s="13"/>
      <c r="BT99" s="17" t="s">
        <v>60</v>
      </c>
      <c r="BW99" s="83"/>
      <c r="BX99" s="104"/>
      <c r="BY99" s="89"/>
      <c r="BZ99" s="91"/>
      <c r="CA99" s="14">
        <v>59</v>
      </c>
      <c r="CB99" s="15">
        <v>61</v>
      </c>
      <c r="CC99" s="15">
        <v>83</v>
      </c>
      <c r="CD99" s="15">
        <v>88</v>
      </c>
      <c r="CE99" s="15">
        <v>80</v>
      </c>
      <c r="CF99" s="15">
        <v>67</v>
      </c>
      <c r="CG99" s="15">
        <v>88</v>
      </c>
      <c r="CH99" s="15">
        <v>61</v>
      </c>
      <c r="CI99" s="15">
        <v>76</v>
      </c>
      <c r="CJ99" s="15">
        <v>65</v>
      </c>
      <c r="CK99" s="15">
        <v>86</v>
      </c>
      <c r="CL99" s="15">
        <v>82</v>
      </c>
      <c r="CM99" s="15">
        <v>83</v>
      </c>
      <c r="CN99" s="16">
        <v>68</v>
      </c>
      <c r="CO99" s="64"/>
      <c r="CP99" s="63"/>
      <c r="CQ99" s="63"/>
      <c r="CR99" s="63"/>
      <c r="CS99" s="63"/>
      <c r="CT99" s="63"/>
      <c r="CU99" s="15"/>
      <c r="CV99" s="15"/>
      <c r="CW99" s="15"/>
      <c r="CX99" s="15"/>
      <c r="CY99" s="15"/>
      <c r="CZ99" s="15"/>
      <c r="DA99" s="15"/>
      <c r="DB99" s="16"/>
      <c r="DC99" s="17"/>
      <c r="DD99" s="13"/>
      <c r="DE99" s="17" t="s">
        <v>60</v>
      </c>
    </row>
    <row r="100" spans="2:109" x14ac:dyDescent="0.25">
      <c r="B100" s="83"/>
      <c r="C100" s="104"/>
      <c r="D100" s="89"/>
      <c r="E100" s="91"/>
      <c r="F100" s="14">
        <v>63</v>
      </c>
      <c r="G100" s="15">
        <v>56</v>
      </c>
      <c r="H100" s="15">
        <v>57</v>
      </c>
      <c r="I100" s="15">
        <v>53</v>
      </c>
      <c r="J100" s="15">
        <v>42</v>
      </c>
      <c r="K100" s="15">
        <v>61</v>
      </c>
      <c r="L100" s="15">
        <v>56</v>
      </c>
      <c r="M100" s="15">
        <v>41</v>
      </c>
      <c r="N100" s="15">
        <v>46</v>
      </c>
      <c r="O100" s="15">
        <v>41</v>
      </c>
      <c r="P100" s="15">
        <v>69</v>
      </c>
      <c r="Q100" s="15">
        <v>59</v>
      </c>
      <c r="R100" s="15">
        <v>56</v>
      </c>
      <c r="S100" s="16">
        <v>80</v>
      </c>
      <c r="T100" s="14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6"/>
      <c r="AH100" s="17"/>
      <c r="AI100" s="13"/>
      <c r="AJ100" s="17" t="s">
        <v>60</v>
      </c>
      <c r="AL100" s="83"/>
      <c r="AM100" s="104"/>
      <c r="AN100" s="89"/>
      <c r="AO100" s="91"/>
      <c r="AP100" s="14">
        <v>81</v>
      </c>
      <c r="AQ100" s="15">
        <v>74</v>
      </c>
      <c r="AR100" s="15">
        <v>75</v>
      </c>
      <c r="AS100" s="15">
        <v>66</v>
      </c>
      <c r="AT100" s="15">
        <v>69</v>
      </c>
      <c r="AU100" s="15">
        <v>86</v>
      </c>
      <c r="AV100" s="15">
        <v>69</v>
      </c>
      <c r="AW100" s="15">
        <v>76</v>
      </c>
      <c r="AX100" s="15">
        <v>79</v>
      </c>
      <c r="AY100" s="15">
        <v>61</v>
      </c>
      <c r="AZ100" s="15">
        <v>70</v>
      </c>
      <c r="BA100" s="15">
        <v>82</v>
      </c>
      <c r="BB100" s="15">
        <v>90</v>
      </c>
      <c r="BC100" s="16">
        <v>61</v>
      </c>
      <c r="BD100" s="14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6"/>
      <c r="BR100" s="17"/>
      <c r="BS100" s="13"/>
      <c r="BT100" s="17" t="s">
        <v>60</v>
      </c>
      <c r="BW100" s="83"/>
      <c r="BX100" s="104"/>
      <c r="BY100" s="89"/>
      <c r="BZ100" s="91"/>
      <c r="CA100" s="14">
        <v>73</v>
      </c>
      <c r="CB100" s="15">
        <v>67</v>
      </c>
      <c r="CC100" s="15">
        <v>64</v>
      </c>
      <c r="CD100" s="15">
        <v>79</v>
      </c>
      <c r="CE100" s="15">
        <v>71</v>
      </c>
      <c r="CF100" s="15">
        <v>58</v>
      </c>
      <c r="CG100" s="15">
        <v>64</v>
      </c>
      <c r="CH100" s="15">
        <v>60</v>
      </c>
      <c r="CI100" s="15">
        <v>81</v>
      </c>
      <c r="CJ100" s="15">
        <v>61</v>
      </c>
      <c r="CK100" s="15">
        <v>65</v>
      </c>
      <c r="CL100" s="15">
        <v>66</v>
      </c>
      <c r="CM100" s="15">
        <v>57</v>
      </c>
      <c r="CN100" s="16">
        <v>75</v>
      </c>
      <c r="CO100" s="14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6"/>
      <c r="DC100" s="17"/>
      <c r="DD100" s="13"/>
      <c r="DE100" s="17" t="s">
        <v>60</v>
      </c>
    </row>
    <row r="101" spans="2:109" x14ac:dyDescent="0.25">
      <c r="B101" s="83"/>
      <c r="C101" s="104"/>
      <c r="D101" s="89"/>
      <c r="E101" s="91"/>
      <c r="F101" s="14">
        <v>92</v>
      </c>
      <c r="G101" s="15">
        <v>97</v>
      </c>
      <c r="H101" s="15">
        <v>78</v>
      </c>
      <c r="I101" s="15">
        <v>75</v>
      </c>
      <c r="J101" s="15">
        <v>97</v>
      </c>
      <c r="K101" s="15">
        <v>93</v>
      </c>
      <c r="L101" s="15">
        <v>83</v>
      </c>
      <c r="M101" s="15">
        <v>88</v>
      </c>
      <c r="N101" s="15">
        <v>88</v>
      </c>
      <c r="O101" s="15">
        <v>79</v>
      </c>
      <c r="P101" s="15">
        <v>72</v>
      </c>
      <c r="Q101" s="15">
        <v>96</v>
      </c>
      <c r="R101" s="15">
        <v>82</v>
      </c>
      <c r="S101" s="16">
        <v>89</v>
      </c>
      <c r="T101" s="14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6"/>
      <c r="AH101" s="17"/>
      <c r="AI101" s="13"/>
      <c r="AJ101" s="17" t="s">
        <v>60</v>
      </c>
      <c r="AL101" s="83"/>
      <c r="AM101" s="104"/>
      <c r="AN101" s="89"/>
      <c r="AO101" s="91"/>
      <c r="AP101" s="14">
        <v>72</v>
      </c>
      <c r="AQ101" s="15">
        <v>66</v>
      </c>
      <c r="AR101" s="15">
        <v>78</v>
      </c>
      <c r="AS101" s="15">
        <v>62</v>
      </c>
      <c r="AT101" s="15">
        <v>61</v>
      </c>
      <c r="AU101" s="15">
        <v>75</v>
      </c>
      <c r="AV101" s="15">
        <v>70</v>
      </c>
      <c r="AW101" s="15">
        <v>67</v>
      </c>
      <c r="AX101" s="15">
        <v>71</v>
      </c>
      <c r="AY101" s="15">
        <v>84</v>
      </c>
      <c r="AZ101" s="15">
        <v>81</v>
      </c>
      <c r="BA101" s="15">
        <v>63</v>
      </c>
      <c r="BB101" s="15">
        <v>61</v>
      </c>
      <c r="BC101" s="16"/>
      <c r="BD101" s="14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6"/>
      <c r="BR101" s="17"/>
      <c r="BS101" s="13"/>
      <c r="BT101" s="17" t="s">
        <v>60</v>
      </c>
      <c r="BW101" s="83"/>
      <c r="BX101" s="104"/>
      <c r="BY101" s="89"/>
      <c r="BZ101" s="91"/>
      <c r="CA101" s="14">
        <v>67</v>
      </c>
      <c r="CB101" s="15">
        <v>72</v>
      </c>
      <c r="CC101" s="15">
        <v>58</v>
      </c>
      <c r="CD101" s="15">
        <v>55</v>
      </c>
      <c r="CE101" s="15">
        <v>74</v>
      </c>
      <c r="CF101" s="15">
        <v>55</v>
      </c>
      <c r="CG101" s="15">
        <v>65</v>
      </c>
      <c r="CH101" s="15">
        <v>64</v>
      </c>
      <c r="CI101" s="15">
        <v>76</v>
      </c>
      <c r="CJ101" s="15">
        <v>64</v>
      </c>
      <c r="CK101" s="15">
        <v>86</v>
      </c>
      <c r="CL101" s="15">
        <v>68</v>
      </c>
      <c r="CM101" s="15">
        <v>68</v>
      </c>
      <c r="CN101" s="16">
        <v>57</v>
      </c>
      <c r="CO101" s="14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6"/>
      <c r="DC101" s="17"/>
      <c r="DD101" s="13"/>
      <c r="DE101" s="17" t="s">
        <v>60</v>
      </c>
    </row>
    <row r="102" spans="2:109" x14ac:dyDescent="0.25">
      <c r="B102" s="83"/>
      <c r="C102" s="104"/>
      <c r="D102" s="89"/>
      <c r="E102" s="91"/>
      <c r="F102" s="14">
        <v>64</v>
      </c>
      <c r="G102" s="15">
        <v>80</v>
      </c>
      <c r="H102" s="15">
        <v>69</v>
      </c>
      <c r="I102" s="15">
        <v>75</v>
      </c>
      <c r="J102" s="15">
        <v>78</v>
      </c>
      <c r="K102" s="15">
        <v>64</v>
      </c>
      <c r="L102" s="15">
        <v>89</v>
      </c>
      <c r="M102" s="15">
        <v>75</v>
      </c>
      <c r="N102" s="15">
        <v>79</v>
      </c>
      <c r="O102" s="15">
        <v>77</v>
      </c>
      <c r="P102" s="15">
        <v>79</v>
      </c>
      <c r="Q102" s="15">
        <v>84</v>
      </c>
      <c r="R102" s="15">
        <v>90</v>
      </c>
      <c r="S102" s="16"/>
      <c r="T102" s="14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6"/>
      <c r="AH102" s="17"/>
      <c r="AI102" s="13"/>
      <c r="AJ102" s="17" t="s">
        <v>60</v>
      </c>
      <c r="AL102" s="83"/>
      <c r="AM102" s="104"/>
      <c r="AN102" s="89"/>
      <c r="AO102" s="91"/>
      <c r="AP102" s="14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6"/>
      <c r="BD102" s="14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6"/>
      <c r="BR102" s="17"/>
      <c r="BS102" s="13"/>
      <c r="BT102" s="17" t="s">
        <v>60</v>
      </c>
      <c r="BW102" s="83"/>
      <c r="BX102" s="104"/>
      <c r="BY102" s="89"/>
      <c r="BZ102" s="91"/>
      <c r="CA102" s="14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6"/>
      <c r="CO102" s="14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6"/>
      <c r="DC102" s="17"/>
      <c r="DD102" s="13"/>
      <c r="DE102" s="17" t="s">
        <v>60</v>
      </c>
    </row>
    <row r="103" spans="2:109" x14ac:dyDescent="0.25">
      <c r="B103" s="83"/>
      <c r="C103" s="104"/>
      <c r="D103" s="89"/>
      <c r="E103" s="91"/>
      <c r="F103" s="14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6"/>
      <c r="T103" s="14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6"/>
      <c r="AH103" s="17"/>
      <c r="AI103" s="13"/>
      <c r="AJ103" s="17" t="s">
        <v>60</v>
      </c>
      <c r="AL103" s="83"/>
      <c r="AM103" s="104"/>
      <c r="AN103" s="89"/>
      <c r="AO103" s="91"/>
      <c r="AP103" s="14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6"/>
      <c r="BD103" s="14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6"/>
      <c r="BR103" s="17"/>
      <c r="BS103" s="13"/>
      <c r="BT103" s="17" t="s">
        <v>60</v>
      </c>
      <c r="BW103" s="83"/>
      <c r="BX103" s="104"/>
      <c r="BY103" s="89"/>
      <c r="BZ103" s="91"/>
      <c r="CA103" s="14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6"/>
      <c r="CO103" s="14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6"/>
      <c r="DC103" s="17"/>
      <c r="DD103" s="13"/>
      <c r="DE103" s="17" t="s">
        <v>60</v>
      </c>
    </row>
    <row r="104" spans="2:109" ht="15.75" thickBot="1" x14ac:dyDescent="0.3">
      <c r="B104" s="84"/>
      <c r="C104" s="105"/>
      <c r="D104" s="89"/>
      <c r="E104" s="92"/>
      <c r="F104" s="18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20"/>
      <c r="T104" s="18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20"/>
      <c r="AH104" s="21"/>
      <c r="AI104" s="13"/>
      <c r="AJ104" s="21" t="s">
        <v>60</v>
      </c>
      <c r="AL104" s="84"/>
      <c r="AM104" s="105"/>
      <c r="AN104" s="89"/>
      <c r="AO104" s="92"/>
      <c r="AP104" s="18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20"/>
      <c r="BD104" s="18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20"/>
      <c r="BR104" s="21"/>
      <c r="BS104" s="13"/>
      <c r="BT104" s="21" t="s">
        <v>60</v>
      </c>
      <c r="BW104" s="84"/>
      <c r="BX104" s="105"/>
      <c r="BY104" s="89"/>
      <c r="BZ104" s="92"/>
      <c r="CA104" s="18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20"/>
      <c r="CO104" s="18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20"/>
      <c r="DC104" s="21"/>
      <c r="DD104" s="13"/>
      <c r="DE104" s="21" t="s">
        <v>60</v>
      </c>
    </row>
    <row r="105" spans="2:109" x14ac:dyDescent="0.25">
      <c r="B105" s="82">
        <v>10</v>
      </c>
      <c r="C105" s="106" t="s">
        <v>32</v>
      </c>
      <c r="D105" s="89"/>
      <c r="E105" s="91"/>
      <c r="F105" s="9">
        <v>65</v>
      </c>
      <c r="G105" s="10">
        <v>59</v>
      </c>
      <c r="H105" s="10">
        <v>80</v>
      </c>
      <c r="I105" s="10">
        <v>73</v>
      </c>
      <c r="J105" s="10">
        <v>62</v>
      </c>
      <c r="K105" s="10">
        <v>70</v>
      </c>
      <c r="L105" s="10">
        <v>57</v>
      </c>
      <c r="M105" s="10">
        <v>94</v>
      </c>
      <c r="N105" s="10">
        <v>91</v>
      </c>
      <c r="O105" s="10">
        <v>73</v>
      </c>
      <c r="P105" s="10">
        <v>82</v>
      </c>
      <c r="Q105" s="10">
        <v>82</v>
      </c>
      <c r="R105" s="10">
        <v>58</v>
      </c>
      <c r="S105" s="11">
        <v>69</v>
      </c>
      <c r="T105" s="46">
        <v>79</v>
      </c>
      <c r="U105" s="47">
        <v>75</v>
      </c>
      <c r="V105" s="47">
        <v>50</v>
      </c>
      <c r="W105" s="47">
        <v>80</v>
      </c>
      <c r="X105" s="47">
        <v>63</v>
      </c>
      <c r="Y105" s="47">
        <v>67</v>
      </c>
      <c r="Z105" s="47">
        <v>67</v>
      </c>
      <c r="AA105" s="47">
        <v>76</v>
      </c>
      <c r="AB105" s="47">
        <v>77</v>
      </c>
      <c r="AC105" s="47">
        <v>78</v>
      </c>
      <c r="AD105" s="47">
        <v>82</v>
      </c>
      <c r="AE105" s="47">
        <v>67</v>
      </c>
      <c r="AF105" s="47">
        <v>54</v>
      </c>
      <c r="AG105" s="48">
        <v>60</v>
      </c>
      <c r="AH105" s="12"/>
      <c r="AI105" s="13"/>
      <c r="AJ105" s="12" t="s">
        <v>60</v>
      </c>
      <c r="AL105" s="82">
        <v>10</v>
      </c>
      <c r="AM105" s="106" t="s">
        <v>32</v>
      </c>
      <c r="AN105" s="89"/>
      <c r="AO105" s="91"/>
      <c r="AP105" s="9">
        <v>105</v>
      </c>
      <c r="AQ105" s="10">
        <v>96</v>
      </c>
      <c r="AR105" s="10">
        <v>93</v>
      </c>
      <c r="AS105" s="10">
        <v>88</v>
      </c>
      <c r="AT105" s="10">
        <v>81</v>
      </c>
      <c r="AU105" s="10">
        <v>64</v>
      </c>
      <c r="AV105" s="10">
        <v>80</v>
      </c>
      <c r="AW105" s="10">
        <v>76</v>
      </c>
      <c r="AX105" s="10">
        <v>80</v>
      </c>
      <c r="AY105" s="10">
        <v>-3</v>
      </c>
      <c r="AZ105" s="10">
        <v>66</v>
      </c>
      <c r="BA105" s="10">
        <v>77</v>
      </c>
      <c r="BB105" s="10">
        <v>68</v>
      </c>
      <c r="BC105" s="11">
        <v>60</v>
      </c>
      <c r="BD105" s="46">
        <v>71</v>
      </c>
      <c r="BE105" s="47">
        <v>64</v>
      </c>
      <c r="BF105" s="47">
        <v>60</v>
      </c>
      <c r="BG105" s="47">
        <v>82</v>
      </c>
      <c r="BH105" s="47">
        <v>59</v>
      </c>
      <c r="BI105" s="47">
        <v>48</v>
      </c>
      <c r="BJ105" s="47">
        <v>67</v>
      </c>
      <c r="BK105" s="47">
        <v>76</v>
      </c>
      <c r="BL105" s="47">
        <v>77</v>
      </c>
      <c r="BM105" s="47">
        <v>78</v>
      </c>
      <c r="BN105" s="47">
        <v>82</v>
      </c>
      <c r="BO105" s="47">
        <v>67</v>
      </c>
      <c r="BP105" s="47">
        <v>35</v>
      </c>
      <c r="BQ105" s="48">
        <v>35</v>
      </c>
      <c r="BR105" s="12"/>
      <c r="BS105" s="13"/>
      <c r="BT105" s="12" t="s">
        <v>60</v>
      </c>
      <c r="BW105" s="82">
        <v>10</v>
      </c>
      <c r="BX105" s="106" t="s">
        <v>32</v>
      </c>
      <c r="BY105" s="89"/>
      <c r="BZ105" s="91"/>
      <c r="CA105" s="9">
        <v>77</v>
      </c>
      <c r="CB105" s="10">
        <v>85</v>
      </c>
      <c r="CC105" s="10">
        <v>79</v>
      </c>
      <c r="CD105" s="10">
        <v>62</v>
      </c>
      <c r="CE105" s="10">
        <v>80</v>
      </c>
      <c r="CF105" s="10">
        <v>79</v>
      </c>
      <c r="CG105" s="10">
        <v>84</v>
      </c>
      <c r="CH105" s="10">
        <v>82</v>
      </c>
      <c r="CI105" s="10">
        <v>86</v>
      </c>
      <c r="CJ105" s="10">
        <v>87</v>
      </c>
      <c r="CK105" s="10">
        <v>89</v>
      </c>
      <c r="CL105" s="10">
        <v>77</v>
      </c>
      <c r="CM105" s="10">
        <v>78</v>
      </c>
      <c r="CN105" s="11">
        <v>89</v>
      </c>
      <c r="CO105" s="46">
        <v>35</v>
      </c>
      <c r="CP105" s="47">
        <v>56</v>
      </c>
      <c r="CQ105" s="47">
        <v>29</v>
      </c>
      <c r="CR105" s="47">
        <v>74</v>
      </c>
      <c r="CS105" s="47">
        <v>44</v>
      </c>
      <c r="CT105" s="47">
        <v>62</v>
      </c>
      <c r="CU105" s="47">
        <v>67</v>
      </c>
      <c r="CV105" s="47">
        <v>76</v>
      </c>
      <c r="CW105" s="47">
        <v>77</v>
      </c>
      <c r="CX105" s="47">
        <v>78</v>
      </c>
      <c r="CY105" s="47">
        <v>82</v>
      </c>
      <c r="CZ105" s="47">
        <v>67</v>
      </c>
      <c r="DA105" s="47">
        <v>33</v>
      </c>
      <c r="DB105" s="48">
        <v>63</v>
      </c>
      <c r="DC105" s="12"/>
      <c r="DD105" s="13"/>
      <c r="DE105" s="12" t="s">
        <v>60</v>
      </c>
    </row>
    <row r="106" spans="2:109" x14ac:dyDescent="0.25">
      <c r="B106" s="83"/>
      <c r="C106" s="107"/>
      <c r="D106" s="89"/>
      <c r="E106" s="91"/>
      <c r="F106" s="14">
        <v>82</v>
      </c>
      <c r="G106" s="15">
        <v>54</v>
      </c>
      <c r="H106" s="15">
        <v>51</v>
      </c>
      <c r="I106" s="15">
        <v>84</v>
      </c>
      <c r="J106" s="15">
        <v>53</v>
      </c>
      <c r="K106" s="15">
        <v>72</v>
      </c>
      <c r="L106" s="15">
        <v>71</v>
      </c>
      <c r="M106" s="15">
        <v>68</v>
      </c>
      <c r="N106" s="15">
        <v>56</v>
      </c>
      <c r="O106" s="15">
        <v>58</v>
      </c>
      <c r="P106" s="15">
        <v>79</v>
      </c>
      <c r="Q106" s="15">
        <v>81</v>
      </c>
      <c r="R106" s="15">
        <v>66</v>
      </c>
      <c r="S106" s="16">
        <v>65</v>
      </c>
      <c r="T106" s="14">
        <v>78</v>
      </c>
      <c r="U106" s="15">
        <v>46</v>
      </c>
      <c r="V106" s="15">
        <v>44</v>
      </c>
      <c r="W106" s="15">
        <v>37</v>
      </c>
      <c r="X106" s="15">
        <v>47</v>
      </c>
      <c r="Y106" s="15">
        <v>61</v>
      </c>
      <c r="Z106" s="15">
        <v>84</v>
      </c>
      <c r="AA106" s="15">
        <v>83</v>
      </c>
      <c r="AB106" s="15">
        <v>81</v>
      </c>
      <c r="AC106" s="15">
        <v>49</v>
      </c>
      <c r="AD106" s="15">
        <v>53</v>
      </c>
      <c r="AE106" s="15">
        <v>57</v>
      </c>
      <c r="AF106" s="15">
        <v>39</v>
      </c>
      <c r="AG106" s="16">
        <v>61</v>
      </c>
      <c r="AH106" s="17"/>
      <c r="AI106" s="13"/>
      <c r="AJ106" s="17" t="s">
        <v>60</v>
      </c>
      <c r="AL106" s="83"/>
      <c r="AM106" s="107"/>
      <c r="AN106" s="89"/>
      <c r="AO106" s="91"/>
      <c r="AP106" s="14">
        <v>99</v>
      </c>
      <c r="AQ106" s="15">
        <v>83</v>
      </c>
      <c r="AR106" s="15">
        <v>97</v>
      </c>
      <c r="AS106" s="15">
        <v>67</v>
      </c>
      <c r="AT106" s="15">
        <v>54</v>
      </c>
      <c r="AU106" s="15">
        <v>64</v>
      </c>
      <c r="AV106" s="15">
        <v>63</v>
      </c>
      <c r="AW106" s="15">
        <v>67</v>
      </c>
      <c r="AX106" s="15">
        <v>67</v>
      </c>
      <c r="AY106" s="15">
        <v>7</v>
      </c>
      <c r="AZ106" s="15">
        <v>68</v>
      </c>
      <c r="BA106" s="15">
        <v>68</v>
      </c>
      <c r="BB106" s="15">
        <v>69</v>
      </c>
      <c r="BC106" s="16">
        <v>80</v>
      </c>
      <c r="BD106" s="14">
        <v>40</v>
      </c>
      <c r="BE106" s="15">
        <v>44</v>
      </c>
      <c r="BF106" s="15">
        <v>43</v>
      </c>
      <c r="BG106" s="15">
        <v>49</v>
      </c>
      <c r="BH106" s="15">
        <v>44</v>
      </c>
      <c r="BI106" s="15">
        <v>46</v>
      </c>
      <c r="BJ106" s="15">
        <v>84</v>
      </c>
      <c r="BK106" s="15">
        <v>83</v>
      </c>
      <c r="BL106" s="15">
        <v>81</v>
      </c>
      <c r="BM106" s="15">
        <v>44</v>
      </c>
      <c r="BN106" s="15">
        <v>58</v>
      </c>
      <c r="BO106" s="15">
        <v>59</v>
      </c>
      <c r="BP106" s="15">
        <v>67</v>
      </c>
      <c r="BQ106" s="16">
        <v>48</v>
      </c>
      <c r="BR106" s="17"/>
      <c r="BS106" s="13"/>
      <c r="BT106" s="17" t="s">
        <v>60</v>
      </c>
      <c r="BW106" s="83"/>
      <c r="BX106" s="107"/>
      <c r="BY106" s="89"/>
      <c r="BZ106" s="91"/>
      <c r="CA106" s="14">
        <v>81</v>
      </c>
      <c r="CB106" s="15">
        <v>77</v>
      </c>
      <c r="CC106" s="15">
        <v>88</v>
      </c>
      <c r="CD106" s="15">
        <v>52</v>
      </c>
      <c r="CE106" s="15">
        <v>83</v>
      </c>
      <c r="CF106" s="15">
        <v>67</v>
      </c>
      <c r="CG106" s="15">
        <v>70</v>
      </c>
      <c r="CH106" s="15">
        <v>85</v>
      </c>
      <c r="CI106" s="15">
        <v>82</v>
      </c>
      <c r="CJ106" s="15">
        <v>80</v>
      </c>
      <c r="CK106" s="15">
        <v>85</v>
      </c>
      <c r="CL106" s="15">
        <v>85</v>
      </c>
      <c r="CM106" s="15">
        <v>76</v>
      </c>
      <c r="CN106" s="16">
        <v>85</v>
      </c>
      <c r="CO106" s="14">
        <v>55</v>
      </c>
      <c r="CP106" s="15">
        <v>69</v>
      </c>
      <c r="CQ106" s="15">
        <v>50</v>
      </c>
      <c r="CR106" s="15">
        <v>67</v>
      </c>
      <c r="CS106" s="15">
        <v>31</v>
      </c>
      <c r="CT106" s="15">
        <v>72</v>
      </c>
      <c r="CU106" s="15">
        <v>84</v>
      </c>
      <c r="CV106" s="15">
        <v>83</v>
      </c>
      <c r="CW106" s="15">
        <v>81</v>
      </c>
      <c r="CX106" s="15">
        <v>48</v>
      </c>
      <c r="CY106" s="15">
        <v>43</v>
      </c>
      <c r="CZ106" s="15">
        <v>31</v>
      </c>
      <c r="DA106" s="15">
        <v>33</v>
      </c>
      <c r="DB106" s="16">
        <v>63</v>
      </c>
      <c r="DC106" s="17"/>
      <c r="DD106" s="13"/>
      <c r="DE106" s="17" t="s">
        <v>60</v>
      </c>
    </row>
    <row r="107" spans="2:109" x14ac:dyDescent="0.25">
      <c r="B107" s="83"/>
      <c r="C107" s="107"/>
      <c r="D107" s="89"/>
      <c r="E107" s="91"/>
      <c r="F107" s="14">
        <v>53</v>
      </c>
      <c r="G107" s="15">
        <v>66</v>
      </c>
      <c r="H107" s="15">
        <v>86</v>
      </c>
      <c r="I107" s="15">
        <v>82</v>
      </c>
      <c r="J107" s="15">
        <v>78</v>
      </c>
      <c r="K107" s="15">
        <v>71</v>
      </c>
      <c r="L107" s="15">
        <v>84</v>
      </c>
      <c r="M107" s="15">
        <v>69</v>
      </c>
      <c r="N107" s="15">
        <v>60</v>
      </c>
      <c r="O107" s="15">
        <v>78</v>
      </c>
      <c r="P107" s="15">
        <v>60</v>
      </c>
      <c r="Q107" s="15">
        <v>84</v>
      </c>
      <c r="R107" s="15">
        <v>59</v>
      </c>
      <c r="S107" s="16">
        <v>83</v>
      </c>
      <c r="T107" s="14">
        <v>48</v>
      </c>
      <c r="U107" s="15">
        <v>73</v>
      </c>
      <c r="V107" s="15">
        <v>62</v>
      </c>
      <c r="W107" s="15">
        <v>69</v>
      </c>
      <c r="X107" s="15">
        <v>47</v>
      </c>
      <c r="Y107" s="15"/>
      <c r="Z107" s="15"/>
      <c r="AA107" s="15"/>
      <c r="AB107" s="15"/>
      <c r="AC107" s="15"/>
      <c r="AD107" s="15"/>
      <c r="AE107" s="15"/>
      <c r="AF107" s="15"/>
      <c r="AG107" s="16"/>
      <c r="AH107" s="17"/>
      <c r="AI107" s="13"/>
      <c r="AJ107" s="17" t="s">
        <v>60</v>
      </c>
      <c r="AL107" s="83"/>
      <c r="AM107" s="107"/>
      <c r="AN107" s="89"/>
      <c r="AO107" s="91"/>
      <c r="AP107" s="14">
        <v>88</v>
      </c>
      <c r="AQ107" s="15">
        <v>92</v>
      </c>
      <c r="AR107" s="15">
        <v>90</v>
      </c>
      <c r="AS107" s="15">
        <v>88</v>
      </c>
      <c r="AT107" s="15">
        <v>86</v>
      </c>
      <c r="AU107" s="15">
        <v>88</v>
      </c>
      <c r="AV107" s="15">
        <v>86</v>
      </c>
      <c r="AW107" s="15">
        <v>60</v>
      </c>
      <c r="AX107" s="15">
        <v>57</v>
      </c>
      <c r="AY107" s="15">
        <v>7</v>
      </c>
      <c r="AZ107" s="15">
        <v>56</v>
      </c>
      <c r="BA107" s="15">
        <v>62</v>
      </c>
      <c r="BB107" s="15">
        <v>61</v>
      </c>
      <c r="BC107" s="16">
        <v>62</v>
      </c>
      <c r="BD107" s="14">
        <v>82</v>
      </c>
      <c r="BE107" s="15">
        <v>79</v>
      </c>
      <c r="BF107" s="15">
        <v>41</v>
      </c>
      <c r="BG107" s="15">
        <v>42</v>
      </c>
      <c r="BH107" s="15">
        <v>44</v>
      </c>
      <c r="BI107" s="15"/>
      <c r="BJ107" s="15"/>
      <c r="BK107" s="15"/>
      <c r="BL107" s="15"/>
      <c r="BM107" s="15"/>
      <c r="BN107" s="15"/>
      <c r="BO107" s="15"/>
      <c r="BP107" s="15"/>
      <c r="BQ107" s="16"/>
      <c r="BR107" s="17"/>
      <c r="BS107" s="13"/>
      <c r="BT107" s="17" t="s">
        <v>60</v>
      </c>
      <c r="BW107" s="83"/>
      <c r="BX107" s="107"/>
      <c r="BY107" s="89"/>
      <c r="BZ107" s="91"/>
      <c r="CA107" s="14">
        <v>65</v>
      </c>
      <c r="CB107" s="15">
        <v>86</v>
      </c>
      <c r="CC107" s="15">
        <v>78</v>
      </c>
      <c r="CD107" s="15">
        <v>88</v>
      </c>
      <c r="CE107" s="15">
        <v>86</v>
      </c>
      <c r="CF107" s="15">
        <v>76</v>
      </c>
      <c r="CG107" s="15">
        <v>81</v>
      </c>
      <c r="CH107" s="15">
        <v>83</v>
      </c>
      <c r="CI107" s="15">
        <v>78</v>
      </c>
      <c r="CJ107" s="15">
        <v>76</v>
      </c>
      <c r="CK107" s="15">
        <v>86</v>
      </c>
      <c r="CL107" s="15">
        <v>65</v>
      </c>
      <c r="CM107" s="15">
        <v>79</v>
      </c>
      <c r="CN107" s="16">
        <v>75</v>
      </c>
      <c r="CO107" s="14">
        <v>28</v>
      </c>
      <c r="CP107" s="15">
        <v>70</v>
      </c>
      <c r="CQ107" s="15">
        <v>45</v>
      </c>
      <c r="CR107" s="15">
        <v>36</v>
      </c>
      <c r="CS107" s="15">
        <v>51</v>
      </c>
      <c r="CT107" s="15">
        <v>30</v>
      </c>
      <c r="CU107" s="15">
        <v>75</v>
      </c>
      <c r="CV107" s="15">
        <v>65</v>
      </c>
      <c r="CW107" s="15">
        <v>69</v>
      </c>
      <c r="CX107" s="15">
        <v>43</v>
      </c>
      <c r="CY107" s="15">
        <v>52</v>
      </c>
      <c r="CZ107" s="15">
        <v>28</v>
      </c>
      <c r="DA107" s="15">
        <v>28</v>
      </c>
      <c r="DB107" s="16"/>
      <c r="DC107" s="17"/>
      <c r="DD107" s="13"/>
      <c r="DE107" s="17" t="s">
        <v>60</v>
      </c>
    </row>
    <row r="108" spans="2:109" x14ac:dyDescent="0.25">
      <c r="B108" s="83"/>
      <c r="C108" s="107"/>
      <c r="D108" s="89"/>
      <c r="E108" s="91"/>
      <c r="F108" s="14">
        <v>66</v>
      </c>
      <c r="G108" s="15">
        <v>70</v>
      </c>
      <c r="H108" s="15">
        <v>79</v>
      </c>
      <c r="I108" s="15">
        <v>71</v>
      </c>
      <c r="J108" s="15">
        <v>73</v>
      </c>
      <c r="K108" s="15">
        <v>66</v>
      </c>
      <c r="L108" s="15">
        <v>85</v>
      </c>
      <c r="M108" s="15">
        <v>53</v>
      </c>
      <c r="N108" s="15">
        <v>77</v>
      </c>
      <c r="O108" s="15">
        <v>81</v>
      </c>
      <c r="P108" s="15">
        <v>52</v>
      </c>
      <c r="Q108" s="15">
        <v>57</v>
      </c>
      <c r="R108" s="15">
        <v>65</v>
      </c>
      <c r="S108" s="16">
        <v>82</v>
      </c>
      <c r="T108" s="14"/>
      <c r="U108" s="15"/>
      <c r="V108" s="15"/>
      <c r="W108" s="15"/>
      <c r="X108" s="15"/>
      <c r="Y108" s="15"/>
      <c r="Z108" s="45"/>
      <c r="AA108" s="45"/>
      <c r="AB108" s="45"/>
      <c r="AC108" s="45"/>
      <c r="AD108" s="45"/>
      <c r="AE108" s="45"/>
      <c r="AF108" s="15"/>
      <c r="AG108" s="16"/>
      <c r="AH108" s="17"/>
      <c r="AI108" s="13"/>
      <c r="AJ108" s="17" t="s">
        <v>60</v>
      </c>
      <c r="AL108" s="83"/>
      <c r="AM108" s="107"/>
      <c r="AN108" s="89"/>
      <c r="AO108" s="91"/>
      <c r="AP108" s="14">
        <v>58</v>
      </c>
      <c r="AQ108" s="15">
        <v>93</v>
      </c>
      <c r="AR108" s="15">
        <v>90</v>
      </c>
      <c r="AS108" s="15">
        <v>88</v>
      </c>
      <c r="AT108" s="15">
        <v>84</v>
      </c>
      <c r="AU108" s="15">
        <v>101</v>
      </c>
      <c r="AV108" s="15">
        <v>89</v>
      </c>
      <c r="AW108" s="15">
        <v>73</v>
      </c>
      <c r="AX108" s="15">
        <v>70</v>
      </c>
      <c r="AY108" s="15">
        <v>7</v>
      </c>
      <c r="AZ108" s="15">
        <v>65</v>
      </c>
      <c r="BA108" s="15">
        <v>81</v>
      </c>
      <c r="BB108" s="15">
        <v>80</v>
      </c>
      <c r="BC108" s="16">
        <v>79</v>
      </c>
      <c r="BD108" s="14"/>
      <c r="BE108" s="15"/>
      <c r="BF108" s="15"/>
      <c r="BG108" s="15"/>
      <c r="BH108" s="15"/>
      <c r="BI108" s="15"/>
      <c r="BJ108" s="45"/>
      <c r="BK108" s="45"/>
      <c r="BL108" s="45"/>
      <c r="BM108" s="45"/>
      <c r="BN108" s="45"/>
      <c r="BO108" s="45"/>
      <c r="BP108" s="15"/>
      <c r="BQ108" s="16"/>
      <c r="BR108" s="17"/>
      <c r="BS108" s="13"/>
      <c r="BT108" s="17" t="s">
        <v>60</v>
      </c>
      <c r="BW108" s="83"/>
      <c r="BX108" s="107"/>
      <c r="BY108" s="89"/>
      <c r="BZ108" s="91"/>
      <c r="CA108" s="14">
        <v>75</v>
      </c>
      <c r="CB108" s="15">
        <v>75</v>
      </c>
      <c r="CC108" s="15">
        <v>75</v>
      </c>
      <c r="CD108" s="15">
        <v>78</v>
      </c>
      <c r="CE108" s="15">
        <v>79</v>
      </c>
      <c r="CF108" s="15">
        <v>75</v>
      </c>
      <c r="CG108" s="15">
        <v>85</v>
      </c>
      <c r="CH108" s="15">
        <v>79</v>
      </c>
      <c r="CI108" s="15">
        <v>68</v>
      </c>
      <c r="CJ108" s="15">
        <v>77</v>
      </c>
      <c r="CK108" s="15">
        <v>84</v>
      </c>
      <c r="CL108" s="15">
        <v>79</v>
      </c>
      <c r="CM108" s="15">
        <v>77</v>
      </c>
      <c r="CN108" s="16">
        <v>80</v>
      </c>
      <c r="CO108" s="14"/>
      <c r="CP108" s="15"/>
      <c r="CQ108" s="15"/>
      <c r="CR108" s="15"/>
      <c r="CS108" s="15"/>
      <c r="CT108" s="15"/>
      <c r="CU108" s="63"/>
      <c r="CV108" s="63"/>
      <c r="CW108" s="63"/>
      <c r="CX108" s="63"/>
      <c r="CY108" s="63"/>
      <c r="CZ108" s="63"/>
      <c r="DA108" s="15"/>
      <c r="DB108" s="16"/>
      <c r="DC108" s="17"/>
      <c r="DD108" s="13"/>
      <c r="DE108" s="17" t="s">
        <v>60</v>
      </c>
    </row>
    <row r="109" spans="2:109" x14ac:dyDescent="0.25">
      <c r="B109" s="83"/>
      <c r="C109" s="107"/>
      <c r="D109" s="89"/>
      <c r="E109" s="91"/>
      <c r="F109" s="14">
        <v>52</v>
      </c>
      <c r="G109" s="15">
        <v>80</v>
      </c>
      <c r="H109" s="15">
        <v>76</v>
      </c>
      <c r="I109" s="15">
        <v>81</v>
      </c>
      <c r="J109" s="15">
        <v>73</v>
      </c>
      <c r="K109" s="15">
        <v>52</v>
      </c>
      <c r="L109" s="15">
        <v>64</v>
      </c>
      <c r="M109" s="15">
        <v>54</v>
      </c>
      <c r="N109" s="15">
        <v>67</v>
      </c>
      <c r="O109" s="15">
        <v>71</v>
      </c>
      <c r="P109" s="15">
        <v>69</v>
      </c>
      <c r="Q109" s="15">
        <v>73</v>
      </c>
      <c r="R109" s="15">
        <v>56</v>
      </c>
      <c r="S109" s="16">
        <v>77</v>
      </c>
      <c r="T109" s="62"/>
      <c r="U109" s="45"/>
      <c r="V109" s="45"/>
      <c r="W109" s="45"/>
      <c r="X109" s="45"/>
      <c r="Y109" s="45"/>
      <c r="Z109" s="15"/>
      <c r="AA109" s="15"/>
      <c r="AB109" s="15"/>
      <c r="AC109" s="15"/>
      <c r="AD109" s="15"/>
      <c r="AE109" s="15"/>
      <c r="AF109" s="15"/>
      <c r="AG109" s="16"/>
      <c r="AH109" s="17"/>
      <c r="AI109" s="13"/>
      <c r="AJ109" s="17" t="s">
        <v>60</v>
      </c>
      <c r="AL109" s="83"/>
      <c r="AM109" s="107"/>
      <c r="AN109" s="89"/>
      <c r="AO109" s="91"/>
      <c r="AP109" s="14">
        <v>86</v>
      </c>
      <c r="AQ109" s="15">
        <v>97</v>
      </c>
      <c r="AR109" s="15">
        <v>57</v>
      </c>
      <c r="AS109" s="15">
        <v>91</v>
      </c>
      <c r="AT109" s="15">
        <v>64</v>
      </c>
      <c r="AU109" s="15">
        <v>80</v>
      </c>
      <c r="AV109" s="15">
        <v>85</v>
      </c>
      <c r="AW109" s="15">
        <v>84</v>
      </c>
      <c r="AX109" s="15">
        <v>94</v>
      </c>
      <c r="AY109" s="15">
        <v>7</v>
      </c>
      <c r="AZ109" s="15">
        <v>91</v>
      </c>
      <c r="BA109" s="15">
        <v>82</v>
      </c>
      <c r="BB109" s="15">
        <v>85</v>
      </c>
      <c r="BC109" s="16">
        <v>99</v>
      </c>
      <c r="BD109" s="62"/>
      <c r="BE109" s="45"/>
      <c r="BF109" s="45"/>
      <c r="BG109" s="45"/>
      <c r="BH109" s="45"/>
      <c r="BI109" s="45"/>
      <c r="BJ109" s="15"/>
      <c r="BK109" s="15"/>
      <c r="BL109" s="15"/>
      <c r="BM109" s="15"/>
      <c r="BN109" s="15"/>
      <c r="BO109" s="15"/>
      <c r="BP109" s="15"/>
      <c r="BQ109" s="16"/>
      <c r="BR109" s="17"/>
      <c r="BS109" s="13"/>
      <c r="BT109" s="17" t="s">
        <v>60</v>
      </c>
      <c r="BW109" s="83"/>
      <c r="BX109" s="107"/>
      <c r="BY109" s="89"/>
      <c r="BZ109" s="91"/>
      <c r="CA109" s="14">
        <v>71</v>
      </c>
      <c r="CB109" s="15">
        <v>77</v>
      </c>
      <c r="CC109" s="15">
        <v>75</v>
      </c>
      <c r="CD109" s="15">
        <v>66</v>
      </c>
      <c r="CE109" s="15">
        <v>89</v>
      </c>
      <c r="CF109" s="15">
        <v>82</v>
      </c>
      <c r="CG109" s="15">
        <v>81</v>
      </c>
      <c r="CH109" s="15">
        <v>88</v>
      </c>
      <c r="CI109" s="15">
        <v>76</v>
      </c>
      <c r="CJ109" s="15">
        <v>85</v>
      </c>
      <c r="CK109" s="15">
        <v>89</v>
      </c>
      <c r="CL109" s="15">
        <v>77</v>
      </c>
      <c r="CM109" s="15">
        <v>84</v>
      </c>
      <c r="CN109" s="16">
        <v>79</v>
      </c>
      <c r="CO109" s="64"/>
      <c r="CP109" s="63"/>
      <c r="CQ109" s="63"/>
      <c r="CR109" s="63"/>
      <c r="CS109" s="63"/>
      <c r="CT109" s="63"/>
      <c r="CU109" s="15"/>
      <c r="CV109" s="15"/>
      <c r="CW109" s="15"/>
      <c r="CX109" s="15"/>
      <c r="CY109" s="15"/>
      <c r="CZ109" s="15"/>
      <c r="DA109" s="15"/>
      <c r="DB109" s="16"/>
      <c r="DC109" s="17"/>
      <c r="DD109" s="13"/>
      <c r="DE109" s="17" t="s">
        <v>60</v>
      </c>
    </row>
    <row r="110" spans="2:109" x14ac:dyDescent="0.25">
      <c r="B110" s="83"/>
      <c r="C110" s="107"/>
      <c r="D110" s="89"/>
      <c r="E110" s="91"/>
      <c r="F110" s="14">
        <v>56</v>
      </c>
      <c r="G110" s="15">
        <v>53</v>
      </c>
      <c r="H110" s="15">
        <v>53</v>
      </c>
      <c r="I110" s="15">
        <v>52</v>
      </c>
      <c r="J110" s="15">
        <v>72</v>
      </c>
      <c r="K110" s="15">
        <v>59</v>
      </c>
      <c r="L110" s="15">
        <v>81</v>
      </c>
      <c r="M110" s="15">
        <v>70</v>
      </c>
      <c r="N110" s="15">
        <v>68</v>
      </c>
      <c r="O110" s="15">
        <v>73</v>
      </c>
      <c r="P110" s="15">
        <v>82</v>
      </c>
      <c r="Q110" s="15">
        <v>55</v>
      </c>
      <c r="R110" s="15">
        <v>59</v>
      </c>
      <c r="S110" s="16">
        <v>92</v>
      </c>
      <c r="T110" s="62"/>
      <c r="U110" s="45"/>
      <c r="V110" s="45"/>
      <c r="W110" s="45"/>
      <c r="X110" s="45"/>
      <c r="Y110" s="45"/>
      <c r="Z110" s="15"/>
      <c r="AA110" s="15"/>
      <c r="AB110" s="15"/>
      <c r="AC110" s="15"/>
      <c r="AD110" s="15"/>
      <c r="AE110" s="15"/>
      <c r="AF110" s="15"/>
      <c r="AG110" s="16"/>
      <c r="AH110" s="17"/>
      <c r="AI110" s="13"/>
      <c r="AJ110" s="17" t="s">
        <v>60</v>
      </c>
      <c r="AL110" s="83"/>
      <c r="AM110" s="107"/>
      <c r="AN110" s="89"/>
      <c r="AO110" s="91"/>
      <c r="AP110" s="14">
        <v>98</v>
      </c>
      <c r="AQ110" s="15">
        <v>94</v>
      </c>
      <c r="AR110" s="15">
        <v>84</v>
      </c>
      <c r="AS110" s="15">
        <v>81</v>
      </c>
      <c r="AT110" s="15">
        <v>57</v>
      </c>
      <c r="AU110" s="15">
        <v>79</v>
      </c>
      <c r="AV110" s="15">
        <v>80</v>
      </c>
      <c r="AW110" s="15">
        <v>97</v>
      </c>
      <c r="AX110" s="15">
        <v>77</v>
      </c>
      <c r="AY110" s="15">
        <v>7</v>
      </c>
      <c r="AZ110" s="15">
        <v>86</v>
      </c>
      <c r="BA110" s="15">
        <v>51</v>
      </c>
      <c r="BB110" s="15">
        <v>93</v>
      </c>
      <c r="BC110" s="16">
        <v>83</v>
      </c>
      <c r="BD110" s="62"/>
      <c r="BE110" s="45"/>
      <c r="BF110" s="45"/>
      <c r="BG110" s="45"/>
      <c r="BH110" s="45"/>
      <c r="BI110" s="45"/>
      <c r="BJ110" s="15"/>
      <c r="BK110" s="15"/>
      <c r="BL110" s="15"/>
      <c r="BM110" s="15"/>
      <c r="BN110" s="15"/>
      <c r="BO110" s="15"/>
      <c r="BP110" s="15"/>
      <c r="BQ110" s="16"/>
      <c r="BR110" s="17"/>
      <c r="BS110" s="13"/>
      <c r="BT110" s="17" t="s">
        <v>60</v>
      </c>
      <c r="BW110" s="83"/>
      <c r="BX110" s="107"/>
      <c r="BY110" s="89"/>
      <c r="BZ110" s="91"/>
      <c r="CA110" s="14">
        <v>76</v>
      </c>
      <c r="CB110" s="15">
        <v>88</v>
      </c>
      <c r="CC110" s="15">
        <v>75</v>
      </c>
      <c r="CD110" s="15">
        <v>78</v>
      </c>
      <c r="CE110" s="15">
        <v>79</v>
      </c>
      <c r="CF110" s="15">
        <v>87</v>
      </c>
      <c r="CG110" s="15">
        <v>63</v>
      </c>
      <c r="CH110" s="15">
        <v>75</v>
      </c>
      <c r="CI110" s="15">
        <v>80</v>
      </c>
      <c r="CJ110" s="15">
        <v>89</v>
      </c>
      <c r="CK110" s="15">
        <v>83</v>
      </c>
      <c r="CL110" s="15">
        <v>82</v>
      </c>
      <c r="CM110" s="15">
        <v>88</v>
      </c>
      <c r="CN110" s="16">
        <v>89</v>
      </c>
      <c r="CO110" s="64"/>
      <c r="CP110" s="63"/>
      <c r="CQ110" s="63"/>
      <c r="CR110" s="63"/>
      <c r="CS110" s="63"/>
      <c r="CT110" s="63"/>
      <c r="CU110" s="15"/>
      <c r="CV110" s="15"/>
      <c r="CW110" s="15"/>
      <c r="CX110" s="15"/>
      <c r="CY110" s="15"/>
      <c r="CZ110" s="15"/>
      <c r="DA110" s="15"/>
      <c r="DB110" s="16"/>
      <c r="DC110" s="17"/>
      <c r="DD110" s="13"/>
      <c r="DE110" s="17" t="s">
        <v>60</v>
      </c>
    </row>
    <row r="111" spans="2:109" x14ac:dyDescent="0.25">
      <c r="B111" s="83"/>
      <c r="C111" s="107"/>
      <c r="D111" s="89"/>
      <c r="E111" s="91"/>
      <c r="F111" s="14">
        <v>66</v>
      </c>
      <c r="G111" s="15">
        <v>78</v>
      </c>
      <c r="H111" s="15">
        <v>78</v>
      </c>
      <c r="I111" s="15">
        <v>83</v>
      </c>
      <c r="J111" s="15">
        <v>86</v>
      </c>
      <c r="K111" s="15">
        <v>77</v>
      </c>
      <c r="L111" s="15">
        <v>67</v>
      </c>
      <c r="M111" s="15">
        <v>76</v>
      </c>
      <c r="N111" s="15">
        <v>62</v>
      </c>
      <c r="O111" s="15">
        <v>52</v>
      </c>
      <c r="P111" s="15">
        <v>67</v>
      </c>
      <c r="Q111" s="15">
        <v>70</v>
      </c>
      <c r="R111" s="15">
        <v>69</v>
      </c>
      <c r="S111" s="16">
        <v>70</v>
      </c>
      <c r="T111" s="14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6"/>
      <c r="AH111" s="17"/>
      <c r="AI111" s="13"/>
      <c r="AJ111" s="17" t="s">
        <v>60</v>
      </c>
      <c r="AL111" s="83"/>
      <c r="AM111" s="107"/>
      <c r="AN111" s="89"/>
      <c r="AO111" s="91"/>
      <c r="AP111" s="14">
        <v>83</v>
      </c>
      <c r="AQ111" s="15">
        <v>80</v>
      </c>
      <c r="AR111" s="15">
        <v>78</v>
      </c>
      <c r="AS111" s="15">
        <v>74</v>
      </c>
      <c r="AT111" s="15">
        <v>91</v>
      </c>
      <c r="AU111" s="15">
        <v>79</v>
      </c>
      <c r="AV111" s="15">
        <v>63</v>
      </c>
      <c r="AW111" s="15">
        <v>60</v>
      </c>
      <c r="AX111" s="15">
        <v>57</v>
      </c>
      <c r="AY111" s="15">
        <v>55</v>
      </c>
      <c r="AZ111" s="15">
        <v>71</v>
      </c>
      <c r="BA111" s="15">
        <v>70</v>
      </c>
      <c r="BB111" s="15">
        <v>69</v>
      </c>
      <c r="BC111" s="16">
        <v>70</v>
      </c>
      <c r="BD111" s="14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  <c r="BO111" s="15"/>
      <c r="BP111" s="15"/>
      <c r="BQ111" s="16"/>
      <c r="BR111" s="17"/>
      <c r="BS111" s="13"/>
      <c r="BT111" s="17" t="s">
        <v>60</v>
      </c>
      <c r="BW111" s="83"/>
      <c r="BX111" s="107"/>
      <c r="BY111" s="89"/>
      <c r="BZ111" s="91"/>
      <c r="CA111" s="14">
        <v>86</v>
      </c>
      <c r="CB111" s="15">
        <v>80</v>
      </c>
      <c r="CC111" s="15">
        <v>84</v>
      </c>
      <c r="CD111" s="15">
        <v>88</v>
      </c>
      <c r="CE111" s="15">
        <v>86</v>
      </c>
      <c r="CF111" s="15">
        <v>82</v>
      </c>
      <c r="CG111" s="15">
        <v>80</v>
      </c>
      <c r="CH111" s="15">
        <v>83</v>
      </c>
      <c r="CI111" s="15">
        <v>87</v>
      </c>
      <c r="CJ111" s="15">
        <v>81</v>
      </c>
      <c r="CK111" s="15">
        <v>80</v>
      </c>
      <c r="CL111" s="15">
        <v>85</v>
      </c>
      <c r="CM111" s="15">
        <v>80</v>
      </c>
      <c r="CN111" s="16">
        <v>82</v>
      </c>
      <c r="CO111" s="14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6"/>
      <c r="DC111" s="17"/>
      <c r="DD111" s="13"/>
      <c r="DE111" s="17" t="s">
        <v>60</v>
      </c>
    </row>
    <row r="112" spans="2:109" x14ac:dyDescent="0.25">
      <c r="B112" s="83"/>
      <c r="C112" s="107"/>
      <c r="D112" s="89"/>
      <c r="E112" s="91"/>
      <c r="F112" s="14">
        <v>64</v>
      </c>
      <c r="G112" s="15">
        <v>75</v>
      </c>
      <c r="H112" s="15">
        <v>52</v>
      </c>
      <c r="I112" s="15">
        <v>59</v>
      </c>
      <c r="J112" s="15">
        <v>83</v>
      </c>
      <c r="K112" s="15">
        <v>56</v>
      </c>
      <c r="L112" s="15">
        <v>75</v>
      </c>
      <c r="M112" s="15">
        <v>59</v>
      </c>
      <c r="N112" s="15">
        <v>84</v>
      </c>
      <c r="O112" s="15">
        <v>86</v>
      </c>
      <c r="P112" s="15">
        <v>64</v>
      </c>
      <c r="Q112" s="15">
        <v>66</v>
      </c>
      <c r="R112" s="15">
        <v>72</v>
      </c>
      <c r="S112" s="16">
        <v>65</v>
      </c>
      <c r="T112" s="14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6"/>
      <c r="AH112" s="17"/>
      <c r="AI112" s="13"/>
      <c r="AJ112" s="17" t="s">
        <v>60</v>
      </c>
      <c r="AL112" s="83"/>
      <c r="AM112" s="107"/>
      <c r="AN112" s="89"/>
      <c r="AO112" s="91"/>
      <c r="AP112" s="14">
        <v>47</v>
      </c>
      <c r="AQ112" s="15">
        <v>69</v>
      </c>
      <c r="AR112" s="15">
        <v>70</v>
      </c>
      <c r="AS112" s="15">
        <v>87</v>
      </c>
      <c r="AT112" s="15">
        <v>67</v>
      </c>
      <c r="AU112" s="15">
        <v>47</v>
      </c>
      <c r="AV112" s="15">
        <v>69</v>
      </c>
      <c r="AW112" s="15">
        <v>70</v>
      </c>
      <c r="AX112" s="15">
        <v>87</v>
      </c>
      <c r="AY112" s="15">
        <v>67</v>
      </c>
      <c r="AZ112" s="15"/>
      <c r="BA112" s="15"/>
      <c r="BB112" s="15"/>
      <c r="BC112" s="16"/>
      <c r="BD112" s="14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6"/>
      <c r="BR112" s="17"/>
      <c r="BS112" s="13"/>
      <c r="BT112" s="17" t="s">
        <v>60</v>
      </c>
      <c r="BW112" s="83"/>
      <c r="BX112" s="107"/>
      <c r="BY112" s="89"/>
      <c r="BZ112" s="91"/>
      <c r="CA112" s="14">
        <v>83</v>
      </c>
      <c r="CB112" s="15">
        <v>87</v>
      </c>
      <c r="CC112" s="15">
        <v>86</v>
      </c>
      <c r="CD112" s="15">
        <v>86</v>
      </c>
      <c r="CE112" s="15">
        <v>76</v>
      </c>
      <c r="CF112" s="15">
        <v>77</v>
      </c>
      <c r="CG112" s="15">
        <v>76</v>
      </c>
      <c r="CH112" s="15">
        <v>82</v>
      </c>
      <c r="CI112" s="15">
        <v>85</v>
      </c>
      <c r="CJ112" s="15">
        <v>86</v>
      </c>
      <c r="CK112" s="15">
        <v>87</v>
      </c>
      <c r="CL112" s="15">
        <v>88</v>
      </c>
      <c r="CM112" s="15">
        <v>88</v>
      </c>
      <c r="CN112" s="16">
        <v>84</v>
      </c>
      <c r="CO112" s="14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6"/>
      <c r="DC112" s="17"/>
      <c r="DD112" s="13"/>
      <c r="DE112" s="17" t="s">
        <v>60</v>
      </c>
    </row>
    <row r="113" spans="2:109" x14ac:dyDescent="0.25">
      <c r="B113" s="83"/>
      <c r="C113" s="107"/>
      <c r="D113" s="89"/>
      <c r="E113" s="91"/>
      <c r="F113" s="14">
        <v>45</v>
      </c>
      <c r="G113" s="15">
        <v>71</v>
      </c>
      <c r="H113" s="15">
        <v>84</v>
      </c>
      <c r="I113" s="15">
        <v>65</v>
      </c>
      <c r="J113" s="15">
        <v>77</v>
      </c>
      <c r="K113" s="15">
        <v>62</v>
      </c>
      <c r="L113" s="15"/>
      <c r="M113" s="15"/>
      <c r="N113" s="15"/>
      <c r="O113" s="15"/>
      <c r="P113" s="15"/>
      <c r="Q113" s="15"/>
      <c r="R113" s="15"/>
      <c r="S113" s="16"/>
      <c r="T113" s="14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6"/>
      <c r="AH113" s="17"/>
      <c r="AI113" s="13"/>
      <c r="AJ113" s="17" t="s">
        <v>60</v>
      </c>
      <c r="AL113" s="83"/>
      <c r="AM113" s="107"/>
      <c r="AN113" s="89"/>
      <c r="AO113" s="91"/>
      <c r="AP113" s="14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6"/>
      <c r="BD113" s="14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6"/>
      <c r="BR113" s="17"/>
      <c r="BS113" s="13"/>
      <c r="BT113" s="17" t="s">
        <v>60</v>
      </c>
      <c r="BW113" s="83"/>
      <c r="BX113" s="107"/>
      <c r="BY113" s="89"/>
      <c r="BZ113" s="91"/>
      <c r="CA113" s="14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6"/>
      <c r="CO113" s="14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6"/>
      <c r="DC113" s="17"/>
      <c r="DD113" s="13"/>
      <c r="DE113" s="17" t="s">
        <v>60</v>
      </c>
    </row>
    <row r="114" spans="2:109" x14ac:dyDescent="0.25">
      <c r="B114" s="83"/>
      <c r="C114" s="107"/>
      <c r="D114" s="89"/>
      <c r="E114" s="91"/>
      <c r="F114" s="14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6"/>
      <c r="T114" s="14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6"/>
      <c r="AH114" s="17"/>
      <c r="AI114" s="13"/>
      <c r="AJ114" s="17" t="s">
        <v>60</v>
      </c>
      <c r="AL114" s="83"/>
      <c r="AM114" s="107"/>
      <c r="AN114" s="89"/>
      <c r="AO114" s="91"/>
      <c r="AP114" s="14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6"/>
      <c r="BD114" s="14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6"/>
      <c r="BR114" s="17"/>
      <c r="BS114" s="13"/>
      <c r="BT114" s="17" t="s">
        <v>60</v>
      </c>
      <c r="BW114" s="83"/>
      <c r="BX114" s="107"/>
      <c r="BY114" s="89"/>
      <c r="BZ114" s="91"/>
      <c r="CA114" s="14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6"/>
      <c r="CO114" s="14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6"/>
      <c r="DC114" s="17"/>
      <c r="DD114" s="13"/>
      <c r="DE114" s="17" t="s">
        <v>60</v>
      </c>
    </row>
    <row r="115" spans="2:109" ht="15.75" thickBot="1" x14ac:dyDescent="0.3">
      <c r="B115" s="83"/>
      <c r="C115" s="108"/>
      <c r="D115" s="89"/>
      <c r="E115" s="92"/>
      <c r="F115" s="18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/>
      <c r="T115" s="18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20"/>
      <c r="AH115" s="21"/>
      <c r="AI115" s="13"/>
      <c r="AJ115" s="21" t="s">
        <v>60</v>
      </c>
      <c r="AL115" s="83"/>
      <c r="AM115" s="108"/>
      <c r="AN115" s="89"/>
      <c r="AO115" s="92"/>
      <c r="AP115" s="18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20"/>
      <c r="BD115" s="18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20"/>
      <c r="BR115" s="21"/>
      <c r="BS115" s="13"/>
      <c r="BT115" s="21" t="s">
        <v>60</v>
      </c>
      <c r="BW115" s="83"/>
      <c r="BX115" s="108"/>
      <c r="BY115" s="89"/>
      <c r="BZ115" s="92"/>
      <c r="CA115" s="18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20"/>
      <c r="CO115" s="18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20"/>
      <c r="DC115" s="21"/>
      <c r="DD115" s="13"/>
      <c r="DE115" s="21" t="s">
        <v>60</v>
      </c>
    </row>
    <row r="116" spans="2:109" x14ac:dyDescent="0.25">
      <c r="B116" s="83">
        <v>11</v>
      </c>
      <c r="C116" s="106" t="s">
        <v>33</v>
      </c>
      <c r="D116" s="89"/>
      <c r="E116" s="91"/>
      <c r="F116" s="9">
        <v>68</v>
      </c>
      <c r="G116" s="10">
        <v>83</v>
      </c>
      <c r="H116" s="10">
        <v>69</v>
      </c>
      <c r="I116" s="10">
        <v>75</v>
      </c>
      <c r="J116" s="10">
        <v>75</v>
      </c>
      <c r="K116" s="10">
        <v>76</v>
      </c>
      <c r="L116" s="10">
        <v>68</v>
      </c>
      <c r="M116" s="10">
        <v>79</v>
      </c>
      <c r="N116" s="10">
        <v>75</v>
      </c>
      <c r="O116" s="10">
        <v>73</v>
      </c>
      <c r="P116" s="10">
        <v>60</v>
      </c>
      <c r="Q116" s="10">
        <v>69</v>
      </c>
      <c r="R116" s="10">
        <v>75</v>
      </c>
      <c r="S116" s="11">
        <v>70</v>
      </c>
      <c r="T116" s="46">
        <v>60</v>
      </c>
      <c r="U116" s="47">
        <v>56</v>
      </c>
      <c r="V116" s="47">
        <v>50</v>
      </c>
      <c r="W116" s="47">
        <v>70</v>
      </c>
      <c r="X116" s="47">
        <v>59</v>
      </c>
      <c r="Y116" s="47">
        <v>49</v>
      </c>
      <c r="Z116" s="47">
        <v>67</v>
      </c>
      <c r="AA116" s="47">
        <v>71</v>
      </c>
      <c r="AB116" s="47">
        <v>68</v>
      </c>
      <c r="AC116" s="47">
        <v>66</v>
      </c>
      <c r="AD116" s="47">
        <v>77</v>
      </c>
      <c r="AE116" s="47">
        <v>88</v>
      </c>
      <c r="AF116" s="47">
        <v>80</v>
      </c>
      <c r="AG116" s="48">
        <v>60</v>
      </c>
      <c r="AH116" s="12"/>
      <c r="AI116" s="13"/>
      <c r="AJ116" s="12" t="s">
        <v>60</v>
      </c>
      <c r="AL116" s="83">
        <v>11</v>
      </c>
      <c r="AM116" s="106" t="s">
        <v>33</v>
      </c>
      <c r="AN116" s="89"/>
      <c r="AO116" s="91"/>
      <c r="AP116" s="9">
        <v>74</v>
      </c>
      <c r="AQ116" s="10">
        <v>78</v>
      </c>
      <c r="AR116" s="10">
        <v>66</v>
      </c>
      <c r="AS116" s="10">
        <v>60</v>
      </c>
      <c r="AT116" s="10">
        <v>69</v>
      </c>
      <c r="AU116" s="10">
        <v>68</v>
      </c>
      <c r="AV116" s="10">
        <v>51</v>
      </c>
      <c r="AW116" s="10">
        <v>73</v>
      </c>
      <c r="AX116" s="10">
        <v>45</v>
      </c>
      <c r="AY116" s="10">
        <v>63</v>
      </c>
      <c r="AZ116" s="10">
        <v>50</v>
      </c>
      <c r="BA116" s="10">
        <v>80</v>
      </c>
      <c r="BB116" s="10">
        <v>78</v>
      </c>
      <c r="BC116" s="11">
        <v>81</v>
      </c>
      <c r="BD116" s="46">
        <v>71</v>
      </c>
      <c r="BE116" s="47">
        <v>87</v>
      </c>
      <c r="BF116" s="47">
        <v>90</v>
      </c>
      <c r="BG116" s="47">
        <v>67</v>
      </c>
      <c r="BH116" s="47">
        <v>80</v>
      </c>
      <c r="BI116" s="47">
        <v>69</v>
      </c>
      <c r="BJ116" s="47">
        <v>67</v>
      </c>
      <c r="BK116" s="47">
        <v>62</v>
      </c>
      <c r="BL116" s="47">
        <v>63</v>
      </c>
      <c r="BM116" s="47">
        <v>-3</v>
      </c>
      <c r="BN116" s="47">
        <v>75</v>
      </c>
      <c r="BO116" s="47">
        <v>88</v>
      </c>
      <c r="BP116" s="47">
        <v>87</v>
      </c>
      <c r="BQ116" s="48">
        <v>74</v>
      </c>
      <c r="BR116" s="12"/>
      <c r="BS116" s="13"/>
      <c r="BT116" s="12" t="s">
        <v>60</v>
      </c>
      <c r="BW116" s="83">
        <v>11</v>
      </c>
      <c r="BX116" s="106" t="s">
        <v>33</v>
      </c>
      <c r="BY116" s="89"/>
      <c r="BZ116" s="91"/>
      <c r="CA116" s="9">
        <v>69</v>
      </c>
      <c r="CB116" s="10">
        <v>75</v>
      </c>
      <c r="CC116" s="10">
        <v>58</v>
      </c>
      <c r="CD116" s="10">
        <v>70</v>
      </c>
      <c r="CE116" s="10">
        <v>86</v>
      </c>
      <c r="CF116" s="10">
        <v>76</v>
      </c>
      <c r="CG116" s="10">
        <v>86</v>
      </c>
      <c r="CH116" s="10">
        <v>84</v>
      </c>
      <c r="CI116" s="10">
        <v>72</v>
      </c>
      <c r="CJ116" s="10">
        <v>-3</v>
      </c>
      <c r="CK116" s="10">
        <v>78</v>
      </c>
      <c r="CL116" s="10">
        <v>53</v>
      </c>
      <c r="CM116" s="10">
        <v>59</v>
      </c>
      <c r="CN116" s="11">
        <v>59</v>
      </c>
      <c r="CO116" s="46">
        <v>63</v>
      </c>
      <c r="CP116" s="47">
        <v>74</v>
      </c>
      <c r="CQ116" s="47">
        <v>69</v>
      </c>
      <c r="CR116" s="47">
        <v>49</v>
      </c>
      <c r="CS116" s="47">
        <v>47</v>
      </c>
      <c r="CT116" s="47">
        <v>91</v>
      </c>
      <c r="CU116" s="47">
        <v>28</v>
      </c>
      <c r="CV116" s="47">
        <v>22</v>
      </c>
      <c r="CW116" s="47">
        <v>34</v>
      </c>
      <c r="CX116" s="47">
        <v>39</v>
      </c>
      <c r="CY116" s="47">
        <v>48</v>
      </c>
      <c r="CZ116" s="47">
        <v>56</v>
      </c>
      <c r="DA116" s="47">
        <v>67</v>
      </c>
      <c r="DB116" s="48">
        <v>70</v>
      </c>
      <c r="DC116" s="12"/>
      <c r="DD116" s="13"/>
      <c r="DE116" s="12" t="s">
        <v>60</v>
      </c>
    </row>
    <row r="117" spans="2:109" x14ac:dyDescent="0.25">
      <c r="B117" s="83"/>
      <c r="C117" s="107"/>
      <c r="D117" s="89"/>
      <c r="E117" s="91"/>
      <c r="F117" s="14">
        <v>59</v>
      </c>
      <c r="G117" s="15">
        <v>78</v>
      </c>
      <c r="H117" s="15">
        <v>58</v>
      </c>
      <c r="I117" s="15">
        <v>68</v>
      </c>
      <c r="J117" s="15">
        <v>59</v>
      </c>
      <c r="K117" s="15">
        <v>78</v>
      </c>
      <c r="L117" s="15">
        <v>63</v>
      </c>
      <c r="M117" s="15">
        <v>93</v>
      </c>
      <c r="N117" s="15">
        <v>75</v>
      </c>
      <c r="O117" s="15">
        <v>70</v>
      </c>
      <c r="P117" s="15">
        <v>51</v>
      </c>
      <c r="Q117" s="15">
        <v>68</v>
      </c>
      <c r="R117" s="15">
        <v>80</v>
      </c>
      <c r="S117" s="16">
        <v>69</v>
      </c>
      <c r="T117" s="14">
        <v>69</v>
      </c>
      <c r="U117" s="15">
        <v>52</v>
      </c>
      <c r="V117" s="15">
        <v>47</v>
      </c>
      <c r="W117" s="15">
        <v>41</v>
      </c>
      <c r="X117" s="15">
        <v>40</v>
      </c>
      <c r="Y117" s="15">
        <v>43</v>
      </c>
      <c r="Z117" s="15">
        <v>77</v>
      </c>
      <c r="AA117" s="15">
        <v>82</v>
      </c>
      <c r="AB117" s="15">
        <v>69</v>
      </c>
      <c r="AC117" s="15">
        <v>50</v>
      </c>
      <c r="AD117" s="15">
        <v>68</v>
      </c>
      <c r="AE117" s="15">
        <v>42</v>
      </c>
      <c r="AF117" s="15">
        <v>60</v>
      </c>
      <c r="AG117" s="16">
        <v>64</v>
      </c>
      <c r="AH117" s="17"/>
      <c r="AI117" s="13"/>
      <c r="AJ117" s="17" t="s">
        <v>60</v>
      </c>
      <c r="AL117" s="83"/>
      <c r="AM117" s="107"/>
      <c r="AN117" s="89"/>
      <c r="AO117" s="91"/>
      <c r="AP117" s="14">
        <v>87</v>
      </c>
      <c r="AQ117" s="15">
        <v>94</v>
      </c>
      <c r="AR117" s="15">
        <v>55</v>
      </c>
      <c r="AS117" s="15">
        <v>69</v>
      </c>
      <c r="AT117" s="15">
        <v>52</v>
      </c>
      <c r="AU117" s="15">
        <v>55</v>
      </c>
      <c r="AV117" s="15">
        <v>53</v>
      </c>
      <c r="AW117" s="15">
        <v>63</v>
      </c>
      <c r="AX117" s="15">
        <v>53</v>
      </c>
      <c r="AY117" s="15">
        <v>53</v>
      </c>
      <c r="AZ117" s="15">
        <v>58</v>
      </c>
      <c r="BA117" s="15">
        <v>67</v>
      </c>
      <c r="BB117" s="15">
        <v>84</v>
      </c>
      <c r="BC117" s="16">
        <v>69</v>
      </c>
      <c r="BD117" s="14">
        <v>56</v>
      </c>
      <c r="BE117" s="15">
        <v>37</v>
      </c>
      <c r="BF117" s="15">
        <v>43</v>
      </c>
      <c r="BG117" s="15">
        <v>40</v>
      </c>
      <c r="BH117" s="15">
        <v>48</v>
      </c>
      <c r="BI117" s="15">
        <v>39</v>
      </c>
      <c r="BJ117" s="15">
        <v>47</v>
      </c>
      <c r="BK117" s="15">
        <v>75</v>
      </c>
      <c r="BL117" s="15">
        <v>44</v>
      </c>
      <c r="BM117" s="15">
        <v>43</v>
      </c>
      <c r="BN117" s="15">
        <v>72</v>
      </c>
      <c r="BO117" s="15"/>
      <c r="BP117" s="15"/>
      <c r="BQ117" s="16"/>
      <c r="BR117" s="17"/>
      <c r="BS117" s="13"/>
      <c r="BT117" s="17" t="s">
        <v>60</v>
      </c>
      <c r="BW117" s="83"/>
      <c r="BX117" s="107"/>
      <c r="BY117" s="89"/>
      <c r="BZ117" s="91"/>
      <c r="CA117" s="14">
        <v>70</v>
      </c>
      <c r="CB117" s="15">
        <v>88</v>
      </c>
      <c r="CC117" s="15">
        <v>75</v>
      </c>
      <c r="CD117" s="15">
        <v>62</v>
      </c>
      <c r="CE117" s="15">
        <v>91</v>
      </c>
      <c r="CF117" s="15">
        <v>74</v>
      </c>
      <c r="CG117" s="15">
        <v>87</v>
      </c>
      <c r="CH117" s="15">
        <v>83</v>
      </c>
      <c r="CI117" s="15">
        <v>76</v>
      </c>
      <c r="CJ117" s="15">
        <v>-3</v>
      </c>
      <c r="CK117" s="15">
        <v>69</v>
      </c>
      <c r="CL117" s="15">
        <v>83</v>
      </c>
      <c r="CM117" s="15">
        <v>52</v>
      </c>
      <c r="CN117" s="16">
        <v>87</v>
      </c>
      <c r="CO117" s="14">
        <v>80</v>
      </c>
      <c r="CP117" s="15">
        <v>35</v>
      </c>
      <c r="CQ117" s="15">
        <v>36</v>
      </c>
      <c r="CR117" s="15">
        <v>59</v>
      </c>
      <c r="CS117" s="15">
        <v>51</v>
      </c>
      <c r="CT117" s="15">
        <v>69</v>
      </c>
      <c r="CU117" s="15">
        <v>42</v>
      </c>
      <c r="CV117" s="15">
        <v>65</v>
      </c>
      <c r="CW117" s="15">
        <v>39</v>
      </c>
      <c r="CX117" s="15">
        <v>47</v>
      </c>
      <c r="CY117" s="15">
        <v>74</v>
      </c>
      <c r="CZ117" s="15">
        <v>47</v>
      </c>
      <c r="DA117" s="15">
        <v>65</v>
      </c>
      <c r="DB117" s="16">
        <v>44</v>
      </c>
      <c r="DC117" s="17"/>
      <c r="DD117" s="13"/>
      <c r="DE117" s="17" t="s">
        <v>60</v>
      </c>
    </row>
    <row r="118" spans="2:109" x14ac:dyDescent="0.25">
      <c r="B118" s="83"/>
      <c r="C118" s="107"/>
      <c r="D118" s="89"/>
      <c r="E118" s="91"/>
      <c r="F118" s="14">
        <v>75</v>
      </c>
      <c r="G118" s="15">
        <v>79</v>
      </c>
      <c r="H118" s="15">
        <v>72</v>
      </c>
      <c r="I118" s="15">
        <v>55</v>
      </c>
      <c r="J118" s="15">
        <v>69</v>
      </c>
      <c r="K118" s="15">
        <v>72</v>
      </c>
      <c r="L118" s="15">
        <v>72</v>
      </c>
      <c r="M118" s="15">
        <v>62</v>
      </c>
      <c r="N118" s="15">
        <v>52</v>
      </c>
      <c r="O118" s="15">
        <v>87</v>
      </c>
      <c r="P118" s="15">
        <v>42</v>
      </c>
      <c r="Q118" s="15">
        <v>70</v>
      </c>
      <c r="R118" s="15">
        <v>68</v>
      </c>
      <c r="S118" s="16">
        <v>70</v>
      </c>
      <c r="T118" s="14">
        <v>69</v>
      </c>
      <c r="U118" s="15">
        <v>71</v>
      </c>
      <c r="V118" s="15">
        <v>49</v>
      </c>
      <c r="W118" s="15">
        <v>41</v>
      </c>
      <c r="X118" s="15">
        <v>37</v>
      </c>
      <c r="Y118" s="15">
        <v>56</v>
      </c>
      <c r="Z118" s="15">
        <v>65</v>
      </c>
      <c r="AA118" s="15">
        <v>69</v>
      </c>
      <c r="AB118" s="15">
        <v>50</v>
      </c>
      <c r="AC118" s="15">
        <v>48</v>
      </c>
      <c r="AD118" s="15">
        <v>56</v>
      </c>
      <c r="AE118" s="15"/>
      <c r="AF118" s="15"/>
      <c r="AG118" s="16"/>
      <c r="AH118" s="17"/>
      <c r="AI118" s="13"/>
      <c r="AJ118" s="17" t="s">
        <v>60</v>
      </c>
      <c r="AL118" s="83"/>
      <c r="AM118" s="107"/>
      <c r="AN118" s="89"/>
      <c r="AO118" s="91"/>
      <c r="AP118" s="14">
        <v>62</v>
      </c>
      <c r="AQ118" s="15">
        <v>67</v>
      </c>
      <c r="AR118" s="15">
        <v>46</v>
      </c>
      <c r="AS118" s="15">
        <v>52</v>
      </c>
      <c r="AT118" s="15">
        <v>47</v>
      </c>
      <c r="AU118" s="15">
        <v>53</v>
      </c>
      <c r="AV118" s="15">
        <v>66</v>
      </c>
      <c r="AW118" s="15">
        <v>70</v>
      </c>
      <c r="AX118" s="15">
        <v>51</v>
      </c>
      <c r="AY118" s="15">
        <v>63</v>
      </c>
      <c r="AZ118" s="15">
        <v>60</v>
      </c>
      <c r="BA118" s="15">
        <v>85</v>
      </c>
      <c r="BB118" s="15">
        <v>59</v>
      </c>
      <c r="BC118" s="16">
        <v>81</v>
      </c>
      <c r="BD118" s="14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  <c r="BO118" s="15"/>
      <c r="BP118" s="15"/>
      <c r="BQ118" s="16"/>
      <c r="BR118" s="17"/>
      <c r="BS118" s="13"/>
      <c r="BT118" s="17" t="s">
        <v>60</v>
      </c>
      <c r="BW118" s="83"/>
      <c r="BX118" s="107"/>
      <c r="BY118" s="89"/>
      <c r="BZ118" s="91"/>
      <c r="CA118" s="14">
        <v>69</v>
      </c>
      <c r="CB118" s="15">
        <v>52</v>
      </c>
      <c r="CC118" s="15">
        <v>81</v>
      </c>
      <c r="CD118" s="15">
        <v>70</v>
      </c>
      <c r="CE118" s="15">
        <v>84</v>
      </c>
      <c r="CF118" s="15">
        <v>68</v>
      </c>
      <c r="CG118" s="15">
        <v>76</v>
      </c>
      <c r="CH118" s="15">
        <v>84</v>
      </c>
      <c r="CI118" s="15">
        <v>73</v>
      </c>
      <c r="CJ118" s="15">
        <v>-3</v>
      </c>
      <c r="CK118" s="15">
        <v>70</v>
      </c>
      <c r="CL118" s="15">
        <v>85</v>
      </c>
      <c r="CM118" s="15">
        <v>62</v>
      </c>
      <c r="CN118" s="16">
        <v>58</v>
      </c>
      <c r="CO118" s="14">
        <v>67</v>
      </c>
      <c r="CP118" s="15">
        <v>69</v>
      </c>
      <c r="CQ118" s="15">
        <v>75</v>
      </c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6"/>
      <c r="DC118" s="17"/>
      <c r="DD118" s="13"/>
      <c r="DE118" s="17" t="s">
        <v>60</v>
      </c>
    </row>
    <row r="119" spans="2:109" x14ac:dyDescent="0.25">
      <c r="B119" s="83"/>
      <c r="C119" s="107"/>
      <c r="D119" s="89"/>
      <c r="E119" s="91"/>
      <c r="F119" s="14">
        <v>71</v>
      </c>
      <c r="G119" s="15">
        <v>76</v>
      </c>
      <c r="H119" s="15">
        <v>66</v>
      </c>
      <c r="I119" s="15">
        <v>62</v>
      </c>
      <c r="J119" s="15">
        <v>62</v>
      </c>
      <c r="K119" s="15">
        <v>80</v>
      </c>
      <c r="L119" s="15">
        <v>58</v>
      </c>
      <c r="M119" s="15">
        <v>70</v>
      </c>
      <c r="N119" s="15">
        <v>60</v>
      </c>
      <c r="O119" s="15">
        <v>77</v>
      </c>
      <c r="P119" s="15">
        <v>61</v>
      </c>
      <c r="Q119" s="15">
        <v>62</v>
      </c>
      <c r="R119" s="15">
        <v>74</v>
      </c>
      <c r="S119" s="16">
        <v>78</v>
      </c>
      <c r="T119" s="14"/>
      <c r="U119" s="15"/>
      <c r="V119" s="15"/>
      <c r="W119" s="15"/>
      <c r="X119" s="15"/>
      <c r="Y119" s="15"/>
      <c r="Z119" s="45"/>
      <c r="AA119" s="45"/>
      <c r="AB119" s="45"/>
      <c r="AC119" s="45"/>
      <c r="AD119" s="45"/>
      <c r="AE119" s="45"/>
      <c r="AF119" s="15"/>
      <c r="AG119" s="16"/>
      <c r="AH119" s="17"/>
      <c r="AI119" s="13"/>
      <c r="AJ119" s="17" t="s">
        <v>60</v>
      </c>
      <c r="AL119" s="83"/>
      <c r="AM119" s="107"/>
      <c r="AN119" s="89"/>
      <c r="AO119" s="91"/>
      <c r="AP119" s="14">
        <v>58</v>
      </c>
      <c r="AQ119" s="15">
        <v>75</v>
      </c>
      <c r="AR119" s="15">
        <v>60</v>
      </c>
      <c r="AS119" s="15">
        <v>81</v>
      </c>
      <c r="AT119" s="15">
        <v>70</v>
      </c>
      <c r="AU119" s="15">
        <v>88</v>
      </c>
      <c r="AV119" s="15">
        <v>69</v>
      </c>
      <c r="AW119" s="15">
        <v>77</v>
      </c>
      <c r="AX119" s="15">
        <v>55</v>
      </c>
      <c r="AY119" s="15">
        <v>-3</v>
      </c>
      <c r="AZ119" s="15">
        <v>60</v>
      </c>
      <c r="BA119" s="15">
        <v>77</v>
      </c>
      <c r="BB119" s="15">
        <v>68</v>
      </c>
      <c r="BC119" s="16">
        <v>79</v>
      </c>
      <c r="BD119" s="14"/>
      <c r="BE119" s="15"/>
      <c r="BF119" s="15"/>
      <c r="BG119" s="15"/>
      <c r="BH119" s="15"/>
      <c r="BI119" s="15"/>
      <c r="BJ119" s="45"/>
      <c r="BK119" s="45"/>
      <c r="BL119" s="45"/>
      <c r="BM119" s="45"/>
      <c r="BN119" s="45"/>
      <c r="BO119" s="45"/>
      <c r="BP119" s="15"/>
      <c r="BQ119" s="16"/>
      <c r="BR119" s="17"/>
      <c r="BS119" s="13"/>
      <c r="BT119" s="17" t="s">
        <v>60</v>
      </c>
      <c r="BW119" s="83"/>
      <c r="BX119" s="107"/>
      <c r="BY119" s="89"/>
      <c r="BZ119" s="91"/>
      <c r="CA119" s="14">
        <v>75</v>
      </c>
      <c r="CB119" s="15">
        <v>88</v>
      </c>
      <c r="CC119" s="15">
        <v>74</v>
      </c>
      <c r="CD119" s="15">
        <v>75</v>
      </c>
      <c r="CE119" s="15">
        <v>73</v>
      </c>
      <c r="CF119" s="15">
        <v>71</v>
      </c>
      <c r="CG119" s="15">
        <v>69</v>
      </c>
      <c r="CH119" s="15">
        <v>73</v>
      </c>
      <c r="CI119" s="15">
        <v>65</v>
      </c>
      <c r="CJ119" s="15">
        <v>-3</v>
      </c>
      <c r="CK119" s="15">
        <v>62</v>
      </c>
      <c r="CL119" s="15">
        <v>74</v>
      </c>
      <c r="CM119" s="15">
        <v>63</v>
      </c>
      <c r="CN119" s="16">
        <v>83</v>
      </c>
      <c r="CO119" s="14"/>
      <c r="CP119" s="15"/>
      <c r="CQ119" s="15"/>
      <c r="CR119" s="15"/>
      <c r="CS119" s="15"/>
      <c r="CT119" s="15"/>
      <c r="CU119" s="63"/>
      <c r="CV119" s="63"/>
      <c r="CW119" s="63"/>
      <c r="CX119" s="63"/>
      <c r="CY119" s="63"/>
      <c r="CZ119" s="63"/>
      <c r="DA119" s="15"/>
      <c r="DB119" s="16"/>
      <c r="DC119" s="17"/>
      <c r="DD119" s="13"/>
      <c r="DE119" s="17" t="s">
        <v>60</v>
      </c>
    </row>
    <row r="120" spans="2:109" x14ac:dyDescent="0.25">
      <c r="B120" s="83"/>
      <c r="C120" s="107"/>
      <c r="D120" s="89"/>
      <c r="E120" s="91"/>
      <c r="F120" s="14">
        <v>65</v>
      </c>
      <c r="G120" s="15">
        <v>71</v>
      </c>
      <c r="H120" s="15">
        <v>60</v>
      </c>
      <c r="I120" s="15">
        <v>70</v>
      </c>
      <c r="J120" s="15">
        <v>59</v>
      </c>
      <c r="K120" s="15">
        <v>77</v>
      </c>
      <c r="L120" s="15">
        <v>66</v>
      </c>
      <c r="M120" s="15">
        <v>68</v>
      </c>
      <c r="N120" s="15">
        <v>72</v>
      </c>
      <c r="O120" s="15">
        <v>77</v>
      </c>
      <c r="P120" s="15">
        <v>45</v>
      </c>
      <c r="Q120" s="15">
        <v>63</v>
      </c>
      <c r="R120" s="15">
        <v>83</v>
      </c>
      <c r="S120" s="16">
        <v>56</v>
      </c>
      <c r="T120" s="62"/>
      <c r="U120" s="45"/>
      <c r="V120" s="45"/>
      <c r="W120" s="45"/>
      <c r="X120" s="45"/>
      <c r="Y120" s="45"/>
      <c r="Z120" s="15"/>
      <c r="AA120" s="15"/>
      <c r="AB120" s="15"/>
      <c r="AC120" s="15"/>
      <c r="AD120" s="15"/>
      <c r="AE120" s="15"/>
      <c r="AF120" s="15"/>
      <c r="AG120" s="16"/>
      <c r="AH120" s="17"/>
      <c r="AI120" s="13"/>
      <c r="AJ120" s="17" t="s">
        <v>60</v>
      </c>
      <c r="AL120" s="83"/>
      <c r="AM120" s="107"/>
      <c r="AN120" s="89"/>
      <c r="AO120" s="91"/>
      <c r="AP120" s="14">
        <v>87</v>
      </c>
      <c r="AQ120" s="15">
        <v>67</v>
      </c>
      <c r="AR120" s="15">
        <v>87</v>
      </c>
      <c r="AS120" s="15">
        <v>70</v>
      </c>
      <c r="AT120" s="15">
        <v>79</v>
      </c>
      <c r="AU120" s="15">
        <v>74</v>
      </c>
      <c r="AV120" s="15">
        <v>59</v>
      </c>
      <c r="AW120" s="15">
        <v>54</v>
      </c>
      <c r="AX120" s="15">
        <v>62</v>
      </c>
      <c r="AY120" s="15">
        <v>-3</v>
      </c>
      <c r="AZ120" s="15">
        <v>72</v>
      </c>
      <c r="BA120" s="15">
        <v>81</v>
      </c>
      <c r="BB120" s="15">
        <v>71</v>
      </c>
      <c r="BC120" s="16">
        <v>66</v>
      </c>
      <c r="BD120" s="62"/>
      <c r="BE120" s="45"/>
      <c r="BF120" s="45"/>
      <c r="BG120" s="45"/>
      <c r="BH120" s="45"/>
      <c r="BI120" s="45"/>
      <c r="BJ120" s="15"/>
      <c r="BK120" s="15"/>
      <c r="BL120" s="15"/>
      <c r="BM120" s="15"/>
      <c r="BN120" s="15"/>
      <c r="BO120" s="15"/>
      <c r="BP120" s="15"/>
      <c r="BQ120" s="16"/>
      <c r="BR120" s="17"/>
      <c r="BS120" s="13"/>
      <c r="BT120" s="17" t="s">
        <v>60</v>
      </c>
      <c r="BW120" s="83"/>
      <c r="BX120" s="107"/>
      <c r="BY120" s="89"/>
      <c r="BZ120" s="91"/>
      <c r="CA120" s="14">
        <v>79</v>
      </c>
      <c r="CB120" s="15">
        <v>88</v>
      </c>
      <c r="CC120" s="15">
        <v>76</v>
      </c>
      <c r="CD120" s="15">
        <v>79</v>
      </c>
      <c r="CE120" s="15">
        <v>76</v>
      </c>
      <c r="CF120" s="15">
        <v>78</v>
      </c>
      <c r="CG120" s="15">
        <v>80</v>
      </c>
      <c r="CH120" s="15">
        <v>66</v>
      </c>
      <c r="CI120" s="15">
        <v>56</v>
      </c>
      <c r="CJ120" s="15">
        <v>-3</v>
      </c>
      <c r="CK120" s="15">
        <v>79</v>
      </c>
      <c r="CL120" s="15">
        <v>77</v>
      </c>
      <c r="CM120" s="15">
        <v>63</v>
      </c>
      <c r="CN120" s="16">
        <v>64</v>
      </c>
      <c r="CO120" s="64"/>
      <c r="CP120" s="63"/>
      <c r="CQ120" s="63"/>
      <c r="CR120" s="63"/>
      <c r="CS120" s="63"/>
      <c r="CT120" s="63"/>
      <c r="CU120" s="15"/>
      <c r="CV120" s="15"/>
      <c r="CW120" s="15"/>
      <c r="CX120" s="15"/>
      <c r="CY120" s="15"/>
      <c r="CZ120" s="15"/>
      <c r="DA120" s="15"/>
      <c r="DB120" s="16"/>
      <c r="DC120" s="17"/>
      <c r="DD120" s="13"/>
      <c r="DE120" s="17" t="s">
        <v>60</v>
      </c>
    </row>
    <row r="121" spans="2:109" x14ac:dyDescent="0.25">
      <c r="B121" s="83"/>
      <c r="C121" s="107"/>
      <c r="D121" s="89"/>
      <c r="E121" s="91"/>
      <c r="F121" s="14">
        <v>75</v>
      </c>
      <c r="G121" s="15">
        <v>72</v>
      </c>
      <c r="H121" s="15">
        <v>62</v>
      </c>
      <c r="I121" s="15">
        <v>65</v>
      </c>
      <c r="J121" s="15">
        <v>73</v>
      </c>
      <c r="K121" s="15">
        <v>42</v>
      </c>
      <c r="L121" s="15">
        <v>64</v>
      </c>
      <c r="M121" s="15">
        <v>67</v>
      </c>
      <c r="N121" s="15">
        <v>77</v>
      </c>
      <c r="O121" s="15">
        <v>86</v>
      </c>
      <c r="P121" s="15">
        <v>66</v>
      </c>
      <c r="Q121" s="15">
        <v>53</v>
      </c>
      <c r="R121" s="15">
        <v>45</v>
      </c>
      <c r="S121" s="16">
        <v>40</v>
      </c>
      <c r="T121" s="62"/>
      <c r="U121" s="45"/>
      <c r="V121" s="45"/>
      <c r="W121" s="45"/>
      <c r="X121" s="45"/>
      <c r="Y121" s="45"/>
      <c r="Z121" s="15"/>
      <c r="AA121" s="15"/>
      <c r="AB121" s="15"/>
      <c r="AC121" s="15"/>
      <c r="AD121" s="15"/>
      <c r="AE121" s="15"/>
      <c r="AF121" s="15"/>
      <c r="AG121" s="16"/>
      <c r="AH121" s="17"/>
      <c r="AI121" s="13"/>
      <c r="AJ121" s="17" t="s">
        <v>60</v>
      </c>
      <c r="AL121" s="83"/>
      <c r="AM121" s="107"/>
      <c r="AN121" s="89"/>
      <c r="AO121" s="91"/>
      <c r="AP121" s="14">
        <v>83</v>
      </c>
      <c r="AQ121" s="15">
        <v>71</v>
      </c>
      <c r="AR121" s="15">
        <v>74</v>
      </c>
      <c r="AS121" s="15">
        <v>73</v>
      </c>
      <c r="AT121" s="15">
        <v>47</v>
      </c>
      <c r="AU121" s="15">
        <v>64</v>
      </c>
      <c r="AV121" s="15">
        <v>85</v>
      </c>
      <c r="AW121" s="15">
        <v>98</v>
      </c>
      <c r="AX121" s="15">
        <v>72</v>
      </c>
      <c r="AY121" s="15">
        <v>-3</v>
      </c>
      <c r="AZ121" s="15">
        <v>67</v>
      </c>
      <c r="BA121" s="15">
        <v>66</v>
      </c>
      <c r="BB121" s="15">
        <v>99</v>
      </c>
      <c r="BC121" s="16">
        <v>80</v>
      </c>
      <c r="BD121" s="62"/>
      <c r="BE121" s="45"/>
      <c r="BF121" s="45"/>
      <c r="BG121" s="45"/>
      <c r="BH121" s="45"/>
      <c r="BI121" s="45"/>
      <c r="BJ121" s="15"/>
      <c r="BK121" s="15"/>
      <c r="BL121" s="15"/>
      <c r="BM121" s="15"/>
      <c r="BN121" s="15"/>
      <c r="BO121" s="15"/>
      <c r="BP121" s="15"/>
      <c r="BQ121" s="16"/>
      <c r="BR121" s="17"/>
      <c r="BS121" s="13"/>
      <c r="BT121" s="17" t="s">
        <v>60</v>
      </c>
      <c r="BW121" s="83"/>
      <c r="BX121" s="107"/>
      <c r="BY121" s="89"/>
      <c r="BZ121" s="91"/>
      <c r="CA121" s="14">
        <v>61</v>
      </c>
      <c r="CB121" s="15">
        <v>86</v>
      </c>
      <c r="CC121" s="15">
        <v>68</v>
      </c>
      <c r="CD121" s="15">
        <v>69</v>
      </c>
      <c r="CE121" s="15">
        <v>70</v>
      </c>
      <c r="CF121" s="15">
        <v>76</v>
      </c>
      <c r="CG121" s="15">
        <v>69</v>
      </c>
      <c r="CH121" s="15">
        <v>74</v>
      </c>
      <c r="CI121" s="15">
        <v>50</v>
      </c>
      <c r="CJ121" s="15">
        <v>-3</v>
      </c>
      <c r="CK121" s="15">
        <v>75</v>
      </c>
      <c r="CL121" s="15">
        <v>91</v>
      </c>
      <c r="CM121" s="15">
        <v>60</v>
      </c>
      <c r="CN121" s="16">
        <v>67</v>
      </c>
      <c r="CO121" s="64"/>
      <c r="CP121" s="63"/>
      <c r="CQ121" s="63"/>
      <c r="CR121" s="63"/>
      <c r="CS121" s="63"/>
      <c r="CT121" s="63"/>
      <c r="CU121" s="15"/>
      <c r="CV121" s="15"/>
      <c r="CW121" s="15"/>
      <c r="CX121" s="15"/>
      <c r="CY121" s="15"/>
      <c r="CZ121" s="15"/>
      <c r="DA121" s="15"/>
      <c r="DB121" s="16"/>
      <c r="DC121" s="17"/>
      <c r="DD121" s="13"/>
      <c r="DE121" s="17" t="s">
        <v>60</v>
      </c>
    </row>
    <row r="122" spans="2:109" x14ac:dyDescent="0.25">
      <c r="B122" s="83"/>
      <c r="C122" s="107"/>
      <c r="D122" s="89"/>
      <c r="E122" s="91"/>
      <c r="F122" s="14">
        <v>60</v>
      </c>
      <c r="G122" s="15">
        <v>52</v>
      </c>
      <c r="H122" s="15">
        <v>50</v>
      </c>
      <c r="I122" s="15">
        <v>60</v>
      </c>
      <c r="J122" s="15">
        <v>69</v>
      </c>
      <c r="K122" s="15">
        <v>76</v>
      </c>
      <c r="L122" s="15">
        <v>93</v>
      </c>
      <c r="M122" s="15">
        <v>68</v>
      </c>
      <c r="N122" s="15">
        <v>52</v>
      </c>
      <c r="O122" s="15">
        <v>54</v>
      </c>
      <c r="P122" s="15">
        <v>70</v>
      </c>
      <c r="Q122" s="15">
        <v>72</v>
      </c>
      <c r="R122" s="15">
        <v>77</v>
      </c>
      <c r="S122" s="16">
        <v>84</v>
      </c>
      <c r="T122" s="14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6"/>
      <c r="AH122" s="17"/>
      <c r="AI122" s="13"/>
      <c r="AJ122" s="17" t="s">
        <v>60</v>
      </c>
      <c r="AL122" s="83"/>
      <c r="AM122" s="107"/>
      <c r="AN122" s="89"/>
      <c r="AO122" s="91"/>
      <c r="AP122" s="14">
        <v>79</v>
      </c>
      <c r="AQ122" s="15">
        <v>76</v>
      </c>
      <c r="AR122" s="15">
        <v>65</v>
      </c>
      <c r="AS122" s="15">
        <v>71</v>
      </c>
      <c r="AT122" s="15">
        <v>77</v>
      </c>
      <c r="AU122" s="15">
        <v>82</v>
      </c>
      <c r="AV122" s="15">
        <v>91</v>
      </c>
      <c r="AW122" s="15">
        <v>81</v>
      </c>
      <c r="AX122" s="15">
        <v>90</v>
      </c>
      <c r="AY122" s="15">
        <v>-3</v>
      </c>
      <c r="AZ122" s="15">
        <v>70</v>
      </c>
      <c r="BA122" s="15">
        <v>93</v>
      </c>
      <c r="BB122" s="15">
        <v>82</v>
      </c>
      <c r="BC122" s="16">
        <v>78</v>
      </c>
      <c r="BD122" s="14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  <c r="BO122" s="15"/>
      <c r="BP122" s="15"/>
      <c r="BQ122" s="16"/>
      <c r="BR122" s="17"/>
      <c r="BS122" s="13"/>
      <c r="BT122" s="17" t="s">
        <v>60</v>
      </c>
      <c r="BW122" s="83"/>
      <c r="BX122" s="107"/>
      <c r="BY122" s="89"/>
      <c r="BZ122" s="91"/>
      <c r="CA122" s="14">
        <v>75</v>
      </c>
      <c r="CB122" s="15">
        <v>59</v>
      </c>
      <c r="CC122" s="15">
        <v>71</v>
      </c>
      <c r="CD122" s="15">
        <v>50</v>
      </c>
      <c r="CE122" s="15">
        <v>71</v>
      </c>
      <c r="CF122" s="15">
        <v>62</v>
      </c>
      <c r="CG122" s="15">
        <v>79</v>
      </c>
      <c r="CH122" s="15">
        <v>77</v>
      </c>
      <c r="CI122" s="15">
        <v>69</v>
      </c>
      <c r="CJ122" s="15">
        <v>91</v>
      </c>
      <c r="CK122" s="15">
        <v>78</v>
      </c>
      <c r="CL122" s="15">
        <v>80</v>
      </c>
      <c r="CM122" s="15">
        <v>91</v>
      </c>
      <c r="CN122" s="16">
        <v>88</v>
      </c>
      <c r="CO122" s="14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6"/>
      <c r="DC122" s="17"/>
      <c r="DD122" s="13"/>
      <c r="DE122" s="17" t="s">
        <v>60</v>
      </c>
    </row>
    <row r="123" spans="2:109" x14ac:dyDescent="0.25">
      <c r="B123" s="83"/>
      <c r="C123" s="107"/>
      <c r="D123" s="89"/>
      <c r="E123" s="91"/>
      <c r="F123" s="14">
        <v>64</v>
      </c>
      <c r="G123" s="15">
        <v>70</v>
      </c>
      <c r="H123" s="15">
        <v>51</v>
      </c>
      <c r="I123" s="15">
        <v>74</v>
      </c>
      <c r="J123" s="15">
        <v>57</v>
      </c>
      <c r="K123" s="15">
        <v>80</v>
      </c>
      <c r="L123" s="15">
        <v>51</v>
      </c>
      <c r="M123" s="15">
        <v>60</v>
      </c>
      <c r="N123" s="15">
        <v>42</v>
      </c>
      <c r="O123" s="15">
        <v>65</v>
      </c>
      <c r="P123" s="15">
        <v>63</v>
      </c>
      <c r="Q123" s="15">
        <v>60</v>
      </c>
      <c r="R123" s="15">
        <v>62</v>
      </c>
      <c r="S123" s="16">
        <v>61</v>
      </c>
      <c r="T123" s="14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6"/>
      <c r="AH123" s="17"/>
      <c r="AI123" s="13"/>
      <c r="AJ123" s="17" t="s">
        <v>60</v>
      </c>
      <c r="AL123" s="83"/>
      <c r="AM123" s="107"/>
      <c r="AN123" s="89"/>
      <c r="AO123" s="91"/>
      <c r="AP123" s="14">
        <v>81</v>
      </c>
      <c r="AQ123" s="15">
        <v>70</v>
      </c>
      <c r="AR123" s="15">
        <v>71</v>
      </c>
      <c r="AS123" s="15">
        <v>69</v>
      </c>
      <c r="AT123" s="15">
        <v>77</v>
      </c>
      <c r="AU123" s="15">
        <v>74</v>
      </c>
      <c r="AV123" s="15">
        <v>72</v>
      </c>
      <c r="AW123" s="15">
        <v>60</v>
      </c>
      <c r="AX123" s="15">
        <v>67</v>
      </c>
      <c r="AY123" s="15">
        <v>97</v>
      </c>
      <c r="AZ123" s="15">
        <v>54</v>
      </c>
      <c r="BA123" s="15">
        <v>63</v>
      </c>
      <c r="BB123" s="15">
        <v>77</v>
      </c>
      <c r="BC123" s="16"/>
      <c r="BD123" s="14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  <c r="BO123" s="15"/>
      <c r="BP123" s="15"/>
      <c r="BQ123" s="16"/>
      <c r="BR123" s="17"/>
      <c r="BS123" s="13"/>
      <c r="BT123" s="17" t="s">
        <v>60</v>
      </c>
      <c r="BW123" s="83"/>
      <c r="BX123" s="107"/>
      <c r="BY123" s="89"/>
      <c r="BZ123" s="91"/>
      <c r="CA123" s="14">
        <v>70</v>
      </c>
      <c r="CB123" s="15">
        <v>78</v>
      </c>
      <c r="CC123" s="15">
        <v>76</v>
      </c>
      <c r="CD123" s="15">
        <v>91</v>
      </c>
      <c r="CE123" s="15">
        <v>56</v>
      </c>
      <c r="CF123" s="15">
        <v>63</v>
      </c>
      <c r="CG123" s="15">
        <v>70</v>
      </c>
      <c r="CH123" s="15">
        <v>77</v>
      </c>
      <c r="CI123" s="15">
        <v>66</v>
      </c>
      <c r="CJ123" s="15">
        <v>64</v>
      </c>
      <c r="CK123" s="15">
        <v>91</v>
      </c>
      <c r="CL123" s="15">
        <v>78</v>
      </c>
      <c r="CM123" s="15">
        <v>80</v>
      </c>
      <c r="CN123" s="16">
        <v>91</v>
      </c>
      <c r="CO123" s="14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6"/>
      <c r="DC123" s="17"/>
      <c r="DD123" s="13"/>
      <c r="DE123" s="17" t="s">
        <v>60</v>
      </c>
    </row>
    <row r="124" spans="2:109" x14ac:dyDescent="0.25">
      <c r="B124" s="83"/>
      <c r="C124" s="107"/>
      <c r="D124" s="89"/>
      <c r="E124" s="91"/>
      <c r="F124" s="14">
        <v>55</v>
      </c>
      <c r="G124" s="15">
        <v>73</v>
      </c>
      <c r="H124" s="15">
        <v>69</v>
      </c>
      <c r="I124" s="15">
        <v>47</v>
      </c>
      <c r="J124" s="15">
        <v>38</v>
      </c>
      <c r="K124" s="15">
        <v>47</v>
      </c>
      <c r="L124" s="15">
        <v>64</v>
      </c>
      <c r="M124" s="15">
        <v>60</v>
      </c>
      <c r="N124" s="15">
        <v>59</v>
      </c>
      <c r="O124" s="15">
        <v>64</v>
      </c>
      <c r="P124" s="15">
        <v>69</v>
      </c>
      <c r="Q124" s="15">
        <v>75</v>
      </c>
      <c r="R124" s="15">
        <v>50</v>
      </c>
      <c r="S124" s="16">
        <v>58</v>
      </c>
      <c r="T124" s="14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6"/>
      <c r="AH124" s="17"/>
      <c r="AI124" s="13"/>
      <c r="AJ124" s="17" t="s">
        <v>60</v>
      </c>
      <c r="AL124" s="83"/>
      <c r="AM124" s="107"/>
      <c r="AN124" s="89"/>
      <c r="AO124" s="91"/>
      <c r="AP124" s="14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6"/>
      <c r="BD124" s="14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  <c r="BO124" s="15"/>
      <c r="BP124" s="15"/>
      <c r="BQ124" s="16"/>
      <c r="BR124" s="17"/>
      <c r="BS124" s="13"/>
      <c r="BT124" s="17" t="s">
        <v>60</v>
      </c>
      <c r="BW124" s="83"/>
      <c r="BX124" s="107"/>
      <c r="BY124" s="89"/>
      <c r="BZ124" s="91"/>
      <c r="CA124" s="14">
        <v>66</v>
      </c>
      <c r="CB124" s="15">
        <v>81</v>
      </c>
      <c r="CC124" s="15">
        <v>69</v>
      </c>
      <c r="CD124" s="15">
        <v>62</v>
      </c>
      <c r="CE124" s="15">
        <v>79</v>
      </c>
      <c r="CF124" s="15">
        <v>77</v>
      </c>
      <c r="CG124" s="15">
        <v>73</v>
      </c>
      <c r="CH124" s="15">
        <v>65</v>
      </c>
      <c r="CI124" s="15">
        <v>67</v>
      </c>
      <c r="CJ124" s="15">
        <v>62</v>
      </c>
      <c r="CK124" s="15">
        <v>74</v>
      </c>
      <c r="CL124" s="15">
        <v>76</v>
      </c>
      <c r="CM124" s="15">
        <v>77</v>
      </c>
      <c r="CN124" s="16">
        <v>78</v>
      </c>
      <c r="CO124" s="14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6"/>
      <c r="DC124" s="17"/>
      <c r="DD124" s="13"/>
      <c r="DE124" s="17" t="s">
        <v>60</v>
      </c>
    </row>
    <row r="125" spans="2:109" x14ac:dyDescent="0.25">
      <c r="B125" s="83"/>
      <c r="C125" s="107"/>
      <c r="D125" s="89"/>
      <c r="E125" s="91"/>
      <c r="F125" s="14">
        <v>80</v>
      </c>
      <c r="G125" s="15">
        <v>70</v>
      </c>
      <c r="H125" s="15">
        <v>71</v>
      </c>
      <c r="I125" s="15">
        <v>60</v>
      </c>
      <c r="J125" s="15">
        <v>61</v>
      </c>
      <c r="K125" s="15">
        <v>70</v>
      </c>
      <c r="L125" s="15">
        <v>71</v>
      </c>
      <c r="M125" s="15">
        <v>79</v>
      </c>
      <c r="N125" s="15">
        <v>60</v>
      </c>
      <c r="O125" s="15">
        <v>82</v>
      </c>
      <c r="P125" s="15"/>
      <c r="Q125" s="15"/>
      <c r="R125" s="15"/>
      <c r="S125" s="16"/>
      <c r="T125" s="14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6"/>
      <c r="AH125" s="17"/>
      <c r="AI125" s="13"/>
      <c r="AJ125" s="17" t="s">
        <v>60</v>
      </c>
      <c r="AL125" s="83"/>
      <c r="AM125" s="107"/>
      <c r="AN125" s="89"/>
      <c r="AO125" s="91"/>
      <c r="AP125" s="14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6"/>
      <c r="BD125" s="14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  <c r="BO125" s="15"/>
      <c r="BP125" s="15"/>
      <c r="BQ125" s="16"/>
      <c r="BR125" s="17"/>
      <c r="BS125" s="13"/>
      <c r="BT125" s="17" t="s">
        <v>60</v>
      </c>
      <c r="BW125" s="83"/>
      <c r="BX125" s="107"/>
      <c r="BY125" s="89"/>
      <c r="BZ125" s="91"/>
      <c r="CA125" s="14"/>
      <c r="CB125" s="15"/>
      <c r="CC125" s="15"/>
      <c r="CD125" s="15"/>
      <c r="CE125" s="15"/>
      <c r="CF125" s="15"/>
      <c r="CG125" s="15"/>
      <c r="CH125" s="15"/>
      <c r="CI125" s="15"/>
      <c r="CJ125" s="15"/>
      <c r="CK125" s="15"/>
      <c r="CL125" s="15"/>
      <c r="CM125" s="15"/>
      <c r="CN125" s="16"/>
      <c r="CO125" s="14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6"/>
      <c r="DC125" s="17"/>
      <c r="DD125" s="13"/>
      <c r="DE125" s="17" t="s">
        <v>60</v>
      </c>
    </row>
    <row r="126" spans="2:109" ht="15.75" thickBot="1" x14ac:dyDescent="0.3">
      <c r="B126" s="83"/>
      <c r="C126" s="108"/>
      <c r="D126" s="89"/>
      <c r="E126" s="92"/>
      <c r="F126" s="18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20"/>
      <c r="T126" s="18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20"/>
      <c r="AH126" s="21"/>
      <c r="AI126" s="13"/>
      <c r="AJ126" s="21" t="s">
        <v>60</v>
      </c>
      <c r="AL126" s="83"/>
      <c r="AM126" s="108"/>
      <c r="AN126" s="89"/>
      <c r="AO126" s="92"/>
      <c r="AP126" s="18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20"/>
      <c r="BD126" s="18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20"/>
      <c r="BR126" s="21"/>
      <c r="BS126" s="13"/>
      <c r="BT126" s="21" t="s">
        <v>60</v>
      </c>
      <c r="BW126" s="83"/>
      <c r="BX126" s="108"/>
      <c r="BY126" s="89"/>
      <c r="BZ126" s="92"/>
      <c r="CA126" s="18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20"/>
      <c r="CO126" s="18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20"/>
      <c r="DC126" s="21"/>
      <c r="DD126" s="13"/>
      <c r="DE126" s="21" t="s">
        <v>60</v>
      </c>
    </row>
    <row r="127" spans="2:109" x14ac:dyDescent="0.25">
      <c r="B127" s="83">
        <v>12</v>
      </c>
      <c r="C127" s="106" t="s">
        <v>36</v>
      </c>
      <c r="D127" s="89"/>
      <c r="E127" s="91"/>
      <c r="F127" s="9">
        <v>72</v>
      </c>
      <c r="G127" s="10">
        <v>89</v>
      </c>
      <c r="H127" s="10">
        <v>73</v>
      </c>
      <c r="I127" s="10">
        <v>71</v>
      </c>
      <c r="J127" s="10">
        <v>59</v>
      </c>
      <c r="K127" s="10">
        <v>79</v>
      </c>
      <c r="L127" s="10">
        <v>57</v>
      </c>
      <c r="M127" s="10">
        <v>61</v>
      </c>
      <c r="N127" s="10">
        <v>78</v>
      </c>
      <c r="O127" s="10">
        <v>82</v>
      </c>
      <c r="P127" s="10">
        <v>74</v>
      </c>
      <c r="Q127" s="10">
        <v>89</v>
      </c>
      <c r="R127" s="10">
        <v>84</v>
      </c>
      <c r="S127" s="11">
        <v>87</v>
      </c>
      <c r="T127" s="46">
        <v>36</v>
      </c>
      <c r="U127" s="47">
        <v>37</v>
      </c>
      <c r="V127" s="47">
        <v>71</v>
      </c>
      <c r="W127" s="47">
        <v>71</v>
      </c>
      <c r="X127" s="47">
        <v>35</v>
      </c>
      <c r="Y127" s="47">
        <v>58</v>
      </c>
      <c r="Z127" s="47">
        <v>38</v>
      </c>
      <c r="AA127" s="47">
        <v>49</v>
      </c>
      <c r="AB127" s="47">
        <v>55</v>
      </c>
      <c r="AC127" s="47">
        <v>57</v>
      </c>
      <c r="AD127" s="47">
        <v>68</v>
      </c>
      <c r="AE127" s="47">
        <v>72</v>
      </c>
      <c r="AF127" s="47">
        <v>58</v>
      </c>
      <c r="AG127" s="48">
        <v>61</v>
      </c>
      <c r="AH127" s="12"/>
      <c r="AI127" s="13"/>
      <c r="AJ127" s="12" t="s">
        <v>60</v>
      </c>
      <c r="AL127" s="83">
        <v>12</v>
      </c>
      <c r="AM127" s="106" t="s">
        <v>36</v>
      </c>
      <c r="AN127" s="89"/>
      <c r="AO127" s="91"/>
      <c r="AP127" s="9">
        <v>77</v>
      </c>
      <c r="AQ127" s="10">
        <v>75</v>
      </c>
      <c r="AR127" s="10">
        <v>76</v>
      </c>
      <c r="AS127" s="10">
        <v>73</v>
      </c>
      <c r="AT127" s="10">
        <v>83</v>
      </c>
      <c r="AU127" s="10">
        <v>79</v>
      </c>
      <c r="AV127" s="10">
        <v>77</v>
      </c>
      <c r="AW127" s="10">
        <v>81</v>
      </c>
      <c r="AX127" s="10">
        <v>76</v>
      </c>
      <c r="AY127" s="10">
        <v>87</v>
      </c>
      <c r="AZ127" s="10">
        <v>62</v>
      </c>
      <c r="BA127" s="10">
        <v>77</v>
      </c>
      <c r="BB127" s="10">
        <v>68</v>
      </c>
      <c r="BC127" s="11">
        <v>75</v>
      </c>
      <c r="BD127" s="46">
        <v>70</v>
      </c>
      <c r="BE127" s="47">
        <v>73</v>
      </c>
      <c r="BF127" s="47">
        <v>66</v>
      </c>
      <c r="BG127" s="47">
        <v>26</v>
      </c>
      <c r="BH127" s="47">
        <v>52</v>
      </c>
      <c r="BI127" s="47">
        <v>74</v>
      </c>
      <c r="BJ127" s="47">
        <v>46</v>
      </c>
      <c r="BK127" s="47">
        <v>71</v>
      </c>
      <c r="BL127" s="47">
        <v>63</v>
      </c>
      <c r="BM127" s="47">
        <v>52</v>
      </c>
      <c r="BN127" s="47">
        <v>31</v>
      </c>
      <c r="BO127" s="47">
        <v>58</v>
      </c>
      <c r="BP127" s="47">
        <v>44</v>
      </c>
      <c r="BQ127" s="48">
        <v>36</v>
      </c>
      <c r="BR127" s="12"/>
      <c r="BS127" s="13"/>
      <c r="BT127" s="12" t="s">
        <v>60</v>
      </c>
      <c r="BW127" s="83">
        <v>12</v>
      </c>
      <c r="BX127" s="106" t="s">
        <v>36</v>
      </c>
      <c r="BY127" s="89"/>
      <c r="BZ127" s="91"/>
      <c r="CA127" s="9">
        <v>78</v>
      </c>
      <c r="CB127" s="10">
        <v>88</v>
      </c>
      <c r="CC127" s="10">
        <v>61</v>
      </c>
      <c r="CD127" s="10">
        <v>113</v>
      </c>
      <c r="CE127" s="10">
        <v>62</v>
      </c>
      <c r="CF127" s="10">
        <v>84</v>
      </c>
      <c r="CG127" s="10">
        <v>50</v>
      </c>
      <c r="CH127" s="10">
        <v>45</v>
      </c>
      <c r="CI127" s="10">
        <v>61</v>
      </c>
      <c r="CJ127" s="10">
        <v>-3</v>
      </c>
      <c r="CK127" s="10">
        <v>42</v>
      </c>
      <c r="CL127" s="10">
        <v>85</v>
      </c>
      <c r="CM127" s="10">
        <v>77</v>
      </c>
      <c r="CN127" s="11">
        <v>96</v>
      </c>
      <c r="CO127" s="46">
        <v>82</v>
      </c>
      <c r="CP127" s="47">
        <v>64</v>
      </c>
      <c r="CQ127" s="47">
        <v>45</v>
      </c>
      <c r="CR127" s="47">
        <v>47</v>
      </c>
      <c r="CS127" s="47">
        <v>49</v>
      </c>
      <c r="CT127" s="47">
        <v>47</v>
      </c>
      <c r="CU127" s="47">
        <v>77</v>
      </c>
      <c r="CV127" s="47">
        <v>28</v>
      </c>
      <c r="CW127" s="47">
        <v>52</v>
      </c>
      <c r="CX127" s="47">
        <v>41</v>
      </c>
      <c r="CY127" s="47">
        <v>64</v>
      </c>
      <c r="CZ127" s="47">
        <v>38</v>
      </c>
      <c r="DA127" s="47">
        <v>52</v>
      </c>
      <c r="DB127" s="48">
        <v>47</v>
      </c>
      <c r="DC127" s="12"/>
      <c r="DD127" s="13"/>
      <c r="DE127" s="12" t="s">
        <v>60</v>
      </c>
    </row>
    <row r="128" spans="2:109" x14ac:dyDescent="0.25">
      <c r="B128" s="83"/>
      <c r="C128" s="107"/>
      <c r="D128" s="89"/>
      <c r="E128" s="91"/>
      <c r="F128" s="14">
        <v>79</v>
      </c>
      <c r="G128" s="15">
        <v>58</v>
      </c>
      <c r="H128" s="15">
        <v>68</v>
      </c>
      <c r="I128" s="15">
        <v>54</v>
      </c>
      <c r="J128" s="15">
        <v>89</v>
      </c>
      <c r="K128" s="15">
        <v>69</v>
      </c>
      <c r="L128" s="15">
        <v>89</v>
      </c>
      <c r="M128" s="15">
        <v>89</v>
      </c>
      <c r="N128" s="15">
        <v>57</v>
      </c>
      <c r="O128" s="15">
        <v>63</v>
      </c>
      <c r="P128" s="15">
        <v>55</v>
      </c>
      <c r="Q128" s="15">
        <v>80</v>
      </c>
      <c r="R128" s="15">
        <v>55</v>
      </c>
      <c r="S128" s="16">
        <v>77</v>
      </c>
      <c r="T128" s="14">
        <v>66</v>
      </c>
      <c r="U128" s="15">
        <v>44</v>
      </c>
      <c r="V128" s="15">
        <v>44</v>
      </c>
      <c r="W128" s="15">
        <v>72</v>
      </c>
      <c r="X128" s="15">
        <v>69</v>
      </c>
      <c r="Y128" s="15">
        <v>64</v>
      </c>
      <c r="Z128" s="15">
        <v>42</v>
      </c>
      <c r="AA128" s="15">
        <v>63</v>
      </c>
      <c r="AB128" s="15">
        <v>58</v>
      </c>
      <c r="AC128" s="15">
        <v>47</v>
      </c>
      <c r="AD128" s="15">
        <v>50</v>
      </c>
      <c r="AE128" s="15">
        <v>30</v>
      </c>
      <c r="AF128" s="15">
        <v>32</v>
      </c>
      <c r="AG128" s="16">
        <v>34</v>
      </c>
      <c r="AH128" s="17"/>
      <c r="AI128" s="13"/>
      <c r="AJ128" s="17" t="s">
        <v>60</v>
      </c>
      <c r="AL128" s="83"/>
      <c r="AM128" s="107"/>
      <c r="AN128" s="89"/>
      <c r="AO128" s="91"/>
      <c r="AP128" s="14">
        <v>53</v>
      </c>
      <c r="AQ128" s="15">
        <v>63</v>
      </c>
      <c r="AR128" s="15">
        <v>53</v>
      </c>
      <c r="AS128" s="15">
        <v>53</v>
      </c>
      <c r="AT128" s="15">
        <v>58</v>
      </c>
      <c r="AU128" s="15">
        <v>67</v>
      </c>
      <c r="AV128" s="15">
        <v>82</v>
      </c>
      <c r="AW128" s="15">
        <v>76</v>
      </c>
      <c r="AX128" s="15">
        <v>81</v>
      </c>
      <c r="AY128" s="15">
        <v>87</v>
      </c>
      <c r="AZ128" s="15">
        <v>87</v>
      </c>
      <c r="BA128" s="15">
        <v>85</v>
      </c>
      <c r="BB128" s="15">
        <v>84</v>
      </c>
      <c r="BC128" s="16">
        <v>77</v>
      </c>
      <c r="BD128" s="14">
        <v>51</v>
      </c>
      <c r="BE128" s="15">
        <v>62</v>
      </c>
      <c r="BF128" s="15">
        <v>73</v>
      </c>
      <c r="BG128" s="15">
        <v>34</v>
      </c>
      <c r="BH128" s="15">
        <v>63</v>
      </c>
      <c r="BI128" s="15">
        <v>36</v>
      </c>
      <c r="BJ128" s="15">
        <v>55</v>
      </c>
      <c r="BK128" s="15">
        <v>59</v>
      </c>
      <c r="BL128" s="15">
        <v>37</v>
      </c>
      <c r="BM128" s="15">
        <v>64</v>
      </c>
      <c r="BN128" s="15">
        <v>53</v>
      </c>
      <c r="BO128" s="15">
        <v>48</v>
      </c>
      <c r="BP128" s="15"/>
      <c r="BQ128" s="16"/>
      <c r="BR128" s="17"/>
      <c r="BS128" s="13"/>
      <c r="BT128" s="17" t="s">
        <v>60</v>
      </c>
      <c r="BW128" s="83"/>
      <c r="BX128" s="107"/>
      <c r="BY128" s="89"/>
      <c r="BZ128" s="91"/>
      <c r="CA128" s="14">
        <v>57</v>
      </c>
      <c r="CB128" s="15">
        <v>101</v>
      </c>
      <c r="CC128" s="15">
        <v>56</v>
      </c>
      <c r="CD128" s="15">
        <v>72</v>
      </c>
      <c r="CE128" s="15">
        <v>71</v>
      </c>
      <c r="CF128" s="15">
        <v>59</v>
      </c>
      <c r="CG128" s="15">
        <v>59</v>
      </c>
      <c r="CH128" s="15">
        <v>72</v>
      </c>
      <c r="CI128" s="15">
        <v>82</v>
      </c>
      <c r="CJ128" s="15">
        <v>-3</v>
      </c>
      <c r="CK128" s="15">
        <v>61</v>
      </c>
      <c r="CL128" s="15">
        <v>58</v>
      </c>
      <c r="CM128" s="15">
        <v>78</v>
      </c>
      <c r="CN128" s="16">
        <v>82</v>
      </c>
      <c r="CO128" s="14">
        <v>54</v>
      </c>
      <c r="CP128" s="15">
        <v>59</v>
      </c>
      <c r="CQ128" s="15">
        <v>49</v>
      </c>
      <c r="CR128" s="15">
        <v>34</v>
      </c>
      <c r="CS128" s="15">
        <v>64</v>
      </c>
      <c r="CT128" s="15">
        <v>64</v>
      </c>
      <c r="CU128" s="15">
        <v>64</v>
      </c>
      <c r="CV128" s="15">
        <v>67</v>
      </c>
      <c r="CW128" s="15">
        <v>70</v>
      </c>
      <c r="CX128" s="15">
        <v>44</v>
      </c>
      <c r="CY128" s="15">
        <v>38</v>
      </c>
      <c r="CZ128" s="15"/>
      <c r="DA128" s="15"/>
      <c r="DB128" s="16"/>
      <c r="DC128" s="17"/>
      <c r="DD128" s="13"/>
      <c r="DE128" s="17" t="s">
        <v>60</v>
      </c>
    </row>
    <row r="129" spans="2:109" x14ac:dyDescent="0.25">
      <c r="B129" s="83"/>
      <c r="C129" s="107"/>
      <c r="D129" s="89"/>
      <c r="E129" s="91"/>
      <c r="F129" s="14">
        <v>69</v>
      </c>
      <c r="G129" s="15">
        <v>68</v>
      </c>
      <c r="H129" s="15">
        <v>65</v>
      </c>
      <c r="I129" s="15">
        <v>86</v>
      </c>
      <c r="J129" s="15">
        <v>55</v>
      </c>
      <c r="K129" s="15">
        <v>76</v>
      </c>
      <c r="L129" s="15">
        <v>82</v>
      </c>
      <c r="M129" s="15">
        <v>80</v>
      </c>
      <c r="N129" s="15">
        <v>63</v>
      </c>
      <c r="O129" s="15">
        <v>83</v>
      </c>
      <c r="P129" s="15">
        <v>60</v>
      </c>
      <c r="Q129" s="15">
        <v>79</v>
      </c>
      <c r="R129" s="15">
        <v>71</v>
      </c>
      <c r="S129" s="16">
        <v>70</v>
      </c>
      <c r="T129" s="14">
        <v>68</v>
      </c>
      <c r="U129" s="15">
        <v>71</v>
      </c>
      <c r="V129" s="15">
        <v>62</v>
      </c>
      <c r="W129" s="15">
        <v>36</v>
      </c>
      <c r="X129" s="15">
        <v>36</v>
      </c>
      <c r="Y129" s="15">
        <v>56</v>
      </c>
      <c r="Z129" s="15">
        <v>61</v>
      </c>
      <c r="AA129" s="15">
        <v>36</v>
      </c>
      <c r="AB129" s="15">
        <v>46</v>
      </c>
      <c r="AC129" s="15">
        <v>52</v>
      </c>
      <c r="AD129" s="15">
        <v>62</v>
      </c>
      <c r="AE129" s="15"/>
      <c r="AF129" s="15"/>
      <c r="AG129" s="16"/>
      <c r="AH129" s="17"/>
      <c r="AI129" s="13"/>
      <c r="AJ129" s="17" t="s">
        <v>60</v>
      </c>
      <c r="AL129" s="83"/>
      <c r="AM129" s="107"/>
      <c r="AN129" s="89"/>
      <c r="AO129" s="91"/>
      <c r="AP129" s="14">
        <v>76</v>
      </c>
      <c r="AQ129" s="15">
        <v>72</v>
      </c>
      <c r="AR129" s="15">
        <v>51</v>
      </c>
      <c r="AS129" s="15">
        <v>63</v>
      </c>
      <c r="AT129" s="15">
        <v>60</v>
      </c>
      <c r="AU129" s="15">
        <v>85</v>
      </c>
      <c r="AV129" s="15">
        <v>76</v>
      </c>
      <c r="AW129" s="15">
        <v>74</v>
      </c>
      <c r="AX129" s="15">
        <v>79</v>
      </c>
      <c r="AY129" s="15">
        <v>85</v>
      </c>
      <c r="AZ129" s="15">
        <v>74</v>
      </c>
      <c r="BA129" s="15">
        <v>82</v>
      </c>
      <c r="BB129" s="15">
        <v>74</v>
      </c>
      <c r="BC129" s="16">
        <v>74</v>
      </c>
      <c r="BD129" s="14">
        <v>43</v>
      </c>
      <c r="BE129" s="15">
        <v>69</v>
      </c>
      <c r="BF129" s="15">
        <v>30</v>
      </c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6"/>
      <c r="BR129" s="17"/>
      <c r="BS129" s="13"/>
      <c r="BT129" s="17" t="s">
        <v>60</v>
      </c>
      <c r="BW129" s="83"/>
      <c r="BX129" s="107"/>
      <c r="BY129" s="89"/>
      <c r="BZ129" s="91"/>
      <c r="CA129" s="14">
        <v>77</v>
      </c>
      <c r="CB129" s="15">
        <v>61</v>
      </c>
      <c r="CC129" s="15">
        <v>49</v>
      </c>
      <c r="CD129" s="15">
        <v>65</v>
      </c>
      <c r="CE129" s="15">
        <v>72</v>
      </c>
      <c r="CF129" s="15">
        <v>105</v>
      </c>
      <c r="CG129" s="15">
        <v>77</v>
      </c>
      <c r="CH129" s="15">
        <v>68</v>
      </c>
      <c r="CI129" s="15">
        <v>77</v>
      </c>
      <c r="CJ129" s="15">
        <v>-3</v>
      </c>
      <c r="CK129" s="15">
        <v>72</v>
      </c>
      <c r="CL129" s="15">
        <v>73</v>
      </c>
      <c r="CM129" s="15">
        <v>72</v>
      </c>
      <c r="CN129" s="16">
        <v>80</v>
      </c>
      <c r="CO129" s="14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6"/>
      <c r="DC129" s="17"/>
      <c r="DD129" s="13"/>
      <c r="DE129" s="17" t="s">
        <v>60</v>
      </c>
    </row>
    <row r="130" spans="2:109" x14ac:dyDescent="0.25">
      <c r="B130" s="83"/>
      <c r="C130" s="107"/>
      <c r="D130" s="89"/>
      <c r="E130" s="91"/>
      <c r="F130" s="14">
        <v>83</v>
      </c>
      <c r="G130" s="15">
        <v>89</v>
      </c>
      <c r="H130" s="15">
        <v>70</v>
      </c>
      <c r="I130" s="15">
        <v>70</v>
      </c>
      <c r="J130" s="15">
        <v>86</v>
      </c>
      <c r="K130" s="15">
        <v>63</v>
      </c>
      <c r="L130" s="15">
        <v>77</v>
      </c>
      <c r="M130" s="15">
        <v>68</v>
      </c>
      <c r="N130" s="15">
        <v>79</v>
      </c>
      <c r="O130" s="15">
        <v>59</v>
      </c>
      <c r="P130" s="15">
        <v>54</v>
      </c>
      <c r="Q130" s="15">
        <v>60</v>
      </c>
      <c r="R130" s="15">
        <v>57</v>
      </c>
      <c r="S130" s="16">
        <v>75</v>
      </c>
      <c r="T130" s="14"/>
      <c r="U130" s="15"/>
      <c r="V130" s="15"/>
      <c r="W130" s="15"/>
      <c r="X130" s="15"/>
      <c r="Y130" s="15"/>
      <c r="Z130" s="45"/>
      <c r="AA130" s="45"/>
      <c r="AB130" s="45"/>
      <c r="AC130" s="45"/>
      <c r="AD130" s="45"/>
      <c r="AE130" s="45"/>
      <c r="AF130" s="15"/>
      <c r="AG130" s="16"/>
      <c r="AH130" s="17"/>
      <c r="AI130" s="13"/>
      <c r="AJ130" s="17" t="s">
        <v>60</v>
      </c>
      <c r="AL130" s="83"/>
      <c r="AM130" s="107"/>
      <c r="AN130" s="89"/>
      <c r="AO130" s="91"/>
      <c r="AP130" s="14">
        <v>69</v>
      </c>
      <c r="AQ130" s="15">
        <v>77</v>
      </c>
      <c r="AR130" s="15">
        <v>74</v>
      </c>
      <c r="AS130" s="15">
        <v>66</v>
      </c>
      <c r="AT130" s="15">
        <v>63</v>
      </c>
      <c r="AU130" s="15">
        <v>77</v>
      </c>
      <c r="AV130" s="15">
        <v>87</v>
      </c>
      <c r="AW130" s="15">
        <v>83</v>
      </c>
      <c r="AX130" s="15">
        <v>83</v>
      </c>
      <c r="AY130" s="15">
        <v>79</v>
      </c>
      <c r="AZ130" s="15">
        <v>76</v>
      </c>
      <c r="BA130" s="15">
        <v>69</v>
      </c>
      <c r="BB130" s="15">
        <v>80</v>
      </c>
      <c r="BC130" s="16">
        <v>79</v>
      </c>
      <c r="BD130" s="14"/>
      <c r="BE130" s="15"/>
      <c r="BF130" s="15"/>
      <c r="BG130" s="15"/>
      <c r="BH130" s="15"/>
      <c r="BI130" s="15"/>
      <c r="BJ130" s="45"/>
      <c r="BK130" s="45"/>
      <c r="BL130" s="45"/>
      <c r="BM130" s="45"/>
      <c r="BN130" s="45"/>
      <c r="BO130" s="45"/>
      <c r="BP130" s="15"/>
      <c r="BQ130" s="16"/>
      <c r="BR130" s="17"/>
      <c r="BS130" s="13"/>
      <c r="BT130" s="17" t="s">
        <v>60</v>
      </c>
      <c r="BW130" s="83"/>
      <c r="BX130" s="107"/>
      <c r="BY130" s="89"/>
      <c r="BZ130" s="91"/>
      <c r="CA130" s="14">
        <v>86</v>
      </c>
      <c r="CB130" s="15">
        <v>61</v>
      </c>
      <c r="CC130" s="15">
        <v>58</v>
      </c>
      <c r="CD130" s="15">
        <v>69</v>
      </c>
      <c r="CE130" s="15">
        <v>58</v>
      </c>
      <c r="CF130" s="15">
        <v>59</v>
      </c>
      <c r="CG130" s="15">
        <v>91</v>
      </c>
      <c r="CH130" s="15">
        <v>79</v>
      </c>
      <c r="CI130" s="15">
        <v>91</v>
      </c>
      <c r="CJ130" s="15">
        <v>-3</v>
      </c>
      <c r="CK130" s="15">
        <v>78</v>
      </c>
      <c r="CL130" s="15">
        <v>88</v>
      </c>
      <c r="CM130" s="15">
        <v>80</v>
      </c>
      <c r="CN130" s="16">
        <v>91</v>
      </c>
      <c r="CO130" s="14"/>
      <c r="CP130" s="15"/>
      <c r="CQ130" s="15"/>
      <c r="CR130" s="15"/>
      <c r="CS130" s="15"/>
      <c r="CT130" s="15"/>
      <c r="CU130" s="63"/>
      <c r="CV130" s="63"/>
      <c r="CW130" s="63"/>
      <c r="CX130" s="63"/>
      <c r="CY130" s="63"/>
      <c r="CZ130" s="63"/>
      <c r="DA130" s="15"/>
      <c r="DB130" s="16"/>
      <c r="DC130" s="17"/>
      <c r="DD130" s="13"/>
      <c r="DE130" s="17" t="s">
        <v>60</v>
      </c>
    </row>
    <row r="131" spans="2:109" x14ac:dyDescent="0.25">
      <c r="B131" s="83"/>
      <c r="C131" s="107"/>
      <c r="D131" s="89"/>
      <c r="E131" s="91"/>
      <c r="F131" s="14">
        <v>78</v>
      </c>
      <c r="G131" s="15">
        <v>74</v>
      </c>
      <c r="H131" s="15">
        <v>65</v>
      </c>
      <c r="I131" s="15">
        <v>89</v>
      </c>
      <c r="J131" s="15">
        <v>55</v>
      </c>
      <c r="K131" s="15">
        <v>73</v>
      </c>
      <c r="L131" s="15">
        <v>62</v>
      </c>
      <c r="M131" s="15">
        <v>74</v>
      </c>
      <c r="N131" s="15">
        <v>85</v>
      </c>
      <c r="O131" s="15">
        <v>81</v>
      </c>
      <c r="P131" s="15">
        <v>76</v>
      </c>
      <c r="Q131" s="15">
        <v>77</v>
      </c>
      <c r="R131" s="15">
        <v>77</v>
      </c>
      <c r="S131" s="16">
        <v>80</v>
      </c>
      <c r="T131" s="62"/>
      <c r="U131" s="45"/>
      <c r="V131" s="45"/>
      <c r="W131" s="45"/>
      <c r="X131" s="45"/>
      <c r="Y131" s="45"/>
      <c r="Z131" s="15"/>
      <c r="AA131" s="15"/>
      <c r="AB131" s="15"/>
      <c r="AC131" s="15"/>
      <c r="AD131" s="15"/>
      <c r="AE131" s="15"/>
      <c r="AF131" s="15"/>
      <c r="AG131" s="16"/>
      <c r="AH131" s="17"/>
      <c r="AI131" s="13"/>
      <c r="AJ131" s="17" t="s">
        <v>60</v>
      </c>
      <c r="AL131" s="83"/>
      <c r="AM131" s="107"/>
      <c r="AN131" s="89"/>
      <c r="AO131" s="91"/>
      <c r="AP131" s="14">
        <v>82</v>
      </c>
      <c r="AQ131" s="15">
        <v>86</v>
      </c>
      <c r="AR131" s="15">
        <v>73</v>
      </c>
      <c r="AS131" s="15">
        <v>47</v>
      </c>
      <c r="AT131" s="15">
        <v>64</v>
      </c>
      <c r="AU131" s="15">
        <v>85</v>
      </c>
      <c r="AV131" s="15">
        <v>98</v>
      </c>
      <c r="AW131" s="15">
        <v>72</v>
      </c>
      <c r="AX131" s="15">
        <v>69</v>
      </c>
      <c r="AY131" s="15">
        <v>67</v>
      </c>
      <c r="AZ131" s="15">
        <v>88</v>
      </c>
      <c r="BA131" s="15">
        <v>81</v>
      </c>
      <c r="BB131" s="15">
        <v>73</v>
      </c>
      <c r="BC131" s="16">
        <v>80</v>
      </c>
      <c r="BD131" s="62"/>
      <c r="BE131" s="45"/>
      <c r="BF131" s="45"/>
      <c r="BG131" s="45"/>
      <c r="BH131" s="45"/>
      <c r="BI131" s="45"/>
      <c r="BJ131" s="15"/>
      <c r="BK131" s="15"/>
      <c r="BL131" s="15"/>
      <c r="BM131" s="15"/>
      <c r="BN131" s="15"/>
      <c r="BO131" s="15"/>
      <c r="BP131" s="15"/>
      <c r="BQ131" s="16"/>
      <c r="BR131" s="17"/>
      <c r="BS131" s="13"/>
      <c r="BT131" s="17" t="s">
        <v>60</v>
      </c>
      <c r="BW131" s="83"/>
      <c r="BX131" s="107"/>
      <c r="BY131" s="89"/>
      <c r="BZ131" s="91"/>
      <c r="CA131" s="14">
        <v>56</v>
      </c>
      <c r="CB131" s="15">
        <v>100</v>
      </c>
      <c r="CC131" s="15">
        <v>77</v>
      </c>
      <c r="CD131" s="15">
        <v>83</v>
      </c>
      <c r="CE131" s="15">
        <v>64</v>
      </c>
      <c r="CF131" s="15">
        <v>85</v>
      </c>
      <c r="CG131" s="15">
        <v>86</v>
      </c>
      <c r="CH131" s="15">
        <v>68</v>
      </c>
      <c r="CI131" s="15">
        <v>89</v>
      </c>
      <c r="CJ131" s="15">
        <v>-3</v>
      </c>
      <c r="CK131" s="15">
        <v>70</v>
      </c>
      <c r="CL131" s="15">
        <v>76</v>
      </c>
      <c r="CM131" s="15">
        <v>114</v>
      </c>
      <c r="CN131" s="16">
        <v>82</v>
      </c>
      <c r="CO131" s="64"/>
      <c r="CP131" s="63"/>
      <c r="CQ131" s="63"/>
      <c r="CR131" s="63"/>
      <c r="CS131" s="63"/>
      <c r="CT131" s="63"/>
      <c r="CU131" s="15"/>
      <c r="CV131" s="15"/>
      <c r="CW131" s="15"/>
      <c r="CX131" s="15"/>
      <c r="CY131" s="15"/>
      <c r="CZ131" s="15"/>
      <c r="DA131" s="15"/>
      <c r="DB131" s="16"/>
      <c r="DC131" s="17"/>
      <c r="DD131" s="13"/>
      <c r="DE131" s="17" t="s">
        <v>60</v>
      </c>
    </row>
    <row r="132" spans="2:109" x14ac:dyDescent="0.25">
      <c r="B132" s="83"/>
      <c r="C132" s="107"/>
      <c r="D132" s="89"/>
      <c r="E132" s="91"/>
      <c r="F132" s="14">
        <v>55</v>
      </c>
      <c r="G132" s="15">
        <v>61</v>
      </c>
      <c r="H132" s="15">
        <v>82</v>
      </c>
      <c r="I132" s="15">
        <v>71</v>
      </c>
      <c r="J132" s="15">
        <v>66</v>
      </c>
      <c r="K132" s="15">
        <v>72</v>
      </c>
      <c r="L132" s="15">
        <v>56</v>
      </c>
      <c r="M132" s="15">
        <v>64</v>
      </c>
      <c r="N132" s="15">
        <v>82</v>
      </c>
      <c r="O132" s="15">
        <v>55</v>
      </c>
      <c r="P132" s="15">
        <v>87</v>
      </c>
      <c r="Q132" s="15">
        <v>64</v>
      </c>
      <c r="R132" s="15">
        <v>67</v>
      </c>
      <c r="S132" s="16">
        <v>62</v>
      </c>
      <c r="T132" s="62"/>
      <c r="U132" s="45"/>
      <c r="V132" s="45"/>
      <c r="W132" s="45"/>
      <c r="X132" s="45"/>
      <c r="Y132" s="45"/>
      <c r="Z132" s="15"/>
      <c r="AA132" s="15"/>
      <c r="AB132" s="15"/>
      <c r="AC132" s="15"/>
      <c r="AD132" s="15"/>
      <c r="AE132" s="15"/>
      <c r="AF132" s="15"/>
      <c r="AG132" s="16"/>
      <c r="AH132" s="17"/>
      <c r="AI132" s="13"/>
      <c r="AJ132" s="17" t="s">
        <v>60</v>
      </c>
      <c r="AL132" s="83"/>
      <c r="AM132" s="107"/>
      <c r="AN132" s="89"/>
      <c r="AO132" s="91"/>
      <c r="AP132" s="14">
        <v>88</v>
      </c>
      <c r="AQ132" s="15">
        <v>74</v>
      </c>
      <c r="AR132" s="15">
        <v>59</v>
      </c>
      <c r="AS132" s="15">
        <v>89</v>
      </c>
      <c r="AT132" s="15">
        <v>81</v>
      </c>
      <c r="AU132" s="15">
        <v>72</v>
      </c>
      <c r="AV132" s="15">
        <v>83</v>
      </c>
      <c r="AW132" s="15">
        <v>62</v>
      </c>
      <c r="AX132" s="15">
        <v>82</v>
      </c>
      <c r="AY132" s="15">
        <v>81</v>
      </c>
      <c r="AZ132" s="15">
        <v>84</v>
      </c>
      <c r="BA132" s="15">
        <v>93</v>
      </c>
      <c r="BB132" s="15">
        <v>71</v>
      </c>
      <c r="BC132" s="16">
        <v>75</v>
      </c>
      <c r="BD132" s="62"/>
      <c r="BE132" s="45"/>
      <c r="BF132" s="45"/>
      <c r="BG132" s="45"/>
      <c r="BH132" s="45"/>
      <c r="BI132" s="45"/>
      <c r="BJ132" s="15"/>
      <c r="BK132" s="15"/>
      <c r="BL132" s="15"/>
      <c r="BM132" s="15"/>
      <c r="BN132" s="15"/>
      <c r="BO132" s="15"/>
      <c r="BP132" s="15"/>
      <c r="BQ132" s="16"/>
      <c r="BR132" s="17"/>
      <c r="BS132" s="13"/>
      <c r="BT132" s="17" t="s">
        <v>60</v>
      </c>
      <c r="BW132" s="83"/>
      <c r="BX132" s="107"/>
      <c r="BY132" s="89"/>
      <c r="BZ132" s="91"/>
      <c r="CA132" s="14">
        <v>50</v>
      </c>
      <c r="CB132" s="15">
        <v>124</v>
      </c>
      <c r="CC132" s="15">
        <v>91</v>
      </c>
      <c r="CD132" s="15">
        <v>108</v>
      </c>
      <c r="CE132" s="15">
        <v>87</v>
      </c>
      <c r="CF132" s="15">
        <v>75</v>
      </c>
      <c r="CG132" s="15">
        <v>97</v>
      </c>
      <c r="CH132" s="15">
        <v>90</v>
      </c>
      <c r="CI132" s="15">
        <v>81</v>
      </c>
      <c r="CJ132" s="15">
        <v>-3</v>
      </c>
      <c r="CK132" s="15">
        <v>90</v>
      </c>
      <c r="CL132" s="15">
        <v>62</v>
      </c>
      <c r="CM132" s="15">
        <v>79</v>
      </c>
      <c r="CN132" s="16">
        <v>77</v>
      </c>
      <c r="CO132" s="64"/>
      <c r="CP132" s="63"/>
      <c r="CQ132" s="63"/>
      <c r="CR132" s="63"/>
      <c r="CS132" s="63"/>
      <c r="CT132" s="63"/>
      <c r="CU132" s="15"/>
      <c r="CV132" s="15"/>
      <c r="CW132" s="15"/>
      <c r="CX132" s="15"/>
      <c r="CY132" s="15"/>
      <c r="CZ132" s="15"/>
      <c r="DA132" s="15"/>
      <c r="DB132" s="16"/>
      <c r="DC132" s="17"/>
      <c r="DD132" s="13"/>
      <c r="DE132" s="17" t="s">
        <v>60</v>
      </c>
    </row>
    <row r="133" spans="2:109" x14ac:dyDescent="0.25">
      <c r="B133" s="83"/>
      <c r="C133" s="107"/>
      <c r="D133" s="89"/>
      <c r="E133" s="91"/>
      <c r="F133" s="14">
        <v>68</v>
      </c>
      <c r="G133" s="15">
        <v>68</v>
      </c>
      <c r="H133" s="15">
        <v>75</v>
      </c>
      <c r="I133" s="15">
        <v>70</v>
      </c>
      <c r="J133" s="15">
        <v>88</v>
      </c>
      <c r="K133" s="15">
        <v>58</v>
      </c>
      <c r="L133" s="15">
        <v>67</v>
      </c>
      <c r="M133" s="15">
        <v>80</v>
      </c>
      <c r="N133" s="15">
        <v>71</v>
      </c>
      <c r="O133" s="15">
        <v>56</v>
      </c>
      <c r="P133" s="15">
        <v>56</v>
      </c>
      <c r="Q133" s="15">
        <v>79</v>
      </c>
      <c r="R133" s="15">
        <v>83</v>
      </c>
      <c r="S133" s="16">
        <v>59</v>
      </c>
      <c r="T133" s="1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6"/>
      <c r="AH133" s="17"/>
      <c r="AI133" s="13"/>
      <c r="AJ133" s="17" t="s">
        <v>60</v>
      </c>
      <c r="AL133" s="83"/>
      <c r="AM133" s="107"/>
      <c r="AN133" s="89"/>
      <c r="AO133" s="91"/>
      <c r="AP133" s="14">
        <v>66</v>
      </c>
      <c r="AQ133" s="15">
        <v>69</v>
      </c>
      <c r="AR133" s="15">
        <v>86</v>
      </c>
      <c r="AS133" s="15">
        <v>69</v>
      </c>
      <c r="AT133" s="15">
        <v>76</v>
      </c>
      <c r="AU133" s="15">
        <v>79</v>
      </c>
      <c r="AV133" s="15">
        <v>77</v>
      </c>
      <c r="AW133" s="15">
        <v>87</v>
      </c>
      <c r="AX133" s="15">
        <v>64</v>
      </c>
      <c r="AY133" s="15">
        <v>85</v>
      </c>
      <c r="AZ133" s="15">
        <v>84</v>
      </c>
      <c r="BA133" s="15">
        <v>82</v>
      </c>
      <c r="BB133" s="15">
        <v>81</v>
      </c>
      <c r="BC133" s="16">
        <v>83</v>
      </c>
      <c r="BD133" s="14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6"/>
      <c r="BR133" s="17"/>
      <c r="BS133" s="13"/>
      <c r="BT133" s="17" t="s">
        <v>60</v>
      </c>
      <c r="BW133" s="83"/>
      <c r="BX133" s="107"/>
      <c r="BY133" s="89"/>
      <c r="BZ133" s="91"/>
      <c r="CA133" s="14">
        <v>53</v>
      </c>
      <c r="CB133" s="15">
        <v>61</v>
      </c>
      <c r="CC133" s="15">
        <v>58</v>
      </c>
      <c r="CD133" s="15">
        <v>69</v>
      </c>
      <c r="CE133" s="15">
        <v>58</v>
      </c>
      <c r="CF133" s="15">
        <v>59</v>
      </c>
      <c r="CG133" s="15">
        <v>91</v>
      </c>
      <c r="CH133" s="15">
        <v>79</v>
      </c>
      <c r="CI133" s="15">
        <v>91</v>
      </c>
      <c r="CJ133" s="15">
        <v>-3</v>
      </c>
      <c r="CK133" s="15">
        <v>78</v>
      </c>
      <c r="CL133" s="15">
        <v>88</v>
      </c>
      <c r="CM133" s="15">
        <v>80</v>
      </c>
      <c r="CN133" s="16">
        <v>91</v>
      </c>
      <c r="CO133" s="14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6"/>
      <c r="DC133" s="17"/>
      <c r="DD133" s="13"/>
      <c r="DE133" s="17" t="s">
        <v>60</v>
      </c>
    </row>
    <row r="134" spans="2:109" x14ac:dyDescent="0.25">
      <c r="B134" s="83"/>
      <c r="C134" s="107"/>
      <c r="D134" s="89"/>
      <c r="E134" s="91"/>
      <c r="F134" s="14">
        <v>56</v>
      </c>
      <c r="G134" s="15">
        <v>85</v>
      </c>
      <c r="H134" s="15">
        <v>86</v>
      </c>
      <c r="I134" s="15">
        <v>74</v>
      </c>
      <c r="J134" s="15">
        <v>84</v>
      </c>
      <c r="K134" s="15">
        <v>81</v>
      </c>
      <c r="L134" s="15">
        <v>76</v>
      </c>
      <c r="M134" s="15">
        <v>59</v>
      </c>
      <c r="N134" s="15">
        <v>71</v>
      </c>
      <c r="O134" s="15">
        <v>68</v>
      </c>
      <c r="P134" s="15">
        <v>89</v>
      </c>
      <c r="Q134" s="15">
        <v>57</v>
      </c>
      <c r="R134" s="15">
        <v>55</v>
      </c>
      <c r="S134" s="16">
        <v>77</v>
      </c>
      <c r="T134" s="14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6"/>
      <c r="AH134" s="17"/>
      <c r="AI134" s="13"/>
      <c r="AJ134" s="17" t="s">
        <v>60</v>
      </c>
      <c r="AL134" s="83"/>
      <c r="AM134" s="107"/>
      <c r="AN134" s="89"/>
      <c r="AO134" s="91"/>
      <c r="AP134" s="14">
        <v>83</v>
      </c>
      <c r="AQ134" s="15">
        <v>74</v>
      </c>
      <c r="AR134" s="15">
        <v>59</v>
      </c>
      <c r="AS134" s="15">
        <v>82</v>
      </c>
      <c r="AT134" s="15">
        <v>62</v>
      </c>
      <c r="AU134" s="15">
        <v>83</v>
      </c>
      <c r="AV134" s="15">
        <v>55</v>
      </c>
      <c r="AW134" s="15">
        <v>84</v>
      </c>
      <c r="AX134" s="15">
        <v>68</v>
      </c>
      <c r="AY134" s="15">
        <v>86</v>
      </c>
      <c r="AZ134" s="15">
        <v>91</v>
      </c>
      <c r="BA134" s="15">
        <v>85</v>
      </c>
      <c r="BB134" s="15">
        <v>55</v>
      </c>
      <c r="BC134" s="16">
        <v>62</v>
      </c>
      <c r="BD134" s="14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6"/>
      <c r="BR134" s="17"/>
      <c r="BS134" s="13"/>
      <c r="BT134" s="17" t="s">
        <v>60</v>
      </c>
      <c r="BW134" s="83"/>
      <c r="BX134" s="107"/>
      <c r="BY134" s="89"/>
      <c r="BZ134" s="91"/>
      <c r="CA134" s="14">
        <v>50</v>
      </c>
      <c r="CB134" s="15">
        <v>124</v>
      </c>
      <c r="CC134" s="15">
        <v>91</v>
      </c>
      <c r="CD134" s="15">
        <v>108</v>
      </c>
      <c r="CE134" s="15">
        <v>87</v>
      </c>
      <c r="CF134" s="15">
        <v>75</v>
      </c>
      <c r="CG134" s="15">
        <v>97</v>
      </c>
      <c r="CH134" s="15">
        <v>90</v>
      </c>
      <c r="CI134" s="15">
        <v>81</v>
      </c>
      <c r="CJ134" s="15">
        <v>-3</v>
      </c>
      <c r="CK134" s="15">
        <v>90</v>
      </c>
      <c r="CL134" s="15">
        <v>62</v>
      </c>
      <c r="CM134" s="15">
        <v>79</v>
      </c>
      <c r="CN134" s="16">
        <v>77</v>
      </c>
      <c r="CO134" s="14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6"/>
      <c r="DC134" s="17"/>
      <c r="DD134" s="13"/>
      <c r="DE134" s="17" t="s">
        <v>60</v>
      </c>
    </row>
    <row r="135" spans="2:109" x14ac:dyDescent="0.25">
      <c r="B135" s="83"/>
      <c r="C135" s="107"/>
      <c r="D135" s="89"/>
      <c r="E135" s="91"/>
      <c r="F135" s="14">
        <v>69</v>
      </c>
      <c r="G135" s="15">
        <v>54</v>
      </c>
      <c r="H135" s="15">
        <v>64</v>
      </c>
      <c r="I135" s="15">
        <v>67</v>
      </c>
      <c r="J135" s="15">
        <v>53</v>
      </c>
      <c r="K135" s="15">
        <v>58</v>
      </c>
      <c r="L135" s="15">
        <v>58</v>
      </c>
      <c r="M135" s="15">
        <v>79</v>
      </c>
      <c r="N135" s="15">
        <v>70</v>
      </c>
      <c r="O135" s="15">
        <v>60</v>
      </c>
      <c r="P135" s="15">
        <v>66</v>
      </c>
      <c r="Q135" s="15">
        <v>57</v>
      </c>
      <c r="R135" s="15">
        <v>89</v>
      </c>
      <c r="S135" s="16">
        <v>81</v>
      </c>
      <c r="T135" s="1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6"/>
      <c r="AH135" s="17"/>
      <c r="AI135" s="13"/>
      <c r="AJ135" s="17" t="s">
        <v>60</v>
      </c>
      <c r="AL135" s="83"/>
      <c r="AM135" s="107"/>
      <c r="AN135" s="89"/>
      <c r="AO135" s="91"/>
      <c r="AP135" s="14">
        <v>70</v>
      </c>
      <c r="AQ135" s="15">
        <v>99</v>
      </c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6"/>
      <c r="BD135" s="14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6"/>
      <c r="BR135" s="17"/>
      <c r="BS135" s="13"/>
      <c r="BT135" s="17" t="s">
        <v>60</v>
      </c>
      <c r="BW135" s="83"/>
      <c r="BX135" s="107"/>
      <c r="BY135" s="89"/>
      <c r="BZ135" s="91"/>
      <c r="CA135" s="14">
        <v>69</v>
      </c>
      <c r="CB135" s="15">
        <v>58</v>
      </c>
      <c r="CC135" s="15">
        <v>59</v>
      </c>
      <c r="CD135" s="15">
        <v>91</v>
      </c>
      <c r="CE135" s="15">
        <v>79</v>
      </c>
      <c r="CF135" s="15">
        <v>91</v>
      </c>
      <c r="CG135" s="15">
        <v>87</v>
      </c>
      <c r="CH135" s="15">
        <v>78</v>
      </c>
      <c r="CI135" s="15">
        <v>88</v>
      </c>
      <c r="CJ135" s="15">
        <v>80</v>
      </c>
      <c r="CK135" s="15">
        <v>79</v>
      </c>
      <c r="CL135" s="15">
        <v>91</v>
      </c>
      <c r="CM135" s="15">
        <v>67</v>
      </c>
      <c r="CN135" s="16">
        <v>78</v>
      </c>
      <c r="CO135" s="14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6"/>
      <c r="DC135" s="17"/>
      <c r="DD135" s="13"/>
      <c r="DE135" s="17" t="s">
        <v>60</v>
      </c>
    </row>
    <row r="136" spans="2:109" x14ac:dyDescent="0.25">
      <c r="B136" s="83"/>
      <c r="C136" s="107"/>
      <c r="D136" s="89"/>
      <c r="E136" s="91"/>
      <c r="F136" s="14">
        <v>77</v>
      </c>
      <c r="G136" s="15">
        <v>65</v>
      </c>
      <c r="H136" s="15">
        <v>72</v>
      </c>
      <c r="I136" s="15">
        <v>70</v>
      </c>
      <c r="J136" s="15">
        <v>61</v>
      </c>
      <c r="K136" s="15">
        <v>88</v>
      </c>
      <c r="L136" s="15">
        <v>85</v>
      </c>
      <c r="M136" s="15">
        <v>59</v>
      </c>
      <c r="N136" s="15">
        <v>64</v>
      </c>
      <c r="O136" s="15">
        <v>86</v>
      </c>
      <c r="P136" s="15">
        <v>76</v>
      </c>
      <c r="Q136" s="15">
        <v>57</v>
      </c>
      <c r="R136" s="15">
        <v>84</v>
      </c>
      <c r="S136" s="16">
        <v>69</v>
      </c>
      <c r="T136" s="14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6"/>
      <c r="AH136" s="17"/>
      <c r="AI136" s="13"/>
      <c r="AJ136" s="17" t="s">
        <v>60</v>
      </c>
      <c r="AL136" s="83"/>
      <c r="AM136" s="107"/>
      <c r="AN136" s="89"/>
      <c r="AO136" s="91"/>
      <c r="AP136" s="14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6"/>
      <c r="BD136" s="14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6"/>
      <c r="BR136" s="17"/>
      <c r="BS136" s="13"/>
      <c r="BT136" s="17" t="s">
        <v>60</v>
      </c>
      <c r="BW136" s="83"/>
      <c r="BX136" s="107"/>
      <c r="BY136" s="89"/>
      <c r="BZ136" s="91"/>
      <c r="CA136" s="14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6"/>
      <c r="CO136" s="14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6"/>
      <c r="DC136" s="17"/>
      <c r="DD136" s="13"/>
      <c r="DE136" s="17" t="s">
        <v>60</v>
      </c>
    </row>
    <row r="137" spans="2:109" ht="15.75" thickBot="1" x14ac:dyDescent="0.3">
      <c r="B137" s="83"/>
      <c r="C137" s="108"/>
      <c r="D137" s="89"/>
      <c r="E137" s="92"/>
      <c r="F137" s="18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20"/>
      <c r="T137" s="18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20"/>
      <c r="AH137" s="21"/>
      <c r="AI137" s="13"/>
      <c r="AJ137" s="21" t="s">
        <v>60</v>
      </c>
      <c r="AL137" s="83"/>
      <c r="AM137" s="108"/>
      <c r="AN137" s="89"/>
      <c r="AO137" s="92"/>
      <c r="AP137" s="18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20"/>
      <c r="BD137" s="18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20"/>
      <c r="BR137" s="21"/>
      <c r="BS137" s="13"/>
      <c r="BT137" s="21" t="s">
        <v>60</v>
      </c>
      <c r="BW137" s="83"/>
      <c r="BX137" s="108"/>
      <c r="BY137" s="89"/>
      <c r="BZ137" s="92"/>
      <c r="CA137" s="18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20"/>
      <c r="CO137" s="18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20"/>
      <c r="DC137" s="21"/>
      <c r="DD137" s="13"/>
      <c r="DE137" s="21" t="s">
        <v>60</v>
      </c>
    </row>
    <row r="138" spans="2:109" x14ac:dyDescent="0.25">
      <c r="B138" s="83">
        <v>13</v>
      </c>
      <c r="C138" s="106" t="s">
        <v>39</v>
      </c>
      <c r="D138" s="89"/>
      <c r="E138" s="93"/>
      <c r="F138" s="9">
        <v>69</v>
      </c>
      <c r="G138" s="10">
        <v>55</v>
      </c>
      <c r="H138" s="10">
        <v>67</v>
      </c>
      <c r="I138" s="10">
        <v>52</v>
      </c>
      <c r="J138" s="10">
        <v>76</v>
      </c>
      <c r="K138" s="10">
        <v>87</v>
      </c>
      <c r="L138" s="10">
        <v>80</v>
      </c>
      <c r="M138" s="10">
        <v>81</v>
      </c>
      <c r="N138" s="10">
        <v>74</v>
      </c>
      <c r="O138" s="10">
        <v>74</v>
      </c>
      <c r="P138" s="10">
        <v>80</v>
      </c>
      <c r="Q138" s="10">
        <v>77</v>
      </c>
      <c r="R138" s="10">
        <v>71</v>
      </c>
      <c r="S138" s="11">
        <v>78</v>
      </c>
      <c r="T138" s="46">
        <v>72</v>
      </c>
      <c r="U138" s="47">
        <v>63</v>
      </c>
      <c r="V138" s="47">
        <v>47</v>
      </c>
      <c r="W138" s="47">
        <v>70</v>
      </c>
      <c r="X138" s="47">
        <v>60</v>
      </c>
      <c r="Y138" s="47">
        <v>62</v>
      </c>
      <c r="Z138" s="47">
        <v>49</v>
      </c>
      <c r="AA138" s="47">
        <v>58</v>
      </c>
      <c r="AB138" s="47">
        <v>55</v>
      </c>
      <c r="AC138" s="47">
        <v>60</v>
      </c>
      <c r="AD138" s="47">
        <v>57</v>
      </c>
      <c r="AE138" s="47">
        <v>65</v>
      </c>
      <c r="AF138" s="47">
        <v>50</v>
      </c>
      <c r="AG138" s="48">
        <v>55</v>
      </c>
      <c r="AH138" s="12"/>
      <c r="AI138" s="13"/>
      <c r="AJ138" s="12" t="s">
        <v>60</v>
      </c>
      <c r="AL138" s="83">
        <v>13</v>
      </c>
      <c r="AM138" s="106" t="s">
        <v>39</v>
      </c>
      <c r="AN138" s="89"/>
      <c r="AO138" s="93"/>
      <c r="AP138" s="9">
        <v>68</v>
      </c>
      <c r="AQ138" s="10">
        <v>80</v>
      </c>
      <c r="AR138" s="10">
        <v>72</v>
      </c>
      <c r="AS138" s="10">
        <v>76</v>
      </c>
      <c r="AT138" s="10">
        <v>92</v>
      </c>
      <c r="AU138" s="10">
        <v>83</v>
      </c>
      <c r="AV138" s="10">
        <v>65</v>
      </c>
      <c r="AW138" s="10">
        <v>74</v>
      </c>
      <c r="AX138" s="10">
        <v>92</v>
      </c>
      <c r="AY138" s="10">
        <v>68</v>
      </c>
      <c r="AZ138" s="10">
        <v>77</v>
      </c>
      <c r="BA138" s="10">
        <v>82</v>
      </c>
      <c r="BB138" s="10">
        <v>67</v>
      </c>
      <c r="BC138" s="11">
        <v>92</v>
      </c>
      <c r="BD138" s="46">
        <v>46</v>
      </c>
      <c r="BE138" s="47">
        <v>68</v>
      </c>
      <c r="BF138" s="47">
        <v>56</v>
      </c>
      <c r="BG138" s="47">
        <v>72</v>
      </c>
      <c r="BH138" s="47">
        <v>55</v>
      </c>
      <c r="BI138" s="47">
        <v>50</v>
      </c>
      <c r="BJ138" s="47">
        <v>49</v>
      </c>
      <c r="BK138" s="47">
        <v>58</v>
      </c>
      <c r="BL138" s="47">
        <v>55</v>
      </c>
      <c r="BM138" s="47">
        <v>60</v>
      </c>
      <c r="BN138" s="47">
        <v>57</v>
      </c>
      <c r="BO138" s="47">
        <v>65</v>
      </c>
      <c r="BP138" s="47">
        <v>70</v>
      </c>
      <c r="BQ138" s="48">
        <v>48</v>
      </c>
      <c r="BR138" s="12"/>
      <c r="BS138" s="13"/>
      <c r="BT138" s="12" t="s">
        <v>60</v>
      </c>
      <c r="BW138" s="83">
        <v>13</v>
      </c>
      <c r="BX138" s="106" t="s">
        <v>39</v>
      </c>
      <c r="BY138" s="89"/>
      <c r="BZ138" s="93"/>
      <c r="CA138" s="9">
        <v>54</v>
      </c>
      <c r="CB138" s="10">
        <v>49</v>
      </c>
      <c r="CC138" s="10">
        <v>71</v>
      </c>
      <c r="CD138" s="10">
        <v>66</v>
      </c>
      <c r="CE138" s="10">
        <v>69</v>
      </c>
      <c r="CF138" s="10">
        <v>71</v>
      </c>
      <c r="CG138" s="10">
        <v>72</v>
      </c>
      <c r="CH138" s="10">
        <v>61</v>
      </c>
      <c r="CI138" s="10">
        <v>55</v>
      </c>
      <c r="CJ138" s="10">
        <v>67</v>
      </c>
      <c r="CK138" s="10">
        <v>69</v>
      </c>
      <c r="CL138" s="10">
        <v>70</v>
      </c>
      <c r="CM138" s="10">
        <v>54</v>
      </c>
      <c r="CN138" s="11">
        <v>59</v>
      </c>
      <c r="CO138" s="46">
        <v>48</v>
      </c>
      <c r="CP138" s="47">
        <v>42</v>
      </c>
      <c r="CQ138" s="47">
        <v>65</v>
      </c>
      <c r="CR138" s="47">
        <v>60</v>
      </c>
      <c r="CS138" s="47">
        <v>46</v>
      </c>
      <c r="CT138" s="47">
        <v>47</v>
      </c>
      <c r="CU138" s="47">
        <v>49</v>
      </c>
      <c r="CV138" s="47">
        <v>58</v>
      </c>
      <c r="CW138" s="47">
        <v>55</v>
      </c>
      <c r="CX138" s="47">
        <v>60</v>
      </c>
      <c r="CY138" s="47">
        <v>57</v>
      </c>
      <c r="CZ138" s="47">
        <v>65</v>
      </c>
      <c r="DA138" s="47">
        <v>53</v>
      </c>
      <c r="DB138" s="48">
        <v>42</v>
      </c>
      <c r="DC138" s="12"/>
      <c r="DD138" s="13"/>
      <c r="DE138" s="12" t="s">
        <v>60</v>
      </c>
    </row>
    <row r="139" spans="2:109" x14ac:dyDescent="0.25">
      <c r="B139" s="83"/>
      <c r="C139" s="107"/>
      <c r="D139" s="89"/>
      <c r="E139" s="91"/>
      <c r="F139" s="14">
        <v>73</v>
      </c>
      <c r="G139" s="15">
        <v>81</v>
      </c>
      <c r="H139" s="15">
        <v>81</v>
      </c>
      <c r="I139" s="15">
        <v>87</v>
      </c>
      <c r="J139" s="15">
        <v>67</v>
      </c>
      <c r="K139" s="15">
        <v>86</v>
      </c>
      <c r="L139" s="15">
        <v>94</v>
      </c>
      <c r="M139" s="15">
        <v>77</v>
      </c>
      <c r="N139" s="15">
        <v>84</v>
      </c>
      <c r="O139" s="15">
        <v>90</v>
      </c>
      <c r="P139" s="15">
        <v>86</v>
      </c>
      <c r="Q139" s="15">
        <v>89</v>
      </c>
      <c r="R139" s="15">
        <v>91</v>
      </c>
      <c r="S139" s="16">
        <v>79</v>
      </c>
      <c r="T139" s="14">
        <v>59</v>
      </c>
      <c r="U139" s="15">
        <v>65</v>
      </c>
      <c r="V139" s="15">
        <v>49</v>
      </c>
      <c r="W139" s="15">
        <v>43</v>
      </c>
      <c r="X139" s="15">
        <v>52</v>
      </c>
      <c r="Y139" s="15">
        <v>72</v>
      </c>
      <c r="Z139" s="15">
        <v>65</v>
      </c>
      <c r="AA139" s="15">
        <v>64</v>
      </c>
      <c r="AB139" s="15">
        <v>61</v>
      </c>
      <c r="AC139" s="15">
        <v>50</v>
      </c>
      <c r="AD139" s="15">
        <v>64</v>
      </c>
      <c r="AE139" s="15">
        <v>49</v>
      </c>
      <c r="AF139" s="15">
        <v>61</v>
      </c>
      <c r="AG139" s="16">
        <v>46</v>
      </c>
      <c r="AH139" s="17"/>
      <c r="AI139" s="13"/>
      <c r="AJ139" s="17" t="s">
        <v>60</v>
      </c>
      <c r="AL139" s="83"/>
      <c r="AM139" s="107"/>
      <c r="AN139" s="89"/>
      <c r="AO139" s="91"/>
      <c r="AP139" s="14">
        <v>88</v>
      </c>
      <c r="AQ139" s="15">
        <v>65</v>
      </c>
      <c r="AR139" s="15">
        <v>81</v>
      </c>
      <c r="AS139" s="15">
        <v>86</v>
      </c>
      <c r="AT139" s="15">
        <v>87</v>
      </c>
      <c r="AU139" s="15">
        <v>91</v>
      </c>
      <c r="AV139" s="15">
        <v>92</v>
      </c>
      <c r="AW139" s="15">
        <v>79</v>
      </c>
      <c r="AX139" s="15">
        <v>73</v>
      </c>
      <c r="AY139" s="15">
        <v>77</v>
      </c>
      <c r="AZ139" s="15">
        <v>73</v>
      </c>
      <c r="BA139" s="15">
        <v>64</v>
      </c>
      <c r="BB139" s="15">
        <v>90</v>
      </c>
      <c r="BC139" s="16">
        <v>79</v>
      </c>
      <c r="BD139" s="14">
        <v>72</v>
      </c>
      <c r="BE139" s="15">
        <v>64</v>
      </c>
      <c r="BF139" s="15">
        <v>43</v>
      </c>
      <c r="BG139" s="15">
        <v>71</v>
      </c>
      <c r="BH139" s="15">
        <v>57</v>
      </c>
      <c r="BI139" s="15">
        <v>44</v>
      </c>
      <c r="BJ139" s="15">
        <v>65</v>
      </c>
      <c r="BK139" s="15">
        <v>64</v>
      </c>
      <c r="BL139" s="15">
        <v>66</v>
      </c>
      <c r="BM139" s="15">
        <v>48</v>
      </c>
      <c r="BN139" s="15">
        <v>56</v>
      </c>
      <c r="BO139" s="15">
        <v>66</v>
      </c>
      <c r="BP139" s="15">
        <v>44</v>
      </c>
      <c r="BQ139" s="16">
        <v>64</v>
      </c>
      <c r="BR139" s="17"/>
      <c r="BS139" s="13"/>
      <c r="BT139" s="17" t="s">
        <v>60</v>
      </c>
      <c r="BW139" s="83"/>
      <c r="BX139" s="107"/>
      <c r="BY139" s="89"/>
      <c r="BZ139" s="91"/>
      <c r="CA139" s="14">
        <v>50</v>
      </c>
      <c r="CB139" s="15">
        <v>46</v>
      </c>
      <c r="CC139" s="15">
        <v>54</v>
      </c>
      <c r="CD139" s="15">
        <v>59</v>
      </c>
      <c r="CE139" s="15">
        <v>78</v>
      </c>
      <c r="CF139" s="15">
        <v>71</v>
      </c>
      <c r="CG139" s="15">
        <v>46</v>
      </c>
      <c r="CH139" s="15">
        <v>80</v>
      </c>
      <c r="CI139" s="15">
        <v>75</v>
      </c>
      <c r="CJ139" s="15">
        <v>62</v>
      </c>
      <c r="CK139" s="15">
        <v>80</v>
      </c>
      <c r="CL139" s="15">
        <v>62</v>
      </c>
      <c r="CM139" s="15">
        <v>74</v>
      </c>
      <c r="CN139" s="16">
        <v>54</v>
      </c>
      <c r="CO139" s="14">
        <v>52</v>
      </c>
      <c r="CP139" s="15">
        <v>49</v>
      </c>
      <c r="CQ139" s="15">
        <v>48</v>
      </c>
      <c r="CR139" s="15">
        <v>70</v>
      </c>
      <c r="CS139" s="15">
        <v>51</v>
      </c>
      <c r="CT139" s="15">
        <v>45</v>
      </c>
      <c r="CU139" s="15">
        <v>65</v>
      </c>
      <c r="CV139" s="15">
        <v>64</v>
      </c>
      <c r="CW139" s="15">
        <v>66</v>
      </c>
      <c r="CX139" s="15">
        <v>47</v>
      </c>
      <c r="CY139" s="15">
        <v>59</v>
      </c>
      <c r="CZ139" s="15">
        <v>54</v>
      </c>
      <c r="DA139" s="15">
        <v>70</v>
      </c>
      <c r="DB139" s="16">
        <v>51</v>
      </c>
      <c r="DC139" s="17"/>
      <c r="DD139" s="13"/>
      <c r="DE139" s="17" t="s">
        <v>60</v>
      </c>
    </row>
    <row r="140" spans="2:109" x14ac:dyDescent="0.25">
      <c r="B140" s="83"/>
      <c r="C140" s="107"/>
      <c r="D140" s="89"/>
      <c r="E140" s="91"/>
      <c r="F140" s="14">
        <v>88</v>
      </c>
      <c r="G140" s="15">
        <v>78</v>
      </c>
      <c r="H140" s="15">
        <v>77</v>
      </c>
      <c r="I140" s="15">
        <v>79</v>
      </c>
      <c r="J140" s="15">
        <v>91</v>
      </c>
      <c r="K140" s="15">
        <v>91</v>
      </c>
      <c r="L140" s="15">
        <v>93</v>
      </c>
      <c r="M140" s="15">
        <v>86</v>
      </c>
      <c r="N140" s="15">
        <v>91</v>
      </c>
      <c r="O140" s="15">
        <v>95</v>
      </c>
      <c r="P140" s="15">
        <v>68</v>
      </c>
      <c r="Q140" s="15">
        <v>79</v>
      </c>
      <c r="R140" s="15">
        <v>69</v>
      </c>
      <c r="S140" s="16">
        <v>78</v>
      </c>
      <c r="T140" s="14">
        <v>70</v>
      </c>
      <c r="U140" s="15">
        <v>52</v>
      </c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6"/>
      <c r="AH140" s="17"/>
      <c r="AI140" s="13"/>
      <c r="AJ140" s="17" t="s">
        <v>60</v>
      </c>
      <c r="AL140" s="83"/>
      <c r="AM140" s="107"/>
      <c r="AN140" s="89"/>
      <c r="AO140" s="91"/>
      <c r="AP140" s="14">
        <v>77</v>
      </c>
      <c r="AQ140" s="15">
        <v>88</v>
      </c>
      <c r="AR140" s="15">
        <v>86</v>
      </c>
      <c r="AS140" s="15">
        <v>62</v>
      </c>
      <c r="AT140" s="15">
        <v>74</v>
      </c>
      <c r="AU140" s="15">
        <v>61</v>
      </c>
      <c r="AV140" s="15">
        <v>80</v>
      </c>
      <c r="AW140" s="15">
        <v>61</v>
      </c>
      <c r="AX140" s="15">
        <v>71</v>
      </c>
      <c r="AY140" s="15">
        <v>70</v>
      </c>
      <c r="AZ140" s="15">
        <v>92</v>
      </c>
      <c r="BA140" s="15">
        <v>88</v>
      </c>
      <c r="BB140" s="15">
        <v>70</v>
      </c>
      <c r="BC140" s="16">
        <v>76</v>
      </c>
      <c r="BD140" s="14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6"/>
      <c r="BR140" s="17"/>
      <c r="BS140" s="13"/>
      <c r="BT140" s="17" t="s">
        <v>60</v>
      </c>
      <c r="BW140" s="83"/>
      <c r="BX140" s="107"/>
      <c r="BY140" s="89"/>
      <c r="BZ140" s="91"/>
      <c r="CA140" s="14">
        <v>46</v>
      </c>
      <c r="CB140" s="15">
        <v>50</v>
      </c>
      <c r="CC140" s="15">
        <v>73</v>
      </c>
      <c r="CD140" s="15">
        <v>74</v>
      </c>
      <c r="CE140" s="15">
        <v>54</v>
      </c>
      <c r="CF140" s="15">
        <v>74</v>
      </c>
      <c r="CG140" s="15">
        <v>50</v>
      </c>
      <c r="CH140" s="15">
        <v>55</v>
      </c>
      <c r="CI140" s="15">
        <v>69</v>
      </c>
      <c r="CJ140" s="15">
        <v>49</v>
      </c>
      <c r="CK140" s="15">
        <v>53</v>
      </c>
      <c r="CL140" s="15">
        <v>58</v>
      </c>
      <c r="CM140" s="15">
        <v>52</v>
      </c>
      <c r="CN140" s="16">
        <v>46</v>
      </c>
      <c r="CO140" s="14">
        <v>69</v>
      </c>
      <c r="CP140" s="15">
        <v>69</v>
      </c>
      <c r="CQ140" s="15">
        <v>70</v>
      </c>
      <c r="CR140" s="15">
        <v>52</v>
      </c>
      <c r="CS140" s="15"/>
      <c r="CT140" s="15"/>
      <c r="CU140" s="15"/>
      <c r="CV140" s="15"/>
      <c r="CW140" s="15"/>
      <c r="CX140" s="15"/>
      <c r="CY140" s="15"/>
      <c r="CZ140" s="15"/>
      <c r="DA140" s="15"/>
      <c r="DB140" s="16"/>
      <c r="DC140" s="17"/>
      <c r="DD140" s="13"/>
      <c r="DE140" s="17" t="s">
        <v>60</v>
      </c>
    </row>
    <row r="141" spans="2:109" x14ac:dyDescent="0.25">
      <c r="B141" s="83"/>
      <c r="C141" s="107"/>
      <c r="D141" s="89"/>
      <c r="E141" s="91"/>
      <c r="F141" s="14">
        <v>59</v>
      </c>
      <c r="G141" s="15">
        <v>78</v>
      </c>
      <c r="H141" s="15">
        <v>64</v>
      </c>
      <c r="I141" s="15">
        <v>60</v>
      </c>
      <c r="J141" s="15">
        <v>64</v>
      </c>
      <c r="K141" s="15">
        <v>60</v>
      </c>
      <c r="L141" s="15">
        <v>74</v>
      </c>
      <c r="M141" s="15">
        <v>58</v>
      </c>
      <c r="N141" s="15">
        <v>69</v>
      </c>
      <c r="O141" s="15">
        <v>81</v>
      </c>
      <c r="P141" s="15">
        <v>94</v>
      </c>
      <c r="Q141" s="15">
        <v>69</v>
      </c>
      <c r="R141" s="15">
        <v>79</v>
      </c>
      <c r="S141" s="16">
        <v>76</v>
      </c>
      <c r="T141" s="14"/>
      <c r="U141" s="15"/>
      <c r="V141" s="15"/>
      <c r="W141" s="15"/>
      <c r="X141" s="15"/>
      <c r="Y141" s="15"/>
      <c r="Z141" s="45"/>
      <c r="AA141" s="45"/>
      <c r="AB141" s="45"/>
      <c r="AC141" s="45"/>
      <c r="AD141" s="45"/>
      <c r="AE141" s="45"/>
      <c r="AF141" s="15"/>
      <c r="AG141" s="16"/>
      <c r="AH141" s="17"/>
      <c r="AI141" s="13"/>
      <c r="AJ141" s="17" t="s">
        <v>60</v>
      </c>
      <c r="AL141" s="83"/>
      <c r="AM141" s="107"/>
      <c r="AN141" s="89"/>
      <c r="AO141" s="91"/>
      <c r="AP141" s="14">
        <v>92</v>
      </c>
      <c r="AQ141" s="15">
        <v>66</v>
      </c>
      <c r="AR141" s="15">
        <v>63</v>
      </c>
      <c r="AS141" s="15">
        <v>69</v>
      </c>
      <c r="AT141" s="15">
        <v>77</v>
      </c>
      <c r="AU141" s="15">
        <v>86</v>
      </c>
      <c r="AV141" s="15">
        <v>77</v>
      </c>
      <c r="AW141" s="15">
        <v>54</v>
      </c>
      <c r="AX141" s="15">
        <v>71</v>
      </c>
      <c r="AY141" s="15">
        <v>65</v>
      </c>
      <c r="AZ141" s="15">
        <v>85</v>
      </c>
      <c r="BA141" s="15">
        <v>85</v>
      </c>
      <c r="BB141" s="15">
        <v>85</v>
      </c>
      <c r="BC141" s="16">
        <v>71</v>
      </c>
      <c r="BD141" s="14"/>
      <c r="BE141" s="15"/>
      <c r="BF141" s="15"/>
      <c r="BG141" s="15"/>
      <c r="BH141" s="15"/>
      <c r="BI141" s="15"/>
      <c r="BJ141" s="45"/>
      <c r="BK141" s="45"/>
      <c r="BL141" s="45"/>
      <c r="BM141" s="45"/>
      <c r="BN141" s="45"/>
      <c r="BO141" s="45"/>
      <c r="BP141" s="15"/>
      <c r="BQ141" s="16"/>
      <c r="BR141" s="17"/>
      <c r="BS141" s="13"/>
      <c r="BT141" s="17" t="s">
        <v>60</v>
      </c>
      <c r="BW141" s="83"/>
      <c r="BX141" s="107"/>
      <c r="BY141" s="89"/>
      <c r="BZ141" s="91"/>
      <c r="CA141" s="14">
        <v>68</v>
      </c>
      <c r="CB141" s="15">
        <v>73</v>
      </c>
      <c r="CC141" s="15">
        <v>69</v>
      </c>
      <c r="CD141" s="15">
        <v>71</v>
      </c>
      <c r="CE141" s="15">
        <v>65</v>
      </c>
      <c r="CF141" s="15">
        <v>65</v>
      </c>
      <c r="CG141" s="15">
        <v>77</v>
      </c>
      <c r="CH141" s="15">
        <v>77</v>
      </c>
      <c r="CI141" s="15">
        <v>71</v>
      </c>
      <c r="CJ141" s="15">
        <v>61</v>
      </c>
      <c r="CK141" s="15">
        <v>51</v>
      </c>
      <c r="CL141" s="15">
        <v>55</v>
      </c>
      <c r="CM141" s="15">
        <v>62</v>
      </c>
      <c r="CN141" s="16">
        <v>60</v>
      </c>
      <c r="CO141" s="14"/>
      <c r="CP141" s="15"/>
      <c r="CQ141" s="15"/>
      <c r="CR141" s="15"/>
      <c r="CS141" s="15"/>
      <c r="CT141" s="15"/>
      <c r="CU141" s="63"/>
      <c r="CV141" s="63"/>
      <c r="CW141" s="63"/>
      <c r="CX141" s="63"/>
      <c r="CY141" s="63"/>
      <c r="CZ141" s="63"/>
      <c r="DA141" s="15"/>
      <c r="DB141" s="16"/>
      <c r="DC141" s="17"/>
      <c r="DD141" s="13"/>
      <c r="DE141" s="17" t="s">
        <v>60</v>
      </c>
    </row>
    <row r="142" spans="2:109" x14ac:dyDescent="0.25">
      <c r="B142" s="83"/>
      <c r="C142" s="107"/>
      <c r="D142" s="89"/>
      <c r="E142" s="91"/>
      <c r="F142" s="14">
        <v>60</v>
      </c>
      <c r="G142" s="15">
        <v>55</v>
      </c>
      <c r="H142" s="15">
        <v>73</v>
      </c>
      <c r="I142" s="15">
        <v>70</v>
      </c>
      <c r="J142" s="15">
        <v>57</v>
      </c>
      <c r="K142" s="15">
        <v>68</v>
      </c>
      <c r="L142" s="15">
        <v>61</v>
      </c>
      <c r="M142" s="15">
        <v>78</v>
      </c>
      <c r="N142" s="15">
        <v>80</v>
      </c>
      <c r="O142" s="15">
        <v>83</v>
      </c>
      <c r="P142" s="15">
        <v>73</v>
      </c>
      <c r="Q142" s="15">
        <v>90</v>
      </c>
      <c r="R142" s="15">
        <v>67</v>
      </c>
      <c r="S142" s="16">
        <v>85</v>
      </c>
      <c r="T142" s="62"/>
      <c r="U142" s="45"/>
      <c r="V142" s="45"/>
      <c r="W142" s="45"/>
      <c r="X142" s="45"/>
      <c r="Y142" s="45"/>
      <c r="Z142" s="15"/>
      <c r="AA142" s="15"/>
      <c r="AB142" s="15"/>
      <c r="AC142" s="15"/>
      <c r="AD142" s="15"/>
      <c r="AE142" s="15"/>
      <c r="AF142" s="15"/>
      <c r="AG142" s="16"/>
      <c r="AH142" s="17"/>
      <c r="AI142" s="13"/>
      <c r="AJ142" s="17" t="s">
        <v>60</v>
      </c>
      <c r="AL142" s="83"/>
      <c r="AM142" s="107"/>
      <c r="AN142" s="89"/>
      <c r="AO142" s="91"/>
      <c r="AP142" s="14">
        <v>79</v>
      </c>
      <c r="AQ142" s="15">
        <v>85</v>
      </c>
      <c r="AR142" s="15">
        <v>79</v>
      </c>
      <c r="AS142" s="15">
        <v>78</v>
      </c>
      <c r="AT142" s="15">
        <v>66</v>
      </c>
      <c r="AU142" s="15">
        <v>79</v>
      </c>
      <c r="AV142" s="15">
        <v>65</v>
      </c>
      <c r="AW142" s="15">
        <v>61</v>
      </c>
      <c r="AX142" s="15">
        <v>79</v>
      </c>
      <c r="AY142" s="15">
        <v>86</v>
      </c>
      <c r="AZ142" s="15">
        <v>62</v>
      </c>
      <c r="BA142" s="15">
        <v>91</v>
      </c>
      <c r="BB142" s="15">
        <v>75</v>
      </c>
      <c r="BC142" s="16">
        <v>78</v>
      </c>
      <c r="BD142" s="62"/>
      <c r="BE142" s="45"/>
      <c r="BF142" s="45"/>
      <c r="BG142" s="45"/>
      <c r="BH142" s="45"/>
      <c r="BI142" s="45"/>
      <c r="BJ142" s="15"/>
      <c r="BK142" s="15"/>
      <c r="BL142" s="15"/>
      <c r="BM142" s="15"/>
      <c r="BN142" s="15"/>
      <c r="BO142" s="15"/>
      <c r="BP142" s="15"/>
      <c r="BQ142" s="16"/>
      <c r="BR142" s="17"/>
      <c r="BS142" s="13"/>
      <c r="BT142" s="17" t="s">
        <v>60</v>
      </c>
      <c r="BW142" s="83"/>
      <c r="BX142" s="107"/>
      <c r="BY142" s="89"/>
      <c r="BZ142" s="91"/>
      <c r="CA142" s="14">
        <v>67</v>
      </c>
      <c r="CB142" s="15">
        <v>73</v>
      </c>
      <c r="CC142" s="15">
        <v>55</v>
      </c>
      <c r="CD142" s="15">
        <v>64</v>
      </c>
      <c r="CE142" s="15">
        <v>49</v>
      </c>
      <c r="CF142" s="15">
        <v>65</v>
      </c>
      <c r="CG142" s="15">
        <v>74</v>
      </c>
      <c r="CH142" s="15">
        <v>70</v>
      </c>
      <c r="CI142" s="15">
        <v>48</v>
      </c>
      <c r="CJ142" s="15">
        <v>60</v>
      </c>
      <c r="CK142" s="15">
        <v>65</v>
      </c>
      <c r="CL142" s="15">
        <v>65</v>
      </c>
      <c r="CM142" s="15">
        <v>52</v>
      </c>
      <c r="CN142" s="16">
        <v>48</v>
      </c>
      <c r="CO142" s="64"/>
      <c r="CP142" s="63"/>
      <c r="CQ142" s="63"/>
      <c r="CR142" s="63"/>
      <c r="CS142" s="63"/>
      <c r="CT142" s="63"/>
      <c r="CU142" s="15"/>
      <c r="CV142" s="15"/>
      <c r="CW142" s="15"/>
      <c r="CX142" s="15"/>
      <c r="CY142" s="15"/>
      <c r="CZ142" s="15"/>
      <c r="DA142" s="15"/>
      <c r="DB142" s="16"/>
      <c r="DC142" s="17"/>
      <c r="DD142" s="13"/>
      <c r="DE142" s="17" t="s">
        <v>60</v>
      </c>
    </row>
    <row r="143" spans="2:109" x14ac:dyDescent="0.25">
      <c r="B143" s="83"/>
      <c r="C143" s="107"/>
      <c r="D143" s="89"/>
      <c r="E143" s="91"/>
      <c r="F143" s="14">
        <v>67</v>
      </c>
      <c r="G143" s="15">
        <v>77</v>
      </c>
      <c r="H143" s="15">
        <v>78</v>
      </c>
      <c r="I143" s="15">
        <v>77</v>
      </c>
      <c r="J143" s="15">
        <v>75</v>
      </c>
      <c r="K143" s="15">
        <v>60</v>
      </c>
      <c r="L143" s="15">
        <v>76</v>
      </c>
      <c r="M143" s="15">
        <v>63</v>
      </c>
      <c r="N143" s="15">
        <v>79</v>
      </c>
      <c r="O143" s="15">
        <v>56</v>
      </c>
      <c r="P143" s="15">
        <v>66</v>
      </c>
      <c r="Q143" s="15">
        <v>61</v>
      </c>
      <c r="R143" s="15">
        <v>56</v>
      </c>
      <c r="S143" s="16">
        <v>88</v>
      </c>
      <c r="T143" s="62"/>
      <c r="U143" s="45"/>
      <c r="V143" s="45"/>
      <c r="W143" s="45"/>
      <c r="X143" s="45"/>
      <c r="Y143" s="45"/>
      <c r="Z143" s="15"/>
      <c r="AA143" s="15"/>
      <c r="AB143" s="15"/>
      <c r="AC143" s="15"/>
      <c r="AD143" s="15"/>
      <c r="AE143" s="15"/>
      <c r="AF143" s="15"/>
      <c r="AG143" s="16"/>
      <c r="AH143" s="17"/>
      <c r="AI143" s="13"/>
      <c r="AJ143" s="17" t="s">
        <v>60</v>
      </c>
      <c r="AL143" s="83"/>
      <c r="AM143" s="107"/>
      <c r="AN143" s="89"/>
      <c r="AO143" s="91"/>
      <c r="AP143" s="14">
        <v>54</v>
      </c>
      <c r="AQ143" s="15">
        <v>77</v>
      </c>
      <c r="AR143" s="15">
        <v>76</v>
      </c>
      <c r="AS143" s="15">
        <v>66</v>
      </c>
      <c r="AT143" s="15">
        <v>61</v>
      </c>
      <c r="AU143" s="15">
        <v>68</v>
      </c>
      <c r="AV143" s="15">
        <v>75</v>
      </c>
      <c r="AW143" s="15">
        <v>82</v>
      </c>
      <c r="AX143" s="15">
        <v>74</v>
      </c>
      <c r="AY143" s="15">
        <v>70</v>
      </c>
      <c r="AZ143" s="15">
        <v>87</v>
      </c>
      <c r="BA143" s="15">
        <v>85</v>
      </c>
      <c r="BB143" s="15">
        <v>70</v>
      </c>
      <c r="BC143" s="16">
        <v>68</v>
      </c>
      <c r="BD143" s="62"/>
      <c r="BE143" s="45"/>
      <c r="BF143" s="45"/>
      <c r="BG143" s="45"/>
      <c r="BH143" s="45"/>
      <c r="BI143" s="45"/>
      <c r="BJ143" s="15"/>
      <c r="BK143" s="15"/>
      <c r="BL143" s="15"/>
      <c r="BM143" s="15"/>
      <c r="BN143" s="15"/>
      <c r="BO143" s="15"/>
      <c r="BP143" s="15"/>
      <c r="BQ143" s="16"/>
      <c r="BR143" s="17"/>
      <c r="BS143" s="13"/>
      <c r="BT143" s="17" t="s">
        <v>60</v>
      </c>
      <c r="BW143" s="83"/>
      <c r="BX143" s="107"/>
      <c r="BY143" s="89"/>
      <c r="BZ143" s="91"/>
      <c r="CA143" s="14">
        <v>57</v>
      </c>
      <c r="CB143" s="15">
        <v>59</v>
      </c>
      <c r="CC143" s="15">
        <v>73</v>
      </c>
      <c r="CD143" s="15">
        <v>49</v>
      </c>
      <c r="CE143" s="15">
        <v>73</v>
      </c>
      <c r="CF143" s="15">
        <v>53</v>
      </c>
      <c r="CG143" s="15">
        <v>56</v>
      </c>
      <c r="CH143" s="15">
        <v>74</v>
      </c>
      <c r="CI143" s="15">
        <v>54</v>
      </c>
      <c r="CJ143" s="15">
        <v>68</v>
      </c>
      <c r="CK143" s="15">
        <v>50</v>
      </c>
      <c r="CL143" s="15">
        <v>55</v>
      </c>
      <c r="CM143" s="15">
        <v>62</v>
      </c>
      <c r="CN143" s="16">
        <v>79</v>
      </c>
      <c r="CO143" s="64"/>
      <c r="CP143" s="63"/>
      <c r="CQ143" s="63"/>
      <c r="CR143" s="63"/>
      <c r="CS143" s="63"/>
      <c r="CT143" s="63"/>
      <c r="CU143" s="15"/>
      <c r="CV143" s="15"/>
      <c r="CW143" s="15"/>
      <c r="CX143" s="15"/>
      <c r="CY143" s="15"/>
      <c r="CZ143" s="15"/>
      <c r="DA143" s="15"/>
      <c r="DB143" s="16"/>
      <c r="DC143" s="17"/>
      <c r="DD143" s="13"/>
      <c r="DE143" s="17" t="s">
        <v>60</v>
      </c>
    </row>
    <row r="144" spans="2:109" x14ac:dyDescent="0.25">
      <c r="B144" s="83"/>
      <c r="C144" s="107"/>
      <c r="D144" s="89"/>
      <c r="E144" s="91"/>
      <c r="F144" s="14">
        <v>74</v>
      </c>
      <c r="G144" s="15">
        <v>79</v>
      </c>
      <c r="H144" s="15">
        <v>65</v>
      </c>
      <c r="I144" s="15">
        <v>75</v>
      </c>
      <c r="J144" s="15">
        <v>56</v>
      </c>
      <c r="K144" s="15">
        <v>69</v>
      </c>
      <c r="L144" s="15">
        <v>75</v>
      </c>
      <c r="M144" s="15">
        <v>79</v>
      </c>
      <c r="N144" s="15">
        <v>53</v>
      </c>
      <c r="O144" s="15">
        <v>78</v>
      </c>
      <c r="P144" s="15">
        <v>68</v>
      </c>
      <c r="Q144" s="15">
        <v>95</v>
      </c>
      <c r="R144" s="15">
        <v>92</v>
      </c>
      <c r="S144" s="16">
        <v>82</v>
      </c>
      <c r="T144" s="14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6"/>
      <c r="AH144" s="17"/>
      <c r="AI144" s="13"/>
      <c r="AJ144" s="17" t="s">
        <v>60</v>
      </c>
      <c r="AL144" s="83"/>
      <c r="AM144" s="107"/>
      <c r="AN144" s="89"/>
      <c r="AO144" s="91"/>
      <c r="AP144" s="14">
        <v>75</v>
      </c>
      <c r="AQ144" s="15">
        <v>85</v>
      </c>
      <c r="AR144" s="15">
        <v>82</v>
      </c>
      <c r="AS144" s="15">
        <v>60</v>
      </c>
      <c r="AT144" s="15">
        <v>62</v>
      </c>
      <c r="AU144" s="15">
        <v>90</v>
      </c>
      <c r="AV144" s="15">
        <v>64</v>
      </c>
      <c r="AW144" s="15">
        <v>84</v>
      </c>
      <c r="AX144" s="15">
        <v>94</v>
      </c>
      <c r="AY144" s="15">
        <v>73</v>
      </c>
      <c r="AZ144" s="15">
        <v>92</v>
      </c>
      <c r="BA144" s="15">
        <v>84</v>
      </c>
      <c r="BB144" s="15">
        <v>77</v>
      </c>
      <c r="BC144" s="16">
        <v>77</v>
      </c>
      <c r="BD144" s="14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6"/>
      <c r="BR144" s="17"/>
      <c r="BS144" s="13"/>
      <c r="BT144" s="17" t="s">
        <v>60</v>
      </c>
      <c r="BW144" s="83"/>
      <c r="BX144" s="107"/>
      <c r="BY144" s="89"/>
      <c r="BZ144" s="91"/>
      <c r="CA144" s="14">
        <v>73</v>
      </c>
      <c r="CB144" s="15">
        <v>76</v>
      </c>
      <c r="CC144" s="15">
        <v>73</v>
      </c>
      <c r="CD144" s="15">
        <v>62</v>
      </c>
      <c r="CE144" s="15">
        <v>51</v>
      </c>
      <c r="CF144" s="15">
        <v>69</v>
      </c>
      <c r="CG144" s="15">
        <v>70</v>
      </c>
      <c r="CH144" s="15">
        <v>76</v>
      </c>
      <c r="CI144" s="15">
        <v>49</v>
      </c>
      <c r="CJ144" s="15">
        <v>62</v>
      </c>
      <c r="CK144" s="15">
        <v>50</v>
      </c>
      <c r="CL144" s="15">
        <v>59</v>
      </c>
      <c r="CM144" s="15">
        <v>76</v>
      </c>
      <c r="CN144" s="16">
        <v>49</v>
      </c>
      <c r="CO144" s="14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6"/>
      <c r="DC144" s="17"/>
      <c r="DD144" s="13"/>
      <c r="DE144" s="17" t="s">
        <v>60</v>
      </c>
    </row>
    <row r="145" spans="2:109" x14ac:dyDescent="0.25">
      <c r="B145" s="83"/>
      <c r="C145" s="107"/>
      <c r="D145" s="89"/>
      <c r="E145" s="91"/>
      <c r="F145" s="14">
        <v>66</v>
      </c>
      <c r="G145" s="15">
        <v>65</v>
      </c>
      <c r="H145" s="15">
        <v>78</v>
      </c>
      <c r="I145" s="15">
        <v>56</v>
      </c>
      <c r="J145" s="15">
        <v>68</v>
      </c>
      <c r="K145" s="15">
        <v>71</v>
      </c>
      <c r="L145" s="15">
        <v>63</v>
      </c>
      <c r="M145" s="15">
        <v>69</v>
      </c>
      <c r="N145" s="15">
        <v>60</v>
      </c>
      <c r="O145" s="15">
        <v>74</v>
      </c>
      <c r="P145" s="15">
        <v>94</v>
      </c>
      <c r="Q145" s="15">
        <v>73</v>
      </c>
      <c r="R145" s="15">
        <v>70</v>
      </c>
      <c r="S145" s="16">
        <v>91</v>
      </c>
      <c r="T145" s="1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6"/>
      <c r="AH145" s="17"/>
      <c r="AI145" s="13"/>
      <c r="AJ145" s="17" t="s">
        <v>60</v>
      </c>
      <c r="AL145" s="83"/>
      <c r="AM145" s="107"/>
      <c r="AN145" s="89"/>
      <c r="AO145" s="91"/>
      <c r="AP145" s="14">
        <v>91</v>
      </c>
      <c r="AQ145" s="15">
        <v>64</v>
      </c>
      <c r="AR145" s="15">
        <v>84</v>
      </c>
      <c r="AS145" s="15">
        <v>73</v>
      </c>
      <c r="AT145" s="15">
        <v>62</v>
      </c>
      <c r="AU145" s="15">
        <v>92</v>
      </c>
      <c r="AV145" s="15">
        <v>80</v>
      </c>
      <c r="AW145" s="15">
        <v>73</v>
      </c>
      <c r="AX145" s="15">
        <v>66</v>
      </c>
      <c r="AY145" s="15">
        <v>93</v>
      </c>
      <c r="AZ145" s="15">
        <v>64</v>
      </c>
      <c r="BA145" s="15"/>
      <c r="BB145" s="15"/>
      <c r="BC145" s="16"/>
      <c r="BD145" s="14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6"/>
      <c r="BR145" s="17"/>
      <c r="BS145" s="13"/>
      <c r="BT145" s="17" t="s">
        <v>60</v>
      </c>
      <c r="BW145" s="83"/>
      <c r="BX145" s="107"/>
      <c r="BY145" s="89"/>
      <c r="BZ145" s="91"/>
      <c r="CA145" s="14">
        <v>64</v>
      </c>
      <c r="CB145" s="15">
        <v>75</v>
      </c>
      <c r="CC145" s="15">
        <v>47</v>
      </c>
      <c r="CD145" s="15">
        <v>62</v>
      </c>
      <c r="CE145" s="15">
        <v>47</v>
      </c>
      <c r="CF145" s="15">
        <v>65</v>
      </c>
      <c r="CG145" s="15">
        <v>64</v>
      </c>
      <c r="CH145" s="15">
        <v>72</v>
      </c>
      <c r="CI145" s="15">
        <v>56</v>
      </c>
      <c r="CJ145" s="15">
        <v>73</v>
      </c>
      <c r="CK145" s="15">
        <v>70</v>
      </c>
      <c r="CL145" s="15">
        <v>65</v>
      </c>
      <c r="CM145" s="15">
        <v>53</v>
      </c>
      <c r="CN145" s="16">
        <v>50</v>
      </c>
      <c r="CO145" s="14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6"/>
      <c r="DC145" s="17"/>
      <c r="DD145" s="13"/>
      <c r="DE145" s="17" t="s">
        <v>60</v>
      </c>
    </row>
    <row r="146" spans="2:109" x14ac:dyDescent="0.25">
      <c r="B146" s="83"/>
      <c r="C146" s="107"/>
      <c r="D146" s="89"/>
      <c r="E146" s="91"/>
      <c r="F146" s="14">
        <v>56</v>
      </c>
      <c r="G146" s="15">
        <v>73</v>
      </c>
      <c r="H146" s="15">
        <v>83</v>
      </c>
      <c r="I146" s="15">
        <v>77</v>
      </c>
      <c r="J146" s="15">
        <v>58</v>
      </c>
      <c r="K146" s="15">
        <v>87</v>
      </c>
      <c r="L146" s="15">
        <v>88</v>
      </c>
      <c r="M146" s="15">
        <v>72</v>
      </c>
      <c r="N146" s="15">
        <v>86</v>
      </c>
      <c r="O146" s="15">
        <v>80</v>
      </c>
      <c r="P146" s="15">
        <v>67</v>
      </c>
      <c r="Q146" s="15">
        <v>74</v>
      </c>
      <c r="R146" s="15">
        <v>88</v>
      </c>
      <c r="S146" s="16">
        <v>84</v>
      </c>
      <c r="T146" s="1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6"/>
      <c r="AH146" s="17"/>
      <c r="AI146" s="13"/>
      <c r="AJ146" s="17" t="s">
        <v>60</v>
      </c>
      <c r="AL146" s="83"/>
      <c r="AM146" s="107"/>
      <c r="AN146" s="89"/>
      <c r="AO146" s="91"/>
      <c r="AP146" s="14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6"/>
      <c r="BD146" s="14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6"/>
      <c r="BR146" s="17"/>
      <c r="BS146" s="13"/>
      <c r="BT146" s="17" t="s">
        <v>60</v>
      </c>
      <c r="BW146" s="83"/>
      <c r="BX146" s="107"/>
      <c r="BY146" s="89"/>
      <c r="BZ146" s="91"/>
      <c r="CA146" s="14">
        <v>61</v>
      </c>
      <c r="CB146" s="15">
        <v>47</v>
      </c>
      <c r="CC146" s="15">
        <v>60</v>
      </c>
      <c r="CD146" s="15">
        <v>51</v>
      </c>
      <c r="CE146" s="15">
        <v>58</v>
      </c>
      <c r="CF146" s="15">
        <v>55</v>
      </c>
      <c r="CG146" s="15">
        <v>48</v>
      </c>
      <c r="CH146" s="15">
        <v>47</v>
      </c>
      <c r="CI146" s="15">
        <v>54</v>
      </c>
      <c r="CJ146" s="15">
        <v>50</v>
      </c>
      <c r="CK146" s="15">
        <v>51</v>
      </c>
      <c r="CL146" s="15">
        <v>73</v>
      </c>
      <c r="CM146" s="15">
        <v>54</v>
      </c>
      <c r="CN146" s="16">
        <v>60</v>
      </c>
      <c r="CO146" s="14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6"/>
      <c r="DC146" s="17"/>
      <c r="DD146" s="13"/>
      <c r="DE146" s="17" t="s">
        <v>60</v>
      </c>
    </row>
    <row r="147" spans="2:109" x14ac:dyDescent="0.25">
      <c r="B147" s="83"/>
      <c r="C147" s="107"/>
      <c r="D147" s="89"/>
      <c r="E147" s="91"/>
      <c r="F147" s="14">
        <v>79</v>
      </c>
      <c r="G147" s="15">
        <v>67</v>
      </c>
      <c r="H147" s="15">
        <v>63</v>
      </c>
      <c r="I147" s="15">
        <v>93</v>
      </c>
      <c r="J147" s="15">
        <v>67</v>
      </c>
      <c r="K147" s="15">
        <v>85</v>
      </c>
      <c r="L147" s="15">
        <v>83</v>
      </c>
      <c r="M147" s="15">
        <v>68</v>
      </c>
      <c r="N147" s="15"/>
      <c r="O147" s="15"/>
      <c r="P147" s="15"/>
      <c r="Q147" s="15"/>
      <c r="R147" s="15"/>
      <c r="S147" s="16"/>
      <c r="T147" s="1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6"/>
      <c r="AH147" s="17"/>
      <c r="AI147" s="13"/>
      <c r="AJ147" s="17" t="s">
        <v>60</v>
      </c>
      <c r="AL147" s="83"/>
      <c r="AM147" s="107"/>
      <c r="AN147" s="89"/>
      <c r="AO147" s="91"/>
      <c r="AP147" s="14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6"/>
      <c r="BD147" s="14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6"/>
      <c r="BR147" s="17"/>
      <c r="BS147" s="13"/>
      <c r="BT147" s="17" t="s">
        <v>60</v>
      </c>
      <c r="BW147" s="83"/>
      <c r="BX147" s="107"/>
      <c r="BY147" s="89"/>
      <c r="BZ147" s="91"/>
      <c r="CA147" s="14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6"/>
      <c r="CO147" s="14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6"/>
      <c r="DC147" s="17"/>
      <c r="DD147" s="13"/>
      <c r="DE147" s="17" t="s">
        <v>60</v>
      </c>
    </row>
    <row r="148" spans="2:109" ht="15.75" thickBot="1" x14ac:dyDescent="0.3">
      <c r="B148" s="84"/>
      <c r="C148" s="108"/>
      <c r="D148" s="90"/>
      <c r="E148" s="92"/>
      <c r="F148" s="18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20"/>
      <c r="T148" s="18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20"/>
      <c r="AH148" s="21"/>
      <c r="AI148" s="13"/>
      <c r="AJ148" s="21" t="s">
        <v>60</v>
      </c>
      <c r="AL148" s="84"/>
      <c r="AM148" s="108"/>
      <c r="AN148" s="90"/>
      <c r="AO148" s="92"/>
      <c r="AP148" s="18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20"/>
      <c r="BD148" s="18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20"/>
      <c r="BR148" s="21"/>
      <c r="BS148" s="13"/>
      <c r="BT148" s="21" t="s">
        <v>60</v>
      </c>
      <c r="BW148" s="84"/>
      <c r="BX148" s="108"/>
      <c r="BY148" s="90"/>
      <c r="BZ148" s="92"/>
      <c r="CA148" s="18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20"/>
      <c r="CO148" s="18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20"/>
      <c r="DC148" s="21"/>
      <c r="DD148" s="13"/>
      <c r="DE148" s="21" t="s">
        <v>60</v>
      </c>
    </row>
    <row r="149" spans="2:109" x14ac:dyDescent="0.25">
      <c r="B149" s="82">
        <v>14</v>
      </c>
      <c r="C149" s="109" t="s">
        <v>40</v>
      </c>
      <c r="D149" s="88"/>
      <c r="E149" s="91"/>
      <c r="F149" s="9">
        <v>73</v>
      </c>
      <c r="G149" s="10">
        <v>69</v>
      </c>
      <c r="H149" s="10">
        <v>78</v>
      </c>
      <c r="I149" s="10">
        <v>90</v>
      </c>
      <c r="J149" s="10">
        <v>55</v>
      </c>
      <c r="K149" s="10">
        <v>53</v>
      </c>
      <c r="L149" s="10">
        <v>67</v>
      </c>
      <c r="M149" s="10">
        <v>66</v>
      </c>
      <c r="N149" s="10">
        <v>62</v>
      </c>
      <c r="O149" s="10">
        <v>63</v>
      </c>
      <c r="P149" s="10">
        <v>77</v>
      </c>
      <c r="Q149" s="10">
        <v>75</v>
      </c>
      <c r="R149" s="10">
        <v>92</v>
      </c>
      <c r="S149" s="11">
        <v>92</v>
      </c>
      <c r="T149" s="46">
        <v>75</v>
      </c>
      <c r="U149" s="47">
        <v>73</v>
      </c>
      <c r="V149" s="47">
        <v>76</v>
      </c>
      <c r="W149" s="47">
        <v>76</v>
      </c>
      <c r="X149" s="47">
        <v>71</v>
      </c>
      <c r="Y149" s="47">
        <v>59</v>
      </c>
      <c r="Z149" s="47">
        <v>63</v>
      </c>
      <c r="AA149" s="47">
        <v>56</v>
      </c>
      <c r="AB149" s="47">
        <v>56</v>
      </c>
      <c r="AC149" s="47">
        <v>58</v>
      </c>
      <c r="AD149" s="47">
        <v>66</v>
      </c>
      <c r="AE149" s="47">
        <v>67</v>
      </c>
      <c r="AF149" s="47">
        <v>70</v>
      </c>
      <c r="AG149" s="48">
        <v>57</v>
      </c>
      <c r="AH149" s="12"/>
      <c r="AI149" s="13"/>
      <c r="AJ149" s="12" t="s">
        <v>60</v>
      </c>
      <c r="AL149" s="82">
        <v>14</v>
      </c>
      <c r="AM149" s="109" t="s">
        <v>40</v>
      </c>
      <c r="AN149" s="88"/>
      <c r="AO149" s="91"/>
      <c r="AP149" s="9">
        <v>71</v>
      </c>
      <c r="AQ149" s="10">
        <v>68</v>
      </c>
      <c r="AR149" s="10">
        <v>67</v>
      </c>
      <c r="AS149" s="10">
        <v>68</v>
      </c>
      <c r="AT149" s="10">
        <v>78</v>
      </c>
      <c r="AU149" s="10">
        <v>90</v>
      </c>
      <c r="AV149" s="10">
        <v>65</v>
      </c>
      <c r="AW149" s="10">
        <v>96</v>
      </c>
      <c r="AX149" s="10">
        <v>100</v>
      </c>
      <c r="AY149" s="10">
        <v>77</v>
      </c>
      <c r="AZ149" s="10">
        <v>75</v>
      </c>
      <c r="BA149" s="10">
        <v>87</v>
      </c>
      <c r="BB149" s="10">
        <v>81</v>
      </c>
      <c r="BC149" s="11">
        <v>67</v>
      </c>
      <c r="BD149" s="46">
        <v>72</v>
      </c>
      <c r="BE149" s="47">
        <v>53</v>
      </c>
      <c r="BF149" s="47">
        <v>73</v>
      </c>
      <c r="BG149" s="47">
        <v>44</v>
      </c>
      <c r="BH149" s="47">
        <v>47</v>
      </c>
      <c r="BI149" s="47">
        <v>61</v>
      </c>
      <c r="BJ149" s="47">
        <v>51</v>
      </c>
      <c r="BK149" s="47">
        <v>52</v>
      </c>
      <c r="BL149" s="47">
        <v>49</v>
      </c>
      <c r="BM149" s="47">
        <v>59</v>
      </c>
      <c r="BN149" s="47">
        <v>66</v>
      </c>
      <c r="BO149" s="47">
        <v>67</v>
      </c>
      <c r="BP149" s="47">
        <v>70</v>
      </c>
      <c r="BQ149" s="48">
        <v>57</v>
      </c>
      <c r="BR149" s="12"/>
      <c r="BS149" s="13"/>
      <c r="BT149" s="12" t="s">
        <v>60</v>
      </c>
      <c r="BW149" s="82">
        <v>14</v>
      </c>
      <c r="BX149" s="109" t="s">
        <v>40</v>
      </c>
      <c r="BY149" s="88"/>
      <c r="BZ149" s="91"/>
      <c r="CA149" s="9">
        <v>61</v>
      </c>
      <c r="CB149" s="10">
        <v>57</v>
      </c>
      <c r="CC149" s="10">
        <v>49</v>
      </c>
      <c r="CD149" s="10">
        <v>73</v>
      </c>
      <c r="CE149" s="10">
        <v>49</v>
      </c>
      <c r="CF149" s="10">
        <v>50</v>
      </c>
      <c r="CG149" s="10">
        <v>49</v>
      </c>
      <c r="CH149" s="10">
        <v>44</v>
      </c>
      <c r="CI149" s="10">
        <v>57</v>
      </c>
      <c r="CJ149" s="10">
        <v>66</v>
      </c>
      <c r="CK149" s="10">
        <v>65</v>
      </c>
      <c r="CL149" s="10">
        <v>49</v>
      </c>
      <c r="CM149" s="10">
        <v>52</v>
      </c>
      <c r="CN149" s="11">
        <v>67</v>
      </c>
      <c r="CO149" s="46">
        <v>65</v>
      </c>
      <c r="CP149" s="47">
        <v>41</v>
      </c>
      <c r="CQ149" s="47">
        <v>50</v>
      </c>
      <c r="CR149" s="47">
        <v>46</v>
      </c>
      <c r="CS149" s="47">
        <v>67</v>
      </c>
      <c r="CT149" s="47">
        <v>51</v>
      </c>
      <c r="CU149" s="47">
        <v>50</v>
      </c>
      <c r="CV149" s="47">
        <v>48</v>
      </c>
      <c r="CW149" s="47">
        <v>44</v>
      </c>
      <c r="CX149" s="47">
        <v>53</v>
      </c>
      <c r="CY149" s="47">
        <v>66</v>
      </c>
      <c r="CZ149" s="47">
        <v>67</v>
      </c>
      <c r="DA149" s="47">
        <v>70</v>
      </c>
      <c r="DB149" s="48">
        <v>57</v>
      </c>
      <c r="DC149" s="12"/>
      <c r="DD149" s="13"/>
      <c r="DE149" s="12" t="s">
        <v>60</v>
      </c>
    </row>
    <row r="150" spans="2:109" x14ac:dyDescent="0.25">
      <c r="B150" s="83"/>
      <c r="C150" s="110"/>
      <c r="D150" s="89"/>
      <c r="E150" s="91"/>
      <c r="F150" s="14">
        <v>76</v>
      </c>
      <c r="G150" s="15">
        <v>62</v>
      </c>
      <c r="H150" s="15">
        <v>73</v>
      </c>
      <c r="I150" s="15">
        <v>76</v>
      </c>
      <c r="J150" s="15">
        <v>52</v>
      </c>
      <c r="K150" s="15">
        <v>89</v>
      </c>
      <c r="L150" s="15">
        <v>80</v>
      </c>
      <c r="M150" s="15">
        <v>54</v>
      </c>
      <c r="N150" s="15">
        <v>77</v>
      </c>
      <c r="O150" s="15">
        <v>89</v>
      </c>
      <c r="P150" s="15">
        <v>77</v>
      </c>
      <c r="Q150" s="15">
        <v>62</v>
      </c>
      <c r="R150" s="15">
        <v>83</v>
      </c>
      <c r="S150" s="16">
        <v>65</v>
      </c>
      <c r="T150" s="14">
        <v>47</v>
      </c>
      <c r="U150" s="15">
        <v>67</v>
      </c>
      <c r="V150" s="15">
        <v>47</v>
      </c>
      <c r="W150" s="15">
        <v>58</v>
      </c>
      <c r="X150" s="15">
        <v>70</v>
      </c>
      <c r="Y150" s="15">
        <v>68</v>
      </c>
      <c r="Z150" s="15">
        <v>63</v>
      </c>
      <c r="AA150" s="15">
        <v>56</v>
      </c>
      <c r="AB150" s="15">
        <v>60</v>
      </c>
      <c r="AC150" s="15">
        <v>45</v>
      </c>
      <c r="AD150" s="15">
        <v>76</v>
      </c>
      <c r="AE150" s="15">
        <v>63</v>
      </c>
      <c r="AF150" s="15">
        <v>70</v>
      </c>
      <c r="AG150" s="16">
        <v>72</v>
      </c>
      <c r="AH150" s="17"/>
      <c r="AI150" s="13"/>
      <c r="AJ150" s="17" t="s">
        <v>60</v>
      </c>
      <c r="AL150" s="83"/>
      <c r="AM150" s="110"/>
      <c r="AN150" s="89"/>
      <c r="AO150" s="91"/>
      <c r="AP150" s="14">
        <v>72</v>
      </c>
      <c r="AQ150" s="15">
        <v>95</v>
      </c>
      <c r="AR150" s="15">
        <v>77</v>
      </c>
      <c r="AS150" s="15">
        <v>79</v>
      </c>
      <c r="AT150" s="15">
        <v>72</v>
      </c>
      <c r="AU150" s="15">
        <v>73</v>
      </c>
      <c r="AV150" s="15">
        <v>68</v>
      </c>
      <c r="AW150" s="15">
        <v>99</v>
      </c>
      <c r="AX150" s="15">
        <v>60</v>
      </c>
      <c r="AY150" s="15">
        <v>86</v>
      </c>
      <c r="AZ150" s="15">
        <v>81</v>
      </c>
      <c r="BA150" s="15">
        <v>83</v>
      </c>
      <c r="BB150" s="15">
        <v>68</v>
      </c>
      <c r="BC150" s="16">
        <v>88</v>
      </c>
      <c r="BD150" s="14">
        <v>47</v>
      </c>
      <c r="BE150" s="15">
        <v>60</v>
      </c>
      <c r="BF150" s="15">
        <v>68</v>
      </c>
      <c r="BG150" s="15">
        <v>63</v>
      </c>
      <c r="BH150" s="15">
        <v>51</v>
      </c>
      <c r="BI150" s="15">
        <v>72</v>
      </c>
      <c r="BJ150" s="15">
        <v>61</v>
      </c>
      <c r="BK150" s="15">
        <v>53</v>
      </c>
      <c r="BL150" s="15">
        <v>54</v>
      </c>
      <c r="BM150" s="15">
        <v>55</v>
      </c>
      <c r="BN150" s="15">
        <v>56</v>
      </c>
      <c r="BO150" s="15">
        <v>47</v>
      </c>
      <c r="BP150" s="15">
        <v>71</v>
      </c>
      <c r="BQ150" s="16">
        <v>62</v>
      </c>
      <c r="BR150" s="17"/>
      <c r="BS150" s="13"/>
      <c r="BT150" s="17" t="s">
        <v>60</v>
      </c>
      <c r="BW150" s="83"/>
      <c r="BX150" s="110"/>
      <c r="BY150" s="89"/>
      <c r="BZ150" s="91"/>
      <c r="CA150" s="14">
        <v>59</v>
      </c>
      <c r="CB150" s="15">
        <v>58</v>
      </c>
      <c r="CC150" s="15">
        <v>55</v>
      </c>
      <c r="CD150" s="15">
        <v>52</v>
      </c>
      <c r="CE150" s="15">
        <v>50</v>
      </c>
      <c r="CF150" s="15">
        <v>70</v>
      </c>
      <c r="CG150" s="15">
        <v>74</v>
      </c>
      <c r="CH150" s="15">
        <v>56</v>
      </c>
      <c r="CI150" s="15">
        <v>63</v>
      </c>
      <c r="CJ150" s="15">
        <v>67</v>
      </c>
      <c r="CK150" s="15">
        <v>58</v>
      </c>
      <c r="CL150" s="15">
        <v>47</v>
      </c>
      <c r="CM150" s="15">
        <v>52</v>
      </c>
      <c r="CN150" s="16">
        <v>45</v>
      </c>
      <c r="CO150" s="14">
        <v>51</v>
      </c>
      <c r="CP150" s="15">
        <v>55</v>
      </c>
      <c r="CQ150" s="15">
        <v>69</v>
      </c>
      <c r="CR150" s="15">
        <v>69</v>
      </c>
      <c r="CS150" s="15">
        <v>74</v>
      </c>
      <c r="CT150" s="15">
        <v>74</v>
      </c>
      <c r="CU150" s="15">
        <v>63</v>
      </c>
      <c r="CV150" s="15">
        <v>58</v>
      </c>
      <c r="CW150" s="15">
        <v>61</v>
      </c>
      <c r="CX150" s="15">
        <v>48</v>
      </c>
      <c r="CY150" s="15">
        <v>48</v>
      </c>
      <c r="CZ150" s="15">
        <v>59</v>
      </c>
      <c r="DA150" s="15">
        <v>67</v>
      </c>
      <c r="DB150" s="16">
        <v>48</v>
      </c>
      <c r="DC150" s="17"/>
      <c r="DD150" s="13"/>
      <c r="DE150" s="17" t="s">
        <v>60</v>
      </c>
    </row>
    <row r="151" spans="2:109" x14ac:dyDescent="0.25">
      <c r="B151" s="83"/>
      <c r="C151" s="110"/>
      <c r="D151" s="89"/>
      <c r="E151" s="91"/>
      <c r="F151" s="14">
        <v>67</v>
      </c>
      <c r="G151" s="15">
        <v>90</v>
      </c>
      <c r="H151" s="15">
        <v>79</v>
      </c>
      <c r="I151" s="15">
        <v>56</v>
      </c>
      <c r="J151" s="15">
        <v>58</v>
      </c>
      <c r="K151" s="15">
        <v>52</v>
      </c>
      <c r="L151" s="15">
        <v>78</v>
      </c>
      <c r="M151" s="15">
        <v>85</v>
      </c>
      <c r="N151" s="15">
        <v>71</v>
      </c>
      <c r="O151" s="15">
        <v>90</v>
      </c>
      <c r="P151" s="15">
        <v>80</v>
      </c>
      <c r="Q151" s="15">
        <v>75</v>
      </c>
      <c r="R151" s="15">
        <v>69</v>
      </c>
      <c r="S151" s="16">
        <v>83</v>
      </c>
      <c r="T151" s="14">
        <v>60</v>
      </c>
      <c r="U151" s="15">
        <v>75</v>
      </c>
      <c r="V151" s="15">
        <v>56</v>
      </c>
      <c r="W151" s="15">
        <v>64</v>
      </c>
      <c r="X151" s="15">
        <v>52</v>
      </c>
      <c r="Y151" s="15"/>
      <c r="Z151" s="15"/>
      <c r="AA151" s="15"/>
      <c r="AB151" s="15"/>
      <c r="AC151" s="15"/>
      <c r="AD151" s="15"/>
      <c r="AE151" s="15"/>
      <c r="AF151" s="15"/>
      <c r="AG151" s="16"/>
      <c r="AH151" s="17"/>
      <c r="AI151" s="13"/>
      <c r="AJ151" s="17" t="s">
        <v>60</v>
      </c>
      <c r="AL151" s="83"/>
      <c r="AM151" s="110"/>
      <c r="AN151" s="89"/>
      <c r="AO151" s="91"/>
      <c r="AP151" s="14">
        <v>69</v>
      </c>
      <c r="AQ151" s="15">
        <v>70</v>
      </c>
      <c r="AR151" s="15">
        <v>80</v>
      </c>
      <c r="AS151" s="15">
        <v>75</v>
      </c>
      <c r="AT151" s="15">
        <v>96</v>
      </c>
      <c r="AU151" s="15">
        <v>72</v>
      </c>
      <c r="AV151" s="15">
        <v>82</v>
      </c>
      <c r="AW151" s="15">
        <v>76</v>
      </c>
      <c r="AX151" s="15">
        <v>87</v>
      </c>
      <c r="AY151" s="15">
        <v>106</v>
      </c>
      <c r="AZ151" s="15">
        <v>59</v>
      </c>
      <c r="BA151" s="15">
        <v>87</v>
      </c>
      <c r="BB151" s="15">
        <v>91</v>
      </c>
      <c r="BC151" s="16">
        <v>77</v>
      </c>
      <c r="BD151" s="14">
        <v>52</v>
      </c>
      <c r="BE151" s="15">
        <v>56</v>
      </c>
      <c r="BF151" s="15">
        <v>76</v>
      </c>
      <c r="BG151" s="15">
        <v>63</v>
      </c>
      <c r="BH151" s="15">
        <v>54</v>
      </c>
      <c r="BI151" s="15"/>
      <c r="BJ151" s="15"/>
      <c r="BK151" s="15"/>
      <c r="BL151" s="15"/>
      <c r="BM151" s="15"/>
      <c r="BN151" s="15"/>
      <c r="BO151" s="15"/>
      <c r="BP151" s="15"/>
      <c r="BQ151" s="16"/>
      <c r="BR151" s="17"/>
      <c r="BS151" s="13"/>
      <c r="BT151" s="17" t="s">
        <v>60</v>
      </c>
      <c r="BW151" s="83"/>
      <c r="BX151" s="110"/>
      <c r="BY151" s="89"/>
      <c r="BZ151" s="91"/>
      <c r="CA151" s="14">
        <v>46</v>
      </c>
      <c r="CB151" s="15">
        <v>71</v>
      </c>
      <c r="CC151" s="15">
        <v>54</v>
      </c>
      <c r="CD151" s="15">
        <v>72</v>
      </c>
      <c r="CE151" s="15">
        <v>57</v>
      </c>
      <c r="CF151" s="15">
        <v>73</v>
      </c>
      <c r="CG151" s="15">
        <v>52</v>
      </c>
      <c r="CH151" s="15">
        <v>69</v>
      </c>
      <c r="CI151" s="15">
        <v>63</v>
      </c>
      <c r="CJ151" s="15">
        <v>56</v>
      </c>
      <c r="CK151" s="15">
        <v>54</v>
      </c>
      <c r="CL151" s="15">
        <v>58</v>
      </c>
      <c r="CM151" s="15">
        <v>63</v>
      </c>
      <c r="CN151" s="16">
        <v>55</v>
      </c>
      <c r="CO151" s="14">
        <v>50</v>
      </c>
      <c r="CP151" s="15">
        <v>62</v>
      </c>
      <c r="CQ151" s="15">
        <v>71</v>
      </c>
      <c r="CR151" s="15">
        <v>65</v>
      </c>
      <c r="CS151" s="15">
        <v>61</v>
      </c>
      <c r="CT151" s="15">
        <v>73</v>
      </c>
      <c r="CU151" s="15">
        <v>45</v>
      </c>
      <c r="CV151" s="15">
        <v>53</v>
      </c>
      <c r="CW151" s="15">
        <v>46</v>
      </c>
      <c r="CX151" s="15">
        <v>71</v>
      </c>
      <c r="CY151" s="15">
        <v>66</v>
      </c>
      <c r="CZ151" s="15">
        <v>61</v>
      </c>
      <c r="DA151" s="15">
        <v>71</v>
      </c>
      <c r="DB151" s="16">
        <v>56</v>
      </c>
      <c r="DC151" s="17"/>
      <c r="DD151" s="13"/>
      <c r="DE151" s="17" t="s">
        <v>60</v>
      </c>
    </row>
    <row r="152" spans="2:109" x14ac:dyDescent="0.25">
      <c r="B152" s="83"/>
      <c r="C152" s="110"/>
      <c r="D152" s="89"/>
      <c r="E152" s="91"/>
      <c r="F152" s="14">
        <v>83</v>
      </c>
      <c r="G152" s="15">
        <v>61</v>
      </c>
      <c r="H152" s="15">
        <v>63</v>
      </c>
      <c r="I152" s="15">
        <v>84</v>
      </c>
      <c r="J152" s="15">
        <v>89</v>
      </c>
      <c r="K152" s="15">
        <v>73</v>
      </c>
      <c r="L152" s="15">
        <v>86</v>
      </c>
      <c r="M152" s="15">
        <v>70</v>
      </c>
      <c r="N152" s="15">
        <v>62</v>
      </c>
      <c r="O152" s="15">
        <v>96</v>
      </c>
      <c r="P152" s="15">
        <v>58</v>
      </c>
      <c r="Q152" s="15">
        <v>69</v>
      </c>
      <c r="R152" s="15">
        <v>75</v>
      </c>
      <c r="S152" s="16">
        <v>76</v>
      </c>
      <c r="T152" s="14"/>
      <c r="U152" s="15"/>
      <c r="V152" s="15"/>
      <c r="W152" s="15"/>
      <c r="X152" s="15"/>
      <c r="Y152" s="15"/>
      <c r="Z152" s="45"/>
      <c r="AA152" s="45"/>
      <c r="AB152" s="45"/>
      <c r="AC152" s="45"/>
      <c r="AD152" s="45"/>
      <c r="AE152" s="45"/>
      <c r="AF152" s="15"/>
      <c r="AG152" s="16"/>
      <c r="AH152" s="17"/>
      <c r="AI152" s="13"/>
      <c r="AJ152" s="17" t="s">
        <v>60</v>
      </c>
      <c r="AL152" s="83"/>
      <c r="AM152" s="110"/>
      <c r="AN152" s="89"/>
      <c r="AO152" s="91"/>
      <c r="AP152" s="14">
        <v>92</v>
      </c>
      <c r="AQ152" s="15">
        <v>86</v>
      </c>
      <c r="AR152" s="15">
        <v>77</v>
      </c>
      <c r="AS152" s="15">
        <v>70</v>
      </c>
      <c r="AT152" s="15">
        <v>98</v>
      </c>
      <c r="AU152" s="15">
        <v>76</v>
      </c>
      <c r="AV152" s="15">
        <v>80</v>
      </c>
      <c r="AW152" s="15">
        <v>74</v>
      </c>
      <c r="AX152" s="15">
        <v>81</v>
      </c>
      <c r="AY152" s="15">
        <v>71</v>
      </c>
      <c r="AZ152" s="15">
        <v>89</v>
      </c>
      <c r="BA152" s="15">
        <v>78</v>
      </c>
      <c r="BB152" s="15">
        <v>74</v>
      </c>
      <c r="BC152" s="16">
        <v>79</v>
      </c>
      <c r="BD152" s="14"/>
      <c r="BE152" s="15"/>
      <c r="BF152" s="15"/>
      <c r="BG152" s="15"/>
      <c r="BH152" s="15"/>
      <c r="BI152" s="15"/>
      <c r="BJ152" s="45"/>
      <c r="BK152" s="45"/>
      <c r="BL152" s="45"/>
      <c r="BM152" s="45"/>
      <c r="BN152" s="45"/>
      <c r="BO152" s="45"/>
      <c r="BP152" s="15"/>
      <c r="BQ152" s="16"/>
      <c r="BR152" s="17"/>
      <c r="BS152" s="13"/>
      <c r="BT152" s="17" t="s">
        <v>60</v>
      </c>
      <c r="BW152" s="83"/>
      <c r="BX152" s="110"/>
      <c r="BY152" s="89"/>
      <c r="BZ152" s="91"/>
      <c r="CA152" s="14">
        <v>57</v>
      </c>
      <c r="CB152" s="15">
        <v>46</v>
      </c>
      <c r="CC152" s="15">
        <v>67</v>
      </c>
      <c r="CD152" s="15">
        <v>54</v>
      </c>
      <c r="CE152" s="15">
        <v>72</v>
      </c>
      <c r="CF152" s="15">
        <v>51</v>
      </c>
      <c r="CG152" s="15">
        <v>55</v>
      </c>
      <c r="CH152" s="15">
        <v>58</v>
      </c>
      <c r="CI152" s="15">
        <v>71</v>
      </c>
      <c r="CJ152" s="15">
        <v>74</v>
      </c>
      <c r="CK152" s="15">
        <v>63</v>
      </c>
      <c r="CL152" s="15">
        <v>68</v>
      </c>
      <c r="CM152" s="15">
        <v>55</v>
      </c>
      <c r="CN152" s="16">
        <v>70</v>
      </c>
      <c r="CO152" s="14"/>
      <c r="CP152" s="15"/>
      <c r="CQ152" s="15"/>
      <c r="CR152" s="15"/>
      <c r="CS152" s="15"/>
      <c r="CT152" s="15"/>
      <c r="CU152" s="63"/>
      <c r="CV152" s="63"/>
      <c r="CW152" s="63"/>
      <c r="CX152" s="63"/>
      <c r="CY152" s="63"/>
      <c r="CZ152" s="63"/>
      <c r="DA152" s="15"/>
      <c r="DB152" s="16"/>
      <c r="DC152" s="17"/>
      <c r="DD152" s="13"/>
      <c r="DE152" s="17" t="s">
        <v>60</v>
      </c>
    </row>
    <row r="153" spans="2:109" x14ac:dyDescent="0.25">
      <c r="B153" s="83"/>
      <c r="C153" s="110"/>
      <c r="D153" s="89"/>
      <c r="E153" s="91"/>
      <c r="F153" s="14">
        <v>55</v>
      </c>
      <c r="G153" s="15">
        <v>52</v>
      </c>
      <c r="H153" s="15">
        <v>51</v>
      </c>
      <c r="I153" s="15">
        <v>58</v>
      </c>
      <c r="J153" s="15">
        <v>79</v>
      </c>
      <c r="K153" s="15">
        <v>77</v>
      </c>
      <c r="L153" s="15">
        <v>90</v>
      </c>
      <c r="M153" s="15">
        <v>90</v>
      </c>
      <c r="N153" s="15">
        <v>64</v>
      </c>
      <c r="O153" s="15">
        <v>68</v>
      </c>
      <c r="P153" s="15">
        <v>59</v>
      </c>
      <c r="Q153" s="15">
        <v>62</v>
      </c>
      <c r="R153" s="15">
        <v>86</v>
      </c>
      <c r="S153" s="16">
        <v>79</v>
      </c>
      <c r="T153" s="62"/>
      <c r="U153" s="45"/>
      <c r="V153" s="45"/>
      <c r="W153" s="45"/>
      <c r="X153" s="45"/>
      <c r="Y153" s="45"/>
      <c r="Z153" s="15"/>
      <c r="AA153" s="15"/>
      <c r="AB153" s="15"/>
      <c r="AC153" s="15"/>
      <c r="AD153" s="15"/>
      <c r="AE153" s="15"/>
      <c r="AF153" s="15"/>
      <c r="AG153" s="16"/>
      <c r="AH153" s="17"/>
      <c r="AI153" s="13"/>
      <c r="AJ153" s="17" t="s">
        <v>60</v>
      </c>
      <c r="AL153" s="83"/>
      <c r="AM153" s="110"/>
      <c r="AN153" s="89"/>
      <c r="AO153" s="91"/>
      <c r="AP153" s="14">
        <v>91</v>
      </c>
      <c r="AQ153" s="15">
        <v>77</v>
      </c>
      <c r="AR153" s="15">
        <v>89</v>
      </c>
      <c r="AS153" s="15">
        <v>80</v>
      </c>
      <c r="AT153" s="15">
        <v>67</v>
      </c>
      <c r="AU153" s="15">
        <v>87</v>
      </c>
      <c r="AV153" s="15">
        <v>67</v>
      </c>
      <c r="AW153" s="15">
        <v>73</v>
      </c>
      <c r="AX153" s="15">
        <v>74</v>
      </c>
      <c r="AY153" s="15">
        <v>95</v>
      </c>
      <c r="AZ153" s="15">
        <v>80</v>
      </c>
      <c r="BA153" s="15">
        <v>73</v>
      </c>
      <c r="BB153" s="15">
        <v>90</v>
      </c>
      <c r="BC153" s="16">
        <v>94</v>
      </c>
      <c r="BD153" s="62"/>
      <c r="BE153" s="45"/>
      <c r="BF153" s="45"/>
      <c r="BG153" s="45"/>
      <c r="BH153" s="45"/>
      <c r="BI153" s="45"/>
      <c r="BJ153" s="15"/>
      <c r="BK153" s="15"/>
      <c r="BL153" s="15"/>
      <c r="BM153" s="15"/>
      <c r="BN153" s="15"/>
      <c r="BO153" s="15"/>
      <c r="BP153" s="15"/>
      <c r="BQ153" s="16"/>
      <c r="BR153" s="17"/>
      <c r="BS153" s="13"/>
      <c r="BT153" s="17" t="s">
        <v>60</v>
      </c>
      <c r="BW153" s="83"/>
      <c r="BX153" s="110"/>
      <c r="BY153" s="89"/>
      <c r="BZ153" s="91"/>
      <c r="CA153" s="14">
        <v>63</v>
      </c>
      <c r="CB153" s="15">
        <v>49</v>
      </c>
      <c r="CC153" s="15">
        <v>52</v>
      </c>
      <c r="CD153" s="15">
        <v>64</v>
      </c>
      <c r="CE153" s="15">
        <v>48</v>
      </c>
      <c r="CF153" s="15">
        <v>64</v>
      </c>
      <c r="CG153" s="15">
        <v>68</v>
      </c>
      <c r="CH153" s="15">
        <v>56</v>
      </c>
      <c r="CI153" s="15">
        <v>65</v>
      </c>
      <c r="CJ153" s="15">
        <v>68</v>
      </c>
      <c r="CK153" s="15">
        <v>49</v>
      </c>
      <c r="CL153" s="15">
        <v>63</v>
      </c>
      <c r="CM153" s="15">
        <v>64</v>
      </c>
      <c r="CN153" s="16">
        <v>63</v>
      </c>
      <c r="CO153" s="64"/>
      <c r="CP153" s="63"/>
      <c r="CQ153" s="63"/>
      <c r="CR153" s="63"/>
      <c r="CS153" s="63"/>
      <c r="CT153" s="63"/>
      <c r="CU153" s="15"/>
      <c r="CV153" s="15"/>
      <c r="CW153" s="15"/>
      <c r="CX153" s="15"/>
      <c r="CY153" s="15"/>
      <c r="CZ153" s="15"/>
      <c r="DA153" s="15"/>
      <c r="DB153" s="16"/>
      <c r="DC153" s="17"/>
      <c r="DD153" s="13"/>
      <c r="DE153" s="17" t="s">
        <v>60</v>
      </c>
    </row>
    <row r="154" spans="2:109" x14ac:dyDescent="0.25">
      <c r="B154" s="83"/>
      <c r="C154" s="110"/>
      <c r="D154" s="89"/>
      <c r="E154" s="91"/>
      <c r="F154" s="14">
        <v>65</v>
      </c>
      <c r="G154" s="15">
        <v>67</v>
      </c>
      <c r="H154" s="15">
        <v>88</v>
      </c>
      <c r="I154" s="15">
        <v>79</v>
      </c>
      <c r="J154" s="15">
        <v>54</v>
      </c>
      <c r="K154" s="15">
        <v>57</v>
      </c>
      <c r="L154" s="15">
        <v>86</v>
      </c>
      <c r="M154" s="15">
        <v>67</v>
      </c>
      <c r="N154" s="15">
        <v>92</v>
      </c>
      <c r="O154" s="15">
        <v>86</v>
      </c>
      <c r="P154" s="15">
        <v>64</v>
      </c>
      <c r="Q154" s="15">
        <v>89</v>
      </c>
      <c r="R154" s="15">
        <v>77</v>
      </c>
      <c r="S154" s="16">
        <v>62</v>
      </c>
      <c r="T154" s="62"/>
      <c r="U154" s="45"/>
      <c r="V154" s="45"/>
      <c r="W154" s="45"/>
      <c r="X154" s="45"/>
      <c r="Y154" s="45"/>
      <c r="Z154" s="15"/>
      <c r="AA154" s="15"/>
      <c r="AB154" s="15"/>
      <c r="AC154" s="15"/>
      <c r="AD154" s="15"/>
      <c r="AE154" s="15"/>
      <c r="AF154" s="15"/>
      <c r="AG154" s="16"/>
      <c r="AH154" s="17"/>
      <c r="AI154" s="13"/>
      <c r="AJ154" s="17" t="s">
        <v>60</v>
      </c>
      <c r="AL154" s="83"/>
      <c r="AM154" s="110"/>
      <c r="AN154" s="89"/>
      <c r="AO154" s="91"/>
      <c r="AP154" s="14">
        <v>83</v>
      </c>
      <c r="AQ154" s="15">
        <v>87</v>
      </c>
      <c r="AR154" s="15">
        <v>80</v>
      </c>
      <c r="AS154" s="15">
        <v>84</v>
      </c>
      <c r="AT154" s="15">
        <v>74</v>
      </c>
      <c r="AU154" s="15">
        <v>82</v>
      </c>
      <c r="AV154" s="15">
        <v>80</v>
      </c>
      <c r="AW154" s="15">
        <v>97</v>
      </c>
      <c r="AX154" s="15">
        <v>90</v>
      </c>
      <c r="AY154" s="15">
        <v>68</v>
      </c>
      <c r="AZ154" s="15">
        <v>72</v>
      </c>
      <c r="BA154" s="15">
        <v>82</v>
      </c>
      <c r="BB154" s="15">
        <v>93</v>
      </c>
      <c r="BC154" s="16">
        <v>69</v>
      </c>
      <c r="BD154" s="62"/>
      <c r="BE154" s="45"/>
      <c r="BF154" s="45"/>
      <c r="BG154" s="45"/>
      <c r="BH154" s="45"/>
      <c r="BI154" s="45"/>
      <c r="BJ154" s="15"/>
      <c r="BK154" s="15"/>
      <c r="BL154" s="15"/>
      <c r="BM154" s="15"/>
      <c r="BN154" s="15"/>
      <c r="BO154" s="15"/>
      <c r="BP154" s="15"/>
      <c r="BQ154" s="16"/>
      <c r="BR154" s="17"/>
      <c r="BS154" s="13"/>
      <c r="BT154" s="17" t="s">
        <v>60</v>
      </c>
      <c r="BW154" s="83"/>
      <c r="BX154" s="110"/>
      <c r="BY154" s="89"/>
      <c r="BZ154" s="91"/>
      <c r="CA154" s="14">
        <v>45</v>
      </c>
      <c r="CB154" s="15">
        <v>56</v>
      </c>
      <c r="CC154" s="15">
        <v>58</v>
      </c>
      <c r="CD154" s="15">
        <v>55</v>
      </c>
      <c r="CE154" s="15">
        <v>45</v>
      </c>
      <c r="CF154" s="15">
        <v>71</v>
      </c>
      <c r="CG154" s="15">
        <v>64</v>
      </c>
      <c r="CH154" s="15">
        <v>67</v>
      </c>
      <c r="CI154" s="15">
        <v>53</v>
      </c>
      <c r="CJ154" s="15">
        <v>69</v>
      </c>
      <c r="CK154" s="15">
        <v>46</v>
      </c>
      <c r="CL154" s="15">
        <v>65</v>
      </c>
      <c r="CM154" s="15">
        <v>60</v>
      </c>
      <c r="CN154" s="16">
        <v>54</v>
      </c>
      <c r="CO154" s="64"/>
      <c r="CP154" s="63"/>
      <c r="CQ154" s="63"/>
      <c r="CR154" s="63"/>
      <c r="CS154" s="63"/>
      <c r="CT154" s="63"/>
      <c r="CU154" s="15"/>
      <c r="CV154" s="15"/>
      <c r="CW154" s="15"/>
      <c r="CX154" s="15"/>
      <c r="CY154" s="15"/>
      <c r="CZ154" s="15"/>
      <c r="DA154" s="15"/>
      <c r="DB154" s="16"/>
      <c r="DC154" s="17"/>
      <c r="DD154" s="13"/>
      <c r="DE154" s="17" t="s">
        <v>60</v>
      </c>
    </row>
    <row r="155" spans="2:109" x14ac:dyDescent="0.25">
      <c r="B155" s="83"/>
      <c r="C155" s="110"/>
      <c r="D155" s="89"/>
      <c r="E155" s="91"/>
      <c r="F155" s="14">
        <v>63</v>
      </c>
      <c r="G155" s="15">
        <v>81</v>
      </c>
      <c r="H155" s="15">
        <v>85</v>
      </c>
      <c r="I155" s="15">
        <v>76</v>
      </c>
      <c r="J155" s="15">
        <v>90</v>
      </c>
      <c r="K155" s="15">
        <v>81</v>
      </c>
      <c r="L155" s="15">
        <v>63</v>
      </c>
      <c r="M155" s="15">
        <v>58</v>
      </c>
      <c r="N155" s="15">
        <v>97</v>
      </c>
      <c r="O155" s="15">
        <v>79</v>
      </c>
      <c r="P155" s="15">
        <v>60</v>
      </c>
      <c r="Q155" s="15">
        <v>86</v>
      </c>
      <c r="R155" s="15">
        <v>77</v>
      </c>
      <c r="S155" s="16">
        <v>64</v>
      </c>
      <c r="T155" s="1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6"/>
      <c r="AH155" s="17"/>
      <c r="AI155" s="13"/>
      <c r="AJ155" s="17" t="s">
        <v>60</v>
      </c>
      <c r="AL155" s="83"/>
      <c r="AM155" s="110"/>
      <c r="AN155" s="89"/>
      <c r="AO155" s="91"/>
      <c r="AP155" s="14">
        <v>62</v>
      </c>
      <c r="AQ155" s="15">
        <v>62</v>
      </c>
      <c r="AR155" s="15">
        <v>72</v>
      </c>
      <c r="AS155" s="15">
        <v>88</v>
      </c>
      <c r="AT155" s="15">
        <v>58</v>
      </c>
      <c r="AU155" s="15">
        <v>77</v>
      </c>
      <c r="AV155" s="15">
        <v>83</v>
      </c>
      <c r="AW155" s="15">
        <v>68</v>
      </c>
      <c r="AX155" s="15">
        <v>60</v>
      </c>
      <c r="AY155" s="15">
        <v>81</v>
      </c>
      <c r="AZ155" s="15">
        <v>62</v>
      </c>
      <c r="BA155" s="15">
        <v>87</v>
      </c>
      <c r="BB155" s="15">
        <v>70</v>
      </c>
      <c r="BC155" s="16">
        <v>63</v>
      </c>
      <c r="BD155" s="14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6"/>
      <c r="BR155" s="17"/>
      <c r="BS155" s="13"/>
      <c r="BT155" s="17" t="s">
        <v>60</v>
      </c>
      <c r="BW155" s="83"/>
      <c r="BX155" s="110"/>
      <c r="BY155" s="89"/>
      <c r="BZ155" s="91"/>
      <c r="CA155" s="14">
        <v>64</v>
      </c>
      <c r="CB155" s="15">
        <v>72</v>
      </c>
      <c r="CC155" s="15">
        <v>57</v>
      </c>
      <c r="CD155" s="15">
        <v>71</v>
      </c>
      <c r="CE155" s="15">
        <v>50</v>
      </c>
      <c r="CF155" s="15">
        <v>47</v>
      </c>
      <c r="CG155" s="15">
        <v>58</v>
      </c>
      <c r="CH155" s="15">
        <v>74</v>
      </c>
      <c r="CI155" s="15">
        <v>51</v>
      </c>
      <c r="CJ155" s="15">
        <v>69</v>
      </c>
      <c r="CK155" s="15">
        <v>52</v>
      </c>
      <c r="CL155" s="15">
        <v>65</v>
      </c>
      <c r="CM155" s="15">
        <v>61</v>
      </c>
      <c r="CN155" s="16">
        <v>44</v>
      </c>
      <c r="CO155" s="14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6"/>
      <c r="DC155" s="17"/>
      <c r="DD155" s="13"/>
      <c r="DE155" s="17" t="s">
        <v>60</v>
      </c>
    </row>
    <row r="156" spans="2:109" x14ac:dyDescent="0.25">
      <c r="B156" s="83"/>
      <c r="C156" s="110"/>
      <c r="D156" s="89"/>
      <c r="E156" s="91"/>
      <c r="F156" s="14">
        <v>85</v>
      </c>
      <c r="G156" s="15">
        <v>79</v>
      </c>
      <c r="H156" s="15">
        <v>90</v>
      </c>
      <c r="I156" s="15">
        <v>67</v>
      </c>
      <c r="J156" s="15">
        <v>71</v>
      </c>
      <c r="K156" s="15">
        <v>63</v>
      </c>
      <c r="L156" s="15">
        <v>79</v>
      </c>
      <c r="M156" s="15">
        <v>73</v>
      </c>
      <c r="N156" s="15">
        <v>85</v>
      </c>
      <c r="O156" s="15">
        <v>95</v>
      </c>
      <c r="P156" s="15">
        <v>97</v>
      </c>
      <c r="Q156" s="15">
        <v>58</v>
      </c>
      <c r="R156" s="15">
        <v>79</v>
      </c>
      <c r="S156" s="16">
        <v>85</v>
      </c>
      <c r="T156" s="1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6"/>
      <c r="AH156" s="17"/>
      <c r="AI156" s="13"/>
      <c r="AJ156" s="17" t="s">
        <v>60</v>
      </c>
      <c r="AL156" s="83"/>
      <c r="AM156" s="110"/>
      <c r="AN156" s="89"/>
      <c r="AO156" s="91"/>
      <c r="AP156" s="14">
        <v>74</v>
      </c>
      <c r="AQ156" s="15">
        <v>76</v>
      </c>
      <c r="AR156" s="15">
        <v>65</v>
      </c>
      <c r="AS156" s="15">
        <v>59</v>
      </c>
      <c r="AT156" s="15">
        <v>88</v>
      </c>
      <c r="AU156" s="15">
        <v>91</v>
      </c>
      <c r="AV156" s="15">
        <v>93</v>
      </c>
      <c r="AW156" s="15">
        <v>66</v>
      </c>
      <c r="AX156" s="15">
        <v>85</v>
      </c>
      <c r="AY156" s="15">
        <v>66</v>
      </c>
      <c r="AZ156" s="15">
        <v>67</v>
      </c>
      <c r="BA156" s="15">
        <v>84</v>
      </c>
      <c r="BB156" s="15">
        <v>82</v>
      </c>
      <c r="BC156" s="16">
        <v>79</v>
      </c>
      <c r="BD156" s="14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6"/>
      <c r="BR156" s="17"/>
      <c r="BS156" s="13"/>
      <c r="BT156" s="17" t="s">
        <v>60</v>
      </c>
      <c r="BW156" s="83"/>
      <c r="BX156" s="110"/>
      <c r="BY156" s="89"/>
      <c r="BZ156" s="91"/>
      <c r="CA156" s="14">
        <v>71</v>
      </c>
      <c r="CB156" s="15">
        <v>58</v>
      </c>
      <c r="CC156" s="15">
        <v>73</v>
      </c>
      <c r="CD156" s="15">
        <v>49</v>
      </c>
      <c r="CE156" s="15">
        <v>73</v>
      </c>
      <c r="CF156" s="15">
        <v>67</v>
      </c>
      <c r="CG156" s="15">
        <v>73</v>
      </c>
      <c r="CH156" s="15">
        <v>56</v>
      </c>
      <c r="CI156" s="15">
        <v>66</v>
      </c>
      <c r="CJ156" s="15">
        <v>69</v>
      </c>
      <c r="CK156" s="15">
        <v>65</v>
      </c>
      <c r="CL156" s="15">
        <v>53</v>
      </c>
      <c r="CM156" s="15">
        <v>46</v>
      </c>
      <c r="CN156" s="16">
        <v>55</v>
      </c>
      <c r="CO156" s="14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6"/>
      <c r="DC156" s="17"/>
      <c r="DD156" s="13"/>
      <c r="DE156" s="17" t="s">
        <v>60</v>
      </c>
    </row>
    <row r="157" spans="2:109" x14ac:dyDescent="0.25">
      <c r="B157" s="83"/>
      <c r="C157" s="110"/>
      <c r="D157" s="89"/>
      <c r="E157" s="91"/>
      <c r="F157" s="14">
        <v>79</v>
      </c>
      <c r="G157" s="15">
        <v>95</v>
      </c>
      <c r="H157" s="15">
        <v>88</v>
      </c>
      <c r="I157" s="15">
        <v>70</v>
      </c>
      <c r="J157" s="15">
        <v>87</v>
      </c>
      <c r="K157" s="15">
        <v>68</v>
      </c>
      <c r="L157" s="15">
        <v>86</v>
      </c>
      <c r="M157" s="15">
        <v>84</v>
      </c>
      <c r="N157" s="15">
        <v>66</v>
      </c>
      <c r="O157" s="15">
        <v>91</v>
      </c>
      <c r="P157" s="15">
        <v>96</v>
      </c>
      <c r="Q157" s="15">
        <v>86</v>
      </c>
      <c r="R157" s="15">
        <v>73</v>
      </c>
      <c r="S157" s="16">
        <v>91</v>
      </c>
      <c r="T157" s="1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6"/>
      <c r="AH157" s="17"/>
      <c r="AI157" s="13"/>
      <c r="AJ157" s="17" t="s">
        <v>60</v>
      </c>
      <c r="AL157" s="83"/>
      <c r="AM157" s="110"/>
      <c r="AN157" s="89"/>
      <c r="AO157" s="91"/>
      <c r="AP157" s="14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6"/>
      <c r="BD157" s="14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6"/>
      <c r="BR157" s="17"/>
      <c r="BS157" s="13"/>
      <c r="BT157" s="17" t="s">
        <v>60</v>
      </c>
      <c r="BW157" s="83"/>
      <c r="BX157" s="110"/>
      <c r="BY157" s="89"/>
      <c r="BZ157" s="91"/>
      <c r="CA157" s="14">
        <v>70</v>
      </c>
      <c r="CB157" s="15">
        <v>52</v>
      </c>
      <c r="CC157" s="15">
        <v>61</v>
      </c>
      <c r="CD157" s="15">
        <v>50</v>
      </c>
      <c r="CE157" s="15">
        <v>44</v>
      </c>
      <c r="CF157" s="15">
        <v>51</v>
      </c>
      <c r="CG157" s="15">
        <v>51</v>
      </c>
      <c r="CH157" s="15">
        <v>65</v>
      </c>
      <c r="CI157" s="15">
        <v>44</v>
      </c>
      <c r="CJ157" s="15">
        <v>74</v>
      </c>
      <c r="CK157" s="15">
        <v>45</v>
      </c>
      <c r="CL157" s="15">
        <v>47</v>
      </c>
      <c r="CM157" s="15">
        <v>64</v>
      </c>
      <c r="CN157" s="16">
        <v>74</v>
      </c>
      <c r="CO157" s="14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6"/>
      <c r="DC157" s="17"/>
      <c r="DD157" s="13"/>
      <c r="DE157" s="17" t="s">
        <v>60</v>
      </c>
    </row>
    <row r="158" spans="2:109" x14ac:dyDescent="0.25">
      <c r="B158" s="83"/>
      <c r="C158" s="110"/>
      <c r="D158" s="89"/>
      <c r="E158" s="91"/>
      <c r="F158" s="14">
        <v>90</v>
      </c>
      <c r="G158" s="15">
        <v>67</v>
      </c>
      <c r="H158" s="15">
        <v>66</v>
      </c>
      <c r="I158" s="15">
        <v>69</v>
      </c>
      <c r="J158" s="15">
        <v>81</v>
      </c>
      <c r="K158" s="15">
        <v>67</v>
      </c>
      <c r="L158" s="15">
        <v>96</v>
      </c>
      <c r="M158" s="15">
        <v>69</v>
      </c>
      <c r="N158" s="15">
        <v>59</v>
      </c>
      <c r="O158" s="15">
        <v>85</v>
      </c>
      <c r="P158" s="15">
        <v>65</v>
      </c>
      <c r="Q158" s="15">
        <v>97</v>
      </c>
      <c r="R158" s="15">
        <v>86</v>
      </c>
      <c r="S158" s="16">
        <v>73</v>
      </c>
      <c r="T158" s="14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6"/>
      <c r="AH158" s="17"/>
      <c r="AI158" s="13"/>
      <c r="AJ158" s="17" t="s">
        <v>60</v>
      </c>
      <c r="AL158" s="83"/>
      <c r="AM158" s="110"/>
      <c r="AN158" s="89"/>
      <c r="AO158" s="91"/>
      <c r="AP158" s="14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6"/>
      <c r="BD158" s="14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6"/>
      <c r="BR158" s="17"/>
      <c r="BS158" s="13"/>
      <c r="BT158" s="17" t="s">
        <v>60</v>
      </c>
      <c r="BW158" s="83"/>
      <c r="BX158" s="110"/>
      <c r="BY158" s="89"/>
      <c r="BZ158" s="91"/>
      <c r="CA158" s="14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6"/>
      <c r="CO158" s="14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6"/>
      <c r="DC158" s="17"/>
      <c r="DD158" s="13"/>
      <c r="DE158" s="17" t="s">
        <v>60</v>
      </c>
    </row>
    <row r="159" spans="2:109" ht="15.75" thickBot="1" x14ac:dyDescent="0.3">
      <c r="B159" s="83"/>
      <c r="C159" s="111"/>
      <c r="D159" s="89"/>
      <c r="E159" s="92"/>
      <c r="F159" s="18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20"/>
      <c r="T159" s="18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20"/>
      <c r="AH159" s="21"/>
      <c r="AI159" s="13"/>
      <c r="AJ159" s="21" t="s">
        <v>60</v>
      </c>
      <c r="AL159" s="83"/>
      <c r="AM159" s="111"/>
      <c r="AN159" s="89"/>
      <c r="AO159" s="92"/>
      <c r="AP159" s="18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20"/>
      <c r="BD159" s="18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20"/>
      <c r="BR159" s="21"/>
      <c r="BS159" s="13"/>
      <c r="BT159" s="21" t="s">
        <v>60</v>
      </c>
      <c r="BW159" s="83"/>
      <c r="BX159" s="111"/>
      <c r="BY159" s="89"/>
      <c r="BZ159" s="92"/>
      <c r="CA159" s="18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20"/>
      <c r="CO159" s="18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20"/>
      <c r="DC159" s="21"/>
      <c r="DD159" s="13"/>
      <c r="DE159" s="21" t="s">
        <v>60</v>
      </c>
    </row>
    <row r="160" spans="2:109" x14ac:dyDescent="0.25">
      <c r="B160" s="83">
        <v>15</v>
      </c>
      <c r="C160" s="109" t="s">
        <v>41</v>
      </c>
      <c r="D160" s="89"/>
      <c r="E160" s="91"/>
      <c r="F160" s="9">
        <v>74</v>
      </c>
      <c r="G160" s="10">
        <v>82</v>
      </c>
      <c r="H160" s="10">
        <v>70</v>
      </c>
      <c r="I160" s="10">
        <v>75</v>
      </c>
      <c r="J160" s="10">
        <v>83</v>
      </c>
      <c r="K160" s="10">
        <v>79</v>
      </c>
      <c r="L160" s="10">
        <v>85</v>
      </c>
      <c r="M160" s="10">
        <v>86</v>
      </c>
      <c r="N160" s="10">
        <v>59</v>
      </c>
      <c r="O160" s="10">
        <v>64</v>
      </c>
      <c r="P160" s="10">
        <v>62</v>
      </c>
      <c r="Q160" s="10">
        <v>84</v>
      </c>
      <c r="R160" s="10">
        <v>65</v>
      </c>
      <c r="S160" s="11">
        <v>62</v>
      </c>
      <c r="T160" s="15">
        <v>59</v>
      </c>
      <c r="U160" s="15">
        <v>34</v>
      </c>
      <c r="V160" s="15">
        <v>31</v>
      </c>
      <c r="W160" s="15">
        <v>31</v>
      </c>
      <c r="X160" s="15">
        <v>63</v>
      </c>
      <c r="Y160" s="15">
        <v>34</v>
      </c>
      <c r="Z160" s="15">
        <v>49</v>
      </c>
      <c r="AA160" s="15">
        <v>52</v>
      </c>
      <c r="AB160" s="15">
        <v>45</v>
      </c>
      <c r="AC160" s="15">
        <v>59</v>
      </c>
      <c r="AD160" s="15">
        <v>53</v>
      </c>
      <c r="AE160" s="15">
        <v>61</v>
      </c>
      <c r="AF160" s="15">
        <v>67</v>
      </c>
      <c r="AG160" s="15">
        <v>72</v>
      </c>
      <c r="AH160" s="12"/>
      <c r="AI160" s="13"/>
      <c r="AJ160" s="12" t="s">
        <v>60</v>
      </c>
      <c r="AL160" s="83">
        <v>15</v>
      </c>
      <c r="AM160" s="109" t="s">
        <v>41</v>
      </c>
      <c r="AN160" s="89"/>
      <c r="AO160" s="91"/>
      <c r="AP160" s="9">
        <v>70</v>
      </c>
      <c r="AQ160" s="10">
        <v>67</v>
      </c>
      <c r="AR160" s="10">
        <v>66</v>
      </c>
      <c r="AS160" s="10">
        <v>67</v>
      </c>
      <c r="AT160" s="10">
        <v>77</v>
      </c>
      <c r="AU160" s="10">
        <v>89</v>
      </c>
      <c r="AV160" s="10">
        <v>100</v>
      </c>
      <c r="AW160" s="10">
        <v>95</v>
      </c>
      <c r="AX160" s="10">
        <v>99</v>
      </c>
      <c r="AY160" s="10">
        <v>76</v>
      </c>
      <c r="AZ160" s="10">
        <v>68</v>
      </c>
      <c r="BA160" s="10">
        <v>80</v>
      </c>
      <c r="BB160" s="10">
        <v>74</v>
      </c>
      <c r="BC160" s="11">
        <v>60</v>
      </c>
      <c r="BD160" s="15">
        <v>34</v>
      </c>
      <c r="BE160" s="15">
        <v>56</v>
      </c>
      <c r="BF160" s="15">
        <v>71</v>
      </c>
      <c r="BG160" s="15">
        <v>62</v>
      </c>
      <c r="BH160" s="15">
        <v>48</v>
      </c>
      <c r="BI160" s="15">
        <v>64</v>
      </c>
      <c r="BJ160" s="15">
        <v>56</v>
      </c>
      <c r="BK160" s="15">
        <v>57</v>
      </c>
      <c r="BL160" s="15">
        <v>54</v>
      </c>
      <c r="BM160" s="15">
        <v>64</v>
      </c>
      <c r="BN160" s="15">
        <v>53</v>
      </c>
      <c r="BO160" s="15">
        <v>61</v>
      </c>
      <c r="BP160" s="15">
        <v>67</v>
      </c>
      <c r="BQ160" s="15">
        <v>72</v>
      </c>
      <c r="BR160" s="12"/>
      <c r="BS160" s="13"/>
      <c r="BT160" s="12" t="s">
        <v>60</v>
      </c>
      <c r="BW160" s="83">
        <v>15</v>
      </c>
      <c r="BX160" s="109" t="s">
        <v>41</v>
      </c>
      <c r="BY160" s="89"/>
      <c r="BZ160" s="91"/>
      <c r="CA160" s="9">
        <v>98</v>
      </c>
      <c r="CB160" s="10">
        <v>64</v>
      </c>
      <c r="CC160" s="10">
        <v>63</v>
      </c>
      <c r="CD160" s="10">
        <v>77</v>
      </c>
      <c r="CE160" s="10">
        <v>79</v>
      </c>
      <c r="CF160" s="10">
        <v>87</v>
      </c>
      <c r="CG160" s="10">
        <v>79</v>
      </c>
      <c r="CH160" s="10">
        <v>87</v>
      </c>
      <c r="CI160" s="10">
        <v>79</v>
      </c>
      <c r="CJ160" s="10">
        <v>-3</v>
      </c>
      <c r="CK160" s="10">
        <v>102</v>
      </c>
      <c r="CL160" s="10">
        <v>97</v>
      </c>
      <c r="CM160" s="10">
        <v>75</v>
      </c>
      <c r="CN160" s="11">
        <v>78</v>
      </c>
      <c r="CO160" s="15">
        <v>87</v>
      </c>
      <c r="CP160" s="15">
        <v>57</v>
      </c>
      <c r="CQ160" s="15">
        <v>57</v>
      </c>
      <c r="CR160" s="15">
        <v>77</v>
      </c>
      <c r="CS160" s="15">
        <v>58</v>
      </c>
      <c r="CT160" s="15">
        <v>57</v>
      </c>
      <c r="CU160" s="15">
        <v>87</v>
      </c>
      <c r="CV160" s="15">
        <v>57</v>
      </c>
      <c r="CW160" s="15">
        <v>47</v>
      </c>
      <c r="CX160" s="15">
        <v>61</v>
      </c>
      <c r="CY160" s="15">
        <v>50</v>
      </c>
      <c r="CZ160" s="15">
        <v>67</v>
      </c>
      <c r="DA160" s="15">
        <v>58</v>
      </c>
      <c r="DB160" s="15">
        <v>62</v>
      </c>
      <c r="DC160" s="12"/>
      <c r="DD160" s="13"/>
      <c r="DE160" s="12" t="s">
        <v>60</v>
      </c>
    </row>
    <row r="161" spans="2:109" x14ac:dyDescent="0.25">
      <c r="B161" s="83"/>
      <c r="C161" s="110"/>
      <c r="D161" s="89"/>
      <c r="E161" s="91"/>
      <c r="F161" s="14">
        <v>87</v>
      </c>
      <c r="G161" s="15">
        <v>61</v>
      </c>
      <c r="H161" s="15">
        <v>64</v>
      </c>
      <c r="I161" s="15">
        <v>85</v>
      </c>
      <c r="J161" s="15">
        <v>80</v>
      </c>
      <c r="K161" s="15">
        <v>69</v>
      </c>
      <c r="L161" s="15">
        <v>78</v>
      </c>
      <c r="M161" s="15">
        <v>61</v>
      </c>
      <c r="N161" s="15">
        <v>73</v>
      </c>
      <c r="O161" s="15">
        <v>74</v>
      </c>
      <c r="P161" s="15">
        <v>64</v>
      </c>
      <c r="Q161" s="15">
        <v>69</v>
      </c>
      <c r="R161" s="15">
        <v>78</v>
      </c>
      <c r="S161" s="16">
        <v>78</v>
      </c>
      <c r="T161" s="15">
        <v>57</v>
      </c>
      <c r="U161" s="15">
        <v>33</v>
      </c>
      <c r="V161" s="15">
        <v>70</v>
      </c>
      <c r="W161" s="15">
        <v>39</v>
      </c>
      <c r="X161" s="15">
        <v>55</v>
      </c>
      <c r="Y161" s="15">
        <v>32</v>
      </c>
      <c r="Z161" s="15">
        <v>48</v>
      </c>
      <c r="AA161" s="15">
        <v>47</v>
      </c>
      <c r="AB161" s="15">
        <v>48</v>
      </c>
      <c r="AC161" s="15">
        <v>57</v>
      </c>
      <c r="AD161" s="15">
        <v>59</v>
      </c>
      <c r="AE161" s="15">
        <v>52</v>
      </c>
      <c r="AF161" s="15">
        <v>42</v>
      </c>
      <c r="AG161" s="15">
        <v>56</v>
      </c>
      <c r="AH161" s="17"/>
      <c r="AI161" s="13"/>
      <c r="AJ161" s="17" t="s">
        <v>60</v>
      </c>
      <c r="AL161" s="83"/>
      <c r="AM161" s="110"/>
      <c r="AN161" s="89"/>
      <c r="AO161" s="91"/>
      <c r="AP161" s="14">
        <v>65</v>
      </c>
      <c r="AQ161" s="15">
        <v>99</v>
      </c>
      <c r="AR161" s="15">
        <v>76</v>
      </c>
      <c r="AS161" s="15">
        <v>78</v>
      </c>
      <c r="AT161" s="15">
        <v>71</v>
      </c>
      <c r="AU161" s="15">
        <v>72</v>
      </c>
      <c r="AV161" s="15">
        <v>61</v>
      </c>
      <c r="AW161" s="15">
        <v>97</v>
      </c>
      <c r="AX161" s="15">
        <v>97</v>
      </c>
      <c r="AY161" s="15">
        <v>79</v>
      </c>
      <c r="AZ161" s="15">
        <v>74</v>
      </c>
      <c r="BA161" s="15">
        <v>76</v>
      </c>
      <c r="BB161" s="15">
        <v>61</v>
      </c>
      <c r="BC161" s="16">
        <v>81</v>
      </c>
      <c r="BD161" s="15">
        <v>49</v>
      </c>
      <c r="BE161" s="15">
        <v>55</v>
      </c>
      <c r="BF161" s="15">
        <v>40</v>
      </c>
      <c r="BG161" s="15">
        <v>66</v>
      </c>
      <c r="BH161" s="15">
        <v>55</v>
      </c>
      <c r="BI161" s="15">
        <v>67</v>
      </c>
      <c r="BJ161" s="15">
        <v>66</v>
      </c>
      <c r="BK161" s="15">
        <v>58</v>
      </c>
      <c r="BL161" s="15">
        <v>59</v>
      </c>
      <c r="BM161" s="15">
        <v>60</v>
      </c>
      <c r="BN161" s="15">
        <v>74</v>
      </c>
      <c r="BO161" s="15">
        <v>58</v>
      </c>
      <c r="BP161" s="15">
        <v>46</v>
      </c>
      <c r="BQ161" s="15">
        <v>71</v>
      </c>
      <c r="BR161" s="17"/>
      <c r="BS161" s="13"/>
      <c r="BT161" s="17" t="s">
        <v>60</v>
      </c>
      <c r="BW161" s="83"/>
      <c r="BX161" s="110"/>
      <c r="BY161" s="89"/>
      <c r="BZ161" s="91"/>
      <c r="CA161" s="14">
        <v>88</v>
      </c>
      <c r="CB161" s="15">
        <v>70</v>
      </c>
      <c r="CC161" s="15">
        <v>61</v>
      </c>
      <c r="CD161" s="15">
        <v>99</v>
      </c>
      <c r="CE161" s="15">
        <v>78</v>
      </c>
      <c r="CF161" s="15">
        <v>69</v>
      </c>
      <c r="CG161" s="15">
        <v>84</v>
      </c>
      <c r="CH161" s="15">
        <v>85</v>
      </c>
      <c r="CI161" s="15">
        <v>81</v>
      </c>
      <c r="CJ161" s="15">
        <v>-3</v>
      </c>
      <c r="CK161" s="15">
        <v>80</v>
      </c>
      <c r="CL161" s="15">
        <v>80</v>
      </c>
      <c r="CM161" s="15">
        <v>82</v>
      </c>
      <c r="CN161" s="16">
        <v>80</v>
      </c>
      <c r="CO161" s="15">
        <v>45</v>
      </c>
      <c r="CP161" s="15">
        <v>47</v>
      </c>
      <c r="CQ161" s="15">
        <v>46</v>
      </c>
      <c r="CR161" s="15">
        <v>41</v>
      </c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7"/>
      <c r="DD161" s="13"/>
      <c r="DE161" s="17" t="s">
        <v>60</v>
      </c>
    </row>
    <row r="162" spans="2:109" x14ac:dyDescent="0.25">
      <c r="B162" s="83"/>
      <c r="C162" s="110"/>
      <c r="D162" s="89"/>
      <c r="E162" s="91"/>
      <c r="F162" s="14">
        <v>86</v>
      </c>
      <c r="G162" s="15">
        <v>65</v>
      </c>
      <c r="H162" s="15">
        <v>58</v>
      </c>
      <c r="I162" s="15">
        <v>78</v>
      </c>
      <c r="J162" s="15">
        <v>83</v>
      </c>
      <c r="K162" s="15">
        <v>70</v>
      </c>
      <c r="L162" s="15">
        <v>76</v>
      </c>
      <c r="M162" s="15">
        <v>58</v>
      </c>
      <c r="N162" s="15">
        <v>83</v>
      </c>
      <c r="O162" s="15">
        <v>92</v>
      </c>
      <c r="P162" s="15">
        <v>60</v>
      </c>
      <c r="Q162" s="15">
        <v>71</v>
      </c>
      <c r="R162" s="15">
        <v>74</v>
      </c>
      <c r="S162" s="16">
        <v>82</v>
      </c>
      <c r="T162" s="15">
        <v>57</v>
      </c>
      <c r="U162" s="15">
        <v>34</v>
      </c>
      <c r="V162" s="15">
        <v>46</v>
      </c>
      <c r="W162" s="15">
        <v>43</v>
      </c>
      <c r="X162" s="15">
        <v>63</v>
      </c>
      <c r="Y162" s="15">
        <v>52</v>
      </c>
      <c r="Z162" s="15">
        <v>69</v>
      </c>
      <c r="AA162" s="15">
        <v>33</v>
      </c>
      <c r="AB162" s="15">
        <v>70</v>
      </c>
      <c r="AC162" s="15">
        <v>57</v>
      </c>
      <c r="AD162" s="15">
        <v>50</v>
      </c>
      <c r="AE162" s="15">
        <v>55</v>
      </c>
      <c r="AF162" s="15">
        <v>32</v>
      </c>
      <c r="AG162" s="15">
        <v>42</v>
      </c>
      <c r="AH162" s="17"/>
      <c r="AI162" s="13"/>
      <c r="AJ162" s="17" t="s">
        <v>60</v>
      </c>
      <c r="AL162" s="83"/>
      <c r="AM162" s="110"/>
      <c r="AN162" s="89"/>
      <c r="AO162" s="91"/>
      <c r="AP162" s="14">
        <v>62</v>
      </c>
      <c r="AQ162" s="15">
        <v>69</v>
      </c>
      <c r="AR162" s="15">
        <v>79</v>
      </c>
      <c r="AS162" s="15">
        <v>74</v>
      </c>
      <c r="AT162" s="15">
        <v>95</v>
      </c>
      <c r="AU162" s="15">
        <v>71</v>
      </c>
      <c r="AV162" s="15">
        <v>75</v>
      </c>
      <c r="AW162" s="15">
        <v>69</v>
      </c>
      <c r="AX162" s="15">
        <v>80</v>
      </c>
      <c r="AY162" s="15">
        <v>99</v>
      </c>
      <c r="AZ162" s="15">
        <v>88</v>
      </c>
      <c r="BA162" s="15">
        <v>80</v>
      </c>
      <c r="BB162" s="15">
        <v>84</v>
      </c>
      <c r="BC162" s="16">
        <v>91</v>
      </c>
      <c r="BD162" s="15">
        <v>43</v>
      </c>
      <c r="BE162" s="15">
        <v>71</v>
      </c>
      <c r="BF162" s="15">
        <v>34</v>
      </c>
      <c r="BG162" s="15">
        <v>70</v>
      </c>
      <c r="BH162" s="15">
        <v>48</v>
      </c>
      <c r="BI162" s="15">
        <v>63</v>
      </c>
      <c r="BJ162" s="15">
        <v>64</v>
      </c>
      <c r="BK162" s="15">
        <v>74</v>
      </c>
      <c r="BL162" s="15">
        <v>37</v>
      </c>
      <c r="BM162" s="15">
        <v>69</v>
      </c>
      <c r="BN162" s="15">
        <v>41</v>
      </c>
      <c r="BO162" s="15">
        <v>35</v>
      </c>
      <c r="BP162" s="15">
        <v>58</v>
      </c>
      <c r="BQ162" s="15">
        <v>49</v>
      </c>
      <c r="BR162" s="17"/>
      <c r="BS162" s="13"/>
      <c r="BT162" s="17" t="s">
        <v>60</v>
      </c>
      <c r="BW162" s="83"/>
      <c r="BX162" s="110"/>
      <c r="BY162" s="89"/>
      <c r="BZ162" s="91"/>
      <c r="CA162" s="14">
        <v>84</v>
      </c>
      <c r="CB162" s="15">
        <v>94</v>
      </c>
      <c r="CC162" s="15">
        <v>90</v>
      </c>
      <c r="CD162" s="15">
        <v>83</v>
      </c>
      <c r="CE162" s="15">
        <v>81</v>
      </c>
      <c r="CF162" s="15">
        <v>79</v>
      </c>
      <c r="CG162" s="15">
        <v>91</v>
      </c>
      <c r="CH162" s="15">
        <v>85</v>
      </c>
      <c r="CI162" s="15">
        <v>85</v>
      </c>
      <c r="CJ162" s="15">
        <v>-3</v>
      </c>
      <c r="CK162" s="15">
        <v>53</v>
      </c>
      <c r="CL162" s="15">
        <v>79</v>
      </c>
      <c r="CM162" s="15">
        <v>75</v>
      </c>
      <c r="CN162" s="16">
        <v>95</v>
      </c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7"/>
      <c r="DD162" s="13"/>
      <c r="DE162" s="17" t="s">
        <v>60</v>
      </c>
    </row>
    <row r="163" spans="2:109" x14ac:dyDescent="0.25">
      <c r="B163" s="83"/>
      <c r="C163" s="110"/>
      <c r="D163" s="89"/>
      <c r="E163" s="91"/>
      <c r="F163" s="14">
        <v>66</v>
      </c>
      <c r="G163" s="15">
        <v>77</v>
      </c>
      <c r="H163" s="15">
        <v>75</v>
      </c>
      <c r="I163" s="15">
        <v>87</v>
      </c>
      <c r="J163" s="15">
        <v>65</v>
      </c>
      <c r="K163" s="15">
        <v>93</v>
      </c>
      <c r="L163" s="15">
        <v>92</v>
      </c>
      <c r="M163" s="15">
        <v>60</v>
      </c>
      <c r="N163" s="15">
        <v>81</v>
      </c>
      <c r="O163" s="15">
        <v>70</v>
      </c>
      <c r="P163" s="15">
        <v>75</v>
      </c>
      <c r="Q163" s="15">
        <v>73</v>
      </c>
      <c r="R163" s="15">
        <v>77</v>
      </c>
      <c r="S163" s="16">
        <v>71</v>
      </c>
      <c r="T163" s="15">
        <v>61</v>
      </c>
      <c r="U163" s="15">
        <v>71</v>
      </c>
      <c r="V163" s="15">
        <v>57</v>
      </c>
      <c r="W163" s="15">
        <v>31</v>
      </c>
      <c r="X163" s="15">
        <v>62</v>
      </c>
      <c r="Y163" s="15">
        <v>72</v>
      </c>
      <c r="Z163" s="15"/>
      <c r="AA163" s="15"/>
      <c r="AB163" s="15"/>
      <c r="AC163" s="15"/>
      <c r="AD163" s="15"/>
      <c r="AE163" s="15"/>
      <c r="AF163" s="15"/>
      <c r="AG163" s="15"/>
      <c r="AH163" s="17"/>
      <c r="AI163" s="13"/>
      <c r="AJ163" s="17" t="s">
        <v>60</v>
      </c>
      <c r="AL163" s="83"/>
      <c r="AM163" s="110"/>
      <c r="AN163" s="89"/>
      <c r="AO163" s="91"/>
      <c r="AP163" s="14">
        <v>85</v>
      </c>
      <c r="AQ163" s="15">
        <v>85</v>
      </c>
      <c r="AR163" s="15">
        <v>76</v>
      </c>
      <c r="AS163" s="15">
        <v>69</v>
      </c>
      <c r="AT163" s="15">
        <v>80</v>
      </c>
      <c r="AU163" s="15">
        <v>75</v>
      </c>
      <c r="AV163" s="15">
        <v>73</v>
      </c>
      <c r="AW163" s="15">
        <v>67</v>
      </c>
      <c r="AX163" s="15">
        <v>74</v>
      </c>
      <c r="AY163" s="15">
        <v>64</v>
      </c>
      <c r="AZ163" s="15">
        <v>96</v>
      </c>
      <c r="BA163" s="15">
        <v>71</v>
      </c>
      <c r="BB163" s="15">
        <v>67</v>
      </c>
      <c r="BC163" s="16">
        <v>72</v>
      </c>
      <c r="BD163" s="15">
        <v>48</v>
      </c>
      <c r="BE163" s="15">
        <v>49</v>
      </c>
      <c r="BF163" s="15">
        <v>66</v>
      </c>
      <c r="BG163" s="15">
        <v>46</v>
      </c>
      <c r="BH163" s="15">
        <v>38</v>
      </c>
      <c r="BI163" s="15">
        <v>37</v>
      </c>
      <c r="BJ163" s="15"/>
      <c r="BK163" s="15"/>
      <c r="BL163" s="15"/>
      <c r="BM163" s="15"/>
      <c r="BN163" s="15"/>
      <c r="BO163" s="15"/>
      <c r="BP163" s="15"/>
      <c r="BQ163" s="15"/>
      <c r="BR163" s="17"/>
      <c r="BS163" s="13"/>
      <c r="BT163" s="17" t="s">
        <v>60</v>
      </c>
      <c r="BW163" s="83"/>
      <c r="BX163" s="110"/>
      <c r="BY163" s="89"/>
      <c r="BZ163" s="91"/>
      <c r="CA163" s="14">
        <v>99</v>
      </c>
      <c r="CB163" s="15">
        <v>94</v>
      </c>
      <c r="CC163" s="15">
        <v>101</v>
      </c>
      <c r="CD163" s="15">
        <v>88</v>
      </c>
      <c r="CE163" s="15">
        <v>85</v>
      </c>
      <c r="CF163" s="15">
        <v>81</v>
      </c>
      <c r="CG163" s="15">
        <v>80</v>
      </c>
      <c r="CH163" s="15">
        <v>94</v>
      </c>
      <c r="CI163" s="15">
        <v>87</v>
      </c>
      <c r="CJ163" s="15">
        <v>-3</v>
      </c>
      <c r="CK163" s="15">
        <v>77</v>
      </c>
      <c r="CL163" s="15">
        <v>60</v>
      </c>
      <c r="CM163" s="15">
        <v>58</v>
      </c>
      <c r="CN163" s="16">
        <v>92</v>
      </c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7"/>
      <c r="DD163" s="13"/>
      <c r="DE163" s="17" t="s">
        <v>60</v>
      </c>
    </row>
    <row r="164" spans="2:109" x14ac:dyDescent="0.25">
      <c r="B164" s="83"/>
      <c r="C164" s="110"/>
      <c r="D164" s="89"/>
      <c r="E164" s="91"/>
      <c r="F164" s="14">
        <v>95</v>
      </c>
      <c r="G164" s="15">
        <v>65</v>
      </c>
      <c r="H164" s="15">
        <v>88</v>
      </c>
      <c r="I164" s="15">
        <v>92</v>
      </c>
      <c r="J164" s="15">
        <v>74</v>
      </c>
      <c r="K164" s="15">
        <v>95</v>
      </c>
      <c r="L164" s="15">
        <v>92</v>
      </c>
      <c r="M164" s="15">
        <v>75</v>
      </c>
      <c r="N164" s="15">
        <v>69</v>
      </c>
      <c r="O164" s="15">
        <v>58</v>
      </c>
      <c r="P164" s="15">
        <v>93</v>
      </c>
      <c r="Q164" s="15">
        <v>58</v>
      </c>
      <c r="R164" s="15">
        <v>60</v>
      </c>
      <c r="S164" s="16">
        <v>63</v>
      </c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7"/>
      <c r="AI164" s="13"/>
      <c r="AJ164" s="17" t="s">
        <v>60</v>
      </c>
      <c r="AL164" s="83"/>
      <c r="AM164" s="110"/>
      <c r="AN164" s="89"/>
      <c r="AO164" s="91"/>
      <c r="AP164" s="14">
        <v>84</v>
      </c>
      <c r="AQ164" s="15">
        <v>76</v>
      </c>
      <c r="AR164" s="15">
        <v>88</v>
      </c>
      <c r="AS164" s="15">
        <v>79</v>
      </c>
      <c r="AT164" s="15">
        <v>66</v>
      </c>
      <c r="AU164" s="15">
        <v>105</v>
      </c>
      <c r="AV164" s="15">
        <v>85</v>
      </c>
      <c r="AW164" s="15">
        <v>66</v>
      </c>
      <c r="AX164" s="15">
        <v>67</v>
      </c>
      <c r="AY164" s="15">
        <v>88</v>
      </c>
      <c r="AZ164" s="15">
        <v>73</v>
      </c>
      <c r="BA164" s="15">
        <v>66</v>
      </c>
      <c r="BB164" s="15">
        <v>83</v>
      </c>
      <c r="BC164" s="16">
        <v>87</v>
      </c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7"/>
      <c r="BS164" s="13"/>
      <c r="BT164" s="17" t="s">
        <v>60</v>
      </c>
      <c r="BW164" s="83"/>
      <c r="BX164" s="110"/>
      <c r="BY164" s="89"/>
      <c r="BZ164" s="91"/>
      <c r="CA164" s="14">
        <v>35</v>
      </c>
      <c r="CB164" s="15">
        <v>62</v>
      </c>
      <c r="CC164" s="15">
        <v>56</v>
      </c>
      <c r="CD164" s="15">
        <v>87</v>
      </c>
      <c r="CE164" s="15">
        <v>79</v>
      </c>
      <c r="CF164" s="15">
        <v>91</v>
      </c>
      <c r="CG164" s="15">
        <v>85</v>
      </c>
      <c r="CH164" s="15">
        <v>85</v>
      </c>
      <c r="CI164" s="15">
        <v>85</v>
      </c>
      <c r="CJ164" s="15">
        <v>81</v>
      </c>
      <c r="CK164" s="15">
        <v>80</v>
      </c>
      <c r="CL164" s="15">
        <v>94</v>
      </c>
      <c r="CM164" s="15">
        <v>81</v>
      </c>
      <c r="CN164" s="16">
        <v>95</v>
      </c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7"/>
      <c r="DD164" s="13"/>
      <c r="DE164" s="17" t="s">
        <v>60</v>
      </c>
    </row>
    <row r="165" spans="2:109" x14ac:dyDescent="0.25">
      <c r="B165" s="83"/>
      <c r="C165" s="110"/>
      <c r="D165" s="89"/>
      <c r="E165" s="91"/>
      <c r="F165" s="14">
        <v>76</v>
      </c>
      <c r="G165" s="15">
        <v>86</v>
      </c>
      <c r="H165" s="15">
        <v>92</v>
      </c>
      <c r="I165" s="15">
        <v>77</v>
      </c>
      <c r="J165" s="15">
        <v>73</v>
      </c>
      <c r="K165" s="15">
        <v>95</v>
      </c>
      <c r="L165" s="15">
        <v>89</v>
      </c>
      <c r="M165" s="15">
        <v>70</v>
      </c>
      <c r="N165" s="15">
        <v>88</v>
      </c>
      <c r="O165" s="15">
        <v>59</v>
      </c>
      <c r="P165" s="15">
        <v>87</v>
      </c>
      <c r="Q165" s="15">
        <v>79</v>
      </c>
      <c r="R165" s="15">
        <v>64</v>
      </c>
      <c r="S165" s="16">
        <v>78</v>
      </c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7"/>
      <c r="AI165" s="13"/>
      <c r="AJ165" s="17" t="s">
        <v>60</v>
      </c>
      <c r="AL165" s="83"/>
      <c r="AM165" s="110"/>
      <c r="AN165" s="89"/>
      <c r="AO165" s="91"/>
      <c r="AP165" s="14">
        <v>86</v>
      </c>
      <c r="AQ165" s="15">
        <v>80</v>
      </c>
      <c r="AR165" s="15">
        <v>73</v>
      </c>
      <c r="AS165" s="15">
        <v>85</v>
      </c>
      <c r="AT165" s="15">
        <v>67</v>
      </c>
      <c r="AU165" s="15">
        <v>75</v>
      </c>
      <c r="AV165" s="15">
        <v>94</v>
      </c>
      <c r="AW165" s="15">
        <v>90</v>
      </c>
      <c r="AX165" s="15">
        <v>83</v>
      </c>
      <c r="AY165" s="15">
        <v>61</v>
      </c>
      <c r="AZ165" s="15">
        <v>65</v>
      </c>
      <c r="BA165" s="15">
        <v>85</v>
      </c>
      <c r="BB165" s="15">
        <v>86</v>
      </c>
      <c r="BC165" s="16">
        <v>62</v>
      </c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7"/>
      <c r="BS165" s="13"/>
      <c r="BT165" s="17" t="s">
        <v>60</v>
      </c>
      <c r="BW165" s="83"/>
      <c r="BX165" s="110"/>
      <c r="BY165" s="89"/>
      <c r="BZ165" s="91"/>
      <c r="CA165" s="14">
        <v>83</v>
      </c>
      <c r="CB165" s="15">
        <v>81</v>
      </c>
      <c r="CC165" s="15">
        <v>79</v>
      </c>
      <c r="CD165" s="15">
        <v>91</v>
      </c>
      <c r="CE165" s="15">
        <v>85</v>
      </c>
      <c r="CF165" s="15">
        <v>85</v>
      </c>
      <c r="CG165" s="15">
        <v>87</v>
      </c>
      <c r="CH165" s="15">
        <v>53</v>
      </c>
      <c r="CI165" s="15">
        <v>79</v>
      </c>
      <c r="CJ165" s="15">
        <v>75</v>
      </c>
      <c r="CK165" s="15">
        <v>95</v>
      </c>
      <c r="CL165" s="15">
        <v>87</v>
      </c>
      <c r="CM165" s="15">
        <v>85</v>
      </c>
      <c r="CN165" s="16">
        <v>92</v>
      </c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7"/>
      <c r="DD165" s="13"/>
      <c r="DE165" s="17" t="s">
        <v>60</v>
      </c>
    </row>
    <row r="166" spans="2:109" x14ac:dyDescent="0.25">
      <c r="B166" s="83"/>
      <c r="C166" s="110"/>
      <c r="D166" s="89"/>
      <c r="E166" s="91"/>
      <c r="F166" s="14">
        <v>67</v>
      </c>
      <c r="G166" s="15">
        <v>76</v>
      </c>
      <c r="H166" s="15">
        <v>84</v>
      </c>
      <c r="I166" s="15">
        <v>80</v>
      </c>
      <c r="J166" s="15">
        <v>95</v>
      </c>
      <c r="K166" s="15">
        <v>85</v>
      </c>
      <c r="L166" s="15">
        <v>76</v>
      </c>
      <c r="M166" s="15">
        <v>82</v>
      </c>
      <c r="N166" s="15">
        <v>66</v>
      </c>
      <c r="O166" s="15">
        <v>81</v>
      </c>
      <c r="P166" s="15">
        <v>62</v>
      </c>
      <c r="Q166" s="15">
        <v>65</v>
      </c>
      <c r="R166" s="15">
        <v>64</v>
      </c>
      <c r="S166" s="16">
        <v>83</v>
      </c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7"/>
      <c r="AI166" s="13"/>
      <c r="AJ166" s="17" t="s">
        <v>60</v>
      </c>
      <c r="AL166" s="83"/>
      <c r="AM166" s="110"/>
      <c r="AN166" s="89"/>
      <c r="AO166" s="91"/>
      <c r="AP166" s="14">
        <v>64</v>
      </c>
      <c r="AQ166" s="15">
        <v>89</v>
      </c>
      <c r="AR166" s="15">
        <v>74</v>
      </c>
      <c r="AS166" s="15">
        <v>90</v>
      </c>
      <c r="AT166" s="15">
        <v>60</v>
      </c>
      <c r="AU166" s="15">
        <v>79</v>
      </c>
      <c r="AV166" s="15">
        <v>85</v>
      </c>
      <c r="AW166" s="15">
        <v>70</v>
      </c>
      <c r="AX166" s="15">
        <v>62</v>
      </c>
      <c r="AY166" s="15">
        <v>83</v>
      </c>
      <c r="AZ166" s="15">
        <v>64</v>
      </c>
      <c r="BA166" s="15">
        <v>89</v>
      </c>
      <c r="BB166" s="15">
        <v>72</v>
      </c>
      <c r="BC166" s="16">
        <v>75</v>
      </c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7"/>
      <c r="BS166" s="13"/>
      <c r="BT166" s="17" t="s">
        <v>60</v>
      </c>
      <c r="BW166" s="83"/>
      <c r="BX166" s="110"/>
      <c r="BY166" s="89"/>
      <c r="BZ166" s="91"/>
      <c r="CA166" s="14">
        <v>87</v>
      </c>
      <c r="CB166" s="15">
        <v>84</v>
      </c>
      <c r="CC166" s="15">
        <v>80</v>
      </c>
      <c r="CD166" s="15">
        <v>94</v>
      </c>
      <c r="CE166" s="15">
        <v>87</v>
      </c>
      <c r="CF166" s="15">
        <v>84</v>
      </c>
      <c r="CG166" s="15">
        <v>77</v>
      </c>
      <c r="CH166" s="15">
        <v>60</v>
      </c>
      <c r="CI166" s="15">
        <v>58</v>
      </c>
      <c r="CJ166" s="15">
        <v>-3</v>
      </c>
      <c r="CK166" s="15">
        <v>67</v>
      </c>
      <c r="CL166" s="15">
        <v>82</v>
      </c>
      <c r="CM166" s="15">
        <v>87</v>
      </c>
      <c r="CN166" s="16">
        <v>88</v>
      </c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7"/>
      <c r="DD166" s="13"/>
      <c r="DE166" s="17" t="s">
        <v>60</v>
      </c>
    </row>
    <row r="167" spans="2:109" x14ac:dyDescent="0.25">
      <c r="B167" s="83"/>
      <c r="C167" s="110"/>
      <c r="D167" s="89"/>
      <c r="E167" s="91"/>
      <c r="F167" s="14">
        <v>81</v>
      </c>
      <c r="G167" s="15">
        <v>93</v>
      </c>
      <c r="H167" s="15">
        <v>61</v>
      </c>
      <c r="I167" s="15">
        <v>80</v>
      </c>
      <c r="J167" s="15">
        <v>72</v>
      </c>
      <c r="K167" s="15">
        <v>64</v>
      </c>
      <c r="L167" s="15">
        <v>68</v>
      </c>
      <c r="M167" s="15">
        <v>60</v>
      </c>
      <c r="N167" s="15">
        <v>85</v>
      </c>
      <c r="O167" s="15">
        <v>82</v>
      </c>
      <c r="P167" s="15">
        <v>72</v>
      </c>
      <c r="Q167" s="15">
        <v>92</v>
      </c>
      <c r="R167" s="15">
        <v>93</v>
      </c>
      <c r="S167" s="16">
        <v>67</v>
      </c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7"/>
      <c r="AI167" s="13"/>
      <c r="AJ167" s="17" t="s">
        <v>60</v>
      </c>
      <c r="AL167" s="83"/>
      <c r="AM167" s="110"/>
      <c r="AN167" s="89"/>
      <c r="AO167" s="91"/>
      <c r="AP167" s="14">
        <v>76</v>
      </c>
      <c r="AQ167" s="15">
        <v>78</v>
      </c>
      <c r="AR167" s="15">
        <v>67</v>
      </c>
      <c r="AS167" s="15">
        <v>61</v>
      </c>
      <c r="AT167" s="15">
        <v>90</v>
      </c>
      <c r="AU167" s="15">
        <v>93</v>
      </c>
      <c r="AV167" s="15"/>
      <c r="AW167" s="15"/>
      <c r="AX167" s="15"/>
      <c r="AY167" s="15"/>
      <c r="AZ167" s="15"/>
      <c r="BA167" s="15"/>
      <c r="BB167" s="15"/>
      <c r="BC167" s="16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7"/>
      <c r="BS167" s="13"/>
      <c r="BT167" s="17" t="s">
        <v>60</v>
      </c>
      <c r="BW167" s="83"/>
      <c r="BX167" s="110"/>
      <c r="BY167" s="89"/>
      <c r="BZ167" s="91"/>
      <c r="CA167" s="14">
        <v>90</v>
      </c>
      <c r="CB167" s="15">
        <v>83</v>
      </c>
      <c r="CC167" s="15">
        <v>81</v>
      </c>
      <c r="CD167" s="15">
        <v>79</v>
      </c>
      <c r="CE167" s="15">
        <v>91</v>
      </c>
      <c r="CF167" s="15">
        <v>85</v>
      </c>
      <c r="CG167" s="15">
        <v>85</v>
      </c>
      <c r="CH167" s="15">
        <v>67</v>
      </c>
      <c r="CI167" s="15">
        <v>53</v>
      </c>
      <c r="CJ167" s="15">
        <v>79</v>
      </c>
      <c r="CK167" s="15">
        <v>75</v>
      </c>
      <c r="CL167" s="15">
        <v>95</v>
      </c>
      <c r="CM167" s="15">
        <v>88</v>
      </c>
      <c r="CN167" s="16">
        <v>84</v>
      </c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7"/>
      <c r="DD167" s="13"/>
      <c r="DE167" s="17" t="s">
        <v>60</v>
      </c>
    </row>
    <row r="168" spans="2:109" x14ac:dyDescent="0.25">
      <c r="B168" s="83"/>
      <c r="C168" s="110"/>
      <c r="D168" s="89"/>
      <c r="E168" s="91"/>
      <c r="F168" s="14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6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7"/>
      <c r="AI168" s="13"/>
      <c r="AJ168" s="17" t="s">
        <v>60</v>
      </c>
      <c r="AL168" s="83"/>
      <c r="AM168" s="110"/>
      <c r="AN168" s="89"/>
      <c r="AO168" s="91"/>
      <c r="AP168" s="14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6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7"/>
      <c r="BS168" s="13"/>
      <c r="BT168" s="17" t="s">
        <v>60</v>
      </c>
      <c r="BW168" s="83"/>
      <c r="BX168" s="110"/>
      <c r="BY168" s="89"/>
      <c r="BZ168" s="91"/>
      <c r="CA168" s="14">
        <v>88</v>
      </c>
      <c r="CB168" s="15">
        <v>70</v>
      </c>
      <c r="CC168" s="15">
        <v>61</v>
      </c>
      <c r="CD168" s="15">
        <v>99</v>
      </c>
      <c r="CE168" s="15">
        <v>78</v>
      </c>
      <c r="CF168" s="15">
        <v>69</v>
      </c>
      <c r="CG168" s="15">
        <v>84</v>
      </c>
      <c r="CH168" s="15">
        <v>85</v>
      </c>
      <c r="CI168" s="15">
        <v>81</v>
      </c>
      <c r="CJ168" s="15">
        <v>-3</v>
      </c>
      <c r="CK168" s="15">
        <v>80</v>
      </c>
      <c r="CL168" s="15">
        <v>80</v>
      </c>
      <c r="CM168" s="15">
        <v>82</v>
      </c>
      <c r="CN168" s="16">
        <v>80</v>
      </c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7"/>
      <c r="DD168" s="13"/>
      <c r="DE168" s="17" t="s">
        <v>60</v>
      </c>
    </row>
    <row r="169" spans="2:109" x14ac:dyDescent="0.25">
      <c r="B169" s="83"/>
      <c r="C169" s="110"/>
      <c r="D169" s="89"/>
      <c r="E169" s="91"/>
      <c r="F169" s="14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6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7"/>
      <c r="AI169" s="13"/>
      <c r="AJ169" s="17" t="s">
        <v>60</v>
      </c>
      <c r="AL169" s="83"/>
      <c r="AM169" s="110"/>
      <c r="AN169" s="89"/>
      <c r="AO169" s="91"/>
      <c r="AP169" s="14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6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7"/>
      <c r="BS169" s="13"/>
      <c r="BT169" s="17" t="s">
        <v>60</v>
      </c>
      <c r="BW169" s="83"/>
      <c r="BX169" s="110"/>
      <c r="BY169" s="89"/>
      <c r="BZ169" s="91"/>
      <c r="CA169" s="14">
        <v>81</v>
      </c>
      <c r="CB169" s="15">
        <v>79</v>
      </c>
      <c r="CC169" s="15">
        <v>91</v>
      </c>
      <c r="CD169" s="15">
        <v>85</v>
      </c>
      <c r="CE169" s="15">
        <v>85</v>
      </c>
      <c r="CF169" s="15">
        <v>87</v>
      </c>
      <c r="CG169" s="15">
        <v>53</v>
      </c>
      <c r="CH169" s="15">
        <v>79</v>
      </c>
      <c r="CI169" s="15">
        <v>75</v>
      </c>
      <c r="CJ169" s="15">
        <v>95</v>
      </c>
      <c r="CK169" s="15">
        <v>87</v>
      </c>
      <c r="CL169" s="15"/>
      <c r="CM169" s="15"/>
      <c r="CN169" s="16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7"/>
      <c r="DD169" s="13"/>
      <c r="DE169" s="17" t="s">
        <v>60</v>
      </c>
    </row>
    <row r="170" spans="2:109" ht="15.75" thickBot="1" x14ac:dyDescent="0.3">
      <c r="B170" s="83"/>
      <c r="C170" s="111"/>
      <c r="D170" s="90"/>
      <c r="E170" s="92"/>
      <c r="F170" s="18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20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21"/>
      <c r="AI170" s="13"/>
      <c r="AJ170" s="21" t="s">
        <v>60</v>
      </c>
      <c r="AL170" s="83"/>
      <c r="AM170" s="111"/>
      <c r="AN170" s="90"/>
      <c r="AO170" s="92"/>
      <c r="AP170" s="18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20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21"/>
      <c r="BS170" s="13"/>
      <c r="BT170" s="21" t="s">
        <v>60</v>
      </c>
      <c r="BW170" s="83"/>
      <c r="BX170" s="111"/>
      <c r="BY170" s="90"/>
      <c r="BZ170" s="92"/>
      <c r="CA170" s="18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20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21"/>
      <c r="DD170" s="13"/>
      <c r="DE170" s="21" t="s">
        <v>60</v>
      </c>
    </row>
    <row r="171" spans="2:109" x14ac:dyDescent="0.25">
      <c r="B171" s="83">
        <v>16</v>
      </c>
      <c r="C171" s="109" t="s">
        <v>44</v>
      </c>
      <c r="D171" s="88"/>
      <c r="E171" s="91"/>
      <c r="F171" s="9">
        <v>69</v>
      </c>
      <c r="G171" s="10">
        <v>94</v>
      </c>
      <c r="H171" s="10">
        <v>97</v>
      </c>
      <c r="I171" s="10">
        <v>88</v>
      </c>
      <c r="J171" s="10">
        <v>61</v>
      </c>
      <c r="K171" s="10">
        <v>81</v>
      </c>
      <c r="L171" s="10">
        <v>77</v>
      </c>
      <c r="M171" s="10">
        <v>59</v>
      </c>
      <c r="N171" s="10">
        <v>63</v>
      </c>
      <c r="O171" s="10">
        <v>64</v>
      </c>
      <c r="P171" s="10">
        <v>92</v>
      </c>
      <c r="Q171" s="10">
        <v>107</v>
      </c>
      <c r="R171" s="10">
        <v>64</v>
      </c>
      <c r="S171" s="11">
        <v>77</v>
      </c>
      <c r="T171" s="15">
        <v>65</v>
      </c>
      <c r="U171" s="15">
        <v>31</v>
      </c>
      <c r="V171" s="15">
        <v>54</v>
      </c>
      <c r="W171" s="15">
        <v>68</v>
      </c>
      <c r="X171" s="15">
        <v>68</v>
      </c>
      <c r="Y171" s="15">
        <v>32</v>
      </c>
      <c r="Z171" s="15">
        <v>57</v>
      </c>
      <c r="AA171" s="15">
        <v>40</v>
      </c>
      <c r="AB171" s="15">
        <v>35</v>
      </c>
      <c r="AC171" s="15">
        <v>27</v>
      </c>
      <c r="AD171" s="15">
        <v>67</v>
      </c>
      <c r="AE171" s="15">
        <v>53</v>
      </c>
      <c r="AF171" s="15">
        <v>44</v>
      </c>
      <c r="AG171" s="15">
        <v>67</v>
      </c>
      <c r="AH171" s="12"/>
      <c r="AI171" s="13"/>
      <c r="AJ171" s="12" t="s">
        <v>60</v>
      </c>
      <c r="AL171" s="83">
        <v>16</v>
      </c>
      <c r="AM171" s="109" t="s">
        <v>44</v>
      </c>
      <c r="AN171" s="88"/>
      <c r="AO171" s="91"/>
      <c r="AP171" s="9">
        <v>76</v>
      </c>
      <c r="AQ171" s="10">
        <v>84</v>
      </c>
      <c r="AR171" s="10">
        <v>93</v>
      </c>
      <c r="AS171" s="10">
        <v>94</v>
      </c>
      <c r="AT171" s="10">
        <v>92</v>
      </c>
      <c r="AU171" s="10">
        <v>86</v>
      </c>
      <c r="AV171" s="10">
        <v>57</v>
      </c>
      <c r="AW171" s="10">
        <v>64</v>
      </c>
      <c r="AX171" s="10">
        <v>81</v>
      </c>
      <c r="AY171" s="10">
        <v>4</v>
      </c>
      <c r="AZ171" s="10">
        <v>73</v>
      </c>
      <c r="BA171" s="10">
        <v>90</v>
      </c>
      <c r="BB171" s="10">
        <v>94</v>
      </c>
      <c r="BC171" s="11">
        <v>97</v>
      </c>
      <c r="BD171" s="15">
        <v>47</v>
      </c>
      <c r="BE171" s="15">
        <v>67</v>
      </c>
      <c r="BF171" s="15">
        <v>54</v>
      </c>
      <c r="BG171" s="15">
        <v>50</v>
      </c>
      <c r="BH171" s="15">
        <v>51</v>
      </c>
      <c r="BI171" s="15">
        <v>49</v>
      </c>
      <c r="BJ171" s="15">
        <v>57</v>
      </c>
      <c r="BK171" s="15">
        <v>40</v>
      </c>
      <c r="BL171" s="15">
        <v>35</v>
      </c>
      <c r="BM171" s="15">
        <v>27</v>
      </c>
      <c r="BN171" s="15">
        <v>67</v>
      </c>
      <c r="BO171" s="15">
        <v>58</v>
      </c>
      <c r="BP171" s="15">
        <v>65</v>
      </c>
      <c r="BQ171" s="15">
        <v>62</v>
      </c>
      <c r="BR171" s="12"/>
      <c r="BS171" s="13"/>
      <c r="BT171" s="12" t="s">
        <v>60</v>
      </c>
      <c r="BW171" s="83">
        <v>16</v>
      </c>
      <c r="BX171" s="109" t="s">
        <v>44</v>
      </c>
      <c r="BY171" s="88"/>
      <c r="BZ171" s="91"/>
      <c r="CA171" s="9">
        <v>94</v>
      </c>
      <c r="CB171" s="10">
        <v>72</v>
      </c>
      <c r="CC171" s="10">
        <v>60</v>
      </c>
      <c r="CD171" s="10">
        <v>51</v>
      </c>
      <c r="CE171" s="10">
        <v>37</v>
      </c>
      <c r="CF171" s="10">
        <v>37</v>
      </c>
      <c r="CG171" s="10">
        <v>74</v>
      </c>
      <c r="CH171" s="10">
        <v>39</v>
      </c>
      <c r="CI171" s="10">
        <v>55</v>
      </c>
      <c r="CJ171" s="10">
        <v>56</v>
      </c>
      <c r="CK171" s="10">
        <v>85</v>
      </c>
      <c r="CL171" s="10">
        <v>58</v>
      </c>
      <c r="CM171" s="10">
        <v>59</v>
      </c>
      <c r="CN171" s="11">
        <v>39</v>
      </c>
      <c r="CO171" s="15">
        <v>46</v>
      </c>
      <c r="CP171" s="15">
        <v>53</v>
      </c>
      <c r="CQ171" s="15">
        <v>57</v>
      </c>
      <c r="CR171" s="15">
        <v>50</v>
      </c>
      <c r="CS171" s="15">
        <v>47</v>
      </c>
      <c r="CT171" s="15">
        <v>53</v>
      </c>
      <c r="CU171" s="15">
        <v>57</v>
      </c>
      <c r="CV171" s="15">
        <v>40</v>
      </c>
      <c r="CW171" s="15">
        <v>35</v>
      </c>
      <c r="CX171" s="15">
        <v>27</v>
      </c>
      <c r="CY171" s="15">
        <v>67</v>
      </c>
      <c r="CZ171" s="15">
        <v>53</v>
      </c>
      <c r="DA171" s="15">
        <v>67</v>
      </c>
      <c r="DB171" s="15">
        <v>66</v>
      </c>
      <c r="DC171" s="12"/>
      <c r="DD171" s="13"/>
      <c r="DE171" s="12" t="s">
        <v>60</v>
      </c>
    </row>
    <row r="172" spans="2:109" x14ac:dyDescent="0.25">
      <c r="B172" s="83"/>
      <c r="C172" s="110"/>
      <c r="D172" s="89"/>
      <c r="E172" s="91"/>
      <c r="F172" s="14">
        <v>78</v>
      </c>
      <c r="G172" s="15">
        <v>70</v>
      </c>
      <c r="H172" s="15">
        <v>68</v>
      </c>
      <c r="I172" s="15">
        <v>66</v>
      </c>
      <c r="J172" s="15">
        <v>77</v>
      </c>
      <c r="K172" s="15">
        <v>75</v>
      </c>
      <c r="L172" s="15">
        <v>94</v>
      </c>
      <c r="M172" s="15">
        <v>98</v>
      </c>
      <c r="N172" s="15">
        <v>73</v>
      </c>
      <c r="O172" s="15">
        <v>62</v>
      </c>
      <c r="P172" s="15">
        <v>87</v>
      </c>
      <c r="Q172" s="15">
        <v>92</v>
      </c>
      <c r="R172" s="15">
        <v>90</v>
      </c>
      <c r="S172" s="16">
        <v>89</v>
      </c>
      <c r="T172" s="15">
        <v>66</v>
      </c>
      <c r="U172" s="15">
        <v>45</v>
      </c>
      <c r="V172" s="15">
        <v>47</v>
      </c>
      <c r="W172" s="15">
        <v>71</v>
      </c>
      <c r="X172" s="15">
        <v>67</v>
      </c>
      <c r="Y172" s="15">
        <v>60</v>
      </c>
      <c r="Z172" s="15">
        <v>45</v>
      </c>
      <c r="AA172" s="15">
        <v>44</v>
      </c>
      <c r="AB172" s="15">
        <v>36</v>
      </c>
      <c r="AC172" s="15">
        <v>41</v>
      </c>
      <c r="AD172" s="15">
        <v>31</v>
      </c>
      <c r="AE172" s="15">
        <v>30</v>
      </c>
      <c r="AF172" s="15">
        <v>52</v>
      </c>
      <c r="AG172" s="15">
        <v>48</v>
      </c>
      <c r="AH172" s="17"/>
      <c r="AI172" s="13"/>
      <c r="AJ172" s="17" t="s">
        <v>60</v>
      </c>
      <c r="AL172" s="83"/>
      <c r="AM172" s="110"/>
      <c r="AN172" s="89"/>
      <c r="AO172" s="91"/>
      <c r="AP172" s="14">
        <v>71</v>
      </c>
      <c r="AQ172" s="15">
        <v>76</v>
      </c>
      <c r="AR172" s="15">
        <v>77</v>
      </c>
      <c r="AS172" s="15">
        <v>99</v>
      </c>
      <c r="AT172" s="15">
        <v>96</v>
      </c>
      <c r="AU172" s="15">
        <v>78</v>
      </c>
      <c r="AV172" s="15">
        <v>76</v>
      </c>
      <c r="AW172" s="15">
        <v>84</v>
      </c>
      <c r="AX172" s="15">
        <v>93</v>
      </c>
      <c r="AY172" s="15">
        <v>1</v>
      </c>
      <c r="AZ172" s="15">
        <v>71</v>
      </c>
      <c r="BA172" s="15">
        <v>79</v>
      </c>
      <c r="BB172" s="15">
        <v>59</v>
      </c>
      <c r="BC172" s="16">
        <v>71</v>
      </c>
      <c r="BD172" s="15">
        <v>65</v>
      </c>
      <c r="BE172" s="15">
        <v>65</v>
      </c>
      <c r="BF172" s="15">
        <v>58</v>
      </c>
      <c r="BG172" s="15">
        <v>56</v>
      </c>
      <c r="BH172" s="15">
        <v>68</v>
      </c>
      <c r="BI172" s="15">
        <v>65</v>
      </c>
      <c r="BJ172" s="15">
        <v>45</v>
      </c>
      <c r="BK172" s="15">
        <v>65</v>
      </c>
      <c r="BL172" s="15">
        <v>72</v>
      </c>
      <c r="BM172" s="15">
        <v>51</v>
      </c>
      <c r="BN172" s="15">
        <v>71</v>
      </c>
      <c r="BO172" s="15">
        <v>52</v>
      </c>
      <c r="BP172" s="15">
        <v>69</v>
      </c>
      <c r="BQ172" s="15">
        <v>68</v>
      </c>
      <c r="BR172" s="17"/>
      <c r="BS172" s="13"/>
      <c r="BT172" s="17" t="s">
        <v>60</v>
      </c>
      <c r="BW172" s="83"/>
      <c r="BX172" s="110"/>
      <c r="BY172" s="89"/>
      <c r="BZ172" s="91"/>
      <c r="CA172" s="14">
        <v>49</v>
      </c>
      <c r="CB172" s="15">
        <v>78</v>
      </c>
      <c r="CC172" s="15">
        <v>36</v>
      </c>
      <c r="CD172" s="15">
        <v>63</v>
      </c>
      <c r="CE172" s="15">
        <v>59</v>
      </c>
      <c r="CF172" s="15">
        <v>38</v>
      </c>
      <c r="CG172" s="15">
        <v>71</v>
      </c>
      <c r="CH172" s="15">
        <v>61</v>
      </c>
      <c r="CI172" s="15">
        <v>54</v>
      </c>
      <c r="CJ172" s="15">
        <v>71</v>
      </c>
      <c r="CK172" s="15">
        <v>83</v>
      </c>
      <c r="CL172" s="15">
        <v>80</v>
      </c>
      <c r="CM172" s="15">
        <v>96</v>
      </c>
      <c r="CN172" s="16">
        <v>34</v>
      </c>
      <c r="CO172" s="15">
        <v>58</v>
      </c>
      <c r="CP172" s="15">
        <v>69</v>
      </c>
      <c r="CQ172" s="15">
        <v>60</v>
      </c>
      <c r="CR172" s="15">
        <v>68</v>
      </c>
      <c r="CS172" s="15">
        <v>52</v>
      </c>
      <c r="CT172" s="15">
        <v>56</v>
      </c>
      <c r="CU172" s="15">
        <v>45</v>
      </c>
      <c r="CV172" s="15">
        <v>70</v>
      </c>
      <c r="CW172" s="15">
        <v>57</v>
      </c>
      <c r="CX172" s="15">
        <v>53</v>
      </c>
      <c r="CY172" s="15">
        <v>69</v>
      </c>
      <c r="CZ172" s="15">
        <v>56</v>
      </c>
      <c r="DA172" s="15">
        <v>51</v>
      </c>
      <c r="DB172" s="15">
        <v>70</v>
      </c>
      <c r="DC172" s="17"/>
      <c r="DD172" s="13"/>
      <c r="DE172" s="17" t="s">
        <v>60</v>
      </c>
    </row>
    <row r="173" spans="2:109" x14ac:dyDescent="0.25">
      <c r="B173" s="83"/>
      <c r="C173" s="110"/>
      <c r="D173" s="89"/>
      <c r="E173" s="91"/>
      <c r="F173" s="14">
        <v>93</v>
      </c>
      <c r="G173" s="15">
        <v>95</v>
      </c>
      <c r="H173" s="15">
        <v>63</v>
      </c>
      <c r="I173" s="15">
        <v>68</v>
      </c>
      <c r="J173" s="15">
        <v>91</v>
      </c>
      <c r="K173" s="15">
        <v>61</v>
      </c>
      <c r="L173" s="15">
        <v>98</v>
      </c>
      <c r="M173" s="15">
        <v>64</v>
      </c>
      <c r="N173" s="15">
        <v>58</v>
      </c>
      <c r="O173" s="15">
        <v>81</v>
      </c>
      <c r="P173" s="15">
        <v>99</v>
      </c>
      <c r="Q173" s="15">
        <v>57</v>
      </c>
      <c r="R173" s="15">
        <v>80</v>
      </c>
      <c r="S173" s="16">
        <v>60</v>
      </c>
      <c r="T173" s="15">
        <v>71</v>
      </c>
      <c r="U173" s="15">
        <v>70</v>
      </c>
      <c r="V173" s="15">
        <v>69</v>
      </c>
      <c r="W173" s="15">
        <v>57</v>
      </c>
      <c r="X173" s="15">
        <v>54</v>
      </c>
      <c r="Y173" s="15">
        <v>43</v>
      </c>
      <c r="Z173" s="15">
        <v>37</v>
      </c>
      <c r="AA173" s="15">
        <v>52</v>
      </c>
      <c r="AB173" s="15"/>
      <c r="AC173" s="15"/>
      <c r="AD173" s="15"/>
      <c r="AE173" s="15"/>
      <c r="AF173" s="15"/>
      <c r="AG173" s="15"/>
      <c r="AH173" s="17"/>
      <c r="AI173" s="13"/>
      <c r="AJ173" s="17" t="s">
        <v>60</v>
      </c>
      <c r="AL173" s="83"/>
      <c r="AM173" s="110"/>
      <c r="AN173" s="89"/>
      <c r="AO173" s="91"/>
      <c r="AP173" s="14">
        <v>64</v>
      </c>
      <c r="AQ173" s="15">
        <v>53</v>
      </c>
      <c r="AR173" s="15">
        <v>91</v>
      </c>
      <c r="AS173" s="15">
        <v>61</v>
      </c>
      <c r="AT173" s="15">
        <v>98</v>
      </c>
      <c r="AU173" s="15">
        <v>72</v>
      </c>
      <c r="AV173" s="15">
        <v>73</v>
      </c>
      <c r="AW173" s="15">
        <v>76</v>
      </c>
      <c r="AX173" s="15">
        <v>58</v>
      </c>
      <c r="AY173" s="15">
        <v>1</v>
      </c>
      <c r="AZ173" s="15">
        <v>68</v>
      </c>
      <c r="BA173" s="15">
        <v>91</v>
      </c>
      <c r="BB173" s="15">
        <v>55</v>
      </c>
      <c r="BC173" s="16">
        <v>61</v>
      </c>
      <c r="BD173" s="15">
        <v>48</v>
      </c>
      <c r="BE173" s="15">
        <v>57</v>
      </c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7"/>
      <c r="BS173" s="13"/>
      <c r="BT173" s="17" t="s">
        <v>60</v>
      </c>
      <c r="BW173" s="83"/>
      <c r="BX173" s="110"/>
      <c r="BY173" s="89"/>
      <c r="BZ173" s="91"/>
      <c r="CA173" s="14">
        <v>39</v>
      </c>
      <c r="CB173" s="15">
        <v>48</v>
      </c>
      <c r="CC173" s="15">
        <v>82</v>
      </c>
      <c r="CD173" s="15">
        <v>82</v>
      </c>
      <c r="CE173" s="15">
        <v>81</v>
      </c>
      <c r="CF173" s="15">
        <v>54</v>
      </c>
      <c r="CG173" s="15">
        <v>93</v>
      </c>
      <c r="CH173" s="15">
        <v>96</v>
      </c>
      <c r="CI173" s="15">
        <v>70</v>
      </c>
      <c r="CJ173" s="15">
        <v>51</v>
      </c>
      <c r="CK173" s="15">
        <v>82</v>
      </c>
      <c r="CL173" s="15">
        <v>51</v>
      </c>
      <c r="CM173" s="15">
        <v>82</v>
      </c>
      <c r="CN173" s="16">
        <v>93</v>
      </c>
      <c r="CO173" s="15">
        <v>51</v>
      </c>
      <c r="CP173" s="15">
        <v>53</v>
      </c>
      <c r="CQ173" s="15">
        <v>70</v>
      </c>
      <c r="CR173" s="15">
        <v>63</v>
      </c>
      <c r="CS173" s="15">
        <v>66</v>
      </c>
      <c r="CT173" s="15">
        <v>64</v>
      </c>
      <c r="CU173" s="15">
        <v>63</v>
      </c>
      <c r="CV173" s="15">
        <v>48</v>
      </c>
      <c r="CW173" s="15"/>
      <c r="CX173" s="15"/>
      <c r="CY173" s="15"/>
      <c r="CZ173" s="15"/>
      <c r="DA173" s="15"/>
      <c r="DB173" s="15"/>
      <c r="DC173" s="17"/>
      <c r="DD173" s="13"/>
      <c r="DE173" s="17" t="s">
        <v>60</v>
      </c>
    </row>
    <row r="174" spans="2:109" x14ac:dyDescent="0.25">
      <c r="B174" s="83"/>
      <c r="C174" s="110"/>
      <c r="D174" s="89"/>
      <c r="E174" s="91"/>
      <c r="F174" s="14">
        <v>69</v>
      </c>
      <c r="G174" s="15">
        <v>91</v>
      </c>
      <c r="H174" s="15">
        <v>87</v>
      </c>
      <c r="I174" s="15">
        <v>70</v>
      </c>
      <c r="J174" s="15">
        <v>71</v>
      </c>
      <c r="K174" s="15">
        <v>58</v>
      </c>
      <c r="L174" s="15">
        <v>64</v>
      </c>
      <c r="M174" s="15">
        <v>97</v>
      </c>
      <c r="N174" s="15">
        <v>68</v>
      </c>
      <c r="O174" s="15">
        <v>105</v>
      </c>
      <c r="P174" s="15">
        <v>97</v>
      </c>
      <c r="Q174" s="15">
        <v>83</v>
      </c>
      <c r="R174" s="15">
        <v>85</v>
      </c>
      <c r="S174" s="16">
        <v>54</v>
      </c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7"/>
      <c r="AI174" s="13"/>
      <c r="AJ174" s="17" t="s">
        <v>60</v>
      </c>
      <c r="AL174" s="83"/>
      <c r="AM174" s="110"/>
      <c r="AN174" s="89"/>
      <c r="AO174" s="91"/>
      <c r="AP174" s="14">
        <v>90</v>
      </c>
      <c r="AQ174" s="15">
        <v>99</v>
      </c>
      <c r="AR174" s="15">
        <v>88</v>
      </c>
      <c r="AS174" s="15">
        <v>89</v>
      </c>
      <c r="AT174" s="15">
        <v>60</v>
      </c>
      <c r="AU174" s="15">
        <v>86</v>
      </c>
      <c r="AV174" s="15">
        <v>76</v>
      </c>
      <c r="AW174" s="15">
        <v>69</v>
      </c>
      <c r="AX174" s="15">
        <v>94</v>
      </c>
      <c r="AY174" s="15">
        <v>1</v>
      </c>
      <c r="AZ174" s="15">
        <v>89</v>
      </c>
      <c r="BA174" s="15">
        <v>103</v>
      </c>
      <c r="BB174" s="15">
        <v>91</v>
      </c>
      <c r="BC174" s="16">
        <v>78</v>
      </c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7"/>
      <c r="BS174" s="13"/>
      <c r="BT174" s="17" t="s">
        <v>60</v>
      </c>
      <c r="BW174" s="83"/>
      <c r="BX174" s="110"/>
      <c r="BY174" s="89"/>
      <c r="BZ174" s="91"/>
      <c r="CA174" s="14">
        <v>80</v>
      </c>
      <c r="CB174" s="15">
        <v>79</v>
      </c>
      <c r="CC174" s="15">
        <v>61</v>
      </c>
      <c r="CD174" s="15">
        <v>91</v>
      </c>
      <c r="CE174" s="15">
        <v>65</v>
      </c>
      <c r="CF174" s="15">
        <v>35</v>
      </c>
      <c r="CG174" s="15">
        <v>50</v>
      </c>
      <c r="CH174" s="15">
        <v>60</v>
      </c>
      <c r="CI174" s="15">
        <v>70</v>
      </c>
      <c r="CJ174" s="15">
        <v>41</v>
      </c>
      <c r="CK174" s="15">
        <v>68</v>
      </c>
      <c r="CL174" s="15">
        <v>91</v>
      </c>
      <c r="CM174" s="15">
        <v>80</v>
      </c>
      <c r="CN174" s="16">
        <v>72</v>
      </c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7"/>
      <c r="DD174" s="13"/>
      <c r="DE174" s="17" t="s">
        <v>60</v>
      </c>
    </row>
    <row r="175" spans="2:109" x14ac:dyDescent="0.25">
      <c r="B175" s="83"/>
      <c r="C175" s="110"/>
      <c r="D175" s="89"/>
      <c r="E175" s="91"/>
      <c r="F175" s="14">
        <v>101</v>
      </c>
      <c r="G175" s="15">
        <v>96</v>
      </c>
      <c r="H175" s="15">
        <v>57</v>
      </c>
      <c r="I175" s="15">
        <v>103</v>
      </c>
      <c r="J175" s="15">
        <v>58</v>
      </c>
      <c r="K175" s="15">
        <v>70</v>
      </c>
      <c r="L175" s="15">
        <v>70</v>
      </c>
      <c r="M175" s="15">
        <v>89</v>
      </c>
      <c r="N175" s="15">
        <v>73</v>
      </c>
      <c r="O175" s="15">
        <v>65</v>
      </c>
      <c r="P175" s="15">
        <v>93</v>
      </c>
      <c r="Q175" s="15">
        <v>60</v>
      </c>
      <c r="R175" s="15">
        <v>80</v>
      </c>
      <c r="S175" s="16">
        <v>67</v>
      </c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7"/>
      <c r="AI175" s="13"/>
      <c r="AJ175" s="17" t="s">
        <v>60</v>
      </c>
      <c r="AL175" s="83"/>
      <c r="AM175" s="110"/>
      <c r="AN175" s="89"/>
      <c r="AO175" s="91"/>
      <c r="AP175" s="14">
        <v>97</v>
      </c>
      <c r="AQ175" s="15">
        <v>61</v>
      </c>
      <c r="AR175" s="15">
        <v>95</v>
      </c>
      <c r="AS175" s="15">
        <v>84</v>
      </c>
      <c r="AT175" s="15">
        <v>73</v>
      </c>
      <c r="AU175" s="15">
        <v>89</v>
      </c>
      <c r="AV175" s="15">
        <v>83</v>
      </c>
      <c r="AW175" s="15">
        <v>79</v>
      </c>
      <c r="AX175" s="15">
        <v>77</v>
      </c>
      <c r="AY175" s="15">
        <v>1</v>
      </c>
      <c r="AZ175" s="15">
        <v>82</v>
      </c>
      <c r="BA175" s="15">
        <v>85</v>
      </c>
      <c r="BB175" s="15">
        <v>77</v>
      </c>
      <c r="BC175" s="16">
        <v>93</v>
      </c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7"/>
      <c r="BS175" s="13"/>
      <c r="BT175" s="17" t="s">
        <v>60</v>
      </c>
      <c r="BW175" s="83"/>
      <c r="BX175" s="110"/>
      <c r="BY175" s="89"/>
      <c r="BZ175" s="91"/>
      <c r="CA175" s="14">
        <v>57</v>
      </c>
      <c r="CB175" s="15">
        <v>80</v>
      </c>
      <c r="CC175" s="15">
        <v>94</v>
      </c>
      <c r="CD175" s="15">
        <v>74</v>
      </c>
      <c r="CE175" s="15">
        <v>75</v>
      </c>
      <c r="CF175" s="15">
        <v>79</v>
      </c>
      <c r="CG175" s="15">
        <v>47</v>
      </c>
      <c r="CH175" s="15">
        <v>46</v>
      </c>
      <c r="CI175" s="15">
        <v>58</v>
      </c>
      <c r="CJ175" s="15">
        <v>73</v>
      </c>
      <c r="CK175" s="15">
        <v>73</v>
      </c>
      <c r="CL175" s="15">
        <v>68</v>
      </c>
      <c r="CM175" s="15">
        <v>77</v>
      </c>
      <c r="CN175" s="16">
        <v>43</v>
      </c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7"/>
      <c r="DD175" s="13"/>
      <c r="DE175" s="17" t="s">
        <v>60</v>
      </c>
    </row>
    <row r="176" spans="2:109" x14ac:dyDescent="0.25">
      <c r="B176" s="83"/>
      <c r="C176" s="110"/>
      <c r="D176" s="89"/>
      <c r="E176" s="91"/>
      <c r="F176" s="14">
        <v>69</v>
      </c>
      <c r="G176" s="15">
        <v>63</v>
      </c>
      <c r="H176" s="15">
        <v>89</v>
      </c>
      <c r="I176" s="15">
        <v>66</v>
      </c>
      <c r="J176" s="15">
        <v>96</v>
      </c>
      <c r="K176" s="15">
        <v>97</v>
      </c>
      <c r="L176" s="15">
        <v>86</v>
      </c>
      <c r="M176" s="15">
        <v>86</v>
      </c>
      <c r="N176" s="15">
        <v>83</v>
      </c>
      <c r="O176" s="15">
        <v>83</v>
      </c>
      <c r="P176" s="15">
        <v>95</v>
      </c>
      <c r="Q176" s="15">
        <v>95</v>
      </c>
      <c r="R176" s="15">
        <v>89</v>
      </c>
      <c r="S176" s="16">
        <v>70</v>
      </c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7"/>
      <c r="AI176" s="13"/>
      <c r="AJ176" s="17" t="s">
        <v>60</v>
      </c>
      <c r="AL176" s="83"/>
      <c r="AM176" s="110"/>
      <c r="AN176" s="89"/>
      <c r="AO176" s="91"/>
      <c r="AP176" s="14">
        <v>87</v>
      </c>
      <c r="AQ176" s="15">
        <v>81</v>
      </c>
      <c r="AR176" s="15">
        <v>84</v>
      </c>
      <c r="AS176" s="15">
        <v>97</v>
      </c>
      <c r="AT176" s="15">
        <v>85</v>
      </c>
      <c r="AU176" s="15">
        <v>95</v>
      </c>
      <c r="AV176" s="15">
        <v>98</v>
      </c>
      <c r="AW176" s="15">
        <v>92</v>
      </c>
      <c r="AX176" s="15">
        <v>97</v>
      </c>
      <c r="AY176" s="15">
        <v>85</v>
      </c>
      <c r="AZ176" s="15">
        <v>95</v>
      </c>
      <c r="BA176" s="15">
        <v>98</v>
      </c>
      <c r="BB176" s="15">
        <v>81</v>
      </c>
      <c r="BC176" s="16">
        <v>80</v>
      </c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7"/>
      <c r="BS176" s="13"/>
      <c r="BT176" s="17" t="s">
        <v>60</v>
      </c>
      <c r="BW176" s="83"/>
      <c r="BX176" s="110"/>
      <c r="BY176" s="89"/>
      <c r="BZ176" s="91"/>
      <c r="CA176" s="14">
        <v>68</v>
      </c>
      <c r="CB176" s="15">
        <v>43</v>
      </c>
      <c r="CC176" s="15">
        <v>72</v>
      </c>
      <c r="CD176" s="15">
        <v>42</v>
      </c>
      <c r="CE176" s="15">
        <v>46</v>
      </c>
      <c r="CF176" s="15">
        <v>77</v>
      </c>
      <c r="CG176" s="15">
        <v>43</v>
      </c>
      <c r="CH176" s="15">
        <v>47</v>
      </c>
      <c r="CI176" s="15">
        <v>42</v>
      </c>
      <c r="CJ176" s="15">
        <v>97</v>
      </c>
      <c r="CK176" s="15">
        <v>48</v>
      </c>
      <c r="CL176" s="15">
        <v>92</v>
      </c>
      <c r="CM176" s="15">
        <v>37</v>
      </c>
      <c r="CN176" s="16">
        <v>85</v>
      </c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7"/>
      <c r="DD176" s="13"/>
      <c r="DE176" s="17" t="s">
        <v>60</v>
      </c>
    </row>
    <row r="177" spans="2:109" x14ac:dyDescent="0.25">
      <c r="B177" s="83"/>
      <c r="C177" s="110"/>
      <c r="D177" s="89"/>
      <c r="E177" s="91"/>
      <c r="F177" s="14">
        <v>80</v>
      </c>
      <c r="G177" s="15">
        <v>68</v>
      </c>
      <c r="H177" s="15">
        <v>85</v>
      </c>
      <c r="I177" s="15">
        <v>69</v>
      </c>
      <c r="J177" s="15">
        <v>99</v>
      </c>
      <c r="K177" s="15">
        <v>97</v>
      </c>
      <c r="L177" s="15">
        <v>61</v>
      </c>
      <c r="M177" s="15">
        <v>83</v>
      </c>
      <c r="N177" s="15">
        <v>75</v>
      </c>
      <c r="O177" s="15">
        <v>88</v>
      </c>
      <c r="P177" s="15">
        <v>79</v>
      </c>
      <c r="Q177" s="15">
        <v>85</v>
      </c>
      <c r="R177" s="15">
        <v>61</v>
      </c>
      <c r="S177" s="16">
        <v>57</v>
      </c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7"/>
      <c r="AI177" s="13"/>
      <c r="AJ177" s="17" t="s">
        <v>60</v>
      </c>
      <c r="AL177" s="83"/>
      <c r="AM177" s="110"/>
      <c r="AN177" s="89"/>
      <c r="AO177" s="91"/>
      <c r="AP177" s="14">
        <v>95</v>
      </c>
      <c r="AQ177" s="15">
        <v>95</v>
      </c>
      <c r="AR177" s="15">
        <v>88</v>
      </c>
      <c r="AS177" s="15">
        <v>77</v>
      </c>
      <c r="AT177" s="15">
        <v>83</v>
      </c>
      <c r="AU177" s="15">
        <v>87</v>
      </c>
      <c r="AV177" s="15">
        <v>83</v>
      </c>
      <c r="AW177" s="15">
        <v>81</v>
      </c>
      <c r="AX177" s="15">
        <v>80</v>
      </c>
      <c r="AY177" s="15">
        <v>86</v>
      </c>
      <c r="AZ177" s="15">
        <v>99</v>
      </c>
      <c r="BA177" s="15">
        <v>81</v>
      </c>
      <c r="BB177" s="15">
        <v>80</v>
      </c>
      <c r="BC177" s="16">
        <v>91</v>
      </c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7"/>
      <c r="BS177" s="13"/>
      <c r="BT177" s="17" t="s">
        <v>60</v>
      </c>
      <c r="BW177" s="83"/>
      <c r="BX177" s="110"/>
      <c r="BY177" s="89"/>
      <c r="BZ177" s="91"/>
      <c r="CA177" s="14">
        <v>34</v>
      </c>
      <c r="CB177" s="15">
        <v>82</v>
      </c>
      <c r="CC177" s="15">
        <v>94</v>
      </c>
      <c r="CD177" s="15">
        <v>34</v>
      </c>
      <c r="CE177" s="15">
        <v>72</v>
      </c>
      <c r="CF177" s="15">
        <v>58</v>
      </c>
      <c r="CG177" s="15">
        <v>56</v>
      </c>
      <c r="CH177" s="15">
        <v>66</v>
      </c>
      <c r="CI177" s="15">
        <v>59</v>
      </c>
      <c r="CJ177" s="15">
        <v>53</v>
      </c>
      <c r="CK177" s="15">
        <v>70</v>
      </c>
      <c r="CL177" s="15">
        <v>48</v>
      </c>
      <c r="CM177" s="15">
        <v>49</v>
      </c>
      <c r="CN177" s="16">
        <v>65</v>
      </c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7"/>
      <c r="DD177" s="13"/>
      <c r="DE177" s="17" t="s">
        <v>60</v>
      </c>
    </row>
    <row r="178" spans="2:109" x14ac:dyDescent="0.25">
      <c r="B178" s="83"/>
      <c r="C178" s="110"/>
      <c r="D178" s="89"/>
      <c r="E178" s="91"/>
      <c r="F178" s="14">
        <v>78</v>
      </c>
      <c r="G178" s="15">
        <v>67</v>
      </c>
      <c r="H178" s="15">
        <v>91</v>
      </c>
      <c r="I178" s="15">
        <v>105</v>
      </c>
      <c r="J178" s="15">
        <v>72</v>
      </c>
      <c r="K178" s="15">
        <v>75</v>
      </c>
      <c r="L178" s="15">
        <v>56</v>
      </c>
      <c r="M178" s="15">
        <v>76</v>
      </c>
      <c r="N178" s="15">
        <v>58</v>
      </c>
      <c r="O178" s="15">
        <v>91</v>
      </c>
      <c r="P178" s="15">
        <v>56</v>
      </c>
      <c r="Q178" s="15">
        <v>86</v>
      </c>
      <c r="R178" s="15">
        <v>99</v>
      </c>
      <c r="S178" s="16">
        <v>89</v>
      </c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7"/>
      <c r="AI178" s="13"/>
      <c r="AJ178" s="17" t="s">
        <v>60</v>
      </c>
      <c r="AL178" s="83"/>
      <c r="AM178" s="110"/>
      <c r="AN178" s="89"/>
      <c r="AO178" s="91"/>
      <c r="AP178" s="14">
        <v>74</v>
      </c>
      <c r="AQ178" s="15">
        <v>99</v>
      </c>
      <c r="AR178" s="15">
        <v>87</v>
      </c>
      <c r="AS178" s="15">
        <v>83</v>
      </c>
      <c r="AT178" s="15">
        <v>71</v>
      </c>
      <c r="AU178" s="15">
        <v>78</v>
      </c>
      <c r="AV178" s="15">
        <v>90</v>
      </c>
      <c r="AW178" s="15">
        <v>79</v>
      </c>
      <c r="AX178" s="15">
        <v>86</v>
      </c>
      <c r="AY178" s="15"/>
      <c r="AZ178" s="15"/>
      <c r="BA178" s="15"/>
      <c r="BB178" s="15"/>
      <c r="BC178" s="16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7"/>
      <c r="BS178" s="13"/>
      <c r="BT178" s="17" t="s">
        <v>60</v>
      </c>
      <c r="BW178" s="83"/>
      <c r="BX178" s="110"/>
      <c r="BY178" s="89"/>
      <c r="BZ178" s="91"/>
      <c r="CA178" s="14">
        <v>93</v>
      </c>
      <c r="CB178" s="15">
        <v>40</v>
      </c>
      <c r="CC178" s="15">
        <v>78</v>
      </c>
      <c r="CD178" s="15">
        <v>86</v>
      </c>
      <c r="CE178" s="15">
        <v>66</v>
      </c>
      <c r="CF178" s="15">
        <v>55</v>
      </c>
      <c r="CG178" s="15">
        <v>72</v>
      </c>
      <c r="CH178" s="15">
        <v>83</v>
      </c>
      <c r="CI178" s="15">
        <v>71</v>
      </c>
      <c r="CJ178" s="15">
        <v>88</v>
      </c>
      <c r="CK178" s="15">
        <v>68</v>
      </c>
      <c r="CL178" s="15">
        <v>78</v>
      </c>
      <c r="CM178" s="15">
        <v>79</v>
      </c>
      <c r="CN178" s="16">
        <v>76</v>
      </c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7"/>
      <c r="DD178" s="13"/>
      <c r="DE178" s="17" t="s">
        <v>60</v>
      </c>
    </row>
    <row r="179" spans="2:109" x14ac:dyDescent="0.25">
      <c r="B179" s="83"/>
      <c r="C179" s="110"/>
      <c r="D179" s="89"/>
      <c r="E179" s="91"/>
      <c r="F179" s="14">
        <v>56</v>
      </c>
      <c r="G179" s="15">
        <v>72</v>
      </c>
      <c r="H179" s="15">
        <v>60</v>
      </c>
      <c r="I179" s="15">
        <v>74</v>
      </c>
      <c r="J179" s="15">
        <v>77</v>
      </c>
      <c r="K179" s="15">
        <v>80</v>
      </c>
      <c r="L179" s="15">
        <v>93</v>
      </c>
      <c r="M179" s="15"/>
      <c r="N179" s="15"/>
      <c r="O179" s="15"/>
      <c r="P179" s="15"/>
      <c r="Q179" s="15"/>
      <c r="R179" s="15"/>
      <c r="S179" s="16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7"/>
      <c r="AI179" s="13"/>
      <c r="AJ179" s="17" t="s">
        <v>60</v>
      </c>
      <c r="AL179" s="83"/>
      <c r="AM179" s="110"/>
      <c r="AN179" s="89"/>
      <c r="AO179" s="91"/>
      <c r="AP179" s="14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6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7"/>
      <c r="BS179" s="13"/>
      <c r="BT179" s="17" t="s">
        <v>60</v>
      </c>
      <c r="BW179" s="83"/>
      <c r="BX179" s="110"/>
      <c r="BY179" s="89"/>
      <c r="BZ179" s="91"/>
      <c r="CA179" s="14">
        <v>52</v>
      </c>
      <c r="CB179" s="15">
        <v>64</v>
      </c>
      <c r="CC179" s="15">
        <v>67</v>
      </c>
      <c r="CD179" s="15">
        <v>55</v>
      </c>
      <c r="CE179" s="15">
        <v>46</v>
      </c>
      <c r="CF179" s="15">
        <v>87</v>
      </c>
      <c r="CG179" s="15">
        <v>91</v>
      </c>
      <c r="CH179" s="15">
        <v>66</v>
      </c>
      <c r="CI179" s="15">
        <v>89</v>
      </c>
      <c r="CJ179" s="15">
        <v>48</v>
      </c>
      <c r="CK179" s="15">
        <v>54</v>
      </c>
      <c r="CL179" s="15">
        <v>69</v>
      </c>
      <c r="CM179" s="15">
        <v>64</v>
      </c>
      <c r="CN179" s="16">
        <v>58</v>
      </c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7"/>
      <c r="DD179" s="13"/>
      <c r="DE179" s="17" t="s">
        <v>60</v>
      </c>
    </row>
    <row r="180" spans="2:109" x14ac:dyDescent="0.25">
      <c r="B180" s="83"/>
      <c r="C180" s="110"/>
      <c r="D180" s="89"/>
      <c r="E180" s="91"/>
      <c r="F180" s="14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6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7"/>
      <c r="AI180" s="13"/>
      <c r="AJ180" s="17" t="s">
        <v>60</v>
      </c>
      <c r="AL180" s="83"/>
      <c r="AM180" s="110"/>
      <c r="AN180" s="89"/>
      <c r="AO180" s="91"/>
      <c r="AP180" s="14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6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7"/>
      <c r="BS180" s="13"/>
      <c r="BT180" s="17" t="s">
        <v>60</v>
      </c>
      <c r="BW180" s="83"/>
      <c r="BX180" s="110"/>
      <c r="BY180" s="89"/>
      <c r="BZ180" s="91"/>
      <c r="CA180" s="14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6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7"/>
      <c r="DD180" s="13"/>
      <c r="DE180" s="17" t="s">
        <v>60</v>
      </c>
    </row>
    <row r="181" spans="2:109" ht="15.75" thickBot="1" x14ac:dyDescent="0.3">
      <c r="B181" s="83"/>
      <c r="C181" s="111"/>
      <c r="D181" s="89"/>
      <c r="E181" s="92"/>
      <c r="F181" s="18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20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21"/>
      <c r="AI181" s="13"/>
      <c r="AJ181" s="21" t="s">
        <v>60</v>
      </c>
      <c r="AL181" s="83"/>
      <c r="AM181" s="111"/>
      <c r="AN181" s="89"/>
      <c r="AO181" s="92"/>
      <c r="AP181" s="18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20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21"/>
      <c r="BS181" s="13"/>
      <c r="BT181" s="21" t="s">
        <v>60</v>
      </c>
      <c r="BW181" s="83"/>
      <c r="BX181" s="111"/>
      <c r="BY181" s="89"/>
      <c r="BZ181" s="92"/>
      <c r="CA181" s="18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20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21"/>
      <c r="DD181" s="13"/>
      <c r="DE181" s="21" t="s">
        <v>60</v>
      </c>
    </row>
    <row r="182" spans="2:109" x14ac:dyDescent="0.25">
      <c r="B182" s="83">
        <v>17</v>
      </c>
      <c r="C182" s="109" t="s">
        <v>45</v>
      </c>
      <c r="D182" s="89"/>
      <c r="E182" s="91"/>
      <c r="F182" s="9">
        <v>86</v>
      </c>
      <c r="G182" s="10">
        <v>88</v>
      </c>
      <c r="H182" s="10">
        <v>91</v>
      </c>
      <c r="I182" s="10">
        <v>88</v>
      </c>
      <c r="J182" s="10">
        <v>88</v>
      </c>
      <c r="K182" s="10">
        <v>90</v>
      </c>
      <c r="L182" s="10">
        <v>87</v>
      </c>
      <c r="M182" s="10">
        <v>77</v>
      </c>
      <c r="N182" s="10">
        <v>99</v>
      </c>
      <c r="O182" s="10">
        <v>107</v>
      </c>
      <c r="P182" s="10">
        <v>89</v>
      </c>
      <c r="Q182" s="10">
        <v>71</v>
      </c>
      <c r="R182" s="10">
        <v>91</v>
      </c>
      <c r="S182" s="11">
        <v>99</v>
      </c>
      <c r="T182" s="15">
        <v>73</v>
      </c>
      <c r="U182" s="15">
        <v>48</v>
      </c>
      <c r="V182" s="15">
        <v>77</v>
      </c>
      <c r="W182" s="15">
        <v>53</v>
      </c>
      <c r="X182" s="15">
        <v>85</v>
      </c>
      <c r="Y182" s="15">
        <v>86</v>
      </c>
      <c r="Z182" s="15">
        <v>53</v>
      </c>
      <c r="AA182" s="15">
        <v>42</v>
      </c>
      <c r="AB182" s="15">
        <v>49</v>
      </c>
      <c r="AC182" s="15">
        <v>57</v>
      </c>
      <c r="AD182" s="15">
        <v>59</v>
      </c>
      <c r="AE182" s="15">
        <v>62</v>
      </c>
      <c r="AF182" s="15">
        <v>58</v>
      </c>
      <c r="AG182" s="15">
        <v>50</v>
      </c>
      <c r="AH182" s="12"/>
      <c r="AI182" s="13"/>
      <c r="AJ182" s="12" t="s">
        <v>60</v>
      </c>
      <c r="AL182" s="83">
        <v>17</v>
      </c>
      <c r="AM182" s="109" t="s">
        <v>45</v>
      </c>
      <c r="AN182" s="89"/>
      <c r="AO182" s="91"/>
      <c r="AP182" s="9">
        <v>99</v>
      </c>
      <c r="AQ182" s="10">
        <v>96</v>
      </c>
      <c r="AR182" s="10">
        <v>82</v>
      </c>
      <c r="AS182" s="10">
        <v>89</v>
      </c>
      <c r="AT182" s="10">
        <v>82</v>
      </c>
      <c r="AU182" s="10">
        <v>86</v>
      </c>
      <c r="AV182" s="10">
        <v>98</v>
      </c>
      <c r="AW182" s="10">
        <v>103</v>
      </c>
      <c r="AX182" s="10">
        <v>95</v>
      </c>
      <c r="AY182" s="10">
        <v>16</v>
      </c>
      <c r="AZ182" s="10">
        <v>101</v>
      </c>
      <c r="BA182" s="10">
        <v>90</v>
      </c>
      <c r="BB182" s="10">
        <v>64</v>
      </c>
      <c r="BC182" s="11">
        <v>119</v>
      </c>
      <c r="BD182" s="15">
        <v>44</v>
      </c>
      <c r="BE182" s="15">
        <v>36</v>
      </c>
      <c r="BF182" s="15">
        <v>35</v>
      </c>
      <c r="BG182" s="15">
        <v>70</v>
      </c>
      <c r="BH182" s="15">
        <v>54</v>
      </c>
      <c r="BI182" s="15">
        <v>46</v>
      </c>
      <c r="BJ182" s="15">
        <v>53</v>
      </c>
      <c r="BK182" s="15">
        <v>42</v>
      </c>
      <c r="BL182" s="15">
        <v>49</v>
      </c>
      <c r="BM182" s="15">
        <v>57</v>
      </c>
      <c r="BN182" s="15">
        <v>59</v>
      </c>
      <c r="BO182" s="15">
        <v>62</v>
      </c>
      <c r="BP182" s="15">
        <v>42</v>
      </c>
      <c r="BQ182" s="15">
        <v>52</v>
      </c>
      <c r="BR182" s="12"/>
      <c r="BS182" s="13"/>
      <c r="BT182" s="12" t="s">
        <v>60</v>
      </c>
      <c r="BW182" s="83">
        <v>17</v>
      </c>
      <c r="BX182" s="109" t="s">
        <v>45</v>
      </c>
      <c r="BY182" s="89"/>
      <c r="BZ182" s="91"/>
      <c r="CA182" s="9">
        <v>94</v>
      </c>
      <c r="CB182" s="10">
        <v>102</v>
      </c>
      <c r="CC182" s="10">
        <v>97</v>
      </c>
      <c r="CD182" s="10">
        <v>86</v>
      </c>
      <c r="CE182" s="10">
        <v>87</v>
      </c>
      <c r="CF182" s="10">
        <v>88</v>
      </c>
      <c r="CG182" s="10">
        <v>94</v>
      </c>
      <c r="CH182" s="10">
        <v>100</v>
      </c>
      <c r="CI182" s="10">
        <v>57</v>
      </c>
      <c r="CJ182" s="10">
        <v>-3</v>
      </c>
      <c r="CK182" s="10">
        <v>89</v>
      </c>
      <c r="CL182" s="10">
        <v>88</v>
      </c>
      <c r="CM182" s="10">
        <v>53</v>
      </c>
      <c r="CN182" s="11">
        <v>92</v>
      </c>
      <c r="CO182" s="15">
        <v>77</v>
      </c>
      <c r="CP182" s="15">
        <v>87</v>
      </c>
      <c r="CQ182" s="15">
        <v>96</v>
      </c>
      <c r="CR182" s="15">
        <v>87</v>
      </c>
      <c r="CS182" s="15">
        <v>68</v>
      </c>
      <c r="CT182" s="15">
        <v>75</v>
      </c>
      <c r="CU182" s="15">
        <v>50</v>
      </c>
      <c r="CV182" s="15">
        <v>67</v>
      </c>
      <c r="CW182" s="15">
        <v>62</v>
      </c>
      <c r="CX182" s="15">
        <v>57</v>
      </c>
      <c r="CY182" s="15">
        <v>47</v>
      </c>
      <c r="CZ182" s="15">
        <v>47</v>
      </c>
      <c r="DA182" s="15">
        <v>51</v>
      </c>
      <c r="DB182" s="15">
        <v>69</v>
      </c>
      <c r="DC182" s="12"/>
      <c r="DD182" s="13"/>
      <c r="DE182" s="12" t="s">
        <v>60</v>
      </c>
    </row>
    <row r="183" spans="2:109" x14ac:dyDescent="0.25">
      <c r="B183" s="83"/>
      <c r="C183" s="110"/>
      <c r="D183" s="89"/>
      <c r="E183" s="91"/>
      <c r="F183" s="14">
        <v>87</v>
      </c>
      <c r="G183" s="15">
        <v>81</v>
      </c>
      <c r="H183" s="15">
        <v>101</v>
      </c>
      <c r="I183" s="15">
        <v>74</v>
      </c>
      <c r="J183" s="15">
        <v>107</v>
      </c>
      <c r="K183" s="15">
        <v>86</v>
      </c>
      <c r="L183" s="15">
        <v>78</v>
      </c>
      <c r="M183" s="15">
        <v>83</v>
      </c>
      <c r="N183" s="15">
        <v>91</v>
      </c>
      <c r="O183" s="15">
        <v>104</v>
      </c>
      <c r="P183" s="15">
        <v>81</v>
      </c>
      <c r="Q183" s="15">
        <v>75</v>
      </c>
      <c r="R183" s="15">
        <v>109</v>
      </c>
      <c r="S183" s="16">
        <v>87</v>
      </c>
      <c r="T183" s="15">
        <v>73</v>
      </c>
      <c r="U183" s="15">
        <v>53</v>
      </c>
      <c r="V183" s="15">
        <v>55</v>
      </c>
      <c r="W183" s="15">
        <v>49</v>
      </c>
      <c r="X183" s="15">
        <v>74</v>
      </c>
      <c r="Y183" s="15">
        <v>71</v>
      </c>
      <c r="Z183" s="15">
        <v>58</v>
      </c>
      <c r="AA183" s="15">
        <v>60</v>
      </c>
      <c r="AB183" s="15">
        <v>81</v>
      </c>
      <c r="AC183" s="15">
        <v>57</v>
      </c>
      <c r="AD183" s="15">
        <v>67</v>
      </c>
      <c r="AE183" s="15">
        <v>67</v>
      </c>
      <c r="AF183" s="15">
        <v>67</v>
      </c>
      <c r="AG183" s="15">
        <v>84</v>
      </c>
      <c r="AH183" s="17"/>
      <c r="AI183" s="13"/>
      <c r="AJ183" s="17" t="s">
        <v>60</v>
      </c>
      <c r="AL183" s="83"/>
      <c r="AM183" s="110"/>
      <c r="AN183" s="89"/>
      <c r="AO183" s="91"/>
      <c r="AP183" s="14">
        <v>97</v>
      </c>
      <c r="AQ183" s="15">
        <v>88</v>
      </c>
      <c r="AR183" s="15">
        <v>98</v>
      </c>
      <c r="AS183" s="15">
        <v>74</v>
      </c>
      <c r="AT183" s="15">
        <v>98</v>
      </c>
      <c r="AU183" s="15">
        <v>97</v>
      </c>
      <c r="AV183" s="15">
        <v>78</v>
      </c>
      <c r="AW183" s="15">
        <v>97</v>
      </c>
      <c r="AX183" s="15">
        <v>96</v>
      </c>
      <c r="AY183" s="15">
        <v>16</v>
      </c>
      <c r="AZ183" s="15">
        <v>87</v>
      </c>
      <c r="BA183" s="15">
        <v>83</v>
      </c>
      <c r="BB183" s="15">
        <v>94</v>
      </c>
      <c r="BC183" s="16">
        <v>89</v>
      </c>
      <c r="BD183" s="15">
        <v>38</v>
      </c>
      <c r="BE183" s="15">
        <v>42</v>
      </c>
      <c r="BF183" s="15">
        <v>37</v>
      </c>
      <c r="BG183" s="15">
        <v>68</v>
      </c>
      <c r="BH183" s="15">
        <v>51</v>
      </c>
      <c r="BI183" s="15">
        <v>58</v>
      </c>
      <c r="BJ183" s="15">
        <v>58</v>
      </c>
      <c r="BK183" s="15">
        <v>60</v>
      </c>
      <c r="BL183" s="15">
        <v>40</v>
      </c>
      <c r="BM183" s="15">
        <v>31</v>
      </c>
      <c r="BN183" s="15">
        <v>71</v>
      </c>
      <c r="BO183" s="15">
        <v>65</v>
      </c>
      <c r="BP183" s="15">
        <v>62</v>
      </c>
      <c r="BQ183" s="15">
        <v>58</v>
      </c>
      <c r="BR183" s="17"/>
      <c r="BS183" s="13"/>
      <c r="BT183" s="17" t="s">
        <v>60</v>
      </c>
      <c r="BW183" s="83"/>
      <c r="BX183" s="110"/>
      <c r="BY183" s="89"/>
      <c r="BZ183" s="91"/>
      <c r="CA183" s="14">
        <v>75</v>
      </c>
      <c r="CB183" s="15">
        <v>73</v>
      </c>
      <c r="CC183" s="15">
        <v>109</v>
      </c>
      <c r="CD183" s="15">
        <v>88</v>
      </c>
      <c r="CE183" s="15">
        <v>67</v>
      </c>
      <c r="CF183" s="15">
        <v>77</v>
      </c>
      <c r="CG183" s="15">
        <v>96</v>
      </c>
      <c r="CH183" s="15">
        <v>95</v>
      </c>
      <c r="CI183" s="15">
        <v>71</v>
      </c>
      <c r="CJ183" s="15">
        <v>-3</v>
      </c>
      <c r="CK183" s="15">
        <v>81</v>
      </c>
      <c r="CL183" s="15">
        <v>70</v>
      </c>
      <c r="CM183" s="15">
        <v>69</v>
      </c>
      <c r="CN183" s="16">
        <v>67</v>
      </c>
      <c r="CO183" s="15">
        <v>79</v>
      </c>
      <c r="CP183" s="15">
        <v>53</v>
      </c>
      <c r="CQ183" s="15">
        <v>59</v>
      </c>
      <c r="CR183" s="15">
        <v>33</v>
      </c>
      <c r="CS183" s="15">
        <v>48</v>
      </c>
      <c r="CT183" s="15">
        <v>60</v>
      </c>
      <c r="CU183" s="15">
        <v>50</v>
      </c>
      <c r="CV183" s="15"/>
      <c r="CW183" s="15"/>
      <c r="CX183" s="15"/>
      <c r="CY183" s="15"/>
      <c r="CZ183" s="15"/>
      <c r="DA183" s="15"/>
      <c r="DB183" s="15"/>
      <c r="DC183" s="17"/>
      <c r="DD183" s="13"/>
      <c r="DE183" s="17" t="s">
        <v>60</v>
      </c>
    </row>
    <row r="184" spans="2:109" x14ac:dyDescent="0.25">
      <c r="B184" s="83"/>
      <c r="C184" s="110"/>
      <c r="D184" s="89"/>
      <c r="E184" s="91"/>
      <c r="F184" s="14">
        <v>85</v>
      </c>
      <c r="G184" s="15">
        <v>99</v>
      </c>
      <c r="H184" s="15">
        <v>77</v>
      </c>
      <c r="I184" s="15">
        <v>113</v>
      </c>
      <c r="J184" s="15">
        <v>97</v>
      </c>
      <c r="K184" s="15">
        <v>83</v>
      </c>
      <c r="L184" s="15">
        <v>97</v>
      </c>
      <c r="M184" s="15">
        <v>92</v>
      </c>
      <c r="N184" s="15">
        <v>109</v>
      </c>
      <c r="O184" s="15">
        <v>92</v>
      </c>
      <c r="P184" s="15">
        <v>90</v>
      </c>
      <c r="Q184" s="15">
        <v>112</v>
      </c>
      <c r="R184" s="15">
        <v>97</v>
      </c>
      <c r="S184" s="16">
        <v>95</v>
      </c>
      <c r="T184" s="15">
        <v>74</v>
      </c>
      <c r="U184" s="15">
        <v>72</v>
      </c>
      <c r="V184" s="15">
        <v>79</v>
      </c>
      <c r="W184" s="15">
        <v>55</v>
      </c>
      <c r="X184" s="15">
        <v>72</v>
      </c>
      <c r="Y184" s="15">
        <v>60</v>
      </c>
      <c r="Z184" s="15">
        <v>64</v>
      </c>
      <c r="AA184" s="15">
        <v>73</v>
      </c>
      <c r="AB184" s="15">
        <v>60</v>
      </c>
      <c r="AC184" s="15">
        <v>63</v>
      </c>
      <c r="AD184" s="15"/>
      <c r="AE184" s="15"/>
      <c r="AF184" s="15"/>
      <c r="AG184" s="15"/>
      <c r="AH184" s="17"/>
      <c r="AI184" s="13"/>
      <c r="AJ184" s="17" t="s">
        <v>60</v>
      </c>
      <c r="AL184" s="83"/>
      <c r="AM184" s="110"/>
      <c r="AN184" s="89"/>
      <c r="AO184" s="91"/>
      <c r="AP184" s="14">
        <v>77</v>
      </c>
      <c r="AQ184" s="15">
        <v>71</v>
      </c>
      <c r="AR184" s="15">
        <v>82</v>
      </c>
      <c r="AS184" s="15">
        <v>86</v>
      </c>
      <c r="AT184" s="15">
        <v>86</v>
      </c>
      <c r="AU184" s="15">
        <v>90</v>
      </c>
      <c r="AV184" s="15">
        <v>95</v>
      </c>
      <c r="AW184" s="15">
        <v>94</v>
      </c>
      <c r="AX184" s="15">
        <v>90</v>
      </c>
      <c r="AY184" s="15">
        <v>16</v>
      </c>
      <c r="AZ184" s="15">
        <v>99</v>
      </c>
      <c r="BA184" s="15">
        <v>75</v>
      </c>
      <c r="BB184" s="15">
        <v>99</v>
      </c>
      <c r="BC184" s="16">
        <v>88</v>
      </c>
      <c r="BD184" s="15">
        <v>42</v>
      </c>
      <c r="BE184" s="15">
        <v>68</v>
      </c>
      <c r="BF184" s="15">
        <v>33</v>
      </c>
      <c r="BG184" s="15">
        <v>40</v>
      </c>
      <c r="BH184" s="15">
        <v>60</v>
      </c>
      <c r="BI184" s="15">
        <v>42</v>
      </c>
      <c r="BJ184" s="15">
        <v>70</v>
      </c>
      <c r="BK184" s="15">
        <v>51</v>
      </c>
      <c r="BL184" s="15">
        <v>54</v>
      </c>
      <c r="BM184" s="15">
        <v>36</v>
      </c>
      <c r="BN184" s="15"/>
      <c r="BO184" s="15"/>
      <c r="BP184" s="15"/>
      <c r="BQ184" s="15"/>
      <c r="BR184" s="17"/>
      <c r="BS184" s="13"/>
      <c r="BT184" s="17" t="s">
        <v>60</v>
      </c>
      <c r="BW184" s="83"/>
      <c r="BX184" s="110"/>
      <c r="BY184" s="89"/>
      <c r="BZ184" s="91"/>
      <c r="CA184" s="14">
        <v>67</v>
      </c>
      <c r="CB184" s="15">
        <v>66</v>
      </c>
      <c r="CC184" s="15">
        <v>96</v>
      </c>
      <c r="CD184" s="15">
        <v>78</v>
      </c>
      <c r="CE184" s="15">
        <v>79</v>
      </c>
      <c r="CF184" s="15">
        <v>107</v>
      </c>
      <c r="CG184" s="15">
        <v>75</v>
      </c>
      <c r="CH184" s="15">
        <v>74</v>
      </c>
      <c r="CI184" s="15">
        <v>63</v>
      </c>
      <c r="CJ184" s="15">
        <v>-3</v>
      </c>
      <c r="CK184" s="15">
        <v>87</v>
      </c>
      <c r="CL184" s="15">
        <v>67</v>
      </c>
      <c r="CM184" s="15">
        <v>83</v>
      </c>
      <c r="CN184" s="16">
        <v>65</v>
      </c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7"/>
      <c r="DD184" s="13"/>
      <c r="DE184" s="17" t="s">
        <v>60</v>
      </c>
    </row>
    <row r="185" spans="2:109" x14ac:dyDescent="0.25">
      <c r="B185" s="83"/>
      <c r="C185" s="110"/>
      <c r="D185" s="89"/>
      <c r="E185" s="91"/>
      <c r="F185" s="14">
        <v>90</v>
      </c>
      <c r="G185" s="15">
        <v>78</v>
      </c>
      <c r="H185" s="15">
        <v>105</v>
      </c>
      <c r="I185" s="15">
        <v>92</v>
      </c>
      <c r="J185" s="15">
        <v>74</v>
      </c>
      <c r="K185" s="15">
        <v>85</v>
      </c>
      <c r="L185" s="15">
        <v>108</v>
      </c>
      <c r="M185" s="15">
        <v>112</v>
      </c>
      <c r="N185" s="15">
        <v>82</v>
      </c>
      <c r="O185" s="15">
        <v>96</v>
      </c>
      <c r="P185" s="15">
        <v>78</v>
      </c>
      <c r="Q185" s="15">
        <v>98</v>
      </c>
      <c r="R185" s="15">
        <v>96</v>
      </c>
      <c r="S185" s="16">
        <v>85</v>
      </c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7"/>
      <c r="AI185" s="13"/>
      <c r="AJ185" s="17" t="s">
        <v>60</v>
      </c>
      <c r="AL185" s="83"/>
      <c r="AM185" s="110"/>
      <c r="AN185" s="89"/>
      <c r="AO185" s="91"/>
      <c r="AP185" s="14">
        <v>81</v>
      </c>
      <c r="AQ185" s="15">
        <v>95</v>
      </c>
      <c r="AR185" s="15">
        <v>93</v>
      </c>
      <c r="AS185" s="15">
        <v>91</v>
      </c>
      <c r="AT185" s="15">
        <v>97</v>
      </c>
      <c r="AU185" s="15">
        <v>98</v>
      </c>
      <c r="AV185" s="15">
        <v>100</v>
      </c>
      <c r="AW185" s="15">
        <v>93</v>
      </c>
      <c r="AX185" s="15">
        <v>87</v>
      </c>
      <c r="AY185" s="15">
        <v>16</v>
      </c>
      <c r="AZ185" s="15">
        <v>90</v>
      </c>
      <c r="BA185" s="15">
        <v>96</v>
      </c>
      <c r="BB185" s="15">
        <v>94</v>
      </c>
      <c r="BC185" s="16">
        <v>92</v>
      </c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7"/>
      <c r="BS185" s="13"/>
      <c r="BT185" s="17" t="s">
        <v>60</v>
      </c>
      <c r="BW185" s="83"/>
      <c r="BX185" s="110"/>
      <c r="BY185" s="89"/>
      <c r="BZ185" s="91"/>
      <c r="CA185" s="14">
        <v>83</v>
      </c>
      <c r="CB185" s="15">
        <v>65</v>
      </c>
      <c r="CC185" s="15">
        <v>83</v>
      </c>
      <c r="CD185" s="15">
        <v>85</v>
      </c>
      <c r="CE185" s="15">
        <v>93</v>
      </c>
      <c r="CF185" s="15">
        <v>98</v>
      </c>
      <c r="CG185" s="15">
        <v>95</v>
      </c>
      <c r="CH185" s="15">
        <v>99</v>
      </c>
      <c r="CI185" s="15">
        <v>88</v>
      </c>
      <c r="CJ185" s="15">
        <v>-3</v>
      </c>
      <c r="CK185" s="15">
        <v>74</v>
      </c>
      <c r="CL185" s="15">
        <v>92</v>
      </c>
      <c r="CM185" s="15">
        <v>91</v>
      </c>
      <c r="CN185" s="16">
        <v>120</v>
      </c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7"/>
      <c r="DD185" s="13"/>
      <c r="DE185" s="17" t="s">
        <v>60</v>
      </c>
    </row>
    <row r="186" spans="2:109" x14ac:dyDescent="0.25">
      <c r="B186" s="83"/>
      <c r="C186" s="110"/>
      <c r="D186" s="89"/>
      <c r="E186" s="91"/>
      <c r="F186" s="14">
        <v>87</v>
      </c>
      <c r="G186" s="15">
        <v>75</v>
      </c>
      <c r="H186" s="15">
        <v>74</v>
      </c>
      <c r="I186" s="15">
        <v>96</v>
      </c>
      <c r="J186" s="15">
        <v>77</v>
      </c>
      <c r="K186" s="15">
        <v>75</v>
      </c>
      <c r="L186" s="15">
        <v>110</v>
      </c>
      <c r="M186" s="15">
        <v>89</v>
      </c>
      <c r="N186" s="15">
        <v>79</v>
      </c>
      <c r="O186" s="15">
        <v>113</v>
      </c>
      <c r="P186" s="15">
        <v>108</v>
      </c>
      <c r="Q186" s="15">
        <v>86</v>
      </c>
      <c r="R186" s="15">
        <v>93</v>
      </c>
      <c r="S186" s="16">
        <v>86</v>
      </c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7"/>
      <c r="AI186" s="13"/>
      <c r="AJ186" s="17" t="s">
        <v>60</v>
      </c>
      <c r="AL186" s="83"/>
      <c r="AM186" s="110"/>
      <c r="AN186" s="89"/>
      <c r="AO186" s="91"/>
      <c r="AP186" s="14">
        <v>99</v>
      </c>
      <c r="AQ186" s="15">
        <v>96</v>
      </c>
      <c r="AR186" s="15">
        <v>88</v>
      </c>
      <c r="AS186" s="15">
        <v>93</v>
      </c>
      <c r="AT186" s="15">
        <v>89</v>
      </c>
      <c r="AU186" s="15">
        <v>80</v>
      </c>
      <c r="AV186" s="15">
        <v>90</v>
      </c>
      <c r="AW186" s="15">
        <v>108</v>
      </c>
      <c r="AX186" s="15">
        <v>74</v>
      </c>
      <c r="AY186" s="15">
        <v>16</v>
      </c>
      <c r="AZ186" s="15">
        <v>91</v>
      </c>
      <c r="BA186" s="15">
        <v>80</v>
      </c>
      <c r="BB186" s="15">
        <v>98</v>
      </c>
      <c r="BC186" s="16">
        <v>104</v>
      </c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7"/>
      <c r="BS186" s="13"/>
      <c r="BT186" s="17" t="s">
        <v>60</v>
      </c>
      <c r="BW186" s="83"/>
      <c r="BX186" s="110"/>
      <c r="BY186" s="89"/>
      <c r="BZ186" s="91"/>
      <c r="CA186" s="14">
        <v>107</v>
      </c>
      <c r="CB186" s="15">
        <v>119</v>
      </c>
      <c r="CC186" s="15">
        <v>97</v>
      </c>
      <c r="CD186" s="15">
        <v>97</v>
      </c>
      <c r="CE186" s="15">
        <v>85</v>
      </c>
      <c r="CF186" s="15">
        <v>84</v>
      </c>
      <c r="CG186" s="15">
        <v>76</v>
      </c>
      <c r="CH186" s="15">
        <v>87</v>
      </c>
      <c r="CI186" s="15">
        <v>93</v>
      </c>
      <c r="CJ186" s="15">
        <v>-3</v>
      </c>
      <c r="CK186" s="15">
        <v>91</v>
      </c>
      <c r="CL186" s="15">
        <v>69</v>
      </c>
      <c r="CM186" s="15">
        <v>97</v>
      </c>
      <c r="CN186" s="16">
        <v>103</v>
      </c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7"/>
      <c r="DD186" s="13"/>
      <c r="DE186" s="17" t="s">
        <v>60</v>
      </c>
    </row>
    <row r="187" spans="2:109" x14ac:dyDescent="0.25">
      <c r="B187" s="83"/>
      <c r="C187" s="110"/>
      <c r="D187" s="89"/>
      <c r="E187" s="91"/>
      <c r="F187" s="14">
        <v>64</v>
      </c>
      <c r="G187" s="15">
        <v>99</v>
      </c>
      <c r="H187" s="15">
        <v>74</v>
      </c>
      <c r="I187" s="15">
        <v>104</v>
      </c>
      <c r="J187" s="15">
        <v>99</v>
      </c>
      <c r="K187" s="15">
        <v>87</v>
      </c>
      <c r="L187" s="15">
        <v>90</v>
      </c>
      <c r="M187" s="15">
        <v>94</v>
      </c>
      <c r="N187" s="15">
        <v>97</v>
      </c>
      <c r="O187" s="15">
        <v>94</v>
      </c>
      <c r="P187" s="15">
        <v>97</v>
      </c>
      <c r="Q187" s="15">
        <v>85</v>
      </c>
      <c r="R187" s="15">
        <v>79</v>
      </c>
      <c r="S187" s="16">
        <v>93</v>
      </c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7"/>
      <c r="AI187" s="13"/>
      <c r="AJ187" s="17" t="s">
        <v>60</v>
      </c>
      <c r="AL187" s="83"/>
      <c r="AM187" s="110"/>
      <c r="AN187" s="89"/>
      <c r="AO187" s="91"/>
      <c r="AP187" s="14">
        <v>87</v>
      </c>
      <c r="AQ187" s="15">
        <v>79</v>
      </c>
      <c r="AR187" s="15">
        <v>100</v>
      </c>
      <c r="AS187" s="15">
        <v>102</v>
      </c>
      <c r="AT187" s="15">
        <v>75</v>
      </c>
      <c r="AU187" s="15">
        <v>84</v>
      </c>
      <c r="AV187" s="15">
        <v>78</v>
      </c>
      <c r="AW187" s="15">
        <v>100</v>
      </c>
      <c r="AX187" s="15">
        <v>86</v>
      </c>
      <c r="AY187" s="15">
        <v>16</v>
      </c>
      <c r="AZ187" s="15">
        <v>85</v>
      </c>
      <c r="BA187" s="15">
        <v>80</v>
      </c>
      <c r="BB187" s="15">
        <v>90</v>
      </c>
      <c r="BC187" s="16">
        <v>89</v>
      </c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7"/>
      <c r="BS187" s="13"/>
      <c r="BT187" s="17" t="s">
        <v>60</v>
      </c>
      <c r="BW187" s="83"/>
      <c r="BX187" s="110"/>
      <c r="BY187" s="89"/>
      <c r="BZ187" s="91"/>
      <c r="CA187" s="14">
        <v>66</v>
      </c>
      <c r="CB187" s="15">
        <v>96</v>
      </c>
      <c r="CC187" s="15">
        <v>78</v>
      </c>
      <c r="CD187" s="15">
        <v>79</v>
      </c>
      <c r="CE187" s="15">
        <v>107</v>
      </c>
      <c r="CF187" s="15">
        <v>75</v>
      </c>
      <c r="CG187" s="15">
        <v>74</v>
      </c>
      <c r="CH187" s="15">
        <v>63</v>
      </c>
      <c r="CI187" s="15">
        <v>96</v>
      </c>
      <c r="CJ187" s="15">
        <v>95</v>
      </c>
      <c r="CK187" s="15">
        <v>71</v>
      </c>
      <c r="CL187" s="15">
        <v>83</v>
      </c>
      <c r="CM187" s="15">
        <v>65</v>
      </c>
      <c r="CN187" s="16">
        <v>67</v>
      </c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7"/>
      <c r="DD187" s="13"/>
      <c r="DE187" s="17" t="s">
        <v>60</v>
      </c>
    </row>
    <row r="188" spans="2:109" x14ac:dyDescent="0.25">
      <c r="B188" s="83"/>
      <c r="C188" s="110"/>
      <c r="D188" s="89"/>
      <c r="E188" s="91"/>
      <c r="F188" s="14">
        <v>87</v>
      </c>
      <c r="G188" s="15">
        <v>87</v>
      </c>
      <c r="H188" s="15">
        <v>88</v>
      </c>
      <c r="I188" s="15">
        <v>85</v>
      </c>
      <c r="J188" s="15">
        <v>87</v>
      </c>
      <c r="K188" s="15">
        <v>74</v>
      </c>
      <c r="L188" s="15">
        <v>107</v>
      </c>
      <c r="M188" s="15">
        <v>75</v>
      </c>
      <c r="N188" s="15">
        <v>92</v>
      </c>
      <c r="O188" s="15">
        <v>76</v>
      </c>
      <c r="P188" s="15">
        <v>99</v>
      </c>
      <c r="Q188" s="15">
        <v>99</v>
      </c>
      <c r="R188" s="15">
        <v>100</v>
      </c>
      <c r="S188" s="16">
        <v>73</v>
      </c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7"/>
      <c r="AI188" s="13"/>
      <c r="AJ188" s="17" t="s">
        <v>60</v>
      </c>
      <c r="AL188" s="83"/>
      <c r="AM188" s="110"/>
      <c r="AN188" s="89"/>
      <c r="AO188" s="91"/>
      <c r="AP188" s="14">
        <v>91</v>
      </c>
      <c r="AQ188" s="15">
        <v>71</v>
      </c>
      <c r="AR188" s="15">
        <v>72</v>
      </c>
      <c r="AS188" s="15">
        <v>86</v>
      </c>
      <c r="AT188" s="15">
        <v>86</v>
      </c>
      <c r="AU188" s="15">
        <v>101</v>
      </c>
      <c r="AV188" s="15">
        <v>95</v>
      </c>
      <c r="AW188" s="15">
        <v>94</v>
      </c>
      <c r="AX188" s="15">
        <v>70</v>
      </c>
      <c r="AY188" s="15">
        <v>16</v>
      </c>
      <c r="AZ188" s="15">
        <v>99</v>
      </c>
      <c r="BA188" s="15">
        <v>75</v>
      </c>
      <c r="BB188" s="15">
        <v>99</v>
      </c>
      <c r="BC188" s="16">
        <v>91</v>
      </c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7"/>
      <c r="BS188" s="13"/>
      <c r="BT188" s="17" t="s">
        <v>60</v>
      </c>
      <c r="BW188" s="83"/>
      <c r="BX188" s="110"/>
      <c r="BY188" s="89"/>
      <c r="BZ188" s="91"/>
      <c r="CA188" s="14">
        <v>84</v>
      </c>
      <c r="CB188" s="15">
        <v>76</v>
      </c>
      <c r="CC188" s="15">
        <v>87</v>
      </c>
      <c r="CD188" s="15">
        <v>93</v>
      </c>
      <c r="CE188" s="15">
        <v>87</v>
      </c>
      <c r="CF188" s="15">
        <v>91</v>
      </c>
      <c r="CG188" s="15">
        <v>69</v>
      </c>
      <c r="CH188" s="15">
        <v>97</v>
      </c>
      <c r="CI188" s="15">
        <v>75</v>
      </c>
      <c r="CJ188" s="15">
        <v>74</v>
      </c>
      <c r="CK188" s="15">
        <v>63</v>
      </c>
      <c r="CL188" s="15">
        <v>67</v>
      </c>
      <c r="CM188" s="15">
        <v>83</v>
      </c>
      <c r="CN188" s="16">
        <v>72</v>
      </c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7"/>
      <c r="DD188" s="13"/>
      <c r="DE188" s="17" t="s">
        <v>60</v>
      </c>
    </row>
    <row r="189" spans="2:109" x14ac:dyDescent="0.25">
      <c r="B189" s="83"/>
      <c r="C189" s="110"/>
      <c r="D189" s="89"/>
      <c r="E189" s="91"/>
      <c r="F189" s="14">
        <v>94</v>
      </c>
      <c r="G189" s="15">
        <v>92</v>
      </c>
      <c r="H189" s="15">
        <v>78</v>
      </c>
      <c r="I189" s="15">
        <v>94</v>
      </c>
      <c r="J189" s="15">
        <v>92</v>
      </c>
      <c r="K189" s="15">
        <v>87</v>
      </c>
      <c r="L189" s="15">
        <v>80</v>
      </c>
      <c r="M189" s="15">
        <v>92</v>
      </c>
      <c r="N189" s="15">
        <v>95</v>
      </c>
      <c r="O189" s="15">
        <v>75</v>
      </c>
      <c r="P189" s="15">
        <v>86</v>
      </c>
      <c r="Q189" s="15">
        <v>87</v>
      </c>
      <c r="R189" s="15">
        <v>87</v>
      </c>
      <c r="S189" s="16">
        <v>99</v>
      </c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7"/>
      <c r="AI189" s="13"/>
      <c r="AJ189" s="17" t="s">
        <v>60</v>
      </c>
      <c r="AL189" s="83"/>
      <c r="AM189" s="110"/>
      <c r="AN189" s="89"/>
      <c r="AO189" s="91"/>
      <c r="AP189" s="14">
        <v>93</v>
      </c>
      <c r="AQ189" s="15">
        <v>97</v>
      </c>
      <c r="AR189" s="15">
        <v>81</v>
      </c>
      <c r="AS189" s="15">
        <v>112</v>
      </c>
      <c r="AT189" s="15">
        <v>75</v>
      </c>
      <c r="AU189" s="15">
        <v>84</v>
      </c>
      <c r="AV189" s="15">
        <v>78</v>
      </c>
      <c r="AW189" s="15">
        <v>99</v>
      </c>
      <c r="AX189" s="15">
        <v>86</v>
      </c>
      <c r="AY189" s="15">
        <v>16</v>
      </c>
      <c r="AZ189" s="15">
        <v>89</v>
      </c>
      <c r="BA189" s="15">
        <v>90</v>
      </c>
      <c r="BB189" s="15">
        <v>87</v>
      </c>
      <c r="BC189" s="16">
        <v>96</v>
      </c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7"/>
      <c r="BS189" s="13"/>
      <c r="BT189" s="17" t="s">
        <v>60</v>
      </c>
      <c r="BW189" s="83"/>
      <c r="BX189" s="110"/>
      <c r="BY189" s="89"/>
      <c r="BZ189" s="91"/>
      <c r="CA189" s="14">
        <v>83</v>
      </c>
      <c r="CB189" s="15">
        <v>85</v>
      </c>
      <c r="CC189" s="15">
        <v>93</v>
      </c>
      <c r="CD189" s="15">
        <v>98</v>
      </c>
      <c r="CE189" s="15">
        <v>95</v>
      </c>
      <c r="CF189" s="15">
        <v>99</v>
      </c>
      <c r="CG189" s="15">
        <v>88</v>
      </c>
      <c r="CH189" s="15">
        <v>65</v>
      </c>
      <c r="CI189" s="15">
        <v>74</v>
      </c>
      <c r="CJ189" s="15">
        <v>92</v>
      </c>
      <c r="CK189" s="15">
        <v>67</v>
      </c>
      <c r="CL189" s="15">
        <v>92</v>
      </c>
      <c r="CM189" s="15">
        <v>91</v>
      </c>
      <c r="CN189" s="16">
        <v>87</v>
      </c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7"/>
      <c r="DD189" s="13"/>
      <c r="DE189" s="17" t="s">
        <v>60</v>
      </c>
    </row>
    <row r="190" spans="2:109" x14ac:dyDescent="0.25">
      <c r="B190" s="83"/>
      <c r="C190" s="110"/>
      <c r="D190" s="89"/>
      <c r="E190" s="91"/>
      <c r="F190" s="14">
        <v>84</v>
      </c>
      <c r="G190" s="15">
        <v>87</v>
      </c>
      <c r="H190" s="15">
        <v>84</v>
      </c>
      <c r="I190" s="15">
        <v>86</v>
      </c>
      <c r="J190" s="15">
        <v>89</v>
      </c>
      <c r="K190" s="15">
        <v>93</v>
      </c>
      <c r="L190" s="15">
        <v>90</v>
      </c>
      <c r="M190" s="15">
        <v>70</v>
      </c>
      <c r="N190" s="15">
        <v>68</v>
      </c>
      <c r="O190" s="15">
        <v>-3</v>
      </c>
      <c r="P190" s="15">
        <v>78</v>
      </c>
      <c r="Q190" s="15">
        <v>87</v>
      </c>
      <c r="R190" s="15">
        <v>80</v>
      </c>
      <c r="S190" s="16">
        <v>79</v>
      </c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7"/>
      <c r="AI190" s="13"/>
      <c r="AJ190" s="17" t="s">
        <v>60</v>
      </c>
      <c r="AL190" s="83"/>
      <c r="AM190" s="110"/>
      <c r="AN190" s="89"/>
      <c r="AO190" s="91"/>
      <c r="AP190" s="14">
        <v>98</v>
      </c>
      <c r="AQ190" s="15">
        <v>90</v>
      </c>
      <c r="AR190" s="15">
        <v>88</v>
      </c>
      <c r="AS190" s="15">
        <v>91</v>
      </c>
      <c r="AT190" s="15">
        <v>99</v>
      </c>
      <c r="AU190" s="15">
        <v>89</v>
      </c>
      <c r="AV190" s="15">
        <v>94</v>
      </c>
      <c r="AW190" s="15">
        <v>82</v>
      </c>
      <c r="AX190" s="15">
        <v>95</v>
      </c>
      <c r="AY190" s="15"/>
      <c r="AZ190" s="15">
        <v>93</v>
      </c>
      <c r="BA190" s="15">
        <v>99</v>
      </c>
      <c r="BB190" s="15">
        <v>101</v>
      </c>
      <c r="BC190" s="16">
        <v>87</v>
      </c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7"/>
      <c r="BS190" s="13"/>
      <c r="BT190" s="17" t="s">
        <v>60</v>
      </c>
      <c r="BW190" s="83"/>
      <c r="BX190" s="110"/>
      <c r="BY190" s="89"/>
      <c r="BZ190" s="91"/>
      <c r="CA190" s="14">
        <v>96</v>
      </c>
      <c r="CB190" s="15">
        <v>78</v>
      </c>
      <c r="CC190" s="15">
        <v>79</v>
      </c>
      <c r="CD190" s="15">
        <v>107</v>
      </c>
      <c r="CE190" s="15">
        <v>75</v>
      </c>
      <c r="CF190" s="15">
        <v>74</v>
      </c>
      <c r="CG190" s="15">
        <v>63</v>
      </c>
      <c r="CH190" s="15">
        <v>96</v>
      </c>
      <c r="CI190" s="15">
        <v>95</v>
      </c>
      <c r="CJ190" s="15">
        <v>71</v>
      </c>
      <c r="CK190" s="15">
        <v>83</v>
      </c>
      <c r="CL190" s="15"/>
      <c r="CM190" s="15"/>
      <c r="CN190" s="16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7"/>
      <c r="DD190" s="13"/>
      <c r="DE190" s="17" t="s">
        <v>60</v>
      </c>
    </row>
    <row r="191" spans="2:109" x14ac:dyDescent="0.25">
      <c r="B191" s="83"/>
      <c r="C191" s="110"/>
      <c r="D191" s="89"/>
      <c r="E191" s="91"/>
      <c r="F191" s="14">
        <v>93</v>
      </c>
      <c r="G191" s="15">
        <v>80</v>
      </c>
      <c r="H191" s="15">
        <v>91</v>
      </c>
      <c r="I191" s="15">
        <v>86</v>
      </c>
      <c r="J191" s="15">
        <v>95</v>
      </c>
      <c r="K191" s="15">
        <v>87</v>
      </c>
      <c r="L191" s="15"/>
      <c r="M191" s="15"/>
      <c r="N191" s="15"/>
      <c r="O191" s="15"/>
      <c r="P191" s="15"/>
      <c r="Q191" s="15"/>
      <c r="R191" s="15"/>
      <c r="S191" s="16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7"/>
      <c r="AI191" s="13"/>
      <c r="AJ191" s="17" t="s">
        <v>60</v>
      </c>
      <c r="AL191" s="83"/>
      <c r="AM191" s="110"/>
      <c r="AN191" s="89"/>
      <c r="AO191" s="91"/>
      <c r="AP191" s="14">
        <v>88</v>
      </c>
      <c r="AQ191" s="15">
        <v>93</v>
      </c>
      <c r="AR191" s="15">
        <v>96</v>
      </c>
      <c r="AS191" s="15">
        <v>87</v>
      </c>
      <c r="AT191" s="15">
        <v>95</v>
      </c>
      <c r="AU191" s="15">
        <v>91</v>
      </c>
      <c r="AV191" s="15">
        <v>71</v>
      </c>
      <c r="AW191" s="15"/>
      <c r="AX191" s="15"/>
      <c r="AY191" s="15"/>
      <c r="AZ191" s="15"/>
      <c r="BA191" s="15"/>
      <c r="BB191" s="15"/>
      <c r="BC191" s="16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7"/>
      <c r="BS191" s="13"/>
      <c r="BT191" s="17" t="s">
        <v>60</v>
      </c>
      <c r="BW191" s="83"/>
      <c r="BX191" s="110"/>
      <c r="BY191" s="89"/>
      <c r="BZ191" s="91"/>
      <c r="CA191" s="14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6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7"/>
      <c r="DD191" s="13"/>
      <c r="DE191" s="17" t="s">
        <v>60</v>
      </c>
    </row>
    <row r="192" spans="2:109" ht="15.75" thickBot="1" x14ac:dyDescent="0.3">
      <c r="B192" s="84"/>
      <c r="C192" s="111"/>
      <c r="D192" s="90"/>
      <c r="E192" s="92"/>
      <c r="F192" s="18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20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21"/>
      <c r="AI192" s="13"/>
      <c r="AJ192" s="21" t="s">
        <v>60</v>
      </c>
      <c r="AL192" s="84"/>
      <c r="AM192" s="111"/>
      <c r="AN192" s="90"/>
      <c r="AO192" s="92"/>
      <c r="AP192" s="18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20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21"/>
      <c r="BS192" s="13"/>
      <c r="BT192" s="21" t="s">
        <v>60</v>
      </c>
      <c r="BW192" s="84"/>
      <c r="BX192" s="111"/>
      <c r="BY192" s="90"/>
      <c r="BZ192" s="92"/>
      <c r="CA192" s="18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20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21"/>
      <c r="DD192" s="13"/>
      <c r="DE192" s="21" t="s">
        <v>60</v>
      </c>
    </row>
    <row r="193" spans="2:109" x14ac:dyDescent="0.25">
      <c r="B193" s="82">
        <v>18</v>
      </c>
      <c r="C193" s="112" t="s">
        <v>48</v>
      </c>
      <c r="D193" s="27"/>
      <c r="E193" s="91"/>
      <c r="F193" s="9">
        <v>79</v>
      </c>
      <c r="G193" s="10">
        <v>77</v>
      </c>
      <c r="H193" s="10">
        <v>82</v>
      </c>
      <c r="I193" s="10">
        <v>90</v>
      </c>
      <c r="J193" s="10">
        <v>77</v>
      </c>
      <c r="K193" s="10">
        <v>72</v>
      </c>
      <c r="L193" s="10">
        <v>72</v>
      </c>
      <c r="M193" s="10">
        <v>86</v>
      </c>
      <c r="N193" s="10">
        <v>89</v>
      </c>
      <c r="O193" s="10">
        <v>76</v>
      </c>
      <c r="P193" s="10">
        <v>97</v>
      </c>
      <c r="Q193" s="10">
        <v>75</v>
      </c>
      <c r="R193" s="10">
        <v>56</v>
      </c>
      <c r="S193" s="11">
        <v>75</v>
      </c>
      <c r="T193" s="15">
        <v>46</v>
      </c>
      <c r="U193" s="15">
        <v>69</v>
      </c>
      <c r="V193" s="15">
        <v>50</v>
      </c>
      <c r="W193" s="15">
        <v>42</v>
      </c>
      <c r="X193" s="15">
        <v>44</v>
      </c>
      <c r="Y193" s="15">
        <v>70</v>
      </c>
      <c r="Z193" s="15">
        <v>57</v>
      </c>
      <c r="AA193" s="15">
        <v>40</v>
      </c>
      <c r="AB193" s="15">
        <v>35</v>
      </c>
      <c r="AC193" s="15">
        <v>27</v>
      </c>
      <c r="AD193" s="15">
        <v>67</v>
      </c>
      <c r="AE193" s="15">
        <v>77</v>
      </c>
      <c r="AF193" s="15">
        <v>64</v>
      </c>
      <c r="AG193" s="15">
        <v>60</v>
      </c>
      <c r="AH193" s="12"/>
      <c r="AI193" s="13"/>
      <c r="AJ193" s="12" t="s">
        <v>60</v>
      </c>
      <c r="AL193" s="82">
        <v>18</v>
      </c>
      <c r="AM193" s="112" t="s">
        <v>48</v>
      </c>
      <c r="AN193" s="27"/>
      <c r="AO193" s="91"/>
      <c r="AP193" s="9">
        <v>84</v>
      </c>
      <c r="AQ193" s="10">
        <v>81</v>
      </c>
      <c r="AR193" s="10">
        <v>67</v>
      </c>
      <c r="AS193" s="10">
        <v>74</v>
      </c>
      <c r="AT193" s="10">
        <v>67</v>
      </c>
      <c r="AU193" s="10">
        <v>71</v>
      </c>
      <c r="AV193" s="10">
        <v>83</v>
      </c>
      <c r="AW193" s="10">
        <v>98</v>
      </c>
      <c r="AX193" s="10">
        <v>80</v>
      </c>
      <c r="AY193" s="10">
        <v>1</v>
      </c>
      <c r="AZ193" s="10">
        <v>94</v>
      </c>
      <c r="BA193" s="10">
        <v>105</v>
      </c>
      <c r="BB193" s="10">
        <v>49</v>
      </c>
      <c r="BC193" s="11">
        <v>117</v>
      </c>
      <c r="BD193" s="15">
        <v>67</v>
      </c>
      <c r="BE193" s="15">
        <v>73</v>
      </c>
      <c r="BF193" s="15">
        <v>67</v>
      </c>
      <c r="BG193" s="15">
        <v>40</v>
      </c>
      <c r="BH193" s="15">
        <v>71</v>
      </c>
      <c r="BI193" s="15">
        <v>42</v>
      </c>
      <c r="BJ193" s="15">
        <v>57</v>
      </c>
      <c r="BK193" s="15">
        <v>47</v>
      </c>
      <c r="BL193" s="15">
        <v>43</v>
      </c>
      <c r="BM193" s="15">
        <v>77</v>
      </c>
      <c r="BN193" s="15">
        <v>77</v>
      </c>
      <c r="BO193" s="15">
        <v>78</v>
      </c>
      <c r="BP193" s="15">
        <v>50</v>
      </c>
      <c r="BQ193" s="15">
        <v>56</v>
      </c>
      <c r="BR193" s="12"/>
      <c r="BS193" s="13"/>
      <c r="BT193" s="12" t="s">
        <v>60</v>
      </c>
      <c r="BW193" s="82">
        <v>18</v>
      </c>
      <c r="BX193" s="112" t="s">
        <v>48</v>
      </c>
      <c r="BY193" s="27"/>
      <c r="BZ193" s="91"/>
      <c r="CA193" s="9">
        <v>67</v>
      </c>
      <c r="CB193" s="10">
        <v>85</v>
      </c>
      <c r="CC193" s="10">
        <v>75</v>
      </c>
      <c r="CD193" s="10">
        <v>33</v>
      </c>
      <c r="CE193" s="10">
        <v>49</v>
      </c>
      <c r="CF193" s="10">
        <v>80</v>
      </c>
      <c r="CG193" s="10">
        <v>84</v>
      </c>
      <c r="CH193" s="10">
        <v>56</v>
      </c>
      <c r="CI193" s="10">
        <v>75</v>
      </c>
      <c r="CJ193" s="10">
        <v>63</v>
      </c>
      <c r="CK193" s="10">
        <v>89</v>
      </c>
      <c r="CL193" s="10">
        <v>47</v>
      </c>
      <c r="CM193" s="10">
        <v>61</v>
      </c>
      <c r="CN193" s="11">
        <v>87</v>
      </c>
      <c r="CO193" s="15">
        <v>67</v>
      </c>
      <c r="CP193" s="15">
        <v>73</v>
      </c>
      <c r="CQ193" s="15">
        <v>67</v>
      </c>
      <c r="CR193" s="15">
        <v>64</v>
      </c>
      <c r="CS193" s="15">
        <v>73</v>
      </c>
      <c r="CT193" s="15">
        <v>38</v>
      </c>
      <c r="CU193" s="15">
        <v>57</v>
      </c>
      <c r="CV193" s="15">
        <v>47</v>
      </c>
      <c r="CW193" s="15">
        <v>60</v>
      </c>
      <c r="CX193" s="15">
        <v>47</v>
      </c>
      <c r="CY193" s="15">
        <v>77</v>
      </c>
      <c r="CZ193" s="15">
        <v>78</v>
      </c>
      <c r="DA193" s="15">
        <v>64</v>
      </c>
      <c r="DB193" s="15">
        <v>48</v>
      </c>
      <c r="DC193" s="12"/>
      <c r="DD193" s="13"/>
      <c r="DE193" s="12" t="s">
        <v>60</v>
      </c>
    </row>
    <row r="194" spans="2:109" x14ac:dyDescent="0.25">
      <c r="B194" s="83"/>
      <c r="C194" s="113"/>
      <c r="D194" s="27"/>
      <c r="E194" s="91"/>
      <c r="F194" s="14">
        <v>62</v>
      </c>
      <c r="G194" s="15">
        <v>92</v>
      </c>
      <c r="H194" s="15">
        <v>96</v>
      </c>
      <c r="I194" s="15">
        <v>70</v>
      </c>
      <c r="J194" s="15">
        <v>85</v>
      </c>
      <c r="K194" s="15">
        <v>80</v>
      </c>
      <c r="L194" s="15">
        <v>57</v>
      </c>
      <c r="M194" s="15">
        <v>61</v>
      </c>
      <c r="N194" s="15">
        <v>96</v>
      </c>
      <c r="O194" s="15">
        <v>81</v>
      </c>
      <c r="P194" s="15">
        <v>69</v>
      </c>
      <c r="Q194" s="15">
        <v>89</v>
      </c>
      <c r="R194" s="15">
        <v>80</v>
      </c>
      <c r="S194" s="16">
        <v>95</v>
      </c>
      <c r="T194" s="15">
        <v>34</v>
      </c>
      <c r="U194" s="15">
        <v>56</v>
      </c>
      <c r="V194" s="15">
        <v>67</v>
      </c>
      <c r="W194" s="15">
        <v>59</v>
      </c>
      <c r="X194" s="15">
        <v>34</v>
      </c>
      <c r="Y194" s="15">
        <v>46</v>
      </c>
      <c r="Z194" s="15">
        <v>45</v>
      </c>
      <c r="AA194" s="15">
        <v>43</v>
      </c>
      <c r="AB194" s="15">
        <v>64</v>
      </c>
      <c r="AC194" s="15">
        <v>39</v>
      </c>
      <c r="AD194" s="15">
        <v>62</v>
      </c>
      <c r="AE194" s="15">
        <v>52</v>
      </c>
      <c r="AF194" s="15">
        <v>33</v>
      </c>
      <c r="AG194" s="15">
        <v>32</v>
      </c>
      <c r="AH194" s="17"/>
      <c r="AI194" s="13"/>
      <c r="AJ194" s="17" t="s">
        <v>60</v>
      </c>
      <c r="AL194" s="83"/>
      <c r="AM194" s="113"/>
      <c r="AN194" s="27"/>
      <c r="AO194" s="91"/>
      <c r="AP194" s="14">
        <v>97</v>
      </c>
      <c r="AQ194" s="15">
        <v>82</v>
      </c>
      <c r="AR194" s="15">
        <v>98</v>
      </c>
      <c r="AS194" s="15">
        <v>87</v>
      </c>
      <c r="AT194" s="15">
        <v>95</v>
      </c>
      <c r="AU194" s="15">
        <v>85</v>
      </c>
      <c r="AV194" s="15">
        <v>96</v>
      </c>
      <c r="AW194" s="15">
        <v>94</v>
      </c>
      <c r="AX194" s="15">
        <v>99</v>
      </c>
      <c r="AY194" s="15">
        <v>16</v>
      </c>
      <c r="AZ194" s="15">
        <v>87</v>
      </c>
      <c r="BA194" s="15">
        <v>78</v>
      </c>
      <c r="BB194" s="15">
        <v>97</v>
      </c>
      <c r="BC194" s="16">
        <v>74</v>
      </c>
      <c r="BD194" s="15">
        <v>46</v>
      </c>
      <c r="BE194" s="15">
        <v>37</v>
      </c>
      <c r="BF194" s="15">
        <v>68</v>
      </c>
      <c r="BG194" s="15">
        <v>65</v>
      </c>
      <c r="BH194" s="15">
        <v>54</v>
      </c>
      <c r="BI194" s="15">
        <v>30</v>
      </c>
      <c r="BJ194" s="15">
        <v>69</v>
      </c>
      <c r="BK194" s="15">
        <v>35</v>
      </c>
      <c r="BL194" s="15">
        <v>54</v>
      </c>
      <c r="BM194" s="15">
        <v>74</v>
      </c>
      <c r="BN194" s="15">
        <v>41</v>
      </c>
      <c r="BO194" s="15">
        <v>39</v>
      </c>
      <c r="BP194" s="15">
        <v>30</v>
      </c>
      <c r="BQ194" s="15">
        <v>38</v>
      </c>
      <c r="BR194" s="17"/>
      <c r="BS194" s="13"/>
      <c r="BT194" s="17" t="s">
        <v>60</v>
      </c>
      <c r="BW194" s="83"/>
      <c r="BX194" s="113"/>
      <c r="BY194" s="27"/>
      <c r="BZ194" s="91"/>
      <c r="CA194" s="14">
        <v>89</v>
      </c>
      <c r="CB194" s="15">
        <v>52</v>
      </c>
      <c r="CC194" s="15">
        <v>34</v>
      </c>
      <c r="CD194" s="15">
        <v>67</v>
      </c>
      <c r="CE194" s="15">
        <v>40</v>
      </c>
      <c r="CF194" s="15">
        <v>75</v>
      </c>
      <c r="CG194" s="15">
        <v>83</v>
      </c>
      <c r="CH194" s="15">
        <v>42</v>
      </c>
      <c r="CI194" s="15">
        <v>90</v>
      </c>
      <c r="CJ194" s="15">
        <v>92</v>
      </c>
      <c r="CK194" s="15">
        <v>50</v>
      </c>
      <c r="CL194" s="15">
        <v>73</v>
      </c>
      <c r="CM194" s="15">
        <v>78</v>
      </c>
      <c r="CN194" s="16">
        <v>37</v>
      </c>
      <c r="CO194" s="15">
        <v>35</v>
      </c>
      <c r="CP194" s="15">
        <v>34</v>
      </c>
      <c r="CQ194" s="15">
        <v>56</v>
      </c>
      <c r="CR194" s="15">
        <v>43</v>
      </c>
      <c r="CS194" s="15">
        <v>66</v>
      </c>
      <c r="CT194" s="15">
        <v>39</v>
      </c>
      <c r="CU194" s="15">
        <v>30</v>
      </c>
      <c r="CV194" s="15">
        <v>54</v>
      </c>
      <c r="CW194" s="15">
        <v>73</v>
      </c>
      <c r="CX194" s="15">
        <v>72</v>
      </c>
      <c r="CY194" s="15">
        <v>51</v>
      </c>
      <c r="CZ194" s="15">
        <v>77</v>
      </c>
      <c r="DA194" s="15">
        <v>44</v>
      </c>
      <c r="DB194" s="15">
        <v>67</v>
      </c>
      <c r="DC194" s="17"/>
      <c r="DD194" s="13"/>
      <c r="DE194" s="17" t="s">
        <v>60</v>
      </c>
    </row>
    <row r="195" spans="2:109" x14ac:dyDescent="0.25">
      <c r="B195" s="83"/>
      <c r="C195" s="113"/>
      <c r="D195" s="27"/>
      <c r="E195" s="91"/>
      <c r="F195" s="14">
        <v>98</v>
      </c>
      <c r="G195" s="15">
        <v>71</v>
      </c>
      <c r="H195" s="15">
        <v>85</v>
      </c>
      <c r="I195" s="15">
        <v>63</v>
      </c>
      <c r="J195" s="15">
        <v>91</v>
      </c>
      <c r="K195" s="15">
        <v>94</v>
      </c>
      <c r="L195" s="15">
        <v>92</v>
      </c>
      <c r="M195" s="15">
        <v>98</v>
      </c>
      <c r="N195" s="15">
        <v>92</v>
      </c>
      <c r="O195" s="15">
        <v>86</v>
      </c>
      <c r="P195" s="15">
        <v>88</v>
      </c>
      <c r="Q195" s="15">
        <v>92</v>
      </c>
      <c r="R195" s="15">
        <v>56</v>
      </c>
      <c r="S195" s="16">
        <v>81</v>
      </c>
      <c r="T195" s="15">
        <v>32</v>
      </c>
      <c r="U195" s="15">
        <v>59</v>
      </c>
      <c r="V195" s="15">
        <v>33</v>
      </c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7"/>
      <c r="AI195" s="13"/>
      <c r="AJ195" s="17" t="s">
        <v>60</v>
      </c>
      <c r="AL195" s="83"/>
      <c r="AM195" s="113"/>
      <c r="AN195" s="27"/>
      <c r="AO195" s="91"/>
      <c r="AP195" s="14">
        <v>77</v>
      </c>
      <c r="AQ195" s="15">
        <v>71</v>
      </c>
      <c r="AR195" s="15">
        <v>72</v>
      </c>
      <c r="AS195" s="15">
        <v>86</v>
      </c>
      <c r="AT195" s="15">
        <v>86</v>
      </c>
      <c r="AU195" s="15">
        <v>100</v>
      </c>
      <c r="AV195" s="15">
        <v>95</v>
      </c>
      <c r="AW195" s="15">
        <v>94</v>
      </c>
      <c r="AX195" s="15">
        <v>70</v>
      </c>
      <c r="AY195" s="15">
        <v>16</v>
      </c>
      <c r="AZ195" s="15">
        <v>99</v>
      </c>
      <c r="BA195" s="15">
        <v>80</v>
      </c>
      <c r="BB195" s="15">
        <v>84</v>
      </c>
      <c r="BC195" s="16">
        <v>55</v>
      </c>
      <c r="BD195" s="15">
        <v>51</v>
      </c>
      <c r="BE195" s="15">
        <v>69</v>
      </c>
      <c r="BF195" s="15">
        <v>76</v>
      </c>
      <c r="BG195" s="15">
        <v>60</v>
      </c>
      <c r="BH195" s="15">
        <v>78</v>
      </c>
      <c r="BI195" s="15"/>
      <c r="BJ195" s="15"/>
      <c r="BK195" s="15"/>
      <c r="BL195" s="15"/>
      <c r="BM195" s="15"/>
      <c r="BN195" s="15"/>
      <c r="BO195" s="15"/>
      <c r="BP195" s="15"/>
      <c r="BQ195" s="15"/>
      <c r="BR195" s="17"/>
      <c r="BS195" s="13"/>
      <c r="BT195" s="17" t="s">
        <v>60</v>
      </c>
      <c r="BW195" s="83"/>
      <c r="BX195" s="113"/>
      <c r="BY195" s="27"/>
      <c r="BZ195" s="91"/>
      <c r="CA195" s="14">
        <v>67</v>
      </c>
      <c r="CB195" s="15">
        <v>39</v>
      </c>
      <c r="CC195" s="15">
        <v>83</v>
      </c>
      <c r="CD195" s="15">
        <v>46</v>
      </c>
      <c r="CE195" s="15">
        <v>44</v>
      </c>
      <c r="CF195" s="15">
        <v>87</v>
      </c>
      <c r="CG195" s="15">
        <v>78</v>
      </c>
      <c r="CH195" s="15">
        <v>64</v>
      </c>
      <c r="CI195" s="15">
        <v>54</v>
      </c>
      <c r="CJ195" s="15">
        <v>94</v>
      </c>
      <c r="CK195" s="15">
        <v>82</v>
      </c>
      <c r="CL195" s="15">
        <v>40</v>
      </c>
      <c r="CM195" s="15">
        <v>83</v>
      </c>
      <c r="CN195" s="16">
        <v>44</v>
      </c>
      <c r="CO195" s="15">
        <v>33</v>
      </c>
      <c r="CP195" s="15">
        <v>44</v>
      </c>
      <c r="CQ195" s="15">
        <v>59</v>
      </c>
      <c r="CR195" s="15">
        <v>32</v>
      </c>
      <c r="CS195" s="15">
        <v>50</v>
      </c>
      <c r="CT195" s="15">
        <v>44</v>
      </c>
      <c r="CU195" s="15">
        <v>54</v>
      </c>
      <c r="CV195" s="15"/>
      <c r="CW195" s="15"/>
      <c r="CX195" s="15"/>
      <c r="CY195" s="15"/>
      <c r="CZ195" s="15"/>
      <c r="DA195" s="15"/>
      <c r="DB195" s="15"/>
      <c r="DC195" s="17"/>
      <c r="DD195" s="13"/>
      <c r="DE195" s="17" t="s">
        <v>60</v>
      </c>
    </row>
    <row r="196" spans="2:109" x14ac:dyDescent="0.25">
      <c r="B196" s="83"/>
      <c r="C196" s="113"/>
      <c r="D196" s="27"/>
      <c r="E196" s="91"/>
      <c r="F196" s="14">
        <v>67</v>
      </c>
      <c r="G196" s="15">
        <v>99</v>
      </c>
      <c r="H196" s="15">
        <v>84</v>
      </c>
      <c r="I196" s="15">
        <v>102</v>
      </c>
      <c r="J196" s="15">
        <v>92</v>
      </c>
      <c r="K196" s="15">
        <v>85</v>
      </c>
      <c r="L196" s="15">
        <v>73</v>
      </c>
      <c r="M196" s="15">
        <v>82</v>
      </c>
      <c r="N196" s="15">
        <v>90</v>
      </c>
      <c r="O196" s="15">
        <v>82</v>
      </c>
      <c r="P196" s="15">
        <v>71</v>
      </c>
      <c r="Q196" s="15">
        <v>77</v>
      </c>
      <c r="R196" s="15">
        <v>68</v>
      </c>
      <c r="S196" s="16">
        <v>93</v>
      </c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7"/>
      <c r="AI196" s="13"/>
      <c r="AJ196" s="17" t="s">
        <v>60</v>
      </c>
      <c r="AL196" s="83"/>
      <c r="AM196" s="113"/>
      <c r="AN196" s="27"/>
      <c r="AO196" s="91"/>
      <c r="AP196" s="14">
        <v>81</v>
      </c>
      <c r="AQ196" s="15">
        <v>95</v>
      </c>
      <c r="AR196" s="15">
        <v>93</v>
      </c>
      <c r="AS196" s="15">
        <v>91</v>
      </c>
      <c r="AT196" s="15">
        <v>97</v>
      </c>
      <c r="AU196" s="15">
        <v>98</v>
      </c>
      <c r="AV196" s="15">
        <v>85</v>
      </c>
      <c r="AW196" s="15">
        <v>98</v>
      </c>
      <c r="AX196" s="15">
        <v>87</v>
      </c>
      <c r="AY196" s="15">
        <v>16</v>
      </c>
      <c r="AZ196" s="15">
        <v>90</v>
      </c>
      <c r="BA196" s="15">
        <v>98</v>
      </c>
      <c r="BB196" s="15">
        <v>79</v>
      </c>
      <c r="BC196" s="16">
        <v>60</v>
      </c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7"/>
      <c r="BS196" s="13"/>
      <c r="BT196" s="17" t="s">
        <v>60</v>
      </c>
      <c r="BW196" s="83"/>
      <c r="BX196" s="113"/>
      <c r="BY196" s="27"/>
      <c r="BZ196" s="91"/>
      <c r="CA196" s="14">
        <v>69</v>
      </c>
      <c r="CB196" s="15">
        <v>93</v>
      </c>
      <c r="CC196" s="15">
        <v>71</v>
      </c>
      <c r="CD196" s="15">
        <v>57</v>
      </c>
      <c r="CE196" s="15">
        <v>78</v>
      </c>
      <c r="CF196" s="15">
        <v>68</v>
      </c>
      <c r="CG196" s="15">
        <v>36</v>
      </c>
      <c r="CH196" s="15">
        <v>44</v>
      </c>
      <c r="CI196" s="15">
        <v>75</v>
      </c>
      <c r="CJ196" s="15">
        <v>48</v>
      </c>
      <c r="CK196" s="15">
        <v>81</v>
      </c>
      <c r="CL196" s="15">
        <v>91</v>
      </c>
      <c r="CM196" s="15">
        <v>75</v>
      </c>
      <c r="CN196" s="16">
        <v>87</v>
      </c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7"/>
      <c r="DD196" s="13"/>
      <c r="DE196" s="17" t="s">
        <v>60</v>
      </c>
    </row>
    <row r="197" spans="2:109" x14ac:dyDescent="0.25">
      <c r="B197" s="83"/>
      <c r="C197" s="113"/>
      <c r="D197" s="27"/>
      <c r="E197" s="91"/>
      <c r="F197" s="14">
        <v>94</v>
      </c>
      <c r="G197" s="15">
        <v>95</v>
      </c>
      <c r="H197" s="15">
        <v>99</v>
      </c>
      <c r="I197" s="15">
        <v>87</v>
      </c>
      <c r="J197" s="15">
        <v>92</v>
      </c>
      <c r="K197" s="15">
        <v>84</v>
      </c>
      <c r="L197" s="15">
        <v>87</v>
      </c>
      <c r="M197" s="15">
        <v>62</v>
      </c>
      <c r="N197" s="15">
        <v>86</v>
      </c>
      <c r="O197" s="15">
        <v>82</v>
      </c>
      <c r="P197" s="15">
        <v>86</v>
      </c>
      <c r="Q197" s="15">
        <v>92</v>
      </c>
      <c r="R197" s="15">
        <v>91</v>
      </c>
      <c r="S197" s="16">
        <v>87</v>
      </c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7"/>
      <c r="AI197" s="13"/>
      <c r="AJ197" s="17" t="s">
        <v>60</v>
      </c>
      <c r="AL197" s="83"/>
      <c r="AM197" s="113"/>
      <c r="AN197" s="27"/>
      <c r="AO197" s="91"/>
      <c r="AP197" s="14">
        <v>90</v>
      </c>
      <c r="AQ197" s="15">
        <v>94</v>
      </c>
      <c r="AR197" s="15">
        <v>88</v>
      </c>
      <c r="AS197" s="15">
        <v>93</v>
      </c>
      <c r="AT197" s="15">
        <v>89</v>
      </c>
      <c r="AU197" s="15">
        <v>80</v>
      </c>
      <c r="AV197" s="15">
        <v>90</v>
      </c>
      <c r="AW197" s="15">
        <v>97</v>
      </c>
      <c r="AX197" s="15">
        <v>74</v>
      </c>
      <c r="AY197" s="15">
        <v>16</v>
      </c>
      <c r="AZ197" s="15">
        <v>91</v>
      </c>
      <c r="BA197" s="15">
        <v>76</v>
      </c>
      <c r="BB197" s="15">
        <v>99</v>
      </c>
      <c r="BC197" s="16">
        <v>112</v>
      </c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7"/>
      <c r="BS197" s="13"/>
      <c r="BT197" s="17" t="s">
        <v>60</v>
      </c>
      <c r="BW197" s="83"/>
      <c r="BX197" s="113"/>
      <c r="BY197" s="27"/>
      <c r="BZ197" s="91"/>
      <c r="CA197" s="14">
        <v>76</v>
      </c>
      <c r="CB197" s="15">
        <v>82</v>
      </c>
      <c r="CC197" s="15">
        <v>54</v>
      </c>
      <c r="CD197" s="15">
        <v>62</v>
      </c>
      <c r="CE197" s="15">
        <v>62</v>
      </c>
      <c r="CF197" s="15">
        <v>39</v>
      </c>
      <c r="CG197" s="15">
        <v>48</v>
      </c>
      <c r="CH197" s="15">
        <v>67</v>
      </c>
      <c r="CI197" s="15">
        <v>49</v>
      </c>
      <c r="CJ197" s="15">
        <v>94</v>
      </c>
      <c r="CK197" s="15">
        <v>36</v>
      </c>
      <c r="CL197" s="15">
        <v>77</v>
      </c>
      <c r="CM197" s="15">
        <v>61</v>
      </c>
      <c r="CN197" s="16">
        <v>87</v>
      </c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7"/>
      <c r="DD197" s="13"/>
      <c r="DE197" s="17" t="s">
        <v>60</v>
      </c>
    </row>
    <row r="198" spans="2:109" x14ac:dyDescent="0.25">
      <c r="B198" s="83"/>
      <c r="C198" s="113"/>
      <c r="D198" s="27"/>
      <c r="E198" s="91"/>
      <c r="F198" s="14">
        <v>98</v>
      </c>
      <c r="G198" s="15">
        <v>85</v>
      </c>
      <c r="H198" s="15">
        <v>95</v>
      </c>
      <c r="I198" s="15">
        <v>91</v>
      </c>
      <c r="J198" s="15">
        <v>80</v>
      </c>
      <c r="K198" s="15">
        <v>62</v>
      </c>
      <c r="L198" s="15">
        <v>66</v>
      </c>
      <c r="M198" s="15">
        <v>96</v>
      </c>
      <c r="N198" s="15">
        <v>70</v>
      </c>
      <c r="O198" s="15">
        <v>54</v>
      </c>
      <c r="P198" s="15">
        <v>98</v>
      </c>
      <c r="Q198" s="15">
        <v>86</v>
      </c>
      <c r="R198" s="15">
        <v>88</v>
      </c>
      <c r="S198" s="16">
        <v>74</v>
      </c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7"/>
      <c r="AI198" s="13"/>
      <c r="AJ198" s="17" t="s">
        <v>60</v>
      </c>
      <c r="AL198" s="83"/>
      <c r="AM198" s="113"/>
      <c r="AN198" s="27"/>
      <c r="AO198" s="91"/>
      <c r="AP198" s="14">
        <v>87</v>
      </c>
      <c r="AQ198" s="15">
        <v>79</v>
      </c>
      <c r="AR198" s="15">
        <v>91</v>
      </c>
      <c r="AS198" s="15">
        <v>96</v>
      </c>
      <c r="AT198" s="15">
        <v>75</v>
      </c>
      <c r="AU198" s="15">
        <v>84</v>
      </c>
      <c r="AV198" s="15">
        <v>78</v>
      </c>
      <c r="AW198" s="15">
        <v>94</v>
      </c>
      <c r="AX198" s="15">
        <v>86</v>
      </c>
      <c r="AY198" s="15">
        <v>16</v>
      </c>
      <c r="AZ198" s="15">
        <v>85</v>
      </c>
      <c r="BA198" s="15">
        <v>76</v>
      </c>
      <c r="BB198" s="15">
        <v>95</v>
      </c>
      <c r="BC198" s="16">
        <v>82</v>
      </c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7"/>
      <c r="BS198" s="13"/>
      <c r="BT198" s="17" t="s">
        <v>60</v>
      </c>
      <c r="BW198" s="83"/>
      <c r="BX198" s="113"/>
      <c r="BY198" s="27"/>
      <c r="BZ198" s="91"/>
      <c r="CA198" s="14">
        <v>39</v>
      </c>
      <c r="CB198" s="15">
        <v>73</v>
      </c>
      <c r="CC198" s="15">
        <v>69</v>
      </c>
      <c r="CD198" s="15">
        <v>77</v>
      </c>
      <c r="CE198" s="15">
        <v>43</v>
      </c>
      <c r="CF198" s="15">
        <v>41</v>
      </c>
      <c r="CG198" s="15">
        <v>56</v>
      </c>
      <c r="CH198" s="15">
        <v>76</v>
      </c>
      <c r="CI198" s="15">
        <v>36</v>
      </c>
      <c r="CJ198" s="15">
        <v>83</v>
      </c>
      <c r="CK198" s="15">
        <v>71</v>
      </c>
      <c r="CL198" s="15">
        <v>40</v>
      </c>
      <c r="CM198" s="15">
        <v>34</v>
      </c>
      <c r="CN198" s="16">
        <v>91</v>
      </c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7"/>
      <c r="DD198" s="13"/>
      <c r="DE198" s="17" t="s">
        <v>60</v>
      </c>
    </row>
    <row r="199" spans="2:109" x14ac:dyDescent="0.25">
      <c r="B199" s="83"/>
      <c r="C199" s="113"/>
      <c r="D199" s="27"/>
      <c r="E199" s="91"/>
      <c r="F199" s="14">
        <v>88</v>
      </c>
      <c r="G199" s="15">
        <v>58</v>
      </c>
      <c r="H199" s="15">
        <v>83</v>
      </c>
      <c r="I199" s="15">
        <v>84</v>
      </c>
      <c r="J199" s="15">
        <v>88</v>
      </c>
      <c r="K199" s="15">
        <v>80</v>
      </c>
      <c r="L199" s="15">
        <v>86</v>
      </c>
      <c r="M199" s="15">
        <v>88</v>
      </c>
      <c r="N199" s="15">
        <v>72</v>
      </c>
      <c r="O199" s="15">
        <v>53</v>
      </c>
      <c r="P199" s="15">
        <v>77</v>
      </c>
      <c r="Q199" s="15">
        <v>85</v>
      </c>
      <c r="R199" s="15">
        <v>75</v>
      </c>
      <c r="S199" s="16">
        <v>92</v>
      </c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7"/>
      <c r="AI199" s="13"/>
      <c r="AJ199" s="17" t="s">
        <v>60</v>
      </c>
      <c r="AL199" s="83"/>
      <c r="AM199" s="113"/>
      <c r="AN199" s="27"/>
      <c r="AO199" s="91"/>
      <c r="AP199" s="14">
        <v>99</v>
      </c>
      <c r="AQ199" s="15">
        <v>91</v>
      </c>
      <c r="AR199" s="15">
        <v>72</v>
      </c>
      <c r="AS199" s="15">
        <v>86</v>
      </c>
      <c r="AT199" s="15">
        <v>86</v>
      </c>
      <c r="AU199" s="15">
        <v>101</v>
      </c>
      <c r="AV199" s="15">
        <v>95</v>
      </c>
      <c r="AW199" s="15">
        <v>97</v>
      </c>
      <c r="AX199" s="15">
        <v>90</v>
      </c>
      <c r="AY199" s="15">
        <v>16</v>
      </c>
      <c r="AZ199" s="15">
        <v>99</v>
      </c>
      <c r="BA199" s="15">
        <v>81</v>
      </c>
      <c r="BB199" s="15">
        <v>84</v>
      </c>
      <c r="BC199" s="16">
        <v>95</v>
      </c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7"/>
      <c r="BS199" s="13"/>
      <c r="BT199" s="17" t="s">
        <v>60</v>
      </c>
      <c r="BW199" s="83"/>
      <c r="BX199" s="113"/>
      <c r="BY199" s="27"/>
      <c r="BZ199" s="91"/>
      <c r="CA199" s="14">
        <v>70</v>
      </c>
      <c r="CB199" s="15">
        <v>84</v>
      </c>
      <c r="CC199" s="15">
        <v>47</v>
      </c>
      <c r="CD199" s="15">
        <v>64</v>
      </c>
      <c r="CE199" s="15">
        <v>85</v>
      </c>
      <c r="CF199" s="15">
        <v>91</v>
      </c>
      <c r="CG199" s="15">
        <v>44</v>
      </c>
      <c r="CH199" s="15">
        <v>34</v>
      </c>
      <c r="CI199" s="15">
        <v>53</v>
      </c>
      <c r="CJ199" s="15">
        <v>59</v>
      </c>
      <c r="CK199" s="15">
        <v>79</v>
      </c>
      <c r="CL199" s="15">
        <v>35</v>
      </c>
      <c r="CM199" s="15">
        <v>37</v>
      </c>
      <c r="CN199" s="16">
        <v>66</v>
      </c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7"/>
      <c r="DD199" s="13"/>
      <c r="DE199" s="17" t="s">
        <v>60</v>
      </c>
    </row>
    <row r="200" spans="2:109" x14ac:dyDescent="0.25">
      <c r="B200" s="83"/>
      <c r="C200" s="113"/>
      <c r="D200" s="27"/>
      <c r="E200" s="91"/>
      <c r="F200" s="14">
        <v>93</v>
      </c>
      <c r="G200" s="15">
        <v>68</v>
      </c>
      <c r="H200" s="15">
        <v>82</v>
      </c>
      <c r="I200" s="15">
        <v>76</v>
      </c>
      <c r="J200" s="15">
        <v>94</v>
      </c>
      <c r="K200" s="15">
        <v>70</v>
      </c>
      <c r="L200" s="15">
        <v>85</v>
      </c>
      <c r="M200" s="15">
        <v>96</v>
      </c>
      <c r="N200" s="15">
        <v>57</v>
      </c>
      <c r="O200" s="15">
        <v>83</v>
      </c>
      <c r="P200" s="15">
        <v>92</v>
      </c>
      <c r="Q200" s="15">
        <v>94</v>
      </c>
      <c r="R200" s="15">
        <v>79</v>
      </c>
      <c r="S200" s="16">
        <v>95</v>
      </c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7"/>
      <c r="AI200" s="13"/>
      <c r="AJ200" s="17" t="s">
        <v>60</v>
      </c>
      <c r="AL200" s="83"/>
      <c r="AM200" s="113"/>
      <c r="AN200" s="27"/>
      <c r="AO200" s="91"/>
      <c r="AP200" s="14">
        <v>93</v>
      </c>
      <c r="AQ200" s="15">
        <v>97</v>
      </c>
      <c r="AR200" s="15">
        <v>81</v>
      </c>
      <c r="AS200" s="15">
        <v>88</v>
      </c>
      <c r="AT200" s="15">
        <v>91</v>
      </c>
      <c r="AU200" s="15">
        <v>99</v>
      </c>
      <c r="AV200" s="15">
        <v>89</v>
      </c>
      <c r="AW200" s="15">
        <v>94</v>
      </c>
      <c r="AX200" s="15">
        <v>82</v>
      </c>
      <c r="AY200" s="15">
        <v>95</v>
      </c>
      <c r="AZ200" s="15">
        <v>94</v>
      </c>
      <c r="BA200" s="15">
        <v>93</v>
      </c>
      <c r="BB200" s="15">
        <v>79</v>
      </c>
      <c r="BC200" s="16">
        <v>81</v>
      </c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7"/>
      <c r="BS200" s="13"/>
      <c r="BT200" s="17" t="s">
        <v>60</v>
      </c>
      <c r="BW200" s="83"/>
      <c r="BX200" s="113"/>
      <c r="BY200" s="27"/>
      <c r="BZ200" s="91"/>
      <c r="CA200" s="14">
        <v>44</v>
      </c>
      <c r="CB200" s="15">
        <v>77</v>
      </c>
      <c r="CC200" s="15">
        <v>55</v>
      </c>
      <c r="CD200" s="15">
        <v>63</v>
      </c>
      <c r="CE200" s="15">
        <v>39</v>
      </c>
      <c r="CF200" s="15">
        <v>37</v>
      </c>
      <c r="CG200" s="15">
        <v>39</v>
      </c>
      <c r="CH200" s="15">
        <v>51</v>
      </c>
      <c r="CI200" s="15">
        <v>69</v>
      </c>
      <c r="CJ200" s="15">
        <v>68</v>
      </c>
      <c r="CK200" s="15">
        <v>82</v>
      </c>
      <c r="CL200" s="15">
        <v>89</v>
      </c>
      <c r="CM200" s="15">
        <v>77</v>
      </c>
      <c r="CN200" s="16">
        <v>44</v>
      </c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7"/>
      <c r="DD200" s="13"/>
      <c r="DE200" s="17" t="s">
        <v>60</v>
      </c>
    </row>
    <row r="201" spans="2:109" x14ac:dyDescent="0.25">
      <c r="B201" s="83"/>
      <c r="C201" s="113"/>
      <c r="D201" s="27"/>
      <c r="E201" s="91"/>
      <c r="F201" s="14">
        <v>89</v>
      </c>
      <c r="G201" s="15">
        <v>71</v>
      </c>
      <c r="H201" s="15">
        <v>81</v>
      </c>
      <c r="I201" s="15">
        <v>70</v>
      </c>
      <c r="J201" s="15">
        <v>61</v>
      </c>
      <c r="K201" s="15">
        <v>62</v>
      </c>
      <c r="L201" s="15">
        <v>96</v>
      </c>
      <c r="M201" s="15">
        <v>77</v>
      </c>
      <c r="N201" s="15">
        <v>69</v>
      </c>
      <c r="O201" s="15">
        <v>91</v>
      </c>
      <c r="P201" s="15">
        <v>89</v>
      </c>
      <c r="Q201" s="15">
        <v>99</v>
      </c>
      <c r="R201" s="15">
        <v>85</v>
      </c>
      <c r="S201" s="16">
        <v>99</v>
      </c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7"/>
      <c r="AI201" s="13"/>
      <c r="AJ201" s="17" t="s">
        <v>60</v>
      </c>
      <c r="AL201" s="83"/>
      <c r="AM201" s="113"/>
      <c r="AN201" s="27"/>
      <c r="AO201" s="91"/>
      <c r="AP201" s="14">
        <v>83</v>
      </c>
      <c r="AQ201" s="15">
        <v>82</v>
      </c>
      <c r="AR201" s="15">
        <v>76</v>
      </c>
      <c r="AS201" s="15">
        <v>57</v>
      </c>
      <c r="AT201" s="15">
        <v>89</v>
      </c>
      <c r="AU201" s="15">
        <v>90</v>
      </c>
      <c r="AV201" s="15">
        <v>98</v>
      </c>
      <c r="AW201" s="15">
        <v>78</v>
      </c>
      <c r="AX201" s="15">
        <v>76</v>
      </c>
      <c r="AY201" s="15"/>
      <c r="AZ201" s="15">
        <v>80</v>
      </c>
      <c r="BA201" s="15">
        <v>84</v>
      </c>
      <c r="BB201" s="15">
        <v>90</v>
      </c>
      <c r="BC201" s="16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7"/>
      <c r="BS201" s="13"/>
      <c r="BT201" s="17" t="s">
        <v>60</v>
      </c>
      <c r="BW201" s="83"/>
      <c r="BX201" s="113"/>
      <c r="BY201" s="27"/>
      <c r="BZ201" s="91"/>
      <c r="CA201" s="14">
        <v>70</v>
      </c>
      <c r="CB201" s="15">
        <v>33</v>
      </c>
      <c r="CC201" s="15">
        <v>53</v>
      </c>
      <c r="CD201" s="15">
        <v>80</v>
      </c>
      <c r="CE201" s="15">
        <v>47</v>
      </c>
      <c r="CF201" s="15">
        <v>66</v>
      </c>
      <c r="CG201" s="15">
        <v>48</v>
      </c>
      <c r="CH201" s="15">
        <v>53</v>
      </c>
      <c r="CI201" s="15">
        <v>77</v>
      </c>
      <c r="CJ201" s="15">
        <v>62</v>
      </c>
      <c r="CK201" s="15">
        <v>80</v>
      </c>
      <c r="CL201" s="15">
        <v>49</v>
      </c>
      <c r="CM201" s="15">
        <v>86</v>
      </c>
      <c r="CN201" s="16">
        <v>37</v>
      </c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7"/>
      <c r="DD201" s="13"/>
      <c r="DE201" s="17" t="s">
        <v>60</v>
      </c>
    </row>
    <row r="202" spans="2:109" x14ac:dyDescent="0.25">
      <c r="B202" s="83"/>
      <c r="C202" s="113"/>
      <c r="D202" s="27"/>
      <c r="E202" s="91"/>
      <c r="F202" s="14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6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7"/>
      <c r="AI202" s="13"/>
      <c r="AJ202" s="17" t="s">
        <v>60</v>
      </c>
      <c r="AL202" s="83"/>
      <c r="AM202" s="113"/>
      <c r="AN202" s="27"/>
      <c r="AO202" s="91"/>
      <c r="AP202" s="14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6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7"/>
      <c r="BS202" s="13"/>
      <c r="BT202" s="17" t="s">
        <v>60</v>
      </c>
      <c r="BW202" s="83"/>
      <c r="BX202" s="113"/>
      <c r="BY202" s="27"/>
      <c r="BZ202" s="91"/>
      <c r="CA202" s="14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6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7"/>
      <c r="DD202" s="13"/>
      <c r="DE202" s="17" t="s">
        <v>60</v>
      </c>
    </row>
    <row r="203" spans="2:109" ht="15.75" thickBot="1" x14ac:dyDescent="0.3">
      <c r="B203" s="83"/>
      <c r="C203" s="114"/>
      <c r="D203" s="27"/>
      <c r="E203" s="92"/>
      <c r="F203" s="18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20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21"/>
      <c r="AI203" s="13"/>
      <c r="AJ203" s="21" t="s">
        <v>60</v>
      </c>
      <c r="AL203" s="83"/>
      <c r="AM203" s="114"/>
      <c r="AN203" s="27"/>
      <c r="AO203" s="92"/>
      <c r="AP203" s="18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20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21"/>
      <c r="BS203" s="13"/>
      <c r="BT203" s="21" t="s">
        <v>60</v>
      </c>
      <c r="BW203" s="83"/>
      <c r="BX203" s="114"/>
      <c r="BY203" s="27"/>
      <c r="BZ203" s="92"/>
      <c r="CA203" s="18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20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21"/>
      <c r="DD203" s="13"/>
      <c r="DE203" s="21" t="s">
        <v>60</v>
      </c>
    </row>
    <row r="204" spans="2:109" x14ac:dyDescent="0.25">
      <c r="B204" s="83">
        <v>19</v>
      </c>
      <c r="C204" s="112" t="s">
        <v>51</v>
      </c>
      <c r="D204" s="88"/>
      <c r="E204" s="91"/>
      <c r="F204" s="9">
        <v>71</v>
      </c>
      <c r="G204" s="10">
        <v>78</v>
      </c>
      <c r="H204" s="10">
        <v>92</v>
      </c>
      <c r="I204" s="10">
        <v>89</v>
      </c>
      <c r="J204" s="10">
        <v>99</v>
      </c>
      <c r="K204" s="10">
        <v>80</v>
      </c>
      <c r="L204" s="10">
        <v>87</v>
      </c>
      <c r="M204" s="10">
        <v>81</v>
      </c>
      <c r="N204" s="10">
        <v>98</v>
      </c>
      <c r="O204" s="10">
        <v>68</v>
      </c>
      <c r="P204" s="10">
        <v>91</v>
      </c>
      <c r="Q204" s="10">
        <v>93</v>
      </c>
      <c r="R204" s="10">
        <v>64</v>
      </c>
      <c r="S204" s="11">
        <v>86</v>
      </c>
      <c r="T204" s="15">
        <v>52</v>
      </c>
      <c r="U204" s="15">
        <v>56</v>
      </c>
      <c r="V204" s="15">
        <v>45</v>
      </c>
      <c r="W204" s="15">
        <v>41</v>
      </c>
      <c r="X204" s="15">
        <v>72</v>
      </c>
      <c r="Y204" s="15">
        <v>61</v>
      </c>
      <c r="Z204" s="15">
        <v>60</v>
      </c>
      <c r="AA204" s="15">
        <v>53</v>
      </c>
      <c r="AB204" s="15">
        <v>37</v>
      </c>
      <c r="AC204" s="15">
        <v>42</v>
      </c>
      <c r="AD204" s="15">
        <v>68</v>
      </c>
      <c r="AE204" s="15">
        <v>70</v>
      </c>
      <c r="AF204" s="15">
        <v>38</v>
      </c>
      <c r="AG204" s="15">
        <v>38</v>
      </c>
      <c r="AH204" s="12"/>
      <c r="AI204" s="13"/>
      <c r="AJ204" s="12" t="s">
        <v>60</v>
      </c>
      <c r="AL204" s="83">
        <v>19</v>
      </c>
      <c r="AM204" s="112" t="s">
        <v>51</v>
      </c>
      <c r="AN204" s="88"/>
      <c r="AO204" s="91"/>
      <c r="AP204" s="9">
        <v>88</v>
      </c>
      <c r="AQ204" s="10">
        <v>99</v>
      </c>
      <c r="AR204" s="10">
        <v>76</v>
      </c>
      <c r="AS204" s="10">
        <v>95</v>
      </c>
      <c r="AT204" s="10">
        <v>81</v>
      </c>
      <c r="AU204" s="10">
        <v>92</v>
      </c>
      <c r="AV204" s="10">
        <v>85</v>
      </c>
      <c r="AW204" s="10">
        <v>97</v>
      </c>
      <c r="AX204" s="10">
        <v>78</v>
      </c>
      <c r="AY204" s="10">
        <v>14</v>
      </c>
      <c r="AZ204" s="10">
        <v>67</v>
      </c>
      <c r="BA204" s="10">
        <v>68</v>
      </c>
      <c r="BB204" s="10">
        <v>73</v>
      </c>
      <c r="BC204" s="11">
        <v>49</v>
      </c>
      <c r="BD204" s="15">
        <v>42</v>
      </c>
      <c r="BE204" s="15">
        <v>32</v>
      </c>
      <c r="BF204" s="15">
        <v>47</v>
      </c>
      <c r="BG204" s="15">
        <v>43</v>
      </c>
      <c r="BH204" s="15">
        <v>31</v>
      </c>
      <c r="BI204" s="15">
        <v>34</v>
      </c>
      <c r="BJ204" s="15">
        <v>60</v>
      </c>
      <c r="BK204" s="15">
        <v>53</v>
      </c>
      <c r="BL204" s="15">
        <v>37</v>
      </c>
      <c r="BM204" s="15">
        <v>42</v>
      </c>
      <c r="BN204" s="15">
        <v>68</v>
      </c>
      <c r="BO204" s="15">
        <v>70</v>
      </c>
      <c r="BP204" s="15">
        <v>60</v>
      </c>
      <c r="BQ204" s="15">
        <v>43</v>
      </c>
      <c r="BR204" s="12"/>
      <c r="BS204" s="13"/>
      <c r="BT204" s="12" t="s">
        <v>60</v>
      </c>
      <c r="BW204" s="83">
        <v>19</v>
      </c>
      <c r="BX204" s="112" t="s">
        <v>51</v>
      </c>
      <c r="BY204" s="88"/>
      <c r="BZ204" s="91"/>
      <c r="CA204" s="9">
        <v>71</v>
      </c>
      <c r="CB204" s="10">
        <v>61</v>
      </c>
      <c r="CC204" s="10">
        <v>50</v>
      </c>
      <c r="CD204" s="10">
        <v>67</v>
      </c>
      <c r="CE204" s="10">
        <v>41</v>
      </c>
      <c r="CF204" s="10">
        <v>67</v>
      </c>
      <c r="CG204" s="10">
        <v>45</v>
      </c>
      <c r="CH204" s="10">
        <v>53</v>
      </c>
      <c r="CI204" s="10">
        <v>69</v>
      </c>
      <c r="CJ204" s="10">
        <v>63</v>
      </c>
      <c r="CK204" s="10">
        <v>36</v>
      </c>
      <c r="CL204" s="10">
        <v>41</v>
      </c>
      <c r="CM204" s="10">
        <v>41</v>
      </c>
      <c r="CN204" s="11">
        <v>39</v>
      </c>
      <c r="CO204" s="15">
        <v>63</v>
      </c>
      <c r="CP204" s="15">
        <v>63</v>
      </c>
      <c r="CQ204" s="15">
        <v>63</v>
      </c>
      <c r="CR204" s="15">
        <v>67</v>
      </c>
      <c r="CS204" s="15">
        <v>69</v>
      </c>
      <c r="CT204" s="15">
        <v>64</v>
      </c>
      <c r="CU204" s="15">
        <v>60</v>
      </c>
      <c r="CV204" s="15">
        <v>53</v>
      </c>
      <c r="CW204" s="15">
        <v>37</v>
      </c>
      <c r="CX204" s="15">
        <v>42</v>
      </c>
      <c r="CY204" s="15">
        <v>68</v>
      </c>
      <c r="CZ204" s="15">
        <v>70</v>
      </c>
      <c r="DA204" s="15">
        <v>50</v>
      </c>
      <c r="DB204" s="15">
        <v>29</v>
      </c>
      <c r="DC204" s="12"/>
      <c r="DD204" s="13"/>
      <c r="DE204" s="12" t="s">
        <v>60</v>
      </c>
    </row>
    <row r="205" spans="2:109" x14ac:dyDescent="0.25">
      <c r="B205" s="83"/>
      <c r="C205" s="113"/>
      <c r="D205" s="89"/>
      <c r="E205" s="91"/>
      <c r="F205" s="14">
        <v>88</v>
      </c>
      <c r="G205" s="15">
        <v>97</v>
      </c>
      <c r="H205" s="15">
        <v>73</v>
      </c>
      <c r="I205" s="15">
        <v>95</v>
      </c>
      <c r="J205" s="15">
        <v>93</v>
      </c>
      <c r="K205" s="15">
        <v>90</v>
      </c>
      <c r="L205" s="15">
        <v>81</v>
      </c>
      <c r="M205" s="15">
        <v>63</v>
      </c>
      <c r="N205" s="15">
        <v>72</v>
      </c>
      <c r="O205" s="15">
        <v>83</v>
      </c>
      <c r="P205" s="15">
        <v>103</v>
      </c>
      <c r="Q205" s="15">
        <v>90</v>
      </c>
      <c r="R205" s="15">
        <v>85</v>
      </c>
      <c r="S205" s="16">
        <v>73</v>
      </c>
      <c r="T205" s="15">
        <v>39</v>
      </c>
      <c r="U205" s="15">
        <v>52</v>
      </c>
      <c r="V205" s="15">
        <v>57</v>
      </c>
      <c r="W205" s="15">
        <v>58</v>
      </c>
      <c r="X205" s="15">
        <v>41</v>
      </c>
      <c r="Y205" s="15">
        <v>67</v>
      </c>
      <c r="Z205" s="15">
        <v>57</v>
      </c>
      <c r="AA205" s="15">
        <v>47</v>
      </c>
      <c r="AB205" s="15">
        <v>54</v>
      </c>
      <c r="AC205" s="15">
        <v>43</v>
      </c>
      <c r="AD205" s="15">
        <v>46</v>
      </c>
      <c r="AE205" s="15">
        <v>48</v>
      </c>
      <c r="AF205" s="15">
        <v>63</v>
      </c>
      <c r="AG205" s="15">
        <v>45</v>
      </c>
      <c r="AH205" s="17"/>
      <c r="AI205" s="13"/>
      <c r="AJ205" s="17" t="s">
        <v>60</v>
      </c>
      <c r="AL205" s="83"/>
      <c r="AM205" s="113"/>
      <c r="AN205" s="89"/>
      <c r="AO205" s="91"/>
      <c r="AP205" s="14">
        <v>94</v>
      </c>
      <c r="AQ205" s="15">
        <v>81</v>
      </c>
      <c r="AR205" s="15">
        <v>80</v>
      </c>
      <c r="AS205" s="15">
        <v>94</v>
      </c>
      <c r="AT205" s="15">
        <v>88</v>
      </c>
      <c r="AU205" s="15">
        <v>77</v>
      </c>
      <c r="AV205" s="15">
        <v>72</v>
      </c>
      <c r="AW205" s="15">
        <v>83</v>
      </c>
      <c r="AX205" s="15">
        <v>98</v>
      </c>
      <c r="AY205" s="15">
        <v>16</v>
      </c>
      <c r="AZ205" s="15">
        <v>86</v>
      </c>
      <c r="BA205" s="15">
        <v>67</v>
      </c>
      <c r="BB205" s="15">
        <v>94</v>
      </c>
      <c r="BC205" s="16">
        <v>65</v>
      </c>
      <c r="BD205" s="15">
        <v>42</v>
      </c>
      <c r="BE205" s="15">
        <v>53</v>
      </c>
      <c r="BF205" s="15">
        <v>50</v>
      </c>
      <c r="BG205" s="15">
        <v>52</v>
      </c>
      <c r="BH205" s="15">
        <v>63</v>
      </c>
      <c r="BI205" s="15">
        <v>48</v>
      </c>
      <c r="BJ205" s="15">
        <v>57</v>
      </c>
      <c r="BK205" s="15">
        <v>47</v>
      </c>
      <c r="BL205" s="15">
        <v>54</v>
      </c>
      <c r="BM205" s="15">
        <v>45</v>
      </c>
      <c r="BN205" s="15">
        <v>39</v>
      </c>
      <c r="BO205" s="15">
        <v>41</v>
      </c>
      <c r="BP205" s="15">
        <v>49</v>
      </c>
      <c r="BQ205" s="15">
        <v>69</v>
      </c>
      <c r="BR205" s="17"/>
      <c r="BS205" s="13"/>
      <c r="BT205" s="17" t="s">
        <v>60</v>
      </c>
      <c r="BW205" s="83"/>
      <c r="BX205" s="113"/>
      <c r="BY205" s="89"/>
      <c r="BZ205" s="91"/>
      <c r="CA205" s="14">
        <v>52</v>
      </c>
      <c r="CB205" s="15">
        <v>38</v>
      </c>
      <c r="CC205" s="15">
        <v>52</v>
      </c>
      <c r="CD205" s="15">
        <v>36</v>
      </c>
      <c r="CE205" s="15">
        <v>94</v>
      </c>
      <c r="CF205" s="15">
        <v>48</v>
      </c>
      <c r="CG205" s="15">
        <v>70</v>
      </c>
      <c r="CH205" s="15">
        <v>93</v>
      </c>
      <c r="CI205" s="15">
        <v>72</v>
      </c>
      <c r="CJ205" s="15">
        <v>41</v>
      </c>
      <c r="CK205" s="15">
        <v>57</v>
      </c>
      <c r="CL205" s="15">
        <v>61</v>
      </c>
      <c r="CM205" s="15">
        <v>44</v>
      </c>
      <c r="CN205" s="16">
        <v>63</v>
      </c>
      <c r="CO205" s="15">
        <v>56</v>
      </c>
      <c r="CP205" s="15">
        <v>48</v>
      </c>
      <c r="CQ205" s="15">
        <v>34</v>
      </c>
      <c r="CR205" s="15">
        <v>66</v>
      </c>
      <c r="CS205" s="15">
        <v>45</v>
      </c>
      <c r="CT205" s="15">
        <v>51</v>
      </c>
      <c r="CU205" s="15">
        <v>57</v>
      </c>
      <c r="CV205" s="15">
        <v>47</v>
      </c>
      <c r="CW205" s="15">
        <v>54</v>
      </c>
      <c r="CX205" s="15">
        <v>65</v>
      </c>
      <c r="CY205" s="15">
        <v>55</v>
      </c>
      <c r="CZ205" s="15">
        <v>29</v>
      </c>
      <c r="DA205" s="15">
        <v>33</v>
      </c>
      <c r="DB205" s="15">
        <v>30</v>
      </c>
      <c r="DC205" s="17"/>
      <c r="DD205" s="13"/>
      <c r="DE205" s="17" t="s">
        <v>60</v>
      </c>
    </row>
    <row r="206" spans="2:109" x14ac:dyDescent="0.25">
      <c r="B206" s="83"/>
      <c r="C206" s="113"/>
      <c r="D206" s="89"/>
      <c r="E206" s="91"/>
      <c r="F206" s="14">
        <v>75</v>
      </c>
      <c r="G206" s="15">
        <v>95</v>
      </c>
      <c r="H206" s="15">
        <v>81</v>
      </c>
      <c r="I206" s="15">
        <v>97</v>
      </c>
      <c r="J206" s="15">
        <v>84</v>
      </c>
      <c r="K206" s="15">
        <v>85</v>
      </c>
      <c r="L206" s="15">
        <v>86</v>
      </c>
      <c r="M206" s="15">
        <v>77</v>
      </c>
      <c r="N206" s="15">
        <v>73</v>
      </c>
      <c r="O206" s="15">
        <v>64</v>
      </c>
      <c r="P206" s="15">
        <v>67</v>
      </c>
      <c r="Q206" s="15">
        <v>73</v>
      </c>
      <c r="R206" s="15">
        <v>103</v>
      </c>
      <c r="S206" s="16">
        <v>70</v>
      </c>
      <c r="T206" s="15">
        <v>43</v>
      </c>
      <c r="U206" s="15">
        <v>50</v>
      </c>
      <c r="V206" s="15">
        <v>61</v>
      </c>
      <c r="W206" s="15">
        <v>57</v>
      </c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7"/>
      <c r="AI206" s="13"/>
      <c r="AJ206" s="17" t="s">
        <v>60</v>
      </c>
      <c r="AL206" s="83"/>
      <c r="AM206" s="113"/>
      <c r="AN206" s="89"/>
      <c r="AO206" s="91"/>
      <c r="AP206" s="14">
        <v>80</v>
      </c>
      <c r="AQ206" s="15">
        <v>87</v>
      </c>
      <c r="AR206" s="15">
        <v>79</v>
      </c>
      <c r="AS206" s="15">
        <v>81</v>
      </c>
      <c r="AT206" s="15">
        <v>82</v>
      </c>
      <c r="AU206" s="15">
        <v>99</v>
      </c>
      <c r="AV206" s="15">
        <v>93</v>
      </c>
      <c r="AW206" s="15">
        <v>88</v>
      </c>
      <c r="AX206" s="15">
        <v>87</v>
      </c>
      <c r="AY206" s="15">
        <v>16</v>
      </c>
      <c r="AZ206" s="15">
        <v>87</v>
      </c>
      <c r="BA206" s="15">
        <v>84</v>
      </c>
      <c r="BB206" s="15">
        <v>82</v>
      </c>
      <c r="BC206" s="16">
        <v>83</v>
      </c>
      <c r="BD206" s="15">
        <v>46</v>
      </c>
      <c r="BE206" s="15">
        <v>47</v>
      </c>
      <c r="BF206" s="15">
        <v>39</v>
      </c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7"/>
      <c r="BS206" s="13"/>
      <c r="BT206" s="17" t="s">
        <v>60</v>
      </c>
      <c r="BW206" s="83"/>
      <c r="BX206" s="113"/>
      <c r="BY206" s="89"/>
      <c r="BZ206" s="91"/>
      <c r="CA206" s="14">
        <v>59</v>
      </c>
      <c r="CB206" s="15">
        <v>84</v>
      </c>
      <c r="CC206" s="15">
        <v>53</v>
      </c>
      <c r="CD206" s="15">
        <v>85</v>
      </c>
      <c r="CE206" s="15">
        <v>43</v>
      </c>
      <c r="CF206" s="15">
        <v>53</v>
      </c>
      <c r="CG206" s="15">
        <v>62</v>
      </c>
      <c r="CH206" s="15">
        <v>58</v>
      </c>
      <c r="CI206" s="15">
        <v>67</v>
      </c>
      <c r="CJ206" s="15">
        <v>36</v>
      </c>
      <c r="CK206" s="15">
        <v>48</v>
      </c>
      <c r="CL206" s="15">
        <v>41</v>
      </c>
      <c r="CM206" s="15">
        <v>43</v>
      </c>
      <c r="CN206" s="16">
        <v>53</v>
      </c>
      <c r="CO206" s="15">
        <v>29</v>
      </c>
      <c r="CP206" s="15">
        <v>36</v>
      </c>
      <c r="CQ206" s="15">
        <v>33</v>
      </c>
      <c r="CR206" s="15">
        <v>46</v>
      </c>
      <c r="CS206" s="15">
        <v>59</v>
      </c>
      <c r="CT206" s="15">
        <v>48</v>
      </c>
      <c r="CU206" s="15">
        <v>34</v>
      </c>
      <c r="CV206" s="15">
        <v>40</v>
      </c>
      <c r="CW206" s="15">
        <v>30</v>
      </c>
      <c r="CX206" s="15">
        <v>43</v>
      </c>
      <c r="CY206" s="15">
        <v>36</v>
      </c>
      <c r="CZ206" s="15"/>
      <c r="DA206" s="15"/>
      <c r="DB206" s="15"/>
      <c r="DC206" s="17"/>
      <c r="DD206" s="13"/>
      <c r="DE206" s="17" t="s">
        <v>60</v>
      </c>
    </row>
    <row r="207" spans="2:109" x14ac:dyDescent="0.25">
      <c r="B207" s="83"/>
      <c r="C207" s="113"/>
      <c r="D207" s="89"/>
      <c r="E207" s="91"/>
      <c r="F207" s="14">
        <v>67</v>
      </c>
      <c r="G207" s="15">
        <v>98</v>
      </c>
      <c r="H207" s="15">
        <v>103</v>
      </c>
      <c r="I207" s="15">
        <v>69</v>
      </c>
      <c r="J207" s="15">
        <v>95</v>
      </c>
      <c r="K207" s="15">
        <v>95</v>
      </c>
      <c r="L207" s="15">
        <v>63</v>
      </c>
      <c r="M207" s="15">
        <v>79</v>
      </c>
      <c r="N207" s="15">
        <v>63</v>
      </c>
      <c r="O207" s="15">
        <v>102</v>
      </c>
      <c r="P207" s="15">
        <v>93</v>
      </c>
      <c r="Q207" s="15">
        <v>92</v>
      </c>
      <c r="R207" s="15">
        <v>64</v>
      </c>
      <c r="S207" s="16">
        <v>70</v>
      </c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7"/>
      <c r="AI207" s="13"/>
      <c r="AJ207" s="17" t="s">
        <v>60</v>
      </c>
      <c r="AL207" s="83"/>
      <c r="AM207" s="113"/>
      <c r="AN207" s="89"/>
      <c r="AO207" s="91"/>
      <c r="AP207" s="14">
        <v>84</v>
      </c>
      <c r="AQ207" s="15">
        <v>99</v>
      </c>
      <c r="AR207" s="15">
        <v>89</v>
      </c>
      <c r="AS207" s="15">
        <v>93</v>
      </c>
      <c r="AT207" s="15">
        <v>79</v>
      </c>
      <c r="AU207" s="15">
        <v>79</v>
      </c>
      <c r="AV207" s="15">
        <v>97</v>
      </c>
      <c r="AW207" s="15">
        <v>96</v>
      </c>
      <c r="AX207" s="15">
        <v>79</v>
      </c>
      <c r="AY207" s="15">
        <v>16</v>
      </c>
      <c r="AZ207" s="15">
        <v>84</v>
      </c>
      <c r="BA207" s="15">
        <v>93</v>
      </c>
      <c r="BB207" s="15">
        <v>89</v>
      </c>
      <c r="BC207" s="16">
        <v>73</v>
      </c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7"/>
      <c r="BS207" s="13"/>
      <c r="BT207" s="17" t="s">
        <v>60</v>
      </c>
      <c r="BW207" s="83"/>
      <c r="BX207" s="113"/>
      <c r="BY207" s="89"/>
      <c r="BZ207" s="91"/>
      <c r="CA207" s="14">
        <v>92</v>
      </c>
      <c r="CB207" s="15">
        <v>55</v>
      </c>
      <c r="CC207" s="15">
        <v>85</v>
      </c>
      <c r="CD207" s="15">
        <v>37</v>
      </c>
      <c r="CE207" s="15">
        <v>66</v>
      </c>
      <c r="CF207" s="15">
        <v>83</v>
      </c>
      <c r="CG207" s="15">
        <v>93</v>
      </c>
      <c r="CH207" s="15">
        <v>72</v>
      </c>
      <c r="CI207" s="15">
        <v>42</v>
      </c>
      <c r="CJ207" s="15">
        <v>86</v>
      </c>
      <c r="CK207" s="15">
        <v>47</v>
      </c>
      <c r="CL207" s="15">
        <v>83</v>
      </c>
      <c r="CM207" s="15">
        <v>56</v>
      </c>
      <c r="CN207" s="16">
        <v>59</v>
      </c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7"/>
      <c r="DD207" s="13"/>
      <c r="DE207" s="17" t="s">
        <v>60</v>
      </c>
    </row>
    <row r="208" spans="2:109" x14ac:dyDescent="0.25">
      <c r="B208" s="83"/>
      <c r="C208" s="113"/>
      <c r="D208" s="89"/>
      <c r="E208" s="91"/>
      <c r="F208" s="14">
        <v>99</v>
      </c>
      <c r="G208" s="15">
        <v>73</v>
      </c>
      <c r="H208" s="15">
        <v>73</v>
      </c>
      <c r="I208" s="15">
        <v>94</v>
      </c>
      <c r="J208" s="15">
        <v>98</v>
      </c>
      <c r="K208" s="15">
        <v>82</v>
      </c>
      <c r="L208" s="15">
        <v>94</v>
      </c>
      <c r="M208" s="15">
        <v>95</v>
      </c>
      <c r="N208" s="15">
        <v>66</v>
      </c>
      <c r="O208" s="15">
        <v>64</v>
      </c>
      <c r="P208" s="15">
        <v>74</v>
      </c>
      <c r="Q208" s="15">
        <v>64</v>
      </c>
      <c r="R208" s="15">
        <v>92</v>
      </c>
      <c r="S208" s="16">
        <v>93</v>
      </c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7"/>
      <c r="AI208" s="13"/>
      <c r="AJ208" s="17" t="s">
        <v>60</v>
      </c>
      <c r="AL208" s="83"/>
      <c r="AM208" s="113"/>
      <c r="AN208" s="89"/>
      <c r="AO208" s="91"/>
      <c r="AP208" s="14">
        <v>89</v>
      </c>
      <c r="AQ208" s="15">
        <v>97</v>
      </c>
      <c r="AR208" s="15">
        <v>98</v>
      </c>
      <c r="AS208" s="15">
        <v>98</v>
      </c>
      <c r="AT208" s="15">
        <v>99</v>
      </c>
      <c r="AU208" s="15">
        <v>59</v>
      </c>
      <c r="AV208" s="15">
        <v>61</v>
      </c>
      <c r="AW208" s="15">
        <v>95</v>
      </c>
      <c r="AX208" s="15">
        <v>98</v>
      </c>
      <c r="AY208" s="15">
        <v>16</v>
      </c>
      <c r="AZ208" s="15">
        <v>95</v>
      </c>
      <c r="BA208" s="15">
        <v>85</v>
      </c>
      <c r="BB208" s="15">
        <v>79</v>
      </c>
      <c r="BC208" s="16">
        <v>84</v>
      </c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7"/>
      <c r="BS208" s="13"/>
      <c r="BT208" s="17" t="s">
        <v>60</v>
      </c>
      <c r="BW208" s="83"/>
      <c r="BX208" s="113"/>
      <c r="BY208" s="89"/>
      <c r="BZ208" s="91"/>
      <c r="CA208" s="14">
        <v>61</v>
      </c>
      <c r="CB208" s="15">
        <v>71</v>
      </c>
      <c r="CC208" s="15">
        <v>60</v>
      </c>
      <c r="CD208" s="15">
        <v>57</v>
      </c>
      <c r="CE208" s="15">
        <v>64</v>
      </c>
      <c r="CF208" s="15">
        <v>54</v>
      </c>
      <c r="CG208" s="15">
        <v>37</v>
      </c>
      <c r="CH208" s="15">
        <v>71</v>
      </c>
      <c r="CI208" s="15">
        <v>56</v>
      </c>
      <c r="CJ208" s="15">
        <v>53</v>
      </c>
      <c r="CK208" s="15">
        <v>71</v>
      </c>
      <c r="CL208" s="15">
        <v>65</v>
      </c>
      <c r="CM208" s="15">
        <v>50</v>
      </c>
      <c r="CN208" s="16">
        <v>84</v>
      </c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7"/>
      <c r="DD208" s="13"/>
      <c r="DE208" s="17" t="s">
        <v>60</v>
      </c>
    </row>
    <row r="209" spans="2:109" x14ac:dyDescent="0.25">
      <c r="B209" s="83"/>
      <c r="C209" s="113"/>
      <c r="D209" s="89"/>
      <c r="E209" s="91"/>
      <c r="F209" s="14">
        <v>62</v>
      </c>
      <c r="G209" s="15">
        <v>90</v>
      </c>
      <c r="H209" s="15">
        <v>91</v>
      </c>
      <c r="I209" s="15">
        <v>91</v>
      </c>
      <c r="J209" s="15">
        <v>88</v>
      </c>
      <c r="K209" s="15">
        <v>74</v>
      </c>
      <c r="L209" s="15">
        <v>81</v>
      </c>
      <c r="M209" s="15">
        <v>99</v>
      </c>
      <c r="N209" s="15">
        <v>71</v>
      </c>
      <c r="O209" s="15">
        <v>81</v>
      </c>
      <c r="P209" s="15">
        <v>87</v>
      </c>
      <c r="Q209" s="15">
        <v>91</v>
      </c>
      <c r="R209" s="15">
        <v>93</v>
      </c>
      <c r="S209" s="16">
        <v>92</v>
      </c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7"/>
      <c r="AI209" s="13"/>
      <c r="AJ209" s="17" t="s">
        <v>60</v>
      </c>
      <c r="AL209" s="83"/>
      <c r="AM209" s="113"/>
      <c r="AN209" s="89"/>
      <c r="AO209" s="91"/>
      <c r="AP209" s="14">
        <v>77</v>
      </c>
      <c r="AQ209" s="15">
        <v>97</v>
      </c>
      <c r="AR209" s="15">
        <v>86</v>
      </c>
      <c r="AS209" s="15">
        <v>81</v>
      </c>
      <c r="AT209" s="15">
        <v>96</v>
      </c>
      <c r="AU209" s="15">
        <v>76</v>
      </c>
      <c r="AV209" s="15">
        <v>91</v>
      </c>
      <c r="AW209" s="15">
        <v>96</v>
      </c>
      <c r="AX209" s="15">
        <v>99</v>
      </c>
      <c r="AY209" s="15">
        <v>16</v>
      </c>
      <c r="AZ209" s="15">
        <v>94</v>
      </c>
      <c r="BA209" s="15">
        <v>87</v>
      </c>
      <c r="BB209" s="15">
        <v>87</v>
      </c>
      <c r="BC209" s="16">
        <v>67</v>
      </c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7"/>
      <c r="BS209" s="13"/>
      <c r="BT209" s="17" t="s">
        <v>60</v>
      </c>
      <c r="BW209" s="83"/>
      <c r="BX209" s="113"/>
      <c r="BY209" s="89"/>
      <c r="BZ209" s="91"/>
      <c r="CA209" s="14">
        <v>51</v>
      </c>
      <c r="CB209" s="15">
        <v>51</v>
      </c>
      <c r="CC209" s="15">
        <v>40</v>
      </c>
      <c r="CD209" s="15">
        <v>64</v>
      </c>
      <c r="CE209" s="15">
        <v>56</v>
      </c>
      <c r="CF209" s="15">
        <v>43</v>
      </c>
      <c r="CG209" s="15">
        <v>45</v>
      </c>
      <c r="CH209" s="15">
        <v>52</v>
      </c>
      <c r="CI209" s="15">
        <v>66</v>
      </c>
      <c r="CJ209" s="15">
        <v>39</v>
      </c>
      <c r="CK209" s="15">
        <v>69</v>
      </c>
      <c r="CL209" s="15">
        <v>45</v>
      </c>
      <c r="CM209" s="15">
        <v>93</v>
      </c>
      <c r="CN209" s="16">
        <v>86</v>
      </c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7"/>
      <c r="DD209" s="13"/>
      <c r="DE209" s="17" t="s">
        <v>60</v>
      </c>
    </row>
    <row r="210" spans="2:109" x14ac:dyDescent="0.25">
      <c r="B210" s="83"/>
      <c r="C210" s="113"/>
      <c r="D210" s="89"/>
      <c r="E210" s="91"/>
      <c r="F210" s="14">
        <v>94</v>
      </c>
      <c r="G210" s="15">
        <v>67</v>
      </c>
      <c r="H210" s="15">
        <v>65</v>
      </c>
      <c r="I210" s="15">
        <v>91</v>
      </c>
      <c r="J210" s="15">
        <v>93</v>
      </c>
      <c r="K210" s="15">
        <v>94</v>
      </c>
      <c r="L210" s="15">
        <v>93</v>
      </c>
      <c r="M210" s="15">
        <v>79</v>
      </c>
      <c r="N210" s="15">
        <v>83</v>
      </c>
      <c r="O210" s="15">
        <v>90</v>
      </c>
      <c r="P210" s="15">
        <v>85</v>
      </c>
      <c r="Q210" s="15">
        <v>64</v>
      </c>
      <c r="R210" s="15">
        <v>85</v>
      </c>
      <c r="S210" s="16">
        <v>96</v>
      </c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7"/>
      <c r="AI210" s="13"/>
      <c r="AJ210" s="17" t="s">
        <v>60</v>
      </c>
      <c r="AL210" s="83"/>
      <c r="AM210" s="113"/>
      <c r="AN210" s="89"/>
      <c r="AO210" s="91"/>
      <c r="AP210" s="14">
        <v>64</v>
      </c>
      <c r="AQ210" s="15">
        <v>68</v>
      </c>
      <c r="AR210" s="15">
        <v>90</v>
      </c>
      <c r="AS210" s="15">
        <v>82</v>
      </c>
      <c r="AT210" s="15">
        <v>90</v>
      </c>
      <c r="AU210" s="15">
        <v>72</v>
      </c>
      <c r="AV210" s="15">
        <v>98</v>
      </c>
      <c r="AW210" s="15">
        <v>86</v>
      </c>
      <c r="AX210" s="15">
        <v>81</v>
      </c>
      <c r="AY210" s="15">
        <v>11</v>
      </c>
      <c r="AZ210" s="15">
        <v>91</v>
      </c>
      <c r="BA210" s="15">
        <v>99</v>
      </c>
      <c r="BB210" s="15">
        <v>81</v>
      </c>
      <c r="BC210" s="16">
        <v>55</v>
      </c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7"/>
      <c r="BS210" s="13"/>
      <c r="BT210" s="17" t="s">
        <v>60</v>
      </c>
      <c r="BW210" s="83"/>
      <c r="BX210" s="113"/>
      <c r="BY210" s="89"/>
      <c r="BZ210" s="91"/>
      <c r="CA210" s="14">
        <v>62</v>
      </c>
      <c r="CB210" s="15">
        <v>64</v>
      </c>
      <c r="CC210" s="15">
        <v>58</v>
      </c>
      <c r="CD210" s="15">
        <v>83</v>
      </c>
      <c r="CE210" s="15">
        <v>56</v>
      </c>
      <c r="CF210" s="15">
        <v>60</v>
      </c>
      <c r="CG210" s="15">
        <v>62</v>
      </c>
      <c r="CH210" s="15">
        <v>53</v>
      </c>
      <c r="CI210" s="15">
        <v>90</v>
      </c>
      <c r="CJ210" s="15">
        <v>67</v>
      </c>
      <c r="CK210" s="15">
        <v>58</v>
      </c>
      <c r="CL210" s="15">
        <v>58</v>
      </c>
      <c r="CM210" s="15">
        <v>72</v>
      </c>
      <c r="CN210" s="16">
        <v>68</v>
      </c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7"/>
      <c r="DD210" s="13"/>
      <c r="DE210" s="17" t="s">
        <v>60</v>
      </c>
    </row>
    <row r="211" spans="2:109" x14ac:dyDescent="0.25">
      <c r="B211" s="83"/>
      <c r="C211" s="113"/>
      <c r="D211" s="89"/>
      <c r="E211" s="91"/>
      <c r="F211" s="14">
        <v>95</v>
      </c>
      <c r="G211" s="15">
        <v>94</v>
      </c>
      <c r="H211" s="15">
        <v>95</v>
      </c>
      <c r="I211" s="15">
        <v>77</v>
      </c>
      <c r="J211" s="15">
        <v>89</v>
      </c>
      <c r="K211" s="15">
        <v>63</v>
      </c>
      <c r="L211" s="15">
        <v>81</v>
      </c>
      <c r="M211" s="15">
        <v>73</v>
      </c>
      <c r="N211" s="15">
        <v>101</v>
      </c>
      <c r="O211" s="15">
        <v>63</v>
      </c>
      <c r="P211" s="15">
        <v>99</v>
      </c>
      <c r="Q211" s="15">
        <v>96</v>
      </c>
      <c r="R211" s="15">
        <v>87</v>
      </c>
      <c r="S211" s="16">
        <v>79</v>
      </c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7"/>
      <c r="AI211" s="13"/>
      <c r="AJ211" s="17" t="s">
        <v>60</v>
      </c>
      <c r="AL211" s="83"/>
      <c r="AM211" s="113"/>
      <c r="AN211" s="89"/>
      <c r="AO211" s="91"/>
      <c r="AP211" s="14">
        <v>94</v>
      </c>
      <c r="AQ211" s="15">
        <v>81</v>
      </c>
      <c r="AR211" s="15">
        <v>85</v>
      </c>
      <c r="AS211" s="15">
        <v>89</v>
      </c>
      <c r="AT211" s="15">
        <v>83</v>
      </c>
      <c r="AU211" s="15">
        <v>72</v>
      </c>
      <c r="AV211" s="15">
        <v>87</v>
      </c>
      <c r="AW211" s="15">
        <v>78</v>
      </c>
      <c r="AX211" s="15">
        <v>93</v>
      </c>
      <c r="AY211" s="15">
        <v>11</v>
      </c>
      <c r="AZ211" s="15">
        <v>87</v>
      </c>
      <c r="BA211" s="15">
        <v>84</v>
      </c>
      <c r="BB211" s="15">
        <v>91</v>
      </c>
      <c r="BC211" s="16">
        <v>37</v>
      </c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7"/>
      <c r="BS211" s="13"/>
      <c r="BT211" s="17" t="s">
        <v>60</v>
      </c>
      <c r="BW211" s="83"/>
      <c r="BX211" s="113"/>
      <c r="BY211" s="89"/>
      <c r="BZ211" s="91"/>
      <c r="CA211" s="14">
        <v>45</v>
      </c>
      <c r="CB211" s="15">
        <v>46</v>
      </c>
      <c r="CC211" s="15">
        <v>71</v>
      </c>
      <c r="CD211" s="15">
        <v>46</v>
      </c>
      <c r="CE211" s="15">
        <v>92</v>
      </c>
      <c r="CF211" s="15">
        <v>75</v>
      </c>
      <c r="CG211" s="15">
        <v>91</v>
      </c>
      <c r="CH211" s="15">
        <v>83</v>
      </c>
      <c r="CI211" s="15">
        <v>61</v>
      </c>
      <c r="CJ211" s="15">
        <v>90</v>
      </c>
      <c r="CK211" s="15">
        <v>78</v>
      </c>
      <c r="CL211" s="15">
        <v>84</v>
      </c>
      <c r="CM211" s="15">
        <v>57</v>
      </c>
      <c r="CN211" s="16">
        <v>65</v>
      </c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7"/>
      <c r="DD211" s="13"/>
      <c r="DE211" s="17" t="s">
        <v>60</v>
      </c>
    </row>
    <row r="212" spans="2:109" x14ac:dyDescent="0.25">
      <c r="B212" s="83"/>
      <c r="C212" s="113"/>
      <c r="D212" s="89"/>
      <c r="E212" s="91"/>
      <c r="F212" s="14">
        <v>94</v>
      </c>
      <c r="G212" s="15">
        <v>87</v>
      </c>
      <c r="H212" s="15">
        <v>90</v>
      </c>
      <c r="I212" s="15">
        <v>83</v>
      </c>
      <c r="J212" s="15">
        <v>96</v>
      </c>
      <c r="K212" s="15">
        <v>93</v>
      </c>
      <c r="L212" s="15">
        <v>92</v>
      </c>
      <c r="M212" s="15">
        <v>103</v>
      </c>
      <c r="N212" s="15">
        <v>96</v>
      </c>
      <c r="O212" s="15"/>
      <c r="P212" s="15">
        <v>59</v>
      </c>
      <c r="Q212" s="15">
        <v>85</v>
      </c>
      <c r="R212" s="15">
        <v>94</v>
      </c>
      <c r="S212" s="16">
        <v>80</v>
      </c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7"/>
      <c r="AI212" s="13"/>
      <c r="AJ212" s="17" t="s">
        <v>60</v>
      </c>
      <c r="AL212" s="83"/>
      <c r="AM212" s="113"/>
      <c r="AN212" s="89"/>
      <c r="AO212" s="91"/>
      <c r="AP212" s="14">
        <v>80</v>
      </c>
      <c r="AQ212" s="15">
        <v>80</v>
      </c>
      <c r="AR212" s="15">
        <v>79</v>
      </c>
      <c r="AS212" s="15">
        <v>69</v>
      </c>
      <c r="AT212" s="15">
        <v>86</v>
      </c>
      <c r="AU212" s="15">
        <v>90</v>
      </c>
      <c r="AV212" s="15">
        <v>94</v>
      </c>
      <c r="AW212" s="15">
        <v>84</v>
      </c>
      <c r="AX212" s="15">
        <v>90</v>
      </c>
      <c r="AY212" s="15"/>
      <c r="AZ212" s="15">
        <v>96</v>
      </c>
      <c r="BA212" s="15"/>
      <c r="BB212" s="15"/>
      <c r="BC212" s="16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7"/>
      <c r="BS212" s="13"/>
      <c r="BT212" s="17" t="s">
        <v>60</v>
      </c>
      <c r="BW212" s="83"/>
      <c r="BX212" s="113"/>
      <c r="BY212" s="89"/>
      <c r="BZ212" s="91"/>
      <c r="CA212" s="14">
        <v>89</v>
      </c>
      <c r="CB212" s="15">
        <v>90</v>
      </c>
      <c r="CC212" s="15">
        <v>72</v>
      </c>
      <c r="CD212" s="15">
        <v>51</v>
      </c>
      <c r="CE212" s="15">
        <v>76</v>
      </c>
      <c r="CF212" s="15">
        <v>44</v>
      </c>
      <c r="CG212" s="15">
        <v>52</v>
      </c>
      <c r="CH212" s="15">
        <v>72</v>
      </c>
      <c r="CI212" s="15">
        <v>84</v>
      </c>
      <c r="CJ212" s="15">
        <v>58</v>
      </c>
      <c r="CK212" s="15">
        <v>36</v>
      </c>
      <c r="CL212" s="15">
        <v>84</v>
      </c>
      <c r="CM212" s="15">
        <v>41</v>
      </c>
      <c r="CN212" s="16">
        <v>50</v>
      </c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7"/>
      <c r="DD212" s="13"/>
      <c r="DE212" s="17" t="s">
        <v>60</v>
      </c>
    </row>
    <row r="213" spans="2:109" x14ac:dyDescent="0.25">
      <c r="B213" s="83"/>
      <c r="C213" s="113"/>
      <c r="D213" s="89"/>
      <c r="E213" s="91"/>
      <c r="F213" s="14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6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7"/>
      <c r="AI213" s="13"/>
      <c r="AJ213" s="17" t="s">
        <v>60</v>
      </c>
      <c r="AL213" s="83"/>
      <c r="AM213" s="113"/>
      <c r="AN213" s="89"/>
      <c r="AO213" s="91"/>
      <c r="AP213" s="14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6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7"/>
      <c r="BS213" s="13"/>
      <c r="BT213" s="17" t="s">
        <v>60</v>
      </c>
      <c r="BW213" s="83"/>
      <c r="BX213" s="113"/>
      <c r="BY213" s="89"/>
      <c r="BZ213" s="91"/>
      <c r="CA213" s="14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6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7"/>
      <c r="DD213" s="13"/>
      <c r="DE213" s="17" t="s">
        <v>60</v>
      </c>
    </row>
    <row r="214" spans="2:109" ht="15.75" thickBot="1" x14ac:dyDescent="0.3">
      <c r="B214" s="83"/>
      <c r="C214" s="114"/>
      <c r="D214" s="89"/>
      <c r="E214" s="92"/>
      <c r="F214" s="18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20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21"/>
      <c r="AI214" s="13"/>
      <c r="AJ214" s="21" t="s">
        <v>60</v>
      </c>
      <c r="AL214" s="83"/>
      <c r="AM214" s="114"/>
      <c r="AN214" s="89"/>
      <c r="AO214" s="92"/>
      <c r="AP214" s="18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20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21"/>
      <c r="BS214" s="13"/>
      <c r="BT214" s="21" t="s">
        <v>60</v>
      </c>
      <c r="BW214" s="83"/>
      <c r="BX214" s="114"/>
      <c r="BY214" s="89"/>
      <c r="BZ214" s="92"/>
      <c r="CA214" s="18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20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21"/>
      <c r="DD214" s="13"/>
      <c r="DE214" s="21" t="s">
        <v>60</v>
      </c>
    </row>
    <row r="215" spans="2:109" x14ac:dyDescent="0.25">
      <c r="B215" s="83">
        <v>20</v>
      </c>
      <c r="C215" s="112" t="s">
        <v>52</v>
      </c>
      <c r="D215" s="89"/>
      <c r="E215" s="91"/>
      <c r="F215" s="9">
        <v>69</v>
      </c>
      <c r="G215" s="10">
        <v>80</v>
      </c>
      <c r="H215" s="10">
        <v>79</v>
      </c>
      <c r="I215" s="10">
        <v>76</v>
      </c>
      <c r="J215" s="10">
        <v>82</v>
      </c>
      <c r="K215" s="10">
        <v>75</v>
      </c>
      <c r="L215" s="10">
        <v>85</v>
      </c>
      <c r="M215" s="10">
        <v>81</v>
      </c>
      <c r="N215" s="10">
        <v>64</v>
      </c>
      <c r="O215" s="10">
        <v>4</v>
      </c>
      <c r="P215" s="10">
        <v>62</v>
      </c>
      <c r="Q215" s="10">
        <v>74</v>
      </c>
      <c r="R215" s="10">
        <v>55</v>
      </c>
      <c r="S215" s="11">
        <v>60</v>
      </c>
      <c r="T215" s="15">
        <v>47</v>
      </c>
      <c r="U215" s="15">
        <v>56</v>
      </c>
      <c r="V215" s="15">
        <v>46</v>
      </c>
      <c r="W215" s="15">
        <v>55</v>
      </c>
      <c r="X215" s="15">
        <v>61</v>
      </c>
      <c r="Y215" s="15">
        <v>69</v>
      </c>
      <c r="Z215" s="15">
        <v>55</v>
      </c>
      <c r="AA215" s="15">
        <v>43</v>
      </c>
      <c r="AB215" s="15">
        <v>48</v>
      </c>
      <c r="AC215" s="15">
        <v>35</v>
      </c>
      <c r="AD215" s="15">
        <v>81</v>
      </c>
      <c r="AE215" s="15">
        <v>62</v>
      </c>
      <c r="AF215" s="15">
        <v>36</v>
      </c>
      <c r="AG215" s="15">
        <v>41</v>
      </c>
      <c r="AH215" s="12"/>
      <c r="AI215" s="13"/>
      <c r="AJ215" s="12" t="s">
        <v>60</v>
      </c>
      <c r="AL215" s="83">
        <v>20</v>
      </c>
      <c r="AM215" s="112" t="s">
        <v>52</v>
      </c>
      <c r="AN215" s="89"/>
      <c r="AO215" s="91"/>
      <c r="AP215" s="9">
        <v>80</v>
      </c>
      <c r="AQ215" s="10">
        <v>74</v>
      </c>
      <c r="AR215" s="10">
        <v>73</v>
      </c>
      <c r="AS215" s="10">
        <v>86</v>
      </c>
      <c r="AT215" s="10">
        <v>84</v>
      </c>
      <c r="AU215" s="10">
        <v>82</v>
      </c>
      <c r="AV215" s="10">
        <v>87</v>
      </c>
      <c r="AW215" s="10">
        <v>74</v>
      </c>
      <c r="AX215" s="10">
        <v>81</v>
      </c>
      <c r="AY215" s="10">
        <v>16</v>
      </c>
      <c r="AZ215" s="10">
        <v>74</v>
      </c>
      <c r="BA215" s="10">
        <v>88</v>
      </c>
      <c r="BB215" s="10">
        <v>81</v>
      </c>
      <c r="BC215" s="11">
        <v>82</v>
      </c>
      <c r="BD215" s="15">
        <v>49</v>
      </c>
      <c r="BE215" s="15">
        <v>76</v>
      </c>
      <c r="BF215" s="15">
        <v>58</v>
      </c>
      <c r="BG215" s="15">
        <v>34</v>
      </c>
      <c r="BH215" s="15">
        <v>35</v>
      </c>
      <c r="BI215" s="15">
        <v>50</v>
      </c>
      <c r="BJ215" s="15">
        <v>57</v>
      </c>
      <c r="BK215" s="15">
        <v>51</v>
      </c>
      <c r="BL215" s="15">
        <v>69</v>
      </c>
      <c r="BM215" s="15">
        <v>72</v>
      </c>
      <c r="BN215" s="15">
        <v>87</v>
      </c>
      <c r="BO215" s="15">
        <v>82</v>
      </c>
      <c r="BP215" s="15">
        <v>53</v>
      </c>
      <c r="BQ215" s="15">
        <v>67</v>
      </c>
      <c r="BR215" s="12"/>
      <c r="BS215" s="13"/>
      <c r="BT215" s="12" t="s">
        <v>60</v>
      </c>
      <c r="BW215" s="83">
        <v>20</v>
      </c>
      <c r="BX215" s="112" t="s">
        <v>52</v>
      </c>
      <c r="BY215" s="89"/>
      <c r="BZ215" s="91"/>
      <c r="CA215" s="9">
        <v>86</v>
      </c>
      <c r="CB215" s="10">
        <v>64</v>
      </c>
      <c r="CC215" s="10">
        <v>79</v>
      </c>
      <c r="CD215" s="10">
        <v>48</v>
      </c>
      <c r="CE215" s="10">
        <v>51</v>
      </c>
      <c r="CF215" s="10">
        <v>36</v>
      </c>
      <c r="CG215" s="10">
        <v>85</v>
      </c>
      <c r="CH215" s="10">
        <v>55</v>
      </c>
      <c r="CI215" s="10">
        <v>89</v>
      </c>
      <c r="CJ215" s="10">
        <v>56</v>
      </c>
      <c r="CK215" s="10">
        <v>46</v>
      </c>
      <c r="CL215" s="10">
        <v>42</v>
      </c>
      <c r="CM215" s="10">
        <v>75</v>
      </c>
      <c r="CN215" s="11">
        <v>41</v>
      </c>
      <c r="CO215" s="15">
        <v>61</v>
      </c>
      <c r="CP215" s="15">
        <v>61</v>
      </c>
      <c r="CQ215" s="15">
        <v>61</v>
      </c>
      <c r="CR215" s="15">
        <v>65</v>
      </c>
      <c r="CS215" s="15">
        <v>67</v>
      </c>
      <c r="CT215" s="15">
        <v>62</v>
      </c>
      <c r="CU215" s="15">
        <v>57</v>
      </c>
      <c r="CV215" s="15">
        <v>51</v>
      </c>
      <c r="CW215" s="15">
        <v>47</v>
      </c>
      <c r="CX215" s="15">
        <v>54</v>
      </c>
      <c r="CY215" s="15">
        <v>87</v>
      </c>
      <c r="CZ215" s="15">
        <v>82</v>
      </c>
      <c r="DA215" s="15">
        <v>34</v>
      </c>
      <c r="DB215" s="15">
        <v>27</v>
      </c>
      <c r="DC215" s="12"/>
      <c r="DD215" s="13"/>
      <c r="DE215" s="12" t="s">
        <v>60</v>
      </c>
    </row>
    <row r="216" spans="2:109" x14ac:dyDescent="0.25">
      <c r="B216" s="83"/>
      <c r="C216" s="113"/>
      <c r="D216" s="89"/>
      <c r="E216" s="91"/>
      <c r="F216" s="14">
        <v>71</v>
      </c>
      <c r="G216" s="15">
        <v>54</v>
      </c>
      <c r="H216" s="15">
        <v>56</v>
      </c>
      <c r="I216" s="15">
        <v>78</v>
      </c>
      <c r="J216" s="15">
        <v>62</v>
      </c>
      <c r="K216" s="15">
        <v>53</v>
      </c>
      <c r="L216" s="15">
        <v>82</v>
      </c>
      <c r="M216" s="15">
        <v>89</v>
      </c>
      <c r="N216" s="15">
        <v>76</v>
      </c>
      <c r="O216" s="15">
        <v>8</v>
      </c>
      <c r="P216" s="15">
        <v>82</v>
      </c>
      <c r="Q216" s="15">
        <v>84</v>
      </c>
      <c r="R216" s="15">
        <v>70</v>
      </c>
      <c r="S216" s="16">
        <v>59</v>
      </c>
      <c r="T216" s="15">
        <v>44</v>
      </c>
      <c r="U216" s="15">
        <v>53</v>
      </c>
      <c r="V216" s="15">
        <v>45</v>
      </c>
      <c r="W216" s="15">
        <v>36</v>
      </c>
      <c r="X216" s="15">
        <v>66</v>
      </c>
      <c r="Y216" s="15">
        <v>65</v>
      </c>
      <c r="Z216" s="15">
        <v>48</v>
      </c>
      <c r="AA216" s="15">
        <v>39</v>
      </c>
      <c r="AB216" s="15">
        <v>57</v>
      </c>
      <c r="AC216" s="15">
        <v>64</v>
      </c>
      <c r="AD216" s="15">
        <v>32</v>
      </c>
      <c r="AE216" s="15">
        <v>66</v>
      </c>
      <c r="AF216" s="15">
        <v>48</v>
      </c>
      <c r="AG216" s="15">
        <v>62</v>
      </c>
      <c r="AH216" s="17"/>
      <c r="AI216" s="13"/>
      <c r="AJ216" s="17" t="s">
        <v>60</v>
      </c>
      <c r="AL216" s="83"/>
      <c r="AM216" s="113"/>
      <c r="AN216" s="89"/>
      <c r="AO216" s="91"/>
      <c r="AP216" s="14">
        <v>79</v>
      </c>
      <c r="AQ216" s="15">
        <v>81</v>
      </c>
      <c r="AR216" s="15">
        <v>76</v>
      </c>
      <c r="AS216" s="15">
        <v>89</v>
      </c>
      <c r="AT216" s="15">
        <v>62</v>
      </c>
      <c r="AU216" s="15">
        <v>80</v>
      </c>
      <c r="AV216" s="15">
        <v>83</v>
      </c>
      <c r="AW216" s="15">
        <v>76</v>
      </c>
      <c r="AX216" s="15">
        <v>80</v>
      </c>
      <c r="AY216" s="15">
        <v>9</v>
      </c>
      <c r="AZ216" s="15">
        <v>63</v>
      </c>
      <c r="BA216" s="15">
        <v>79</v>
      </c>
      <c r="BB216" s="15">
        <v>83</v>
      </c>
      <c r="BC216" s="16">
        <v>78</v>
      </c>
      <c r="BD216" s="15">
        <v>65</v>
      </c>
      <c r="BE216" s="15">
        <v>41</v>
      </c>
      <c r="BF216" s="15">
        <v>70</v>
      </c>
      <c r="BG216" s="15">
        <v>56</v>
      </c>
      <c r="BH216" s="15">
        <v>41</v>
      </c>
      <c r="BI216" s="15">
        <v>34</v>
      </c>
      <c r="BJ216" s="15">
        <v>41</v>
      </c>
      <c r="BK216" s="15">
        <v>32</v>
      </c>
      <c r="BL216" s="15">
        <v>49</v>
      </c>
      <c r="BM216" s="15">
        <v>68</v>
      </c>
      <c r="BN216" s="15">
        <v>58</v>
      </c>
      <c r="BO216" s="15">
        <v>35</v>
      </c>
      <c r="BP216" s="15">
        <v>76</v>
      </c>
      <c r="BQ216" s="15"/>
      <c r="BR216" s="17"/>
      <c r="BS216" s="13"/>
      <c r="BT216" s="17" t="s">
        <v>60</v>
      </c>
      <c r="BW216" s="83"/>
      <c r="BX216" s="113"/>
      <c r="BY216" s="89"/>
      <c r="BZ216" s="91"/>
      <c r="CA216" s="14">
        <v>67</v>
      </c>
      <c r="CB216" s="15">
        <v>42</v>
      </c>
      <c r="CC216" s="15">
        <v>39</v>
      </c>
      <c r="CD216" s="15">
        <v>69</v>
      </c>
      <c r="CE216" s="15">
        <v>65</v>
      </c>
      <c r="CF216" s="15">
        <v>71</v>
      </c>
      <c r="CG216" s="15">
        <v>70</v>
      </c>
      <c r="CH216" s="15">
        <v>74</v>
      </c>
      <c r="CI216" s="15">
        <v>62</v>
      </c>
      <c r="CJ216" s="15">
        <v>35</v>
      </c>
      <c r="CK216" s="15">
        <v>51</v>
      </c>
      <c r="CL216" s="15">
        <v>71</v>
      </c>
      <c r="CM216" s="15">
        <v>50</v>
      </c>
      <c r="CN216" s="16">
        <v>70</v>
      </c>
      <c r="CO216" s="15">
        <v>54</v>
      </c>
      <c r="CP216" s="15">
        <v>46</v>
      </c>
      <c r="CQ216" s="15">
        <v>32</v>
      </c>
      <c r="CR216" s="15">
        <v>64</v>
      </c>
      <c r="CS216" s="15">
        <v>43</v>
      </c>
      <c r="CT216" s="15">
        <v>49</v>
      </c>
      <c r="CU216" s="15">
        <v>48</v>
      </c>
      <c r="CV216" s="15">
        <v>63</v>
      </c>
      <c r="CW216" s="15">
        <v>53</v>
      </c>
      <c r="CX216" s="15">
        <v>27</v>
      </c>
      <c r="CY216" s="15">
        <v>31</v>
      </c>
      <c r="CZ216" s="15">
        <v>28</v>
      </c>
      <c r="DA216" s="15">
        <v>28</v>
      </c>
      <c r="DB216" s="15">
        <v>41</v>
      </c>
      <c r="DC216" s="17"/>
      <c r="DD216" s="13"/>
      <c r="DE216" s="17" t="s">
        <v>60</v>
      </c>
    </row>
    <row r="217" spans="2:109" x14ac:dyDescent="0.25">
      <c r="B217" s="83"/>
      <c r="C217" s="113"/>
      <c r="D217" s="89"/>
      <c r="E217" s="91"/>
      <c r="F217" s="14">
        <v>72</v>
      </c>
      <c r="G217" s="15">
        <v>48</v>
      </c>
      <c r="H217" s="15">
        <v>72</v>
      </c>
      <c r="I217" s="15">
        <v>79</v>
      </c>
      <c r="J217" s="15">
        <v>99</v>
      </c>
      <c r="K217" s="15">
        <v>86</v>
      </c>
      <c r="L217" s="15">
        <v>53</v>
      </c>
      <c r="M217" s="15">
        <v>66</v>
      </c>
      <c r="N217" s="15">
        <v>70</v>
      </c>
      <c r="O217" s="15">
        <v>8</v>
      </c>
      <c r="P217" s="15">
        <v>53</v>
      </c>
      <c r="Q217" s="15">
        <v>64</v>
      </c>
      <c r="R217" s="15">
        <v>46</v>
      </c>
      <c r="S217" s="16">
        <v>57</v>
      </c>
      <c r="T217" s="15">
        <v>34</v>
      </c>
      <c r="U217" s="15">
        <v>36</v>
      </c>
      <c r="V217" s="15">
        <v>55</v>
      </c>
      <c r="W217" s="15">
        <v>46</v>
      </c>
      <c r="X217" s="15">
        <v>61</v>
      </c>
      <c r="Y217" s="15">
        <v>33</v>
      </c>
      <c r="Z217" s="15">
        <v>50</v>
      </c>
      <c r="AA217" s="15">
        <v>63</v>
      </c>
      <c r="AB217" s="15">
        <v>37</v>
      </c>
      <c r="AC217" s="15">
        <v>55</v>
      </c>
      <c r="AD217" s="15">
        <v>68</v>
      </c>
      <c r="AE217" s="15">
        <v>51</v>
      </c>
      <c r="AF217" s="15">
        <v>71</v>
      </c>
      <c r="AG217" s="15">
        <v>69</v>
      </c>
      <c r="AH217" s="17"/>
      <c r="AI217" s="13"/>
      <c r="AJ217" s="17" t="s">
        <v>60</v>
      </c>
      <c r="AL217" s="83"/>
      <c r="AM217" s="113"/>
      <c r="AN217" s="89"/>
      <c r="AO217" s="91"/>
      <c r="AP217" s="14">
        <v>83</v>
      </c>
      <c r="AQ217" s="15">
        <v>68</v>
      </c>
      <c r="AR217" s="15">
        <v>78</v>
      </c>
      <c r="AS217" s="15">
        <v>89</v>
      </c>
      <c r="AT217" s="15">
        <v>71</v>
      </c>
      <c r="AU217" s="15">
        <v>67</v>
      </c>
      <c r="AV217" s="15">
        <v>76</v>
      </c>
      <c r="AW217" s="15">
        <v>83</v>
      </c>
      <c r="AX217" s="15">
        <v>81</v>
      </c>
      <c r="AY217" s="15">
        <v>16</v>
      </c>
      <c r="AZ217" s="15">
        <v>84</v>
      </c>
      <c r="BA217" s="15">
        <v>69</v>
      </c>
      <c r="BB217" s="15">
        <v>70</v>
      </c>
      <c r="BC217" s="16">
        <v>80</v>
      </c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7"/>
      <c r="BS217" s="13"/>
      <c r="BT217" s="17" t="s">
        <v>60</v>
      </c>
      <c r="BW217" s="83"/>
      <c r="BX217" s="113"/>
      <c r="BY217" s="89"/>
      <c r="BZ217" s="91"/>
      <c r="CA217" s="14">
        <v>36</v>
      </c>
      <c r="CB217" s="15">
        <v>45</v>
      </c>
      <c r="CC217" s="15">
        <v>68</v>
      </c>
      <c r="CD217" s="15">
        <v>64</v>
      </c>
      <c r="CE217" s="15">
        <v>51</v>
      </c>
      <c r="CF217" s="15">
        <v>62</v>
      </c>
      <c r="CG217" s="15">
        <v>48</v>
      </c>
      <c r="CH217" s="15">
        <v>83</v>
      </c>
      <c r="CI217" s="15">
        <v>65</v>
      </c>
      <c r="CJ217" s="15">
        <v>49</v>
      </c>
      <c r="CK217" s="15">
        <v>53</v>
      </c>
      <c r="CL217" s="15">
        <v>35</v>
      </c>
      <c r="CM217" s="15">
        <v>55</v>
      </c>
      <c r="CN217" s="16">
        <v>87</v>
      </c>
      <c r="CO217" s="15">
        <v>27</v>
      </c>
      <c r="CP217" s="15">
        <v>34</v>
      </c>
      <c r="CQ217" s="15">
        <v>31</v>
      </c>
      <c r="CR217" s="15">
        <v>44</v>
      </c>
      <c r="CS217" s="15">
        <v>57</v>
      </c>
      <c r="CT217" s="15">
        <v>46</v>
      </c>
      <c r="CU217" s="15">
        <v>32</v>
      </c>
      <c r="CV217" s="15">
        <v>38</v>
      </c>
      <c r="CW217" s="15"/>
      <c r="CX217" s="15"/>
      <c r="CY217" s="15"/>
      <c r="CZ217" s="15"/>
      <c r="DA217" s="15"/>
      <c r="DB217" s="15"/>
      <c r="DC217" s="17"/>
      <c r="DD217" s="13"/>
      <c r="DE217" s="17" t="s">
        <v>60</v>
      </c>
    </row>
    <row r="218" spans="2:109" x14ac:dyDescent="0.25">
      <c r="B218" s="83"/>
      <c r="C218" s="113"/>
      <c r="D218" s="89"/>
      <c r="E218" s="91"/>
      <c r="F218" s="14">
        <v>83</v>
      </c>
      <c r="G218" s="15">
        <v>87</v>
      </c>
      <c r="H218" s="15">
        <v>73</v>
      </c>
      <c r="I218" s="15">
        <v>88</v>
      </c>
      <c r="J218" s="15">
        <v>77</v>
      </c>
      <c r="K218" s="15">
        <v>98</v>
      </c>
      <c r="L218" s="15">
        <v>88</v>
      </c>
      <c r="M218" s="15">
        <v>87</v>
      </c>
      <c r="N218" s="15">
        <v>81</v>
      </c>
      <c r="O218" s="15">
        <v>8</v>
      </c>
      <c r="P218" s="15">
        <v>44</v>
      </c>
      <c r="Q218" s="15">
        <v>53</v>
      </c>
      <c r="R218" s="15">
        <v>51</v>
      </c>
      <c r="S218" s="16">
        <v>90</v>
      </c>
      <c r="T218" s="15">
        <v>51</v>
      </c>
      <c r="U218" s="15">
        <v>59</v>
      </c>
      <c r="V218" s="15">
        <v>30</v>
      </c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7"/>
      <c r="AI218" s="13"/>
      <c r="AJ218" s="17" t="s">
        <v>60</v>
      </c>
      <c r="AL218" s="83"/>
      <c r="AM218" s="113"/>
      <c r="AN218" s="89"/>
      <c r="AO218" s="91"/>
      <c r="AP218" s="14">
        <v>71</v>
      </c>
      <c r="AQ218" s="15">
        <v>77</v>
      </c>
      <c r="AR218" s="15">
        <v>83</v>
      </c>
      <c r="AS218" s="15">
        <v>76</v>
      </c>
      <c r="AT218" s="15">
        <v>70</v>
      </c>
      <c r="AU218" s="15">
        <v>72</v>
      </c>
      <c r="AV218" s="15">
        <v>75</v>
      </c>
      <c r="AW218" s="15">
        <v>76</v>
      </c>
      <c r="AX218" s="15">
        <v>80</v>
      </c>
      <c r="AY218" s="15">
        <v>16</v>
      </c>
      <c r="AZ218" s="15">
        <v>100</v>
      </c>
      <c r="BA218" s="15">
        <v>76</v>
      </c>
      <c r="BB218" s="15">
        <v>82</v>
      </c>
      <c r="BC218" s="16">
        <v>63</v>
      </c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7"/>
      <c r="BS218" s="13"/>
      <c r="BT218" s="17" t="s">
        <v>60</v>
      </c>
      <c r="BW218" s="83"/>
      <c r="BX218" s="113"/>
      <c r="BY218" s="89"/>
      <c r="BZ218" s="91"/>
      <c r="CA218" s="14">
        <v>79</v>
      </c>
      <c r="CB218" s="15">
        <v>81</v>
      </c>
      <c r="CC218" s="15">
        <v>82</v>
      </c>
      <c r="CD218" s="15">
        <v>73</v>
      </c>
      <c r="CE218" s="15">
        <v>47</v>
      </c>
      <c r="CF218" s="15">
        <v>80</v>
      </c>
      <c r="CG218" s="15">
        <v>84</v>
      </c>
      <c r="CH218" s="15">
        <v>84</v>
      </c>
      <c r="CI218" s="15">
        <v>82</v>
      </c>
      <c r="CJ218" s="15">
        <v>87</v>
      </c>
      <c r="CK218" s="15">
        <v>54</v>
      </c>
      <c r="CL218" s="15">
        <v>59</v>
      </c>
      <c r="CM218" s="15">
        <v>85</v>
      </c>
      <c r="CN218" s="16">
        <v>57</v>
      </c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7"/>
      <c r="DD218" s="13"/>
      <c r="DE218" s="17" t="s">
        <v>60</v>
      </c>
    </row>
    <row r="219" spans="2:109" x14ac:dyDescent="0.25">
      <c r="B219" s="83"/>
      <c r="C219" s="113"/>
      <c r="D219" s="89"/>
      <c r="E219" s="91"/>
      <c r="F219" s="14">
        <v>68</v>
      </c>
      <c r="G219" s="15">
        <v>72</v>
      </c>
      <c r="H219" s="15">
        <v>80</v>
      </c>
      <c r="I219" s="15">
        <v>89</v>
      </c>
      <c r="J219" s="15">
        <v>95</v>
      </c>
      <c r="K219" s="15">
        <v>55</v>
      </c>
      <c r="L219" s="15">
        <v>66</v>
      </c>
      <c r="M219" s="15">
        <v>62</v>
      </c>
      <c r="N219" s="15">
        <v>77</v>
      </c>
      <c r="O219" s="15">
        <v>8</v>
      </c>
      <c r="P219" s="15">
        <v>89</v>
      </c>
      <c r="Q219" s="15">
        <v>93</v>
      </c>
      <c r="R219" s="15">
        <v>61</v>
      </c>
      <c r="S219" s="16">
        <v>79</v>
      </c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7"/>
      <c r="AI219" s="13"/>
      <c r="AJ219" s="17" t="s">
        <v>60</v>
      </c>
      <c r="AL219" s="83"/>
      <c r="AM219" s="113"/>
      <c r="AN219" s="89"/>
      <c r="AO219" s="91"/>
      <c r="AP219" s="14">
        <v>65</v>
      </c>
      <c r="AQ219" s="15">
        <v>80</v>
      </c>
      <c r="AR219" s="15">
        <v>76</v>
      </c>
      <c r="AS219" s="15">
        <v>79</v>
      </c>
      <c r="AT219" s="15">
        <v>59</v>
      </c>
      <c r="AU219" s="15">
        <v>77</v>
      </c>
      <c r="AV219" s="15">
        <v>73</v>
      </c>
      <c r="AW219" s="15">
        <v>67</v>
      </c>
      <c r="AX219" s="15">
        <v>81</v>
      </c>
      <c r="AY219" s="15">
        <v>16</v>
      </c>
      <c r="AZ219" s="15">
        <v>79</v>
      </c>
      <c r="BA219" s="15">
        <v>86</v>
      </c>
      <c r="BB219" s="15">
        <v>86</v>
      </c>
      <c r="BC219" s="16">
        <v>84</v>
      </c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7"/>
      <c r="BS219" s="13"/>
      <c r="BT219" s="17" t="s">
        <v>60</v>
      </c>
      <c r="BW219" s="83"/>
      <c r="BX219" s="113"/>
      <c r="BY219" s="89"/>
      <c r="BZ219" s="91"/>
      <c r="CA219" s="14">
        <v>56</v>
      </c>
      <c r="CB219" s="15">
        <v>56</v>
      </c>
      <c r="CC219" s="15">
        <v>50</v>
      </c>
      <c r="CD219" s="15">
        <v>70</v>
      </c>
      <c r="CE219" s="15">
        <v>38</v>
      </c>
      <c r="CF219" s="15">
        <v>75</v>
      </c>
      <c r="CG219" s="15">
        <v>76</v>
      </c>
      <c r="CH219" s="15">
        <v>37</v>
      </c>
      <c r="CI219" s="15">
        <v>75</v>
      </c>
      <c r="CJ219" s="15">
        <v>71</v>
      </c>
      <c r="CK219" s="15">
        <v>38</v>
      </c>
      <c r="CL219" s="15">
        <v>80</v>
      </c>
      <c r="CM219" s="15">
        <v>42</v>
      </c>
      <c r="CN219" s="16">
        <v>41</v>
      </c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7"/>
      <c r="DD219" s="13"/>
      <c r="DE219" s="17" t="s">
        <v>60</v>
      </c>
    </row>
    <row r="220" spans="2:109" x14ac:dyDescent="0.25">
      <c r="B220" s="83"/>
      <c r="C220" s="113"/>
      <c r="D220" s="89"/>
      <c r="E220" s="91"/>
      <c r="F220" s="14">
        <v>73</v>
      </c>
      <c r="G220" s="15">
        <v>61</v>
      </c>
      <c r="H220" s="15">
        <v>63</v>
      </c>
      <c r="I220" s="15">
        <v>51</v>
      </c>
      <c r="J220" s="15">
        <v>74</v>
      </c>
      <c r="K220" s="15">
        <v>75</v>
      </c>
      <c r="L220" s="15">
        <v>84</v>
      </c>
      <c r="M220" s="15">
        <v>85</v>
      </c>
      <c r="N220" s="15">
        <v>82</v>
      </c>
      <c r="O220" s="15">
        <v>12</v>
      </c>
      <c r="P220" s="15">
        <v>60</v>
      </c>
      <c r="Q220" s="15">
        <v>98</v>
      </c>
      <c r="R220" s="15">
        <v>50</v>
      </c>
      <c r="S220" s="16">
        <v>63</v>
      </c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7"/>
      <c r="AI220" s="13"/>
      <c r="AJ220" s="17" t="s">
        <v>60</v>
      </c>
      <c r="AL220" s="83"/>
      <c r="AM220" s="113"/>
      <c r="AN220" s="89"/>
      <c r="AO220" s="91"/>
      <c r="AP220" s="14">
        <v>71</v>
      </c>
      <c r="AQ220" s="15">
        <v>86</v>
      </c>
      <c r="AR220" s="15">
        <v>74</v>
      </c>
      <c r="AS220" s="15">
        <v>73</v>
      </c>
      <c r="AT220" s="15">
        <v>74</v>
      </c>
      <c r="AU220" s="15">
        <v>76</v>
      </c>
      <c r="AV220" s="15">
        <v>82</v>
      </c>
      <c r="AW220" s="15">
        <v>75</v>
      </c>
      <c r="AX220" s="15">
        <v>82</v>
      </c>
      <c r="AY220" s="15">
        <v>16</v>
      </c>
      <c r="AZ220" s="15">
        <v>86</v>
      </c>
      <c r="BA220" s="15">
        <v>91</v>
      </c>
      <c r="BB220" s="15">
        <v>74</v>
      </c>
      <c r="BC220" s="16">
        <v>81</v>
      </c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7"/>
      <c r="BS220" s="13"/>
      <c r="BT220" s="17" t="s">
        <v>60</v>
      </c>
      <c r="BW220" s="83"/>
      <c r="BX220" s="113"/>
      <c r="BY220" s="89"/>
      <c r="BZ220" s="91"/>
      <c r="CA220" s="14">
        <v>40</v>
      </c>
      <c r="CB220" s="15">
        <v>74</v>
      </c>
      <c r="CC220" s="15">
        <v>85</v>
      </c>
      <c r="CD220" s="15">
        <v>38</v>
      </c>
      <c r="CE220" s="15">
        <v>74</v>
      </c>
      <c r="CF220" s="15">
        <v>83</v>
      </c>
      <c r="CG220" s="15">
        <v>50</v>
      </c>
      <c r="CH220" s="15">
        <v>79</v>
      </c>
      <c r="CI220" s="15">
        <v>43</v>
      </c>
      <c r="CJ220" s="15">
        <v>58</v>
      </c>
      <c r="CK220" s="15">
        <v>51</v>
      </c>
      <c r="CL220" s="15">
        <v>75</v>
      </c>
      <c r="CM220" s="15">
        <v>69</v>
      </c>
      <c r="CN220" s="16">
        <v>48</v>
      </c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7"/>
      <c r="DD220" s="13"/>
      <c r="DE220" s="17" t="s">
        <v>60</v>
      </c>
    </row>
    <row r="221" spans="2:109" x14ac:dyDescent="0.25">
      <c r="B221" s="83"/>
      <c r="C221" s="113"/>
      <c r="D221" s="89"/>
      <c r="E221" s="91"/>
      <c r="F221" s="14">
        <v>77</v>
      </c>
      <c r="G221" s="15">
        <v>55</v>
      </c>
      <c r="H221" s="15">
        <v>87</v>
      </c>
      <c r="I221" s="15">
        <v>57</v>
      </c>
      <c r="J221" s="15">
        <v>69</v>
      </c>
      <c r="K221" s="15">
        <v>68</v>
      </c>
      <c r="L221" s="15">
        <v>83</v>
      </c>
      <c r="M221" s="15">
        <v>55</v>
      </c>
      <c r="N221" s="15">
        <v>72</v>
      </c>
      <c r="O221" s="15">
        <v>12</v>
      </c>
      <c r="P221" s="15">
        <v>93</v>
      </c>
      <c r="Q221" s="15">
        <v>48</v>
      </c>
      <c r="R221" s="15">
        <v>57</v>
      </c>
      <c r="S221" s="16">
        <v>96</v>
      </c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7"/>
      <c r="AI221" s="13"/>
      <c r="AJ221" s="17" t="s">
        <v>60</v>
      </c>
      <c r="AL221" s="83"/>
      <c r="AM221" s="113"/>
      <c r="AN221" s="89"/>
      <c r="AO221" s="91"/>
      <c r="AP221" s="14">
        <v>88</v>
      </c>
      <c r="AQ221" s="15">
        <v>82</v>
      </c>
      <c r="AR221" s="15">
        <v>86</v>
      </c>
      <c r="AS221" s="15">
        <v>79</v>
      </c>
      <c r="AT221" s="15">
        <v>88</v>
      </c>
      <c r="AU221" s="15">
        <v>86</v>
      </c>
      <c r="AV221" s="15">
        <v>90</v>
      </c>
      <c r="AW221" s="15">
        <v>81</v>
      </c>
      <c r="AX221" s="15">
        <v>83</v>
      </c>
      <c r="AY221" s="15">
        <v>13</v>
      </c>
      <c r="AZ221" s="15">
        <v>81</v>
      </c>
      <c r="BA221" s="15">
        <v>84</v>
      </c>
      <c r="BB221" s="15">
        <v>86</v>
      </c>
      <c r="BC221" s="16">
        <v>91</v>
      </c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7"/>
      <c r="BS221" s="13"/>
      <c r="BT221" s="17" t="s">
        <v>60</v>
      </c>
      <c r="BW221" s="83"/>
      <c r="BX221" s="113"/>
      <c r="BY221" s="89"/>
      <c r="BZ221" s="91"/>
      <c r="CA221" s="14">
        <v>48</v>
      </c>
      <c r="CB221" s="15">
        <v>74</v>
      </c>
      <c r="CC221" s="15">
        <v>71</v>
      </c>
      <c r="CD221" s="15">
        <v>65</v>
      </c>
      <c r="CE221" s="15">
        <v>75</v>
      </c>
      <c r="CF221" s="15">
        <v>44</v>
      </c>
      <c r="CG221" s="15">
        <v>76</v>
      </c>
      <c r="CH221" s="15">
        <v>73</v>
      </c>
      <c r="CI221" s="15">
        <v>65</v>
      </c>
      <c r="CJ221" s="15">
        <v>47</v>
      </c>
      <c r="CK221" s="15">
        <v>51</v>
      </c>
      <c r="CL221" s="15">
        <v>37</v>
      </c>
      <c r="CM221" s="15">
        <v>75</v>
      </c>
      <c r="CN221" s="16">
        <v>79</v>
      </c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7"/>
      <c r="DD221" s="13"/>
      <c r="DE221" s="17" t="s">
        <v>60</v>
      </c>
    </row>
    <row r="222" spans="2:109" x14ac:dyDescent="0.25">
      <c r="B222" s="83"/>
      <c r="C222" s="113"/>
      <c r="D222" s="89"/>
      <c r="E222" s="91"/>
      <c r="F222" s="14">
        <v>72</v>
      </c>
      <c r="G222" s="15">
        <v>76</v>
      </c>
      <c r="H222" s="15">
        <v>99</v>
      </c>
      <c r="I222" s="15">
        <v>98</v>
      </c>
      <c r="J222" s="15">
        <v>94</v>
      </c>
      <c r="K222" s="15">
        <v>95</v>
      </c>
      <c r="L222" s="15">
        <v>97</v>
      </c>
      <c r="M222" s="15">
        <v>80</v>
      </c>
      <c r="N222" s="15">
        <v>86</v>
      </c>
      <c r="O222" s="15">
        <v>16</v>
      </c>
      <c r="P222" s="15">
        <v>67</v>
      </c>
      <c r="Q222" s="15">
        <v>68</v>
      </c>
      <c r="R222" s="15">
        <v>97</v>
      </c>
      <c r="S222" s="16">
        <v>91</v>
      </c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7"/>
      <c r="AI222" s="13"/>
      <c r="AJ222" s="17" t="s">
        <v>60</v>
      </c>
      <c r="AL222" s="83"/>
      <c r="AM222" s="113"/>
      <c r="AN222" s="89"/>
      <c r="AO222" s="91"/>
      <c r="AP222" s="14">
        <v>76</v>
      </c>
      <c r="AQ222" s="15">
        <v>82</v>
      </c>
      <c r="AR222" s="15">
        <v>75</v>
      </c>
      <c r="AS222" s="15">
        <v>82</v>
      </c>
      <c r="AT222" s="15">
        <v>76</v>
      </c>
      <c r="AU222" s="15">
        <v>86</v>
      </c>
      <c r="AV222" s="15">
        <v>91</v>
      </c>
      <c r="AW222" s="15"/>
      <c r="AX222" s="15"/>
      <c r="AY222" s="15"/>
      <c r="AZ222" s="15"/>
      <c r="BA222" s="15"/>
      <c r="BB222" s="15"/>
      <c r="BC222" s="16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7"/>
      <c r="BS222" s="13"/>
      <c r="BT222" s="17" t="s">
        <v>60</v>
      </c>
      <c r="BW222" s="83"/>
      <c r="BX222" s="113"/>
      <c r="BY222" s="89"/>
      <c r="BZ222" s="91"/>
      <c r="CA222" s="14">
        <v>67</v>
      </c>
      <c r="CB222" s="15">
        <v>42</v>
      </c>
      <c r="CC222" s="15">
        <v>73</v>
      </c>
      <c r="CD222" s="15">
        <v>59</v>
      </c>
      <c r="CE222" s="15">
        <v>61</v>
      </c>
      <c r="CF222" s="15">
        <v>75</v>
      </c>
      <c r="CG222" s="15">
        <v>53</v>
      </c>
      <c r="CH222" s="15">
        <v>38</v>
      </c>
      <c r="CI222" s="15">
        <v>58</v>
      </c>
      <c r="CJ222" s="15">
        <v>63</v>
      </c>
      <c r="CK222" s="15">
        <v>60</v>
      </c>
      <c r="CL222" s="15">
        <v>87</v>
      </c>
      <c r="CM222" s="15">
        <v>83</v>
      </c>
      <c r="CN222" s="16">
        <v>90</v>
      </c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7"/>
      <c r="DD222" s="13"/>
      <c r="DE222" s="17" t="s">
        <v>60</v>
      </c>
    </row>
    <row r="223" spans="2:109" x14ac:dyDescent="0.25">
      <c r="B223" s="83"/>
      <c r="C223" s="113"/>
      <c r="D223" s="89"/>
      <c r="E223" s="91"/>
      <c r="F223" s="14">
        <v>64</v>
      </c>
      <c r="G223" s="15">
        <v>66</v>
      </c>
      <c r="H223" s="15">
        <v>68</v>
      </c>
      <c r="I223" s="15">
        <v>70</v>
      </c>
      <c r="J223" s="15">
        <v>76</v>
      </c>
      <c r="K223" s="15">
        <v>74</v>
      </c>
      <c r="L223" s="15">
        <v>76</v>
      </c>
      <c r="M223" s="15">
        <v>78</v>
      </c>
      <c r="N223" s="15">
        <v>79</v>
      </c>
      <c r="O223" s="15">
        <v>82</v>
      </c>
      <c r="P223" s="15">
        <v>84</v>
      </c>
      <c r="Q223" s="15">
        <v>86</v>
      </c>
      <c r="R223" s="15">
        <v>88</v>
      </c>
      <c r="S223" s="16">
        <v>90</v>
      </c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7"/>
      <c r="AI223" s="13"/>
      <c r="AJ223" s="17" t="s">
        <v>60</v>
      </c>
      <c r="AL223" s="83"/>
      <c r="AM223" s="113"/>
      <c r="AN223" s="89"/>
      <c r="AO223" s="91"/>
      <c r="AP223" s="14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6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7"/>
      <c r="BS223" s="13"/>
      <c r="BT223" s="17" t="s">
        <v>60</v>
      </c>
      <c r="BW223" s="83"/>
      <c r="BX223" s="113"/>
      <c r="BY223" s="89"/>
      <c r="BZ223" s="91"/>
      <c r="CA223" s="14">
        <v>61</v>
      </c>
      <c r="CB223" s="15">
        <v>72</v>
      </c>
      <c r="CC223" s="15">
        <v>64</v>
      </c>
      <c r="CD223" s="15">
        <v>74</v>
      </c>
      <c r="CE223" s="15">
        <v>62</v>
      </c>
      <c r="CF223" s="15">
        <v>61</v>
      </c>
      <c r="CG223" s="15">
        <v>43</v>
      </c>
      <c r="CH223" s="15">
        <v>52</v>
      </c>
      <c r="CI223" s="15">
        <v>65</v>
      </c>
      <c r="CJ223" s="15">
        <v>67</v>
      </c>
      <c r="CK223" s="15">
        <v>68</v>
      </c>
      <c r="CL223" s="15">
        <v>82</v>
      </c>
      <c r="CM223" s="15">
        <v>51</v>
      </c>
      <c r="CN223" s="16">
        <v>83</v>
      </c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7"/>
      <c r="DD223" s="13"/>
      <c r="DE223" s="17" t="s">
        <v>60</v>
      </c>
    </row>
    <row r="224" spans="2:109" x14ac:dyDescent="0.25">
      <c r="B224" s="83"/>
      <c r="C224" s="113"/>
      <c r="D224" s="89"/>
      <c r="E224" s="91"/>
      <c r="F224" s="14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6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7"/>
      <c r="AI224" s="13"/>
      <c r="AJ224" s="17" t="s">
        <v>60</v>
      </c>
      <c r="AL224" s="83"/>
      <c r="AM224" s="113"/>
      <c r="AN224" s="89"/>
      <c r="AO224" s="91"/>
      <c r="AP224" s="14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6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7"/>
      <c r="BS224" s="13"/>
      <c r="BT224" s="17" t="s">
        <v>60</v>
      </c>
      <c r="BW224" s="83"/>
      <c r="BX224" s="113"/>
      <c r="BY224" s="89"/>
      <c r="BZ224" s="91"/>
      <c r="CA224" s="14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6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7"/>
      <c r="DD224" s="13"/>
      <c r="DE224" s="17" t="s">
        <v>60</v>
      </c>
    </row>
    <row r="225" spans="2:109" ht="15.75" thickBot="1" x14ac:dyDescent="0.3">
      <c r="B225" s="83"/>
      <c r="C225" s="114"/>
      <c r="D225" s="90"/>
      <c r="E225" s="92"/>
      <c r="F225" s="18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20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21"/>
      <c r="AI225" s="13"/>
      <c r="AJ225" s="21" t="s">
        <v>60</v>
      </c>
      <c r="AL225" s="83"/>
      <c r="AM225" s="114"/>
      <c r="AN225" s="90"/>
      <c r="AO225" s="92"/>
      <c r="AP225" s="18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20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21"/>
      <c r="BS225" s="13"/>
      <c r="BT225" s="21" t="s">
        <v>60</v>
      </c>
      <c r="BW225" s="83"/>
      <c r="BX225" s="114"/>
      <c r="BY225" s="90"/>
      <c r="BZ225" s="92"/>
      <c r="CA225" s="18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20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21"/>
      <c r="DD225" s="13"/>
      <c r="DE225" s="21" t="s">
        <v>60</v>
      </c>
    </row>
    <row r="226" spans="2:109" x14ac:dyDescent="0.25">
      <c r="B226" s="83">
        <v>21</v>
      </c>
      <c r="C226" s="112" t="s">
        <v>55</v>
      </c>
      <c r="D226" s="88"/>
      <c r="E226" s="91"/>
      <c r="F226" s="9">
        <v>63</v>
      </c>
      <c r="G226" s="10">
        <v>76</v>
      </c>
      <c r="H226" s="10">
        <v>82</v>
      </c>
      <c r="I226" s="10">
        <v>76</v>
      </c>
      <c r="J226" s="10">
        <v>80</v>
      </c>
      <c r="K226" s="10">
        <v>52</v>
      </c>
      <c r="L226" s="10">
        <v>52</v>
      </c>
      <c r="M226" s="10">
        <v>72</v>
      </c>
      <c r="N226" s="10">
        <v>59</v>
      </c>
      <c r="O226" s="10">
        <v>59</v>
      </c>
      <c r="P226" s="10">
        <v>71</v>
      </c>
      <c r="Q226" s="10">
        <v>42</v>
      </c>
      <c r="R226" s="10">
        <v>79</v>
      </c>
      <c r="S226" s="11">
        <v>51</v>
      </c>
      <c r="T226" s="15">
        <v>30</v>
      </c>
      <c r="U226" s="15">
        <v>57</v>
      </c>
      <c r="V226" s="15">
        <v>58</v>
      </c>
      <c r="W226" s="15">
        <v>32</v>
      </c>
      <c r="X226" s="15">
        <v>36</v>
      </c>
      <c r="Y226" s="15">
        <v>66</v>
      </c>
      <c r="Z226" s="15">
        <v>51</v>
      </c>
      <c r="AA226" s="15">
        <v>39</v>
      </c>
      <c r="AB226" s="15">
        <v>38</v>
      </c>
      <c r="AC226" s="15">
        <v>35</v>
      </c>
      <c r="AD226" s="15">
        <v>68</v>
      </c>
      <c r="AE226" s="15">
        <v>43</v>
      </c>
      <c r="AF226" s="15">
        <v>38</v>
      </c>
      <c r="AG226" s="15">
        <v>31</v>
      </c>
      <c r="AH226" s="12"/>
      <c r="AI226" s="13"/>
      <c r="AJ226" s="12" t="s">
        <v>60</v>
      </c>
      <c r="AL226" s="83">
        <v>21</v>
      </c>
      <c r="AM226" s="112" t="s">
        <v>55</v>
      </c>
      <c r="AN226" s="88"/>
      <c r="AO226" s="91"/>
      <c r="AP226" s="9">
        <v>58</v>
      </c>
      <c r="AQ226" s="10">
        <v>68</v>
      </c>
      <c r="AR226" s="10">
        <v>77</v>
      </c>
      <c r="AS226" s="10">
        <v>80</v>
      </c>
      <c r="AT226" s="10">
        <v>78</v>
      </c>
      <c r="AU226" s="10">
        <v>76</v>
      </c>
      <c r="AV226" s="10">
        <v>81</v>
      </c>
      <c r="AW226" s="10">
        <v>68</v>
      </c>
      <c r="AX226" s="10">
        <v>75</v>
      </c>
      <c r="AY226" s="10">
        <v>10</v>
      </c>
      <c r="AZ226" s="10">
        <v>68</v>
      </c>
      <c r="BA226" s="10">
        <v>82</v>
      </c>
      <c r="BB226" s="10">
        <v>80</v>
      </c>
      <c r="BC226" s="11">
        <v>81</v>
      </c>
      <c r="BD226" s="15">
        <v>48</v>
      </c>
      <c r="BE226" s="15">
        <v>50</v>
      </c>
      <c r="BF226" s="15">
        <v>69</v>
      </c>
      <c r="BG226" s="15">
        <v>57</v>
      </c>
      <c r="BH226" s="15">
        <v>41</v>
      </c>
      <c r="BI226" s="15">
        <v>64</v>
      </c>
      <c r="BJ226" s="15">
        <v>67</v>
      </c>
      <c r="BK226" s="15">
        <v>82</v>
      </c>
      <c r="BL226" s="15">
        <v>67</v>
      </c>
      <c r="BM226" s="15">
        <v>48</v>
      </c>
      <c r="BN226" s="15">
        <v>77</v>
      </c>
      <c r="BO226" s="15">
        <v>75</v>
      </c>
      <c r="BP226" s="15">
        <v>67</v>
      </c>
      <c r="BQ226" s="15">
        <v>48</v>
      </c>
      <c r="BR226" s="12"/>
      <c r="BS226" s="13"/>
      <c r="BT226" s="12" t="s">
        <v>60</v>
      </c>
      <c r="BW226" s="83">
        <v>21</v>
      </c>
      <c r="BX226" s="112" t="s">
        <v>55</v>
      </c>
      <c r="BY226" s="88"/>
      <c r="BZ226" s="91"/>
      <c r="CA226" s="9">
        <v>57</v>
      </c>
      <c r="CB226" s="10">
        <v>62</v>
      </c>
      <c r="CC226" s="10">
        <v>41</v>
      </c>
      <c r="CD226" s="10">
        <v>41</v>
      </c>
      <c r="CE226" s="10">
        <v>35</v>
      </c>
      <c r="CF226" s="10">
        <v>71</v>
      </c>
      <c r="CG226" s="10">
        <v>42</v>
      </c>
      <c r="CH226" s="10">
        <v>43</v>
      </c>
      <c r="CI226" s="10">
        <v>53</v>
      </c>
      <c r="CJ226" s="10">
        <v>36</v>
      </c>
      <c r="CK226" s="10">
        <v>36</v>
      </c>
      <c r="CL226" s="10">
        <v>69</v>
      </c>
      <c r="CM226" s="10">
        <v>52</v>
      </c>
      <c r="CN226" s="11">
        <v>55</v>
      </c>
      <c r="CO226" s="15">
        <v>64</v>
      </c>
      <c r="CP226" s="15">
        <v>34</v>
      </c>
      <c r="CQ226" s="15">
        <v>62</v>
      </c>
      <c r="CR226" s="15">
        <v>54</v>
      </c>
      <c r="CS226" s="15">
        <v>55</v>
      </c>
      <c r="CT226" s="15">
        <v>39</v>
      </c>
      <c r="CU226" s="15">
        <v>82</v>
      </c>
      <c r="CV226" s="15">
        <v>77</v>
      </c>
      <c r="CW226" s="15">
        <v>68</v>
      </c>
      <c r="CX226" s="15">
        <v>65</v>
      </c>
      <c r="CY226" s="15">
        <v>77</v>
      </c>
      <c r="CZ226" s="15">
        <v>75</v>
      </c>
      <c r="DA226" s="15">
        <v>67</v>
      </c>
      <c r="DB226" s="15">
        <v>50</v>
      </c>
      <c r="DC226" s="12"/>
      <c r="DD226" s="13"/>
      <c r="DE226" s="12" t="s">
        <v>60</v>
      </c>
    </row>
    <row r="227" spans="2:109" x14ac:dyDescent="0.25">
      <c r="B227" s="83"/>
      <c r="C227" s="113"/>
      <c r="D227" s="89"/>
      <c r="E227" s="91"/>
      <c r="F227" s="14">
        <v>72</v>
      </c>
      <c r="G227" s="15">
        <v>49</v>
      </c>
      <c r="H227" s="15">
        <v>70</v>
      </c>
      <c r="I227" s="15">
        <v>63</v>
      </c>
      <c r="J227" s="15">
        <v>71</v>
      </c>
      <c r="K227" s="15">
        <v>79</v>
      </c>
      <c r="L227" s="15">
        <v>80</v>
      </c>
      <c r="M227" s="15">
        <v>89</v>
      </c>
      <c r="N227" s="15">
        <v>82</v>
      </c>
      <c r="O227" s="15">
        <v>67</v>
      </c>
      <c r="P227" s="15">
        <v>65</v>
      </c>
      <c r="Q227" s="15">
        <v>76</v>
      </c>
      <c r="R227" s="15">
        <v>40</v>
      </c>
      <c r="S227" s="16">
        <v>50</v>
      </c>
      <c r="T227" s="15">
        <v>49</v>
      </c>
      <c r="U227" s="15">
        <v>41</v>
      </c>
      <c r="V227" s="15">
        <v>48</v>
      </c>
      <c r="W227" s="15">
        <v>45</v>
      </c>
      <c r="X227" s="15">
        <v>37</v>
      </c>
      <c r="Y227" s="15">
        <v>60</v>
      </c>
      <c r="Z227" s="15">
        <v>59</v>
      </c>
      <c r="AA227" s="15">
        <v>44</v>
      </c>
      <c r="AB227" s="15">
        <v>53</v>
      </c>
      <c r="AC227" s="15">
        <v>37</v>
      </c>
      <c r="AD227" s="15">
        <v>42</v>
      </c>
      <c r="AE227" s="15">
        <v>38</v>
      </c>
      <c r="AF227" s="15">
        <v>63</v>
      </c>
      <c r="AG227" s="15">
        <v>52</v>
      </c>
      <c r="AH227" s="17"/>
      <c r="AI227" s="13"/>
      <c r="AJ227" s="17" t="s">
        <v>60</v>
      </c>
      <c r="AL227" s="83"/>
      <c r="AM227" s="113"/>
      <c r="AN227" s="89"/>
      <c r="AO227" s="91"/>
      <c r="AP227" s="14">
        <v>80</v>
      </c>
      <c r="AQ227" s="15">
        <v>70</v>
      </c>
      <c r="AR227" s="15">
        <v>80</v>
      </c>
      <c r="AS227" s="15">
        <v>68</v>
      </c>
      <c r="AT227" s="15">
        <v>88</v>
      </c>
      <c r="AU227" s="15">
        <v>77</v>
      </c>
      <c r="AV227" s="15">
        <v>84</v>
      </c>
      <c r="AW227" s="15">
        <v>77</v>
      </c>
      <c r="AX227" s="15">
        <v>71</v>
      </c>
      <c r="AY227" s="15">
        <v>10</v>
      </c>
      <c r="AZ227" s="15">
        <v>64</v>
      </c>
      <c r="BA227" s="15">
        <v>74</v>
      </c>
      <c r="BB227" s="15">
        <v>69</v>
      </c>
      <c r="BC227" s="16">
        <v>74</v>
      </c>
      <c r="BD227" s="15">
        <v>62</v>
      </c>
      <c r="BE227" s="15">
        <v>54</v>
      </c>
      <c r="BF227" s="15">
        <v>35</v>
      </c>
      <c r="BG227" s="15">
        <v>47</v>
      </c>
      <c r="BH227" s="15">
        <v>52</v>
      </c>
      <c r="BI227" s="15">
        <v>59</v>
      </c>
      <c r="BJ227" s="15">
        <v>67</v>
      </c>
      <c r="BK227" s="15">
        <v>53</v>
      </c>
      <c r="BL227" s="15">
        <v>79</v>
      </c>
      <c r="BM227" s="15">
        <v>77</v>
      </c>
      <c r="BN227" s="15">
        <v>36</v>
      </c>
      <c r="BO227" s="15">
        <v>46</v>
      </c>
      <c r="BP227" s="15">
        <v>53</v>
      </c>
      <c r="BQ227" s="15">
        <v>43</v>
      </c>
      <c r="BR227" s="17"/>
      <c r="BS227" s="13"/>
      <c r="BT227" s="17" t="s">
        <v>60</v>
      </c>
      <c r="BW227" s="83"/>
      <c r="BX227" s="113"/>
      <c r="BY227" s="89"/>
      <c r="BZ227" s="91"/>
      <c r="CA227" s="14">
        <v>78</v>
      </c>
      <c r="CB227" s="15">
        <v>56</v>
      </c>
      <c r="CC227" s="15">
        <v>73</v>
      </c>
      <c r="CD227" s="15">
        <v>52</v>
      </c>
      <c r="CE227" s="15">
        <v>40</v>
      </c>
      <c r="CF227" s="15">
        <v>70</v>
      </c>
      <c r="CG227" s="15">
        <v>55</v>
      </c>
      <c r="CH227" s="15">
        <v>61</v>
      </c>
      <c r="CI227" s="15">
        <v>44</v>
      </c>
      <c r="CJ227" s="15">
        <v>65</v>
      </c>
      <c r="CK227" s="15">
        <v>77</v>
      </c>
      <c r="CL227" s="15">
        <v>40</v>
      </c>
      <c r="CM227" s="15">
        <v>58</v>
      </c>
      <c r="CN227" s="16">
        <v>65</v>
      </c>
      <c r="CO227" s="15">
        <v>77</v>
      </c>
      <c r="CP227" s="15">
        <v>75</v>
      </c>
      <c r="CQ227" s="15">
        <v>35</v>
      </c>
      <c r="CR227" s="15">
        <v>59</v>
      </c>
      <c r="CS227" s="15">
        <v>58</v>
      </c>
      <c r="CT227" s="15">
        <v>37</v>
      </c>
      <c r="CU227" s="15">
        <v>42</v>
      </c>
      <c r="CV227" s="15">
        <v>42</v>
      </c>
      <c r="CW227" s="15">
        <v>55</v>
      </c>
      <c r="CX227" s="15">
        <v>43</v>
      </c>
      <c r="CY227" s="15">
        <v>40</v>
      </c>
      <c r="CZ227" s="15">
        <v>63</v>
      </c>
      <c r="DA227" s="15">
        <v>58</v>
      </c>
      <c r="DB227" s="15">
        <v>73</v>
      </c>
      <c r="DC227" s="17"/>
      <c r="DD227" s="13"/>
      <c r="DE227" s="17" t="s">
        <v>60</v>
      </c>
    </row>
    <row r="228" spans="2:109" x14ac:dyDescent="0.25">
      <c r="B228" s="83"/>
      <c r="C228" s="113"/>
      <c r="D228" s="89"/>
      <c r="E228" s="91"/>
      <c r="F228" s="14">
        <v>53</v>
      </c>
      <c r="G228" s="15">
        <v>59</v>
      </c>
      <c r="H228" s="15">
        <v>56</v>
      </c>
      <c r="I228" s="15">
        <v>79</v>
      </c>
      <c r="J228" s="15">
        <v>51</v>
      </c>
      <c r="K228" s="15">
        <v>77</v>
      </c>
      <c r="L228" s="15">
        <v>36</v>
      </c>
      <c r="M228" s="15">
        <v>65</v>
      </c>
      <c r="N228" s="15">
        <v>65</v>
      </c>
      <c r="O228" s="15">
        <v>37</v>
      </c>
      <c r="P228" s="15">
        <v>86</v>
      </c>
      <c r="Q228" s="15">
        <v>74</v>
      </c>
      <c r="R228" s="15">
        <v>81</v>
      </c>
      <c r="S228" s="16">
        <v>68</v>
      </c>
      <c r="T228" s="15">
        <v>39</v>
      </c>
      <c r="U228" s="15">
        <v>67</v>
      </c>
      <c r="V228" s="15">
        <v>44</v>
      </c>
      <c r="W228" s="15">
        <v>33</v>
      </c>
      <c r="X228" s="15">
        <v>50</v>
      </c>
      <c r="Y228" s="15">
        <v>40</v>
      </c>
      <c r="Z228" s="15">
        <v>34</v>
      </c>
      <c r="AA228" s="15">
        <v>37</v>
      </c>
      <c r="AB228" s="15"/>
      <c r="AC228" s="15"/>
      <c r="AD228" s="15"/>
      <c r="AE228" s="15"/>
      <c r="AF228" s="15"/>
      <c r="AG228" s="15"/>
      <c r="AH228" s="17"/>
      <c r="AI228" s="13"/>
      <c r="AJ228" s="17" t="s">
        <v>60</v>
      </c>
      <c r="AL228" s="83"/>
      <c r="AM228" s="113"/>
      <c r="AN228" s="89"/>
      <c r="AO228" s="91"/>
      <c r="AP228" s="14">
        <v>77</v>
      </c>
      <c r="AQ228" s="15">
        <v>62</v>
      </c>
      <c r="AR228" s="15">
        <v>72</v>
      </c>
      <c r="AS228" s="15">
        <v>83</v>
      </c>
      <c r="AT228" s="15">
        <v>65</v>
      </c>
      <c r="AU228" s="15">
        <v>61</v>
      </c>
      <c r="AV228" s="15">
        <v>82</v>
      </c>
      <c r="AW228" s="15">
        <v>77</v>
      </c>
      <c r="AX228" s="15">
        <v>75</v>
      </c>
      <c r="AY228" s="15">
        <v>10</v>
      </c>
      <c r="AZ228" s="15">
        <v>78</v>
      </c>
      <c r="BA228" s="15">
        <v>63</v>
      </c>
      <c r="BB228" s="15">
        <v>69</v>
      </c>
      <c r="BC228" s="16">
        <v>71</v>
      </c>
      <c r="BD228" s="15">
        <v>59</v>
      </c>
      <c r="BE228" s="15">
        <v>41</v>
      </c>
      <c r="BF228" s="15">
        <v>43</v>
      </c>
      <c r="BG228" s="15">
        <v>36</v>
      </c>
      <c r="BH228" s="15">
        <v>52</v>
      </c>
      <c r="BI228" s="15">
        <v>45</v>
      </c>
      <c r="BJ228" s="15">
        <v>45</v>
      </c>
      <c r="BK228" s="15">
        <v>56</v>
      </c>
      <c r="BL228" s="15">
        <v>69</v>
      </c>
      <c r="BM228" s="15">
        <v>48</v>
      </c>
      <c r="BN228" s="15"/>
      <c r="BO228" s="15"/>
      <c r="BP228" s="15"/>
      <c r="BQ228" s="15"/>
      <c r="BR228" s="17"/>
      <c r="BS228" s="13"/>
      <c r="BT228" s="17" t="s">
        <v>60</v>
      </c>
      <c r="BW228" s="83"/>
      <c r="BX228" s="113"/>
      <c r="BY228" s="89"/>
      <c r="BZ228" s="91"/>
      <c r="CA228" s="14">
        <v>52</v>
      </c>
      <c r="CB228" s="15">
        <v>58</v>
      </c>
      <c r="CC228" s="15">
        <v>72</v>
      </c>
      <c r="CD228" s="15">
        <v>71</v>
      </c>
      <c r="CE228" s="15">
        <v>45</v>
      </c>
      <c r="CF228" s="15">
        <v>41</v>
      </c>
      <c r="CG228" s="15">
        <v>38</v>
      </c>
      <c r="CH228" s="15">
        <v>37</v>
      </c>
      <c r="CI228" s="15">
        <v>54</v>
      </c>
      <c r="CJ228" s="15">
        <v>77</v>
      </c>
      <c r="CK228" s="15">
        <v>55</v>
      </c>
      <c r="CL228" s="15">
        <v>74</v>
      </c>
      <c r="CM228" s="15">
        <v>68</v>
      </c>
      <c r="CN228" s="16">
        <v>67</v>
      </c>
      <c r="CO228" s="15">
        <v>63</v>
      </c>
      <c r="CP228" s="15">
        <v>58</v>
      </c>
      <c r="CQ228" s="15">
        <v>47</v>
      </c>
      <c r="CR228" s="15">
        <v>76</v>
      </c>
      <c r="CS228" s="15">
        <v>34</v>
      </c>
      <c r="CT228" s="15">
        <v>43</v>
      </c>
      <c r="CU228" s="15">
        <v>41</v>
      </c>
      <c r="CV228" s="15">
        <v>57</v>
      </c>
      <c r="CW228" s="15">
        <v>63</v>
      </c>
      <c r="CX228" s="15">
        <v>35</v>
      </c>
      <c r="CY228" s="15">
        <v>57</v>
      </c>
      <c r="CZ228" s="15">
        <v>36</v>
      </c>
      <c r="DA228" s="15">
        <v>39</v>
      </c>
      <c r="DB228" s="15">
        <v>48</v>
      </c>
      <c r="DC228" s="17"/>
      <c r="DD228" s="13"/>
      <c r="DE228" s="17" t="s">
        <v>60</v>
      </c>
    </row>
    <row r="229" spans="2:109" x14ac:dyDescent="0.25">
      <c r="B229" s="83"/>
      <c r="C229" s="113"/>
      <c r="D229" s="89"/>
      <c r="E229" s="91"/>
      <c r="F229" s="14">
        <v>51</v>
      </c>
      <c r="G229" s="15">
        <v>71</v>
      </c>
      <c r="H229" s="15">
        <v>37</v>
      </c>
      <c r="I229" s="15">
        <v>66</v>
      </c>
      <c r="J229" s="15">
        <v>70</v>
      </c>
      <c r="K229" s="15">
        <v>68</v>
      </c>
      <c r="L229" s="15">
        <v>80</v>
      </c>
      <c r="M229" s="15">
        <v>64</v>
      </c>
      <c r="N229" s="15">
        <v>60</v>
      </c>
      <c r="O229" s="15">
        <v>59</v>
      </c>
      <c r="P229" s="15">
        <v>82</v>
      </c>
      <c r="Q229" s="15">
        <v>80</v>
      </c>
      <c r="R229" s="15">
        <v>72</v>
      </c>
      <c r="S229" s="16">
        <v>46</v>
      </c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7"/>
      <c r="AI229" s="13"/>
      <c r="AJ229" s="17" t="s">
        <v>60</v>
      </c>
      <c r="AL229" s="83"/>
      <c r="AM229" s="113"/>
      <c r="AN229" s="89"/>
      <c r="AO229" s="91"/>
      <c r="AP229" s="14">
        <v>65</v>
      </c>
      <c r="AQ229" s="15">
        <v>71</v>
      </c>
      <c r="AR229" s="15">
        <v>75</v>
      </c>
      <c r="AS229" s="15">
        <v>70</v>
      </c>
      <c r="AT229" s="15">
        <v>84</v>
      </c>
      <c r="AU229" s="15">
        <v>76</v>
      </c>
      <c r="AV229" s="15">
        <v>79</v>
      </c>
      <c r="AW229" s="15">
        <v>70</v>
      </c>
      <c r="AX229" s="15">
        <v>74</v>
      </c>
      <c r="AY229" s="15">
        <v>10</v>
      </c>
      <c r="AZ229" s="15">
        <v>97</v>
      </c>
      <c r="BA229" s="15">
        <v>70</v>
      </c>
      <c r="BB229" s="15">
        <v>71</v>
      </c>
      <c r="BC229" s="16">
        <v>62</v>
      </c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7"/>
      <c r="BS229" s="13"/>
      <c r="BT229" s="17" t="s">
        <v>60</v>
      </c>
      <c r="BW229" s="83"/>
      <c r="BX229" s="113"/>
      <c r="BY229" s="89"/>
      <c r="BZ229" s="91"/>
      <c r="CA229" s="14">
        <v>45</v>
      </c>
      <c r="CB229" s="15">
        <v>53</v>
      </c>
      <c r="CC229" s="15">
        <v>35</v>
      </c>
      <c r="CD229" s="15">
        <v>52</v>
      </c>
      <c r="CE229" s="15">
        <v>75</v>
      </c>
      <c r="CF229" s="15">
        <v>51</v>
      </c>
      <c r="CG229" s="15">
        <v>51</v>
      </c>
      <c r="CH229" s="15">
        <v>55</v>
      </c>
      <c r="CI229" s="15">
        <v>70</v>
      </c>
      <c r="CJ229" s="15">
        <v>74</v>
      </c>
      <c r="CK229" s="15">
        <v>80</v>
      </c>
      <c r="CL229" s="15">
        <v>58</v>
      </c>
      <c r="CM229" s="15">
        <v>77</v>
      </c>
      <c r="CN229" s="16">
        <v>37</v>
      </c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7"/>
      <c r="DD229" s="13"/>
      <c r="DE229" s="17" t="s">
        <v>60</v>
      </c>
    </row>
    <row r="230" spans="2:109" x14ac:dyDescent="0.25">
      <c r="B230" s="83"/>
      <c r="C230" s="113"/>
      <c r="D230" s="89"/>
      <c r="E230" s="91"/>
      <c r="F230" s="14">
        <v>59</v>
      </c>
      <c r="G230" s="15">
        <v>82</v>
      </c>
      <c r="H230" s="15">
        <v>77</v>
      </c>
      <c r="I230" s="15">
        <v>55</v>
      </c>
      <c r="J230" s="15">
        <v>75</v>
      </c>
      <c r="K230" s="15">
        <v>61</v>
      </c>
      <c r="L230" s="15">
        <v>72</v>
      </c>
      <c r="M230" s="15">
        <v>59</v>
      </c>
      <c r="N230" s="15">
        <v>76</v>
      </c>
      <c r="O230" s="15">
        <v>62</v>
      </c>
      <c r="P230" s="15">
        <v>69</v>
      </c>
      <c r="Q230" s="15">
        <v>74</v>
      </c>
      <c r="R230" s="15">
        <v>54</v>
      </c>
      <c r="S230" s="16">
        <v>47</v>
      </c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7"/>
      <c r="AI230" s="13"/>
      <c r="AJ230" s="17" t="s">
        <v>60</v>
      </c>
      <c r="AL230" s="83"/>
      <c r="AM230" s="113"/>
      <c r="AN230" s="89"/>
      <c r="AO230" s="91"/>
      <c r="AP230" s="14">
        <v>79</v>
      </c>
      <c r="AQ230" s="15">
        <v>74</v>
      </c>
      <c r="AR230" s="15">
        <v>80</v>
      </c>
      <c r="AS230" s="15">
        <v>73</v>
      </c>
      <c r="AT230" s="15">
        <v>53</v>
      </c>
      <c r="AU230" s="15">
        <v>71</v>
      </c>
      <c r="AV230" s="15">
        <v>63</v>
      </c>
      <c r="AW230" s="15">
        <v>80</v>
      </c>
      <c r="AX230" s="15">
        <v>75</v>
      </c>
      <c r="AY230" s="15">
        <v>10</v>
      </c>
      <c r="AZ230" s="15">
        <v>73</v>
      </c>
      <c r="BA230" s="15">
        <v>80</v>
      </c>
      <c r="BB230" s="15">
        <v>85</v>
      </c>
      <c r="BC230" s="16">
        <v>83</v>
      </c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7"/>
      <c r="BS230" s="13"/>
      <c r="BT230" s="17" t="s">
        <v>60</v>
      </c>
      <c r="BW230" s="83"/>
      <c r="BX230" s="113"/>
      <c r="BY230" s="89"/>
      <c r="BZ230" s="91"/>
      <c r="CA230" s="14">
        <v>41</v>
      </c>
      <c r="CB230" s="15">
        <v>78</v>
      </c>
      <c r="CC230" s="15">
        <v>80</v>
      </c>
      <c r="CD230" s="15">
        <v>67</v>
      </c>
      <c r="CE230" s="15">
        <v>66</v>
      </c>
      <c r="CF230" s="15">
        <v>38</v>
      </c>
      <c r="CG230" s="15">
        <v>64</v>
      </c>
      <c r="CH230" s="15">
        <v>62</v>
      </c>
      <c r="CI230" s="15">
        <v>39</v>
      </c>
      <c r="CJ230" s="15">
        <v>68</v>
      </c>
      <c r="CK230" s="15">
        <v>49</v>
      </c>
      <c r="CL230" s="15">
        <v>63</v>
      </c>
      <c r="CM230" s="15">
        <v>54</v>
      </c>
      <c r="CN230" s="16">
        <v>63</v>
      </c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7"/>
      <c r="DD230" s="13"/>
      <c r="DE230" s="17" t="s">
        <v>60</v>
      </c>
    </row>
    <row r="231" spans="2:109" x14ac:dyDescent="0.25">
      <c r="B231" s="83"/>
      <c r="C231" s="113"/>
      <c r="D231" s="89"/>
      <c r="E231" s="91"/>
      <c r="F231" s="14">
        <v>65</v>
      </c>
      <c r="G231" s="15">
        <v>77</v>
      </c>
      <c r="H231" s="15">
        <v>47</v>
      </c>
      <c r="I231" s="15">
        <v>79</v>
      </c>
      <c r="J231" s="15">
        <v>52</v>
      </c>
      <c r="K231" s="15">
        <v>64</v>
      </c>
      <c r="L231" s="15">
        <v>70</v>
      </c>
      <c r="M231" s="15">
        <v>75</v>
      </c>
      <c r="N231" s="15">
        <v>81</v>
      </c>
      <c r="O231" s="15">
        <v>71</v>
      </c>
      <c r="P231" s="15">
        <v>35</v>
      </c>
      <c r="Q231" s="15">
        <v>81</v>
      </c>
      <c r="R231" s="15">
        <v>69</v>
      </c>
      <c r="S231" s="16">
        <v>75</v>
      </c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7"/>
      <c r="AI231" s="13"/>
      <c r="AJ231" s="17" t="s">
        <v>60</v>
      </c>
      <c r="AL231" s="83"/>
      <c r="AM231" s="113"/>
      <c r="AN231" s="89"/>
      <c r="AO231" s="91"/>
      <c r="AP231" s="14">
        <v>65</v>
      </c>
      <c r="AQ231" s="15">
        <v>80</v>
      </c>
      <c r="AR231" s="15">
        <v>68</v>
      </c>
      <c r="AS231" s="15">
        <v>67</v>
      </c>
      <c r="AT231" s="15">
        <v>68</v>
      </c>
      <c r="AU231" s="15">
        <v>70</v>
      </c>
      <c r="AV231" s="15">
        <v>76</v>
      </c>
      <c r="AW231" s="15">
        <v>69</v>
      </c>
      <c r="AX231" s="15">
        <v>76</v>
      </c>
      <c r="AY231" s="15">
        <v>10</v>
      </c>
      <c r="AZ231" s="15">
        <v>80</v>
      </c>
      <c r="BA231" s="15">
        <v>85</v>
      </c>
      <c r="BB231" s="15">
        <v>78</v>
      </c>
      <c r="BC231" s="16">
        <v>80</v>
      </c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7"/>
      <c r="BS231" s="13"/>
      <c r="BT231" s="17" t="s">
        <v>60</v>
      </c>
      <c r="BW231" s="83"/>
      <c r="BX231" s="113"/>
      <c r="BY231" s="89"/>
      <c r="BZ231" s="91"/>
      <c r="CA231" s="14">
        <v>53</v>
      </c>
      <c r="CB231" s="15">
        <v>70</v>
      </c>
      <c r="CC231" s="15">
        <v>75</v>
      </c>
      <c r="CD231" s="15">
        <v>75</v>
      </c>
      <c r="CE231" s="15">
        <v>35</v>
      </c>
      <c r="CF231" s="15">
        <v>64</v>
      </c>
      <c r="CG231" s="15">
        <v>36</v>
      </c>
      <c r="CH231" s="15">
        <v>49</v>
      </c>
      <c r="CI231" s="15">
        <v>58</v>
      </c>
      <c r="CJ231" s="15">
        <v>71</v>
      </c>
      <c r="CK231" s="15">
        <v>57</v>
      </c>
      <c r="CL231" s="15">
        <v>64</v>
      </c>
      <c r="CM231" s="15">
        <v>49</v>
      </c>
      <c r="CN231" s="16">
        <v>42</v>
      </c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7"/>
      <c r="DD231" s="13"/>
      <c r="DE231" s="17" t="s">
        <v>60</v>
      </c>
    </row>
    <row r="232" spans="2:109" x14ac:dyDescent="0.25">
      <c r="B232" s="83"/>
      <c r="C232" s="113"/>
      <c r="D232" s="89"/>
      <c r="E232" s="91"/>
      <c r="F232" s="14">
        <v>70</v>
      </c>
      <c r="G232" s="15">
        <v>45</v>
      </c>
      <c r="H232" s="15">
        <v>63</v>
      </c>
      <c r="I232" s="15">
        <v>75</v>
      </c>
      <c r="J232" s="15">
        <v>61</v>
      </c>
      <c r="K232" s="15">
        <v>67</v>
      </c>
      <c r="L232" s="15">
        <v>46</v>
      </c>
      <c r="M232" s="15">
        <v>52</v>
      </c>
      <c r="N232" s="15">
        <v>88</v>
      </c>
      <c r="O232" s="15">
        <v>78</v>
      </c>
      <c r="P232" s="15">
        <v>70</v>
      </c>
      <c r="Q232" s="15">
        <v>74</v>
      </c>
      <c r="R232" s="15">
        <v>43</v>
      </c>
      <c r="S232" s="16">
        <v>64</v>
      </c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7"/>
      <c r="AI232" s="13"/>
      <c r="AJ232" s="17" t="s">
        <v>60</v>
      </c>
      <c r="AL232" s="83"/>
      <c r="AM232" s="113"/>
      <c r="AN232" s="89"/>
      <c r="AO232" s="91"/>
      <c r="AP232" s="14">
        <v>77</v>
      </c>
      <c r="AQ232" s="15">
        <v>76</v>
      </c>
      <c r="AR232" s="15">
        <v>80</v>
      </c>
      <c r="AS232" s="15">
        <v>73</v>
      </c>
      <c r="AT232" s="15">
        <v>82</v>
      </c>
      <c r="AU232" s="15">
        <v>80</v>
      </c>
      <c r="AV232" s="15">
        <v>84</v>
      </c>
      <c r="AW232" s="15">
        <v>75</v>
      </c>
      <c r="AX232" s="15">
        <v>77</v>
      </c>
      <c r="AY232" s="15">
        <v>7</v>
      </c>
      <c r="AZ232" s="15">
        <v>75</v>
      </c>
      <c r="BA232" s="15">
        <v>73</v>
      </c>
      <c r="BB232" s="15">
        <v>96</v>
      </c>
      <c r="BC232" s="16">
        <v>83</v>
      </c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7"/>
      <c r="BS232" s="13"/>
      <c r="BT232" s="17" t="s">
        <v>60</v>
      </c>
      <c r="BW232" s="83"/>
      <c r="BX232" s="113"/>
      <c r="BY232" s="89"/>
      <c r="BZ232" s="91"/>
      <c r="CA232" s="14">
        <v>41</v>
      </c>
      <c r="CB232" s="15">
        <v>80</v>
      </c>
      <c r="CC232" s="15">
        <v>62</v>
      </c>
      <c r="CD232" s="15">
        <v>59</v>
      </c>
      <c r="CE232" s="15">
        <v>42</v>
      </c>
      <c r="CF232" s="15">
        <v>41</v>
      </c>
      <c r="CG232" s="15">
        <v>79</v>
      </c>
      <c r="CH232" s="15">
        <v>35</v>
      </c>
      <c r="CI232" s="15">
        <v>51</v>
      </c>
      <c r="CJ232" s="15">
        <v>42</v>
      </c>
      <c r="CK232" s="15">
        <v>70</v>
      </c>
      <c r="CL232" s="15">
        <v>62</v>
      </c>
      <c r="CM232" s="15">
        <v>63</v>
      </c>
      <c r="CN232" s="16">
        <v>44</v>
      </c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7"/>
      <c r="DD232" s="13"/>
      <c r="DE232" s="17" t="s">
        <v>60</v>
      </c>
    </row>
    <row r="233" spans="2:109" x14ac:dyDescent="0.25">
      <c r="B233" s="83"/>
      <c r="C233" s="113"/>
      <c r="D233" s="89"/>
      <c r="E233" s="91"/>
      <c r="F233" s="14">
        <v>65</v>
      </c>
      <c r="G233" s="15">
        <v>74</v>
      </c>
      <c r="H233" s="15">
        <v>74</v>
      </c>
      <c r="I233" s="15">
        <v>52</v>
      </c>
      <c r="J233" s="15">
        <v>82</v>
      </c>
      <c r="K233" s="15">
        <v>67</v>
      </c>
      <c r="L233" s="15">
        <v>63</v>
      </c>
      <c r="M233" s="15">
        <v>73</v>
      </c>
      <c r="N233" s="15">
        <v>57</v>
      </c>
      <c r="O233" s="15">
        <v>62</v>
      </c>
      <c r="P233" s="15">
        <v>65</v>
      </c>
      <c r="Q233" s="15">
        <v>76</v>
      </c>
      <c r="R233" s="15">
        <v>90</v>
      </c>
      <c r="S233" s="16">
        <v>70</v>
      </c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7"/>
      <c r="AI233" s="13"/>
      <c r="AJ233" s="17" t="s">
        <v>60</v>
      </c>
      <c r="AL233" s="83"/>
      <c r="AM233" s="113"/>
      <c r="AN233" s="89"/>
      <c r="AO233" s="91"/>
      <c r="AP233" s="14">
        <v>76</v>
      </c>
      <c r="AQ233" s="15">
        <v>88</v>
      </c>
      <c r="AR233" s="15">
        <v>61</v>
      </c>
      <c r="AS233" s="15">
        <v>66</v>
      </c>
      <c r="AT233" s="15">
        <v>71</v>
      </c>
      <c r="AU233" s="15">
        <v>79</v>
      </c>
      <c r="AV233" s="15">
        <v>58</v>
      </c>
      <c r="AW233" s="15">
        <v>64</v>
      </c>
      <c r="AX233" s="15">
        <v>69</v>
      </c>
      <c r="AY233" s="15">
        <v>13</v>
      </c>
      <c r="AZ233" s="15">
        <v>82</v>
      </c>
      <c r="BA233" s="15">
        <v>79</v>
      </c>
      <c r="BB233" s="15">
        <v>69</v>
      </c>
      <c r="BC233" s="16">
        <v>58</v>
      </c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7"/>
      <c r="BS233" s="13"/>
      <c r="BT233" s="17" t="s">
        <v>60</v>
      </c>
      <c r="BW233" s="83"/>
      <c r="BX233" s="113"/>
      <c r="BY233" s="89"/>
      <c r="BZ233" s="91"/>
      <c r="CA233" s="14">
        <v>51</v>
      </c>
      <c r="CB233" s="15">
        <v>47</v>
      </c>
      <c r="CC233" s="15">
        <v>46</v>
      </c>
      <c r="CD233" s="15">
        <v>53</v>
      </c>
      <c r="CE233" s="15">
        <v>66</v>
      </c>
      <c r="CF233" s="15">
        <v>72</v>
      </c>
      <c r="CG233" s="15">
        <v>62</v>
      </c>
      <c r="CH233" s="15">
        <v>55</v>
      </c>
      <c r="CI233" s="15">
        <v>35</v>
      </c>
      <c r="CJ233" s="15">
        <v>44</v>
      </c>
      <c r="CK233" s="15">
        <v>54</v>
      </c>
      <c r="CL233" s="15">
        <v>67</v>
      </c>
      <c r="CM233" s="15">
        <v>70</v>
      </c>
      <c r="CN233" s="16">
        <v>63</v>
      </c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7"/>
      <c r="DD233" s="13"/>
      <c r="DE233" s="17" t="s">
        <v>60</v>
      </c>
    </row>
    <row r="234" spans="2:109" x14ac:dyDescent="0.25">
      <c r="B234" s="83"/>
      <c r="C234" s="113"/>
      <c r="D234" s="89"/>
      <c r="E234" s="91"/>
      <c r="F234" s="14">
        <v>52</v>
      </c>
      <c r="G234" s="15">
        <v>68</v>
      </c>
      <c r="H234" s="15">
        <v>52</v>
      </c>
      <c r="I234" s="15">
        <v>68</v>
      </c>
      <c r="J234" s="15">
        <v>36</v>
      </c>
      <c r="K234" s="15">
        <v>76</v>
      </c>
      <c r="L234" s="15">
        <v>80</v>
      </c>
      <c r="M234" s="15">
        <v>69</v>
      </c>
      <c r="N234" s="15">
        <v>49</v>
      </c>
      <c r="O234" s="15">
        <v>44</v>
      </c>
      <c r="P234" s="15">
        <v>57</v>
      </c>
      <c r="Q234" s="15">
        <v>54</v>
      </c>
      <c r="R234" s="15">
        <v>69</v>
      </c>
      <c r="S234" s="16">
        <v>57</v>
      </c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7"/>
      <c r="AI234" s="13"/>
      <c r="AJ234" s="17" t="s">
        <v>60</v>
      </c>
      <c r="AL234" s="83"/>
      <c r="AM234" s="113"/>
      <c r="AN234" s="89"/>
      <c r="AO234" s="91"/>
      <c r="AP234" s="14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6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7"/>
      <c r="BS234" s="13"/>
      <c r="BT234" s="17" t="s">
        <v>60</v>
      </c>
      <c r="BW234" s="83"/>
      <c r="BX234" s="113"/>
      <c r="BY234" s="89"/>
      <c r="BZ234" s="91"/>
      <c r="CA234" s="14">
        <v>72</v>
      </c>
      <c r="CB234" s="15">
        <v>52</v>
      </c>
      <c r="CC234" s="15">
        <v>61</v>
      </c>
      <c r="CD234" s="15">
        <v>70</v>
      </c>
      <c r="CE234" s="15">
        <v>77</v>
      </c>
      <c r="CF234" s="15">
        <v>53</v>
      </c>
      <c r="CG234" s="15">
        <v>57</v>
      </c>
      <c r="CH234" s="15">
        <v>70</v>
      </c>
      <c r="CI234" s="15">
        <v>50</v>
      </c>
      <c r="CJ234" s="15">
        <v>36</v>
      </c>
      <c r="CK234" s="15">
        <v>59</v>
      </c>
      <c r="CL234" s="15">
        <v>75</v>
      </c>
      <c r="CM234" s="15">
        <v>69</v>
      </c>
      <c r="CN234" s="16">
        <v>74</v>
      </c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7"/>
      <c r="DD234" s="13"/>
      <c r="DE234" s="17" t="s">
        <v>60</v>
      </c>
    </row>
    <row r="235" spans="2:109" x14ac:dyDescent="0.25">
      <c r="B235" s="83"/>
      <c r="C235" s="113"/>
      <c r="D235" s="89"/>
      <c r="E235" s="91"/>
      <c r="F235" s="14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6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7"/>
      <c r="AI235" s="13"/>
      <c r="AJ235" s="17" t="s">
        <v>60</v>
      </c>
      <c r="AL235" s="83"/>
      <c r="AM235" s="113"/>
      <c r="AN235" s="89"/>
      <c r="AO235" s="91"/>
      <c r="AP235" s="14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6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7"/>
      <c r="BS235" s="13"/>
      <c r="BT235" s="17" t="s">
        <v>60</v>
      </c>
      <c r="BW235" s="83"/>
      <c r="BX235" s="113"/>
      <c r="BY235" s="89"/>
      <c r="BZ235" s="91"/>
      <c r="CA235" s="14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6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7"/>
      <c r="DD235" s="13"/>
      <c r="DE235" s="17" t="s">
        <v>60</v>
      </c>
    </row>
    <row r="236" spans="2:109" ht="15.75" thickBot="1" x14ac:dyDescent="0.3">
      <c r="B236" s="84"/>
      <c r="C236" s="114"/>
      <c r="D236" s="89"/>
      <c r="E236" s="92"/>
      <c r="F236" s="18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20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21"/>
      <c r="AI236" s="13"/>
      <c r="AJ236" s="21" t="s">
        <v>60</v>
      </c>
      <c r="AL236" s="84"/>
      <c r="AM236" s="114"/>
      <c r="AN236" s="89"/>
      <c r="AO236" s="92"/>
      <c r="AP236" s="18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20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21"/>
      <c r="BS236" s="13"/>
      <c r="BT236" s="21" t="s">
        <v>60</v>
      </c>
      <c r="BW236" s="84"/>
      <c r="BX236" s="114"/>
      <c r="BY236" s="89"/>
      <c r="BZ236" s="92"/>
      <c r="CA236" s="18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20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21"/>
      <c r="DD236" s="13"/>
      <c r="DE236" s="21" t="s">
        <v>60</v>
      </c>
    </row>
    <row r="237" spans="2:109" x14ac:dyDescent="0.25">
      <c r="AK237" s="1"/>
      <c r="BV237" s="1"/>
    </row>
    <row r="238" spans="2:109" x14ac:dyDescent="0.25">
      <c r="AK238" s="1"/>
      <c r="BV238" s="1"/>
    </row>
  </sheetData>
  <mergeCells count="189">
    <mergeCell ref="BX226:BX236"/>
    <mergeCell ref="BY226:BY236"/>
    <mergeCell ref="BZ226:BZ236"/>
    <mergeCell ref="BY204:BY225"/>
    <mergeCell ref="BZ204:BZ214"/>
    <mergeCell ref="C215:C225"/>
    <mergeCell ref="E215:E225"/>
    <mergeCell ref="AM215:AM225"/>
    <mergeCell ref="AO215:AO225"/>
    <mergeCell ref="BX215:BX225"/>
    <mergeCell ref="BZ215:BZ225"/>
    <mergeCell ref="BW193:BW236"/>
    <mergeCell ref="BX193:BX203"/>
    <mergeCell ref="BZ193:BZ203"/>
    <mergeCell ref="C204:C214"/>
    <mergeCell ref="D204:D225"/>
    <mergeCell ref="E204:E214"/>
    <mergeCell ref="AM204:AM214"/>
    <mergeCell ref="AN204:AN225"/>
    <mergeCell ref="AO204:AO214"/>
    <mergeCell ref="BX204:BX214"/>
    <mergeCell ref="B193:B236"/>
    <mergeCell ref="C193:C203"/>
    <mergeCell ref="E193:E203"/>
    <mergeCell ref="AL193:AL236"/>
    <mergeCell ref="AM193:AM203"/>
    <mergeCell ref="AO193:AO203"/>
    <mergeCell ref="C226:C236"/>
    <mergeCell ref="D226:D236"/>
    <mergeCell ref="E226:E236"/>
    <mergeCell ref="AM226:AM236"/>
    <mergeCell ref="AN226:AN236"/>
    <mergeCell ref="AO226:AO236"/>
    <mergeCell ref="C182:C192"/>
    <mergeCell ref="E182:E192"/>
    <mergeCell ref="AM182:AM192"/>
    <mergeCell ref="AO182:AO192"/>
    <mergeCell ref="BX182:BX192"/>
    <mergeCell ref="BZ182:BZ192"/>
    <mergeCell ref="D171:D192"/>
    <mergeCell ref="E171:E181"/>
    <mergeCell ref="AM171:AM181"/>
    <mergeCell ref="AN171:AN192"/>
    <mergeCell ref="AO171:AO181"/>
    <mergeCell ref="BX171:BX181"/>
    <mergeCell ref="AO127:AO137"/>
    <mergeCell ref="BX127:BX137"/>
    <mergeCell ref="BZ127:BZ137"/>
    <mergeCell ref="B149:B192"/>
    <mergeCell ref="C149:C159"/>
    <mergeCell ref="D149:D170"/>
    <mergeCell ref="E149:E159"/>
    <mergeCell ref="AL149:AL192"/>
    <mergeCell ref="AM149:AM159"/>
    <mergeCell ref="C160:C170"/>
    <mergeCell ref="E160:E170"/>
    <mergeCell ref="AM160:AM170"/>
    <mergeCell ref="C171:C181"/>
    <mergeCell ref="AN149:AN170"/>
    <mergeCell ref="AO149:AO159"/>
    <mergeCell ref="BW149:BW192"/>
    <mergeCell ref="BX149:BX159"/>
    <mergeCell ref="BY149:BY170"/>
    <mergeCell ref="BZ149:BZ159"/>
    <mergeCell ref="AO160:AO170"/>
    <mergeCell ref="BX160:BX170"/>
    <mergeCell ref="BZ160:BZ170"/>
    <mergeCell ref="BY171:BY192"/>
    <mergeCell ref="BZ171:BZ181"/>
    <mergeCell ref="AO105:AO115"/>
    <mergeCell ref="BW105:BW148"/>
    <mergeCell ref="BX105:BX115"/>
    <mergeCell ref="BZ105:BZ115"/>
    <mergeCell ref="C116:C126"/>
    <mergeCell ref="E116:E126"/>
    <mergeCell ref="AM116:AM126"/>
    <mergeCell ref="AO116:AO126"/>
    <mergeCell ref="BX116:BX126"/>
    <mergeCell ref="AN94:AN148"/>
    <mergeCell ref="AO94:AO104"/>
    <mergeCell ref="BW94:BW104"/>
    <mergeCell ref="BX94:BX104"/>
    <mergeCell ref="BY94:BY148"/>
    <mergeCell ref="BZ94:BZ104"/>
    <mergeCell ref="BZ116:BZ126"/>
    <mergeCell ref="C138:C148"/>
    <mergeCell ref="E138:E148"/>
    <mergeCell ref="AM138:AM148"/>
    <mergeCell ref="AO138:AO148"/>
    <mergeCell ref="BX138:BX148"/>
    <mergeCell ref="BZ138:BZ148"/>
    <mergeCell ref="C127:C137"/>
    <mergeCell ref="E127:E137"/>
    <mergeCell ref="B94:B104"/>
    <mergeCell ref="C94:C104"/>
    <mergeCell ref="D94:D148"/>
    <mergeCell ref="E94:E104"/>
    <mergeCell ref="AL94:AL104"/>
    <mergeCell ref="AM94:AM104"/>
    <mergeCell ref="B105:B148"/>
    <mergeCell ref="C105:C115"/>
    <mergeCell ref="E105:E115"/>
    <mergeCell ref="AL105:AL148"/>
    <mergeCell ref="AM105:AM115"/>
    <mergeCell ref="AM127:AM137"/>
    <mergeCell ref="B61:B93"/>
    <mergeCell ref="C61:C71"/>
    <mergeCell ref="E61:E71"/>
    <mergeCell ref="AL61:AL93"/>
    <mergeCell ref="AM61:AM71"/>
    <mergeCell ref="AO61:AO71"/>
    <mergeCell ref="BW61:BW93"/>
    <mergeCell ref="B50:B60"/>
    <mergeCell ref="C50:C60"/>
    <mergeCell ref="E50:E60"/>
    <mergeCell ref="AL50:AL60"/>
    <mergeCell ref="AM50:AM60"/>
    <mergeCell ref="AO50:AO60"/>
    <mergeCell ref="C83:C93"/>
    <mergeCell ref="E83:E93"/>
    <mergeCell ref="AM83:AM93"/>
    <mergeCell ref="AO83:AO93"/>
    <mergeCell ref="C72:C82"/>
    <mergeCell ref="E72:E82"/>
    <mergeCell ref="AM72:AM82"/>
    <mergeCell ref="AO72:AO82"/>
    <mergeCell ref="BY6:BY93"/>
    <mergeCell ref="BZ6:BZ16"/>
    <mergeCell ref="AO17:AO27"/>
    <mergeCell ref="BX17:BX27"/>
    <mergeCell ref="BZ17:BZ27"/>
    <mergeCell ref="BX28:BX38"/>
    <mergeCell ref="BW50:BW60"/>
    <mergeCell ref="BX50:BX60"/>
    <mergeCell ref="BZ50:BZ60"/>
    <mergeCell ref="BX83:BX93"/>
    <mergeCell ref="BZ83:BZ93"/>
    <mergeCell ref="BX61:BX71"/>
    <mergeCell ref="BZ61:BZ71"/>
    <mergeCell ref="BX72:BX82"/>
    <mergeCell ref="BZ72:BZ82"/>
    <mergeCell ref="E28:E38"/>
    <mergeCell ref="AL28:AL49"/>
    <mergeCell ref="AM28:AM38"/>
    <mergeCell ref="AO28:AO38"/>
    <mergeCell ref="BW28:BW49"/>
    <mergeCell ref="AN6:AN93"/>
    <mergeCell ref="AO6:AO16"/>
    <mergeCell ref="BW6:BW27"/>
    <mergeCell ref="BX6:BX16"/>
    <mergeCell ref="F5:S5"/>
    <mergeCell ref="T5:AG5"/>
    <mergeCell ref="AP5:BC5"/>
    <mergeCell ref="BD5:BQ5"/>
    <mergeCell ref="CA5:CN5"/>
    <mergeCell ref="CO5:DB5"/>
    <mergeCell ref="B6:B27"/>
    <mergeCell ref="C6:C16"/>
    <mergeCell ref="D6:D93"/>
    <mergeCell ref="E6:E16"/>
    <mergeCell ref="AL6:AL27"/>
    <mergeCell ref="AM6:AM16"/>
    <mergeCell ref="C17:C27"/>
    <mergeCell ref="E17:E27"/>
    <mergeCell ref="AM17:AM27"/>
    <mergeCell ref="B28:B49"/>
    <mergeCell ref="BZ28:BZ38"/>
    <mergeCell ref="C39:C49"/>
    <mergeCell ref="E39:E49"/>
    <mergeCell ref="AM39:AM49"/>
    <mergeCell ref="AO39:AO49"/>
    <mergeCell ref="BX39:BX49"/>
    <mergeCell ref="BZ39:BZ49"/>
    <mergeCell ref="C28:C38"/>
    <mergeCell ref="B4:E4"/>
    <mergeCell ref="F4:AG4"/>
    <mergeCell ref="AH4:AJ4"/>
    <mergeCell ref="AL4:AO4"/>
    <mergeCell ref="AP4:BQ4"/>
    <mergeCell ref="BR4:BT4"/>
    <mergeCell ref="B2:AJ2"/>
    <mergeCell ref="AL2:BT2"/>
    <mergeCell ref="BW2:DE2"/>
    <mergeCell ref="B3:AJ3"/>
    <mergeCell ref="AL3:BT3"/>
    <mergeCell ref="BW3:DE3"/>
    <mergeCell ref="BW4:BZ4"/>
    <mergeCell ref="CA4:DB4"/>
    <mergeCell ref="DC4:DE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LUNES 04-02-2019!S</vt:lpstr>
      <vt:lpstr>LUNES 4-02-2019!B</vt:lpstr>
      <vt:lpstr>MARTES 5-02-2019 S </vt:lpstr>
      <vt:lpstr>MARTES 05-02-2019!B</vt:lpstr>
      <vt:lpstr>MIERCOLES 06-02-2019!S</vt:lpstr>
      <vt:lpstr>MIERCOLES 6-02-2019!B</vt:lpstr>
      <vt:lpstr>JUEVES 7-02-2019 S </vt:lpstr>
      <vt:lpstr>JUEVES 07-02-2019!B</vt:lpstr>
      <vt:lpstr>VIERNES 8-02-2019!S</vt:lpstr>
      <vt:lpstr>VIERNES 1-02-2019!B</vt:lpstr>
      <vt:lpstr>SABADO 9-02-2019!S</vt:lpstr>
      <vt:lpstr>SABADO 2-02-2019!B</vt:lpstr>
      <vt:lpstr>DOMINGO SUBIDA 3-02-2019   </vt:lpstr>
      <vt:lpstr>DOMINGO 3-02-201 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2019-04-12T14:42:44Z</dcterms:created>
  <dcterms:modified xsi:type="dcterms:W3CDTF">2019-05-09T17:57:07Z</dcterms:modified>
</cp:coreProperties>
</file>